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657-my.sharepoint.com/personal/balak01_pfw_edu/Documents/Documents/01 M.S/03 Fall 2024/02 Discovery with Data Mining/Team 1 - Data Mining Project/Logistic Regression/"/>
    </mc:Choice>
  </mc:AlternateContent>
  <xr:revisionPtr revIDLastSave="1158" documentId="8_{B23E3F27-6DA5-8247-A867-14C3F7815D52}" xr6:coauthVersionLast="47" xr6:coauthVersionMax="47" xr10:uidLastSave="{68435B55-9220-9449-9590-C5DD1A4A5922}"/>
  <bookViews>
    <workbookView xWindow="-20" yWindow="500" windowWidth="28800" windowHeight="16300" activeTab="4" xr2:uid="{A404BC2E-1784-4AF8-AF33-EBB26224B48F}"/>
  </bookViews>
  <sheets>
    <sheet name="Data Description" sheetId="4" r:id="rId1"/>
    <sheet name="Descriptive analysis" sheetId="3" r:id="rId2"/>
    <sheet name="Sheet5" sheetId="6" state="hidden" r:id="rId3"/>
    <sheet name="Correlation " sheetId="7" r:id="rId4"/>
    <sheet name="Scatter Plot" sheetId="8" r:id="rId5"/>
    <sheet name="Statistics" sheetId="9" state="hidden" r:id="rId6"/>
    <sheet name="in (2)" sheetId="2" state="hidden" r:id="rId7"/>
    <sheet name="in" sheetId="1" r:id="rId8"/>
    <sheet name="Dummy variable" sheetId="14" r:id="rId9"/>
    <sheet name="Rescaling" sheetId="20" r:id="rId10"/>
    <sheet name="Normalization" sheetId="19" r:id="rId11"/>
    <sheet name="STDPartition" sheetId="21" r:id="rId12"/>
    <sheet name="LogReg_Stored2" sheetId="47" state="hidden" r:id="rId13"/>
    <sheet name="Logistics Model Comparism" sheetId="40" r:id="rId14"/>
    <sheet name="LogReg_Output3" sheetId="38" r:id="rId15"/>
    <sheet name="LogReg_TrainingScore3" sheetId="37" r:id="rId16"/>
    <sheet name="LogReg_ValidationScore3" sheetId="36" r:id="rId17"/>
    <sheet name="LogReg_Stored3" sheetId="35" state="hidden" r:id="rId18"/>
    <sheet name="LogReg_Output2" sheetId="29" r:id="rId19"/>
    <sheet name="LogReg_TrainingScore2" sheetId="28" r:id="rId20"/>
    <sheet name="LogReg_ValidationScore2" sheetId="27" r:id="rId21"/>
    <sheet name="LogReg_Stored1" sheetId="26" state="hidden" r:id="rId22"/>
    <sheet name="LogReg_Output 1" sheetId="25" r:id="rId23"/>
    <sheet name="LogReg_TrainingScore1" sheetId="24" r:id="rId24"/>
    <sheet name="LogReg_ValidationScore1" sheetId="23" r:id="rId25"/>
    <sheet name="LogReg_Stored" sheetId="22" state="hidden" r:id="rId26"/>
    <sheet name="Rescaling_Stored" sheetId="18" state="hidden" r:id="rId27"/>
  </sheets>
  <definedNames>
    <definedName name="_xlnm._FilterDatabase" localSheetId="7" hidden="1">in!$A$1:$AF$1</definedName>
    <definedName name="_xlnm._FilterDatabase" localSheetId="6" hidden="1">'in (2)'!$A$1:$AF$570</definedName>
    <definedName name="_xlnm._FilterDatabase" localSheetId="4" hidden="1">'Scatter Plot'!$A$1:$J$1</definedName>
    <definedName name="xlm_12_1" localSheetId="7" hidden="1">"'{""wkbk"":""data- Breast Tumor data set.xlsx"",""wksheet"":""in"",""data_range"":""A1:AF570"",""header"":[""id"",""diagnosis"",""radius_mean"",""texture_mean"",""perimeter_mean"",""area_mean"",""smoothness_mean"",""compactness_me"</definedName>
    <definedName name="xlm_12_10" localSheetId="7" hidden="1">"'worst""},{""varId"":28,""varName"":""concavity_worst""},{""varId"":29,""varName"":""concave points_worst""},{""varId"":30,""varName"":""symmetry_worst""},{""varId"":31,""varName"":""fractal_dimension_worst""}]}"</definedName>
    <definedName name="xlm_12_2" localSheetId="7" hidden="1">"'an"",""concavity_mean"",""concave points_mean"",""symmetry_mean"",""fractal_dimension_mean"",""radius_se"",""texture_se"",""perimeter_se"",""area_se"",""smoothness_se"",""compactness_se"",""concavity_se"",""concave points_se"</definedName>
    <definedName name="xlm_12_3" localSheetId="7" hidden="1">"'"",""symmetry_se"",""fractal_dimension_se"",""radius_worst"",""texture_worst"",""perimeter_worst"",""area_worst"",""smoothness_worst"",""compactness_worst"",""concavity_worst"",""concave points_worst"",""symmetry_worst"",""f"</definedName>
    <definedName name="xlm_12_4" localSheetId="7" hidden="1">"'ractal_dimension_worst""],""has_header"":true,""input_cols"":[{""varName"":""diagnosis""}],""cat_cols"":[],""firstRow"":""1"",""rows"":569,""isPartitionSheet"":false,""data_cols"":[{""varId"":0,""varName"":""id""},{""varId"":2,""v"</definedName>
    <definedName name="xlm_12_5" localSheetId="7" hidden="1">"'arName"":""radius_mean""},{""varId"":3,""varName"":""texture_mean""},{""varId"":4,""varName"":""perimeter_mean""},{""varId"":5,""varName"":""area_mean""},{""varId"":6,""varName"":""smoothness_mean""},{""varId"":7,""varName"":""compa"</definedName>
    <definedName name="xlm_12_6" localSheetId="7" hidden="1">"'ctness_mean""},{""varId"":8,""varName"":""concavity_mean""},{""varId"":9,""varName"":""concave points_mean""},{""varId"":10,""varName"":""symmetry_mean""},{""varId"":11,""varName"":""fractal_dimension_mean""},{""varId"":12,""var"</definedName>
    <definedName name="xlm_12_7" localSheetId="7" hidden="1">"'Name"":""radius_se""},{""varId"":13,""varName"":""texture_se""},{""varId"":14,""varName"":""perimeter_se""},{""varId"":15,""varName"":""area_se""},{""varId"":16,""varName"":""smoothness_se""},{""varId"":17,""varName"":""compactness_"</definedName>
    <definedName name="xlm_12_8" localSheetId="7" hidden="1">"'se""},{""varId"":18,""varName"":""concavity_se""},{""varId"":19,""varName"":""concave points_se""},{""varId"":20,""varName"":""symmetry_se""},{""varId"":21,""varName"":""fractal_dimension_se""},{""varId"":22,""varName"":""radius_w"</definedName>
    <definedName name="xlm_12_9" localSheetId="7" hidden="1">"'orst""},{""varId"":23,""varName"":""texture_worst""},{""varId"":24,""varName"":""perimeter_worst""},{""varId"":25,""varName"":""area_worst""},{""varId"":26,""varName"":""smoothness_worst""},{""varId"":27,""varName"":""compactness_"</definedName>
    <definedName name="xlm_15_1" localSheetId="11" hidden="1">"'{""wkbk"":""data- Breast Tumor data set.xlsx"",""wksheet"":""STDPartition"",""data_range"":""$C$36:$AI$605"",""header"":[""Record ID"",""radius_mean"",""texture_mean"",""perimeter_mean"",""area_mean"",""smoothness_mean"",""comp"</definedName>
    <definedName name="xlm_15_10" localSheetId="11" hidden="1">"'tionMatrix"":true},""modelParams"":{""useFixedComponents"":true,""numFixedComponents"":30,""useSmallestComponents"":false,""pctVariance"":95},""displayParams"":{""showPrincipalComps"":true,""qStats"":false,""tStats"":fa"</definedName>
    <definedName name="xlm_15_11" localSheetId="11" hidden="1">"'lse}}"</definedName>
    <definedName name="xlm_15_2" localSheetId="11" hidden="1">"'actness_mean"",""concavity_mean"",""concave points_mean"",""symmetry_mean"",""fractal_dimension_mean"",""radius_se"",""texture_se"",""perimeter_se"",""area_se"",""smoothness_se"",""compactness_se"",""concavity_se"",""concave"</definedName>
    <definedName name="xlm_15_3" localSheetId="11" hidden="1">"' points_se"",""symmetry_se"",""fractal_dimension_se"",""radius_worst"",""texture_worst"",""perimeter_worst"",""area_worst"",""smoothness_worst"",""compactness_worst"",""concavity_worst"",""concave points_worst"",""symmetry"</definedName>
    <definedName name="xlm_15_4" localSheetId="11" hidden="1">"'_worst"",""fractal_dimension_worst"",""diagnosis_B"",""diagnosis_M""],""has_header"":true,""input_cols"":[{""varName"":""radius_mean""},{""varName"":""texture_mean""},{""varName"":""perimeter_mean""},{""varName"":""area_mean""}"</definedName>
    <definedName name="xlm_15_5" localSheetId="11" hidden="1">"',{""varName"":""smoothness_mean""},{""varName"":""compactness_mean""},{""varName"":""concavity_mean""},{""varName"":""concave points_mean""},{""varName"":""symmetry_mean""},{""varName"":""fractal_dimension_mean""},{""varName"""</definedName>
    <definedName name="xlm_15_6" localSheetId="11" hidden="1">"':""radius_se""},{""varName"":""texture_se""},{""varName"":""perimeter_se""},{""varName"":""area_se""},{""varName"":""smoothness_se""},{""varName"":""compactness_se""},{""varName"":""concavity_se""},{""varName"":""concave points_s"</definedName>
    <definedName name="xlm_15_7" localSheetId="11" hidden="1">"'e""},{""varName"":""symmetry_se""},{""varName"":""fractal_dimension_se""},{""varName"":""radius_worst""},{""varName"":""texture_worst""},{""varName"":""perimeter_worst""},{""varName"":""area_worst""},{""varName"":""smoothness_wo"</definedName>
    <definedName name="xlm_15_8" localSheetId="11" hidden="1">"'rst""},{""varName"":""compactness_worst""},{""varName"":""concavity_worst""},{""varName"":""concave points_worst""},{""varName"":""symmetry_worst""},{""varName"":""fractal_dimension_worst""}],""cat_cols"":[],""firstRow"":""36"""</definedName>
    <definedName name="xlm_15_9" localSheetId="11" hidden="1">"',""rows"":569,""trainingDataRange"":""$C$37:$AI$377"",""validationDataRange"":""$C$378:$AI$605"",""allDataRange"":""$C$36:$AI$605"",""isPartitionSheet"":true,""estimatorParams"":{""useCovarianceMatrix"":false,""useCorrela"</definedName>
    <definedName name="xlm_17_1" localSheetId="8" hidden="1">"'{""wkbk"":""data- Breast Tumor data set.xlsx"",""wksheet"":""Encoding"",""data_range"":""$C$24:$AJ$593"",""header"":[""Record ID"",""id"",""radius_mean"",""texture_mean"",""perimeter_mean"",""area_mean"",""smoothness_mean"",""com"</definedName>
    <definedName name="xlm_17_1" localSheetId="6" hidden="1">"'{""wkbk"":""data- Breast Tumor data set.xlsx"",""wksheet"":""in (2)"",""data_range"":""A1:AF570"",""header"":[""id"",""diagnosis"",""radius_mean"",""texture_mean"",""perimeter_mean"",""area_mean"",""smoothness_mean"",""compactnes"</definedName>
    <definedName name="xlm_17_10" localSheetId="8" hidden="1">"'lidation"":false,""transformTesting"":false,""estimatorParams"":{""technique"":2,""correction"":0,""normType"":null,""rescale"":true},""modelParams"":null,""displayParams"":{""showStats"":false},""rescalerParams"":{""techn"</definedName>
    <definedName name="xlm_17_10" localSheetId="6" hidden="1">"'atorParams"":{""technique"":2,""correction"":0.01,""normType"":null,""rescale"":true},""modelParams"":null,""displayParams"":{""showStats"":false},""rescalerParams"":{""technique"":2,""correction"":0.01,""normType"":null,""r"</definedName>
    <definedName name="xlm_17_11" localSheetId="8" hidden="1">"'ique"":2,""correction"":0,""normType"":null,""rescale"":true},""newDataWorksheet"":false,""newDataDatabase"":false,""data_cols"":[{""varId"":0,""varName"":""Record ID""},{""varId"":1,""varName"":""id""}]}"</definedName>
    <definedName name="xlm_17_11" localSheetId="6" hidden="1">"'escale"":true},""newDataWorksheet"":false,""newDataDatabase"":false,""data_cols"":[]}"</definedName>
    <definedName name="xlm_17_2" localSheetId="8" hidden="1">"'pactness_mean"",""concavity_mean"",""concave points_mean"",""symmetry_mean"",""fractal_dimension_mean"",""radius_se"",""texture_se"",""perimeter_se"",""area_se"",""smoothness_se"",""compactness_se"",""concavity_se"",""concav"</definedName>
    <definedName name="xlm_17_2" localSheetId="6" hidden="1">"'s_mean"",""concavity_mean"",""concave points_mean"",""symmetry_mean"",""fractal_dimension_mean"",""radius_se"",""texture_se"",""perimeter_se"",""area_se"",""smoothness_se"",""compactness_se"",""concavity_se"",""concave point"</definedName>
    <definedName name="xlm_17_3" localSheetId="8" hidden="1">"'e points_se"",""symmetry_se"",""fractal_dimension_se"",""radius_worst"",""texture_worst"",""perimeter_worst"",""area_worst"",""smoothness_worst"",""compactness_worst"",""concavity_worst"",""concave points_worst"",""symmetr"</definedName>
    <definedName name="xlm_17_3" localSheetId="6" hidden="1">"'s_se"",""symmetry_se"",""fractal_dimension_se"",""radius_worst"",""texture_worst"",""perimeter_worst"",""area_worst"",""smoothness_worst"",""compactness_worst"",""concavity_worst"",""concave points_worst"",""symmetry_worst"</definedName>
    <definedName name="xlm_17_4" localSheetId="8" hidden="1">"'y_worst"",""fractal_dimension_worst"",""diagnosis_B"",""diagnosis_M""],""has_header"":true,""input_cols"":[{""varName"":""radius_mean""},{""varName"":""texture_mean""},{""varName"":""perimeter_mean""},{""varName"":""area_mean"""</definedName>
    <definedName name="xlm_17_4" localSheetId="6" hidden="1">"'"",""fractal_dimension_worst""],""has_header"":true,""input_cols"":[{""varName"":""id""},{""varName"":""diagnosis""},{""varName"":""radius_mean""},{""varName"":""texture_mean""},{""varName"":""perimeter_mean""},{""varName"":""area"</definedName>
    <definedName name="xlm_17_5" localSheetId="8" hidden="1">"'},{""varName"":""smoothness_mean""},{""varName"":""compactness_mean""},{""varName"":""concavity_mean""},{""varName"":""concave points_mean""},{""varName"":""symmetry_mean""},{""varName"":""fractal_dimension_mean""},{""varName"</definedName>
    <definedName name="xlm_17_5" localSheetId="6" hidden="1">"'_mean""},{""varName"":""smoothness_mean""},{""varName"":""compactness_mean""},{""varName"":""concavity_mean""},{""varName"":""concave points_mean""},{""varName"":""symmetry_mean""},{""varName"":""fractal_dimension_mean""},{""v"</definedName>
    <definedName name="xlm_17_6" localSheetId="8" hidden="1">"'"":""radius_se""},{""varName"":""texture_se""},{""varName"":""perimeter_se""},{""varName"":""area_se""},{""varName"":""smoothness_se""},{""varName"":""compactness_se""},{""varName"":""concavity_se""},{""varName"":""concave points_"</definedName>
    <definedName name="xlm_17_6" localSheetId="6" hidden="1">"'arName"":""radius_se""},{""varName"":""texture_se""},{""varName"":""perimeter_se""},{""varName"":""area_se""},{""varName"":""smoothness_se""},{""varName"":""compactness_se""},{""varName"":""concavity_se""},{""varName"":""concave p"</definedName>
    <definedName name="xlm_17_7" localSheetId="8" hidden="1">"'se""},{""varName"":""symmetry_se""},{""varName"":""fractal_dimension_se""},{""varName"":""radius_worst""},{""varName"":""texture_worst""},{""varName"":""perimeter_worst""},{""varName"":""area_worst""},{""varName"":""smoothness_w"</definedName>
    <definedName name="xlm_17_7" localSheetId="6" hidden="1">"'oints_se""},{""varName"":""symmetry_se""},{""varName"":""fractal_dimension_se""},{""varName"":""radius_worst""},{""varName"":""texture_worst""},{""varName"":""perimeter_worst""},{""varName"":""area_worst""},{""varName"":""smooth"</definedName>
    <definedName name="xlm_17_8" localSheetId="8" hidden="1">"'orst""},{""varName"":""compactness_worst""},{""varName"":""concavity_worst""},{""varName"":""concave points_worst""},{""varName"":""symmetry_worst""},{""varName"":""fractal_dimension_worst""},{""varName"":""diagnosis_B""},{""v"</definedName>
    <definedName name="xlm_17_8" localSheetId="6" hidden="1">"'ness_worst""},{""varName"":""compactness_worst""},{""varName"":""concavity_worst""},{""varName"":""concave points_worst""},{""varName"":""symmetry_worst""},{""varName"":""fractal_dimension_worst""}],""cat_cols"":[],""firstRo"</definedName>
    <definedName name="xlm_17_9" localSheetId="8" hidden="1">"'arName"":""diagnosis_M""}],""cat_cols"":[],""firstRow"":""24"",""rows"":569,""train_rows"":569,""validation_rows"":0,""test_rows"":0,""isPartitionSheet"":false,""partitionData"":false,""transformTraining"":true,""transformVa"</definedName>
    <definedName name="xlm_17_9" localSheetId="6" hidden="1">"'w"":""1"",""rows"":569,""train_rows"":569,""validation_rows"":0,""test_rows"":0,""isPartitionSheet"":false,""partitionData"":false,""transformTraining"":true,""transformValidation"":false,""transformTesting"":false,""estim"</definedName>
    <definedName name="xlm_586_1" localSheetId="7" hidden="1">"'{""wkbk"":""data- Breast Tumor data set.xlsx"",""wksheet"":""in"",""data_range"":""A1:AF570"",""header"":[""id"",""diagnosis"",""radius_mean"",""texture_mean"",""perimeter_mean"",""area_mean"",""smoothness_mean"",""compactness_me"</definedName>
    <definedName name="xlm_586_1" localSheetId="6" hidden="1">"'{""wkbk"":""data- Breast Tumor data set.xlsx"",""wksheet"":""in (2)"",""data_range"":""A1:AF570"",""header"":[""id"",""diagnosis"",""radius_mean"",""texture_mean"",""perimeter_mean"",""area_mean"",""smoothness_mean"",""compactnes"</definedName>
    <definedName name="xlm_586_2" localSheetId="7" hidden="1">"'an"",""concavity_mean"",""concave points_mean"",""symmetry_mean"",""fractal_dimension_mean"",""radius_se"",""texture_se"",""perimeter_se"",""area_se"",""smoothness_se"",""compactness_se"",""concavity_se"",""concave points_se"</definedName>
    <definedName name="xlm_586_2" localSheetId="6" hidden="1">"'s_mean"",""concavity_mean"",""concave points_mean"",""symmetry_mean"",""fractal_dimension_mean"",""radius_se"",""texture_se"",""perimeter_se"",""area_se"",""smoothness_se"",""compactness_se"",""concavity_se"",""concave point"</definedName>
    <definedName name="xlm_586_3" localSheetId="7" hidden="1">"'"",""symmetry_se"",""fractal_dimension_se"",""radius_worst"",""texture_worst"",""perimeter_worst"",""area_worst"",""smoothness_worst"",""compactness_worst"",""concavity_worst"",""concave points_worst"",""symmetry_worst"",""f"</definedName>
    <definedName name="xlm_586_3" localSheetId="6" hidden="1">"'s_se"",""symmetry_se"",""fractal_dimension_se"",""radius_worst"",""texture_worst"",""perimeter_worst"",""area_worst"",""smoothness_worst"",""compactness_worst"",""concavity_worst"",""concave points_worst"",""symmetry_worst"</definedName>
    <definedName name="xlm_586_4" localSheetId="7" hidden="1">"'ractal_dimension_worst""],""has_header"":true,""input_cols"":[{""varName"":""radius_mean""},{""varName"":""area_mean""}],""cat_cols"":[{""varName"":""diagnosis""}],""firstRow"":""1"",""rows"":569,""isPartitionSheet"":false,""wri"</definedName>
    <definedName name="xlm_586_4" localSheetId="6" hidden="1">"'"",""fractal_dimension_worst""],""has_header"":true,""input_cols"":[{""varName"":""id""},{""varName"":""radius_mean""},{""varName"":""texture_mean""},{""varName"":""perimeter_mean""},{""varName"":""area_mean""},{""varName"":""smoo"</definedName>
    <definedName name="xlm_586_5" localSheetId="7" hidden="1">"'teReport"":true}"</definedName>
    <definedName name="xlm_586_5" localSheetId="6" hidden="1">"'thness_mean""},{""varName"":""compactness_mean""},{""varName"":""concavity_mean""},{""varName"":""concave points_mean""},{""varName"":""symmetry_mean""},{""varName"":""fractal_dimension_mean""},{""varName"":""radius_se""},{""v"</definedName>
    <definedName name="xlm_586_6" localSheetId="6" hidden="1">"'arName"":""texture_se""},{""varName"":""perimeter_se""},{""varName"":""area_se""},{""varName"":""smoothness_se""},{""varName"":""compactness_se""},{""varName"":""concavity_se""},{""varName"":""concave points_se""},{""varName"":""s"</definedName>
    <definedName name="xlm_586_7" localSheetId="6" hidden="1">"'ymmetry_se""},{""varName"":""fractal_dimension_se""},{""varName"":""radius_worst""},{""varName"":""texture_worst""},{""varName"":""perimeter_worst""},{""varName"":""area_worst""},{""varName"":""smoothness_worst""},{""varName"":"</definedName>
    <definedName name="xlm_586_8" localSheetId="6" hidden="1">"'""compactness_worst""},{""varName"":""concavity_worst""},{""varName"":""concave points_worst""},{""varName"":""symmetry_worst""},{""varName"":""fractal_dimension_worst""}],""cat_cols"":[{""varName"":""diagnosis""}],""firstRow"</definedName>
    <definedName name="xlm_586_9" localSheetId="6" hidden="1">"'"":""1"",""rows"":569,""isPartitionSheet"":false,""writeReport"":true}"</definedName>
    <definedName name="xlm_603_1" localSheetId="3" hidden="1">"'{""wkbk"":""data- Breast Tumor data set.xlsx"",""wksheet"":""STDPartition"",""data_range"":"""",""header"":[""Record ID"",""radius_mean"",""texture_mean"",""perimeter_mean"",""area_mean"",""smoothness_mean"",""compactness_mean"""</definedName>
    <definedName name="xlm_603_1" localSheetId="11" hidden="1">"'{""wkbk"":""data- Breast Tumor data set.xlsx"",""wksheet"":""STDPartition"",""data_range"":"""",""header"":[""Record ID"",""radius_mean"",""texture_mean"",""perimeter_mean"",""area_mean"",""smoothness_mean"",""compactness_mean"""</definedName>
    <definedName name="xlm_603_2" localSheetId="3" hidden="1">"',""concavity_mean"",""concave points_mean"",""symmetry_mean"",""fractal_dimension_mean"",""radius_se"",""texture_se"",""perimeter_se"",""area_se"",""smoothness_se"",""compactness_se"",""concavity_se"",""concave points_se"","""</definedName>
    <definedName name="xlm_603_2" localSheetId="11" hidden="1">"',""concavity_mean"",""concave points_mean"",""symmetry_mean"",""fractal_dimension_mean"",""radius_se"",""texture_se"",""perimeter_se"",""area_se"",""smoothness_se"",""compactness_se"",""concavity_se"",""concave points_se"","""</definedName>
    <definedName name="xlm_603_3" localSheetId="3" hidden="1">"'symmetry_se"",""fractal_dimension_se"",""radius_worst"",""texture_worst"",""perimeter_worst"",""area_worst"",""smoothness_worst"",""compactness_worst"",""concavity_worst"",""concave points_worst"",""symmetry_worst"",""frac"</definedName>
    <definedName name="xlm_603_3" localSheetId="11" hidden="1">"'symmetry_se"",""fractal_dimension_se"",""radius_worst"",""texture_worst"",""perimeter_worst"",""area_worst"",""smoothness_worst"",""compactness_worst"",""concavity_worst"",""concave points_worst"",""symmetry_worst"",""frac"</definedName>
    <definedName name="xlm_603_4" localSheetId="3" hidden="1">"'tal_dimension_worst"",""diagnosis_B"",""diagnosis_M""],""has_header"":true,""firstRow"":1,""rows"":569,""train_rows"":341,""validation_rows"":228,""test_rows"":0,""trainingDataRange"":""$C$37:$AI$377"",""validationDataRang"</definedName>
    <definedName name="xlm_603_4" localSheetId="11" hidden="1">"'tal_dimension_worst"",""diagnosis_B"",""diagnosis_M""],""has_header"":true,""firstRow"":1,""rows"":569,""train_rows"":341,""validation_rows"":228,""test_rows"":0,""trainingDataRange"":""$C$37:$AI$377"",""validationDataRang"</definedName>
    <definedName name="xlm_603_5" localSheetId="3" hidden="1">"'e"":""$C$378:$AI$605"",""allDataRange"":""$C$36:$AI$605"",""isPartitionSheet"":true,""partitionData"":false,""trainDetailRpt"":true,""trainSummaryRpt"":true,""trainLiftChart"":false,""trainROCCurve"":false,""trainFreqCha"</definedName>
    <definedName name="xlm_603_5" localSheetId="11" hidden="1">"'e"":""$C$378:$AI$605"",""allDataRange"":""$C$36:$AI$605"",""isPartitionSheet"":true,""partitionData"":false,""trainDetailRpt"":true,""trainSummaryRpt"":true,""trainLiftChart"":false,""trainROCCurve"":false,""trainFreqCha"</definedName>
    <definedName name="xlm_603_6" localSheetId="3" hidden="1">"'rt"":false,""validationDetailRpt"":true,""validationSummaryRpt"":true,""validationLiftChart"":false,""validROCCurve"":false,""validFreqChart"":false,""newDataWorksheet"":false,""newDataDatabase"":false,""priorClassPr"</definedName>
    <definedName name="xlm_603_6" localSheetId="11" hidden="1">"'rt"":false,""validationDetailRpt"":true,""validationSummaryRpt"":true,""validationLiftChart"":false,""validROCCurve"":false,""validFreqChart"":false,""newDataWorksheet"":false,""newDataDatabase"":false,""priorClassPr"</definedName>
    <definedName name="xlm_603_7" localSheetId="3" hidden="1">"'obabilityCode"":1,""numOutputClasses"":2,""successClass"":""1"",""successCutoffProb"":0.5,""rescalerParams"":{""technique"":null,""correction"":null,""normType"":null,""rescale"":false},""estimatorParams"":{""fitIntercept"""</definedName>
    <definedName name="xlm_603_7" localSheetId="11" hidden="1">"'obabilityCode"":1,""numOutputClasses"":2,""successClass"":""1"",""successCutoffProb"":0.5,""rescalerParams"":{""technique"":null,""correction"":null,""normType"":null,""rescale"":false},""estimatorParams"":{""fitIntercept"""</definedName>
    <definedName name="xlm_603_8" localSheetId="3" hidden="1">"':true,""maxNumIterations"":50},""modelParams"":null,""displayParams"":{""showVarCovar"":false,""showMulticollinearity"":false,""showDetailedCoefficients"":false},""fsParams"":{""selectVariables"":false,""fsMethod"":nul"</definedName>
    <definedName name="xlm_603_8" localSheetId="11" hidden="1">"':true,""maxNumIterations"":50},""modelParams"":null,""displayParams"":{""showVarCovar"":false,""showMulticollinearity"":false,""showDetailedCoefficients"":false},""fsParams"":{""selectVariables"":false,""fsMethod"":nul"</definedName>
    <definedName name="xlm_603_9" localSheetId="3" hidden="1">"'l,""fIn"":null,""fOut"":null,""numSubsets"":null,""maxSubsetSize"":null},""varSelectionOnly"":false,""simulation"":false}"</definedName>
    <definedName name="xlm_603_9" localSheetId="11" hidden="1">"'l,""fIn"":null,""fOut"":null,""numSubsets"":null,""maxSubsetSize"":null},""varSelectionOnly"":false,""simulation"":false}"</definedName>
    <definedName name="xlm_90_1" localSheetId="10" hidden="1">"'{""wkbk"":""data- Breast Tumor data set.xlsx"",""wksheet"":""Rescaling_TrainingTransform"",""data_range"":""$C$12:$AK$581"",""header"":[""Record ID"",""radius_mean"",""texture_mean"",""perimeter_mean"",""area_mean"",""smoothn"</definedName>
    <definedName name="xlm_90_10" localSheetId="10" hidden="1">"'titionCode"":0,""setSeed"":true,""seedValue"":12345,""trainPct"":60,""validationPct"":40,""testPct"":0}"</definedName>
    <definedName name="xlm_90_2" localSheetId="10" hidden="1">"'ess_mean"",""compactness_mean"",""concavity_mean"",""concave points_mean"",""symmetry_mean"",""fractal_dimension_mean"",""radius_se"",""texture_se"",""perimeter_se"",""area_se"",""smoothness_se"",""compactness_se"",""concavi"</definedName>
    <definedName name="xlm_90_3" localSheetId="10" hidden="1">"'ty_se"",""concave points_se"",""symmetry_se"",""fractal_dimension_se"",""radius_worst"",""texture_worst"",""perimeter_worst"",""area_worst"",""smoothness_worst"",""compactness_worst"",""concavity_worst"",""concave points_w"</definedName>
    <definedName name="xlm_90_4" localSheetId="10" hidden="1">"'orst"",""symmetry_worst"",""fractal_dimension_worst"",""diagnosis_B"",""diagnosis_M"",""Record ID2"",""id""],""has_header"":true,""input_cols"":[{""varName"":""radius_mean""},{""varName"":""texture_mean""},{""varName"":""perimet"</definedName>
    <definedName name="xlm_90_5" localSheetId="10" hidden="1">"'er_mean""},{""varName"":""area_mean""},{""varName"":""smoothness_mean""},{""varName"":""compactness_mean""},{""varName"":""concavity_mean""},{""varName"":""concave points_mean""},{""varName"":""symmetry_mean""},{""varName"":""fr"</definedName>
    <definedName name="xlm_90_6" localSheetId="10" hidden="1">"'actal_dimension_mean""},{""varName"":""radius_se""},{""varName"":""texture_se""},{""varName"":""perimeter_se""},{""varName"":""area_se""},{""varName"":""smoothness_se""},{""varName"":""compactness_se""},{""varName"":""concavity_"</definedName>
    <definedName name="xlm_90_7" localSheetId="10" hidden="1">"'se""},{""varName"":""concave points_se""},{""varName"":""symmetry_se""},{""varName"":""fractal_dimension_se""},{""varName"":""radius_worst""},{""varName"":""texture_worst""},{""varName"":""perimeter_worst""},{""varName"":""area_"</definedName>
    <definedName name="xlm_90_8" localSheetId="10" hidden="1">"'worst""},{""varName"":""smoothness_worst""},{""varName"":""compactness_worst""},{""varName"":""concavity_worst""},{""varName"":""concave points_worst""},{""varName"":""symmetry_worst""},{""varName"":""fractal_dimension_worst"</definedName>
    <definedName name="xlm_90_9" localSheetId="10" hidden="1">"'""},{""varName"":""diagnosis_B""},{""varName"":""diagnosis_M""}],""cat_cols"":[],""firstRow"":""12"",""rows"":569,""isPartitionSheet"":false,""type"":1,""usePartitionVar"":false,""partitionVar"":null,""useRandomRows"":true,""par"</definedName>
    <definedName name="xlm_clnc_1" localSheetId="3" hidden="1">"'{""input_cols"":[{""varName"":""radius_mean""},{""varName"":""texture_mean""},{""varName"":""smoothness_mean""},{""varName"":""concavity_mean""},{""varName"":""symmetry_mean""},{""varName"":""fractal_dimension_mean""},{""varNam"</definedName>
    <definedName name="xlm_clnc_1" localSheetId="11" hidden="1">"'{""input_cols"":[{""varName"":""radius_mean""},{""varName"":""texture_mean""},{""varName"":""smoothness_mean""},{""varName"":""compactness_mean""},{""varName"":""concavity_mean""},{""varName"":""concave points_mean""},{""varNam"</definedName>
    <definedName name="xlm_clnc_2" localSheetId="3" hidden="1">"'e"":""radius_se""},{""varName"":""texture_se""},{""varName"":""perimeter_se""},{""varName"":""area_se""},{""varName"":""smoothness_se""},{""varName"":""compactness_se""},{""varName"":""concavity_se""},{""varName"":""concave points"</definedName>
    <definedName name="xlm_clnc_2" localSheetId="11" hidden="1">"'e"":""symmetry_mean""},{""varName"":""fractal_dimension_mean""},{""varName"":""radius_se""},{""varName"":""texture_se""},{""varName"":""perimeter_se""},{""varName"":""area_se""},{""varName"":""smoothness_se""},{""varName"":""compa"</definedName>
    <definedName name="xlm_clnc_3" localSheetId="3" hidden="1">"'_se""},{""varName"":""symmetry_se""},{""varName"":""fractal_dimension_se""}],""cat_cols"":[],""output_var"":{""varName"":""diagnosis_B""}}"</definedName>
    <definedName name="xlm_clnc_3" localSheetId="11" hidden="1">"'ctness_se""},{""varName"":""concavity_se""},{""varName"":""concave points_se""},{""varName"":""symmetry_se""},{""varName"":""fractal_dimension_se""}],""cat_cols"":[],""output_var"":{""varName"":""diagnosis_B""}}"</definedName>
    <definedName name="xlmMultiVarChartPersisted" localSheetId="5" hidden="1">"CT1:CT1"</definedName>
    <definedName name="XLMPartitionAllData" localSheetId="11" hidden="1">"$C$36:$AI$605"</definedName>
    <definedName name="XLMPartitionTrainingData" localSheetId="11" hidden="1">"$C$37:$AI$377"</definedName>
    <definedName name="XLMPartitionType" localSheetId="11" hidden="1">0</definedName>
    <definedName name="XLMPartitionValidationData" localSheetId="11" hidden="1">"$C$378:$AI$605"</definedName>
    <definedName name="XLMPartitionVariableNames" localSheetId="11" hidden="1">"$C$36:$AI$36"</definedName>
    <definedName name="XLMPMMLModelRange" localSheetId="25" hidden="1">"$B$12:$B$132"</definedName>
    <definedName name="XLMPMMLModelRange" localSheetId="21" hidden="1">"$B$12:$B$102"</definedName>
    <definedName name="XLMPMMLModelRange" localSheetId="12" hidden="1">"$B$12:$B$90"</definedName>
    <definedName name="XLMPMMLModelRange" localSheetId="17" hidden="1">"$B$12:$B$93"</definedName>
    <definedName name="XLMPMMLModelRange" localSheetId="26" hidden="1">"$B$12:$B$247"</definedName>
    <definedName name="XLMRasonModelRange" localSheetId="8" hidden="1">"CV1:CV1"</definedName>
    <definedName name="XLMRasonModelRange" localSheetId="22" hidden="1">"CV1:CV1"</definedName>
    <definedName name="XLMRasonModelRange" localSheetId="18" hidden="1">"CV1:CV1"</definedName>
    <definedName name="XLMRasonModelRange" localSheetId="14" hidden="1">"CV1:CV1"</definedName>
    <definedName name="XLMRasonModelRange" localSheetId="9" hidden="1">"CV1:CV1"</definedName>
    <definedName name="XLMRasonModelRange" localSheetId="11" hidden="1">"CV1:CV1"</definedName>
    <definedName name="XLMReportData" localSheetId="8" hidden="1">"$C$24:$AJ$593"</definedName>
    <definedName name="XLMReportData" localSheetId="10" hidden="1">"$C$12:$AK$581"</definedName>
  </definedNames>
  <calcPr calcId="191028"/>
  <pivotCaches>
    <pivotCache cacheId="7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37" l="1"/>
  <c r="E20" i="37"/>
  <c r="D20" i="37"/>
  <c r="F20" i="37" s="1"/>
  <c r="E19" i="37"/>
  <c r="E21" i="37" s="1"/>
  <c r="D19" i="37"/>
  <c r="F19" i="37" s="1"/>
  <c r="D21" i="36"/>
  <c r="E20" i="36"/>
  <c r="D20" i="36"/>
  <c r="F20" i="36" s="1"/>
  <c r="E19" i="36"/>
  <c r="E21" i="36" s="1"/>
  <c r="D19" i="36"/>
  <c r="F19" i="36" s="1"/>
  <c r="E20" i="28"/>
  <c r="D20" i="28"/>
  <c r="F20" i="28" s="1"/>
  <c r="E19" i="28"/>
  <c r="F19" i="28" s="1"/>
  <c r="D19" i="28"/>
  <c r="D21" i="28" s="1"/>
  <c r="E20" i="27"/>
  <c r="D20" i="27"/>
  <c r="F20" i="27" s="1"/>
  <c r="E19" i="27"/>
  <c r="E21" i="27" s="1"/>
  <c r="D19" i="27"/>
  <c r="D21" i="27" s="1"/>
  <c r="F21" i="27" s="1"/>
  <c r="F20" i="24"/>
  <c r="E20" i="24"/>
  <c r="D20" i="24"/>
  <c r="D21" i="24" s="1"/>
  <c r="E19" i="24"/>
  <c r="F19" i="24" s="1"/>
  <c r="D19" i="24"/>
  <c r="E21" i="23"/>
  <c r="D21" i="23"/>
  <c r="F21" i="23" s="1"/>
  <c r="E20" i="23"/>
  <c r="D20" i="23"/>
  <c r="F20" i="23" s="1"/>
  <c r="E19" i="23"/>
  <c r="D19" i="23"/>
  <c r="F19" i="23" s="1"/>
  <c r="F21" i="37" l="1"/>
  <c r="F21" i="36"/>
  <c r="E21" i="28"/>
  <c r="F21" i="28" s="1"/>
  <c r="F19" i="27"/>
  <c r="E21" i="24"/>
  <c r="F21" i="24" s="1"/>
  <c r="XFD1048550" i="2" a="1"/>
  <c r="XFD1048550" i="2"/>
  <c r="XFD1048551" i="2" a="1"/>
  <c r="XFD1048551" i="2" s="1"/>
  <c r="XFD1048552" i="2" a="1"/>
  <c r="XFD1048552" i="2"/>
  <c r="XFD1048553" i="2" a="1"/>
  <c r="XFD1048553" i="2"/>
  <c r="XFD1048554" i="2" a="1"/>
  <c r="XFD1048554" i="2" s="1"/>
  <c r="XFD1048555" i="2" a="1"/>
  <c r="XFD1048555" i="2" s="1"/>
  <c r="XFD1048556" i="2" a="1"/>
  <c r="XFD1048556" i="2"/>
  <c r="XFD1048557" i="2" a="1"/>
  <c r="XFD1048557" i="2"/>
  <c r="XFD1048558" i="2" a="1"/>
  <c r="XFD1048558" i="2" s="1"/>
  <c r="XFD1048559" i="2" a="1"/>
  <c r="XFD1048559" i="2"/>
  <c r="XFD1048560" i="2" a="1"/>
  <c r="XFD1048560" i="2"/>
  <c r="XFD1048561" i="2" a="1"/>
  <c r="XFD1048561" i="2"/>
  <c r="XFD1048562" i="2" a="1"/>
  <c r="XFD1048562" i="2" s="1"/>
  <c r="XFD1048563" i="2" a="1"/>
  <c r="XFD1048563" i="2"/>
  <c r="XFD1048564" i="2" a="1"/>
  <c r="XFD1048564" i="2"/>
  <c r="XFD1048565" i="2" a="1"/>
  <c r="XFD1048565" i="2"/>
  <c r="XFD1048566" i="2" a="1"/>
  <c r="XFD1048566" i="2" s="1"/>
  <c r="XFD1048567" i="2" a="1"/>
  <c r="XFD1048567" i="2"/>
  <c r="XFD1048568" i="2" a="1"/>
  <c r="XFD1048568" i="2"/>
  <c r="XFD1048569" i="2" a="1"/>
  <c r="XFD1048569" i="2"/>
  <c r="XFD1048570" i="2" a="1"/>
  <c r="XFD1048570" i="2" s="1"/>
  <c r="XFD1048571" i="2" a="1"/>
  <c r="XFD1048571" i="2"/>
  <c r="XFD1048572" i="2" a="1"/>
  <c r="XFD1048572" i="2"/>
  <c r="XFD1048573" i="2" a="1"/>
  <c r="XFD1048573" i="2"/>
  <c r="XFD1048574" i="2" a="1"/>
  <c r="XFD1048574" i="2" s="1"/>
  <c r="XFD1048575" i="2" a="1"/>
  <c r="XFD104857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<sst xmlns="http://schemas.openxmlformats.org/spreadsheetml/2006/main" count="8299" uniqueCount="1176">
  <si>
    <t>id</t>
  </si>
  <si>
    <t>diagnosis</t>
  </si>
  <si>
    <t>radius_mean</t>
  </si>
  <si>
    <t>texture_mean</t>
  </si>
  <si>
    <t>perimeter_mean</t>
  </si>
  <si>
    <t>area_mean</t>
  </si>
  <si>
    <t>smoothness_mean</t>
  </si>
  <si>
    <t>compactness_mean</t>
  </si>
  <si>
    <t>concavity_mean</t>
  </si>
  <si>
    <t>concave points_mean</t>
  </si>
  <si>
    <t>symmetry_mean</t>
  </si>
  <si>
    <t>fractal_dimension_mean</t>
  </si>
  <si>
    <t>radius_se</t>
  </si>
  <si>
    <t>texture_se</t>
  </si>
  <si>
    <t>perimeter_se</t>
  </si>
  <si>
    <t>area_se</t>
  </si>
  <si>
    <t>smoothness_se</t>
  </si>
  <si>
    <t>compactness_se</t>
  </si>
  <si>
    <t>concavity_se</t>
  </si>
  <si>
    <t>concave points_se</t>
  </si>
  <si>
    <t>symmetry_se</t>
  </si>
  <si>
    <t>fractal_dimension_se</t>
  </si>
  <si>
    <t>radius_worst</t>
  </si>
  <si>
    <t>texture_worst</t>
  </si>
  <si>
    <t>perimeter_worst</t>
  </si>
  <si>
    <t>area_worst</t>
  </si>
  <si>
    <t>smoothness_worst</t>
  </si>
  <si>
    <t>compactness_worst</t>
  </si>
  <si>
    <t>concavity_worst</t>
  </si>
  <si>
    <t>concave points_worst</t>
  </si>
  <si>
    <t>symmetry_worst</t>
  </si>
  <si>
    <t>fractal_dimension_worst</t>
  </si>
  <si>
    <t>M</t>
  </si>
  <si>
    <t>B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</si>
  <si>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</si>
  <si>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</si>
  <si>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</si>
  <si>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</si>
  <si>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</si>
  <si>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</si>
  <si>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</si>
  <si>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</si>
  <si>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</si>
  <si>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</si>
  <si>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</si>
  <si>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</si>
  <si>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</si>
  <si>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Attribute Information:</t>
  </si>
  <si>
    <t>1) ID number </t>
  </si>
  <si>
    <t>2) Diagnosis (M = malignant, B = benign) </t>
  </si>
  <si>
    <t>3-32) </t>
  </si>
  <si>
    <t>Ten real-valued features are computed for each cell nucleus: </t>
  </si>
  <si>
    <t>a) radius (mean of distances from center to points on the perimeter) </t>
  </si>
  <si>
    <t>b) texture (standard deviation of gray-scale values) </t>
  </si>
  <si>
    <t>c) perimeter </t>
  </si>
  <si>
    <t>d) area </t>
  </si>
  <si>
    <t>e) smoothness (local variation in radius lengths) </t>
  </si>
  <si>
    <t>f) compactness (perimeter^2 / area - 1.0) </t>
  </si>
  <si>
    <t>g) concavity (severity of concave portions of the contour) </t>
  </si>
  <si>
    <t>h) concave points (number of concave portions of the contour) </t>
  </si>
  <si>
    <t>i) symmetry </t>
  </si>
  <si>
    <t>j) fractal dimension ("coastline approximation" - 1)</t>
  </si>
  <si>
    <t>The mean, standard error and "worst" or largest (mean of the three</t>
  </si>
  <si>
    <t>largest values) of these features were computed for each image,</t>
  </si>
  <si>
    <t>resulting in 30 features. For instance, field 3 is Mean Radius, field</t>
  </si>
  <si>
    <t>13 is Radius SE, field 23 is Worst Radius.</t>
  </si>
  <si>
    <t>All feature values are recoded with four significant digits.</t>
  </si>
  <si>
    <t>Missing attribute values: none</t>
  </si>
  <si>
    <t>Class distribution: 357 benign, 212 malignant</t>
  </si>
  <si>
    <t>Row Labels</t>
  </si>
  <si>
    <t>Grand Total</t>
  </si>
  <si>
    <t>Average of radius_mean</t>
  </si>
  <si>
    <t>Average of texture_mean</t>
  </si>
  <si>
    <t>StdDev of texture_mean</t>
  </si>
  <si>
    <t>StdDev of radius_mean</t>
  </si>
  <si>
    <t>Average of perimeter_mean</t>
  </si>
  <si>
    <t>StdDev of perimeter_mean</t>
  </si>
  <si>
    <t>Average of area_mean</t>
  </si>
  <si>
    <t>StdDev of area_mean</t>
  </si>
  <si>
    <t>Average of smoothness_mean</t>
  </si>
  <si>
    <t>StdDev of smoothness_mean</t>
  </si>
  <si>
    <t>Count of compactness_mean</t>
  </si>
  <si>
    <t>Average of compactness_mean</t>
  </si>
  <si>
    <t>StdDev of compactness_mean</t>
  </si>
  <si>
    <t>Average of concavity_mean</t>
  </si>
  <si>
    <t>StdDev of concavity_mean</t>
  </si>
  <si>
    <t>Average of concave points_mean</t>
  </si>
  <si>
    <t>StdDev of concave points_mean</t>
  </si>
  <si>
    <t>Average of symmetry_mean</t>
  </si>
  <si>
    <t>StdDev of symmetry_mean</t>
  </si>
  <si>
    <t>Average of fractal_dimension_se</t>
  </si>
  <si>
    <t>StdDev of fractal_dimension_se2</t>
  </si>
  <si>
    <t>Data Science: Analyze Data</t>
  </si>
  <si>
    <t>Output Navigator</t>
  </si>
  <si>
    <t>Inputs</t>
  </si>
  <si>
    <t>Scale Variables</t>
  </si>
  <si>
    <t>Statistics</t>
  </si>
  <si>
    <t>Data</t>
  </si>
  <si>
    <t>Workbook</t>
  </si>
  <si>
    <t>Worksheet</t>
  </si>
  <si>
    <t>Data Range</t>
  </si>
  <si>
    <t># Records</t>
  </si>
  <si>
    <t>Variables</t>
  </si>
  <si>
    <t># Variables</t>
  </si>
  <si>
    <t>Categorical Variables</t>
  </si>
  <si>
    <t>Parameters</t>
  </si>
  <si>
    <t>Sample for chart previews (editable)</t>
  </si>
  <si>
    <t>data- Breast Tumor data set.xlsx</t>
  </si>
  <si>
    <t>in (2)</t>
  </si>
  <si>
    <t>A1:AF570</t>
  </si>
  <si>
    <t>Date: 07-Dec-2024 00:47:17</t>
  </si>
  <si>
    <t>Elapsed Times in Milliseconds</t>
  </si>
  <si>
    <t>Data Reading Time</t>
  </si>
  <si>
    <t>Algorithm Time</t>
  </si>
  <si>
    <t>Report Time</t>
  </si>
  <si>
    <t>Total</t>
  </si>
  <si>
    <t>diagnosis: Statistics</t>
  </si>
  <si>
    <t>{"type":"standalone","data1Name":"Scale Variables","data2Name":"Categorical Variables","data1Type":"scale","data2Type":"categorical","statRange":"C32:AH59","sigmaRange":"C63:AH82","perRange":"C86:AH185","data1Range":"CW1:EB570","fractionRange":"F24:F24","colNames":["id","radius_mean","texture_mean","perimeter_mean","area_mean","smoothness_mean","compactness_mean","concavity_mean","concave points_mean","symmetry_mean","fractal_dimension_mean","radius_se","texture_se","perimeter_se","area_se","smoothness_se","compactness_se","concavity_se","concave points_se","symmetry_se","fractal_dimension_se","radius_worst","texture_worst","perimeter_worst","area_worst","smoothness_worst","compactness_worst","concavity_worst","concave points_worst","symmetry_worst","fractal_dimension_worst","diagnosis"],"types":["scale","scale","scale","scale","scale","scale","scale","scale","scale","scale","scale","scale","scale","scale","scale","scale","scale","scale","scale","scale","scale","scale","scale","scale","scale","scale","scale","scale","scale","scale","scale","categorical"]}</t>
  </si>
  <si>
    <t>Six Sigma</t>
  </si>
  <si>
    <t>diagnosis: Frequency</t>
  </si>
  <si>
    <t>Percentiles</t>
  </si>
  <si>
    <t>Statistic</t>
  </si>
  <si>
    <t>Abs. Sum</t>
  </si>
  <si>
    <t>Variance</t>
  </si>
  <si>
    <t>Mean Abs. Deviation</t>
  </si>
  <si>
    <t>SemiVariance</t>
  </si>
  <si>
    <t>SemiDeviation</t>
  </si>
  <si>
    <t>Value at Risk 95%</t>
  </si>
  <si>
    <t>Cond. Value at Risk 95%</t>
  </si>
  <si>
    <t>Mean Confidence 95%</t>
  </si>
  <si>
    <t>Std. Dev. Confidence 95%</t>
  </si>
  <si>
    <t>Coefficient of Variation</t>
  </si>
  <si>
    <t>Expected Loss</t>
  </si>
  <si>
    <t>Expected Loss Ratio</t>
  </si>
  <si>
    <t>Expected Gain</t>
  </si>
  <si>
    <t>Expected Gain Ratio</t>
  </si>
  <si>
    <t>Expected Value Margin</t>
  </si>
  <si>
    <t>Cp</t>
  </si>
  <si>
    <t>Cpk</t>
  </si>
  <si>
    <t>Cpk, lower</t>
  </si>
  <si>
    <t>Cpk, upper</t>
  </si>
  <si>
    <t>Cpm</t>
  </si>
  <si>
    <t>PPM</t>
  </si>
  <si>
    <t>PPM, lower</t>
  </si>
  <si>
    <t>PPM, upper</t>
  </si>
  <si>
    <t>K</t>
  </si>
  <si>
    <t>Lower Bound</t>
  </si>
  <si>
    <t>ProbDefectShift</t>
  </si>
  <si>
    <t>ProbLowerShift</t>
  </si>
  <si>
    <t>ProbUpperShift</t>
  </si>
  <si>
    <t>Sigma Level</t>
  </si>
  <si>
    <t>Upper Bound</t>
  </si>
  <si>
    <t>Yield</t>
  </si>
  <si>
    <t>Z Lower</t>
  </si>
  <si>
    <t>Z Min</t>
  </si>
  <si>
    <t>Z Upper</t>
  </si>
  <si>
    <t>Value</t>
  </si>
  <si>
    <t>Classes</t>
  </si>
  <si>
    <t>Frequency</t>
  </si>
  <si>
    <t>Percentile</t>
  </si>
  <si>
    <t>Row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</si>
  <si>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</si>
  <si>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</si>
  <si>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</si>
  <si>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</si>
  <si>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</si>
  <si>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</si>
  <si>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</si>
  <si>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</si>
  <si>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</si>
  <si>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</si>
  <si>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</si>
  <si>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</si>
  <si>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</si>
  <si>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</si>
  <si>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</si>
  <si>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</si>
  <si>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</si>
  <si>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</si>
  <si>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</si>
  <si>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</si>
  <si>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</si>
  <si>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</si>
  <si>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</si>
  <si>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</si>
  <si>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</si>
  <si>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</si>
  <si>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</si>
  <si>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</si>
  <si>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</si>
  <si>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</si>
  <si>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</si>
  <si>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</si>
  <si>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</si>
  <si>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</si>
  <si>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</si>
  <si>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</si>
  <si>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</si>
  <si>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</si>
  <si>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</si>
  <si>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</si>
  <si>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</si>
  <si>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</si>
  <si>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</si>
  <si>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</si>
  <si>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</si>
  <si>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</si>
  <si>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</si>
  <si>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</si>
  <si>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</si>
  <si>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</si>
  <si>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</si>
  <si>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</si>
  <si>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</si>
  <si>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</si>
  <si>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</si>
  <si>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</si>
  <si>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</si>
  <si>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</si>
  <si>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</si>
  <si>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</si>
  <si>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</si>
  <si>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</si>
  <si>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</si>
  <si>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</si>
  <si>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</si>
  <si>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</si>
  <si>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</si>
  <si>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</si>
  <si>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</si>
  <si>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</si>
  <si>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</si>
  <si>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</si>
  <si>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</si>
  <si>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</si>
  <si>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</si>
  <si>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</si>
  <si>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</si>
  <si>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</si>
  <si>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</si>
  <si>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</si>
  <si>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</si>
  <si>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</si>
  <si>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</si>
  <si>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</si>
  <si>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</si>
  <si>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</si>
  <si>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</si>
  <si>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</si>
  <si>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</si>
  <si>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</si>
  <si>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</si>
  <si>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</si>
  <si>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</si>
  <si>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</si>
  <si>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</si>
  <si>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</si>
  <si>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</si>
  <si>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</si>
  <si>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</si>
  <si>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</si>
  <si>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</si>
  <si>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</si>
  <si>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</si>
  <si>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</si>
  <si>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</si>
  <si>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</si>
  <si>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</si>
  <si>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</si>
  <si>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</si>
  <si>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</si>
  <si>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</si>
  <si>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</si>
  <si>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</si>
  <si>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</si>
  <si>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</si>
  <si>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</si>
  <si>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</si>
  <si>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</si>
  <si>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</si>
  <si>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</si>
  <si>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</si>
  <si>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</si>
  <si>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</si>
  <si>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</si>
  <si>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</si>
  <si>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</si>
  <si>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</si>
  <si>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</si>
  <si>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</si>
  <si>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</si>
  <si>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</si>
  <si>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</si>
  <si>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</si>
  <si>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</si>
  <si>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</si>
  <si>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</si>
  <si>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</si>
  <si>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</si>
  <si>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</si>
  <si>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</si>
  <si>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</si>
  <si>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</si>
  <si>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</si>
  <si>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</si>
  <si>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</si>
  <si>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</si>
  <si>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</si>
  <si>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</si>
  <si>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</si>
  <si>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</si>
  <si>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</si>
  <si>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</si>
  <si>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</si>
  <si>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</si>
  <si>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</si>
  <si>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</si>
  <si>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</si>
  <si>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</si>
  <si>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</si>
  <si>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</si>
  <si>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</si>
  <si>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</si>
  <si>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</si>
  <si>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</si>
  <si>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</si>
  <si>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</si>
  <si>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</si>
  <si>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</si>
  <si>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</si>
  <si>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</si>
  <si>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</si>
  <si>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</si>
  <si>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</si>
  <si>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</si>
  <si>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</si>
  <si>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</si>
  <si>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</si>
  <si>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</si>
  <si>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</si>
  <si>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</si>
  <si>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</si>
  <si>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</si>
  <si>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</si>
  <si>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</si>
  <si>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</si>
  <si>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</si>
  <si>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</si>
  <si>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</si>
  <si>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</si>
  <si>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</si>
  <si>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</si>
  <si>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</si>
  <si>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</si>
  <si>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</si>
  <si>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</si>
  <si>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</si>
  <si>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</si>
  <si>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</si>
  <si>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</si>
  <si>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</si>
  <si>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</si>
  <si>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</si>
  <si>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</si>
  <si>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</si>
  <si>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</si>
  <si>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</si>
  <si>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</si>
  <si>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</si>
  <si>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</si>
  <si>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</si>
  <si>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</si>
  <si>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</si>
  <si>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</si>
  <si>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</si>
  <si>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</si>
  <si>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</si>
  <si>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</si>
  <si>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</si>
  <si>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</si>
  <si>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</si>
  <si>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</si>
  <si>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</si>
  <si>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</si>
  <si>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</si>
  <si>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</si>
  <si>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</si>
  <si>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</si>
  <si>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</si>
  <si>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</si>
  <si>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</si>
  <si>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</si>
  <si>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</si>
  <si>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</si>
  <si>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</si>
  <si>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</si>
  <si>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</si>
  <si>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</si>
  <si>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</si>
  <si>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</si>
  <si>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</si>
  <si>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</si>
  <si>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</si>
  <si>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</si>
  <si>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</si>
  <si>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</si>
  <si>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</si>
  <si>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</si>
  <si>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</si>
  <si>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</si>
  <si>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</si>
  <si>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</si>
  <si>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</si>
  <si>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</si>
  <si>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</si>
  <si>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</si>
  <si>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</si>
  <si>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</si>
  <si>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</si>
  <si>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</si>
  <si>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</si>
  <si>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</si>
  <si>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</si>
  <si>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</si>
  <si>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</si>
  <si>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</si>
  <si>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</si>
  <si>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</si>
  <si>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</si>
  <si>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</si>
  <si>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</si>
  <si>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</si>
  <si>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</si>
  <si>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</si>
  <si>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</si>
  <si>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</si>
  <si>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</si>
  <si>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</si>
  <si>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</si>
  <si>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</si>
  <si>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</si>
  <si>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</si>
  <si>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</si>
  <si>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</si>
  <si>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</si>
  <si>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</si>
  <si>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</si>
  <si>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</si>
  <si>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</si>
  <si>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</si>
  <si>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</si>
  <si>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</si>
  <si>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</si>
  <si>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</si>
  <si>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</si>
  <si>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</si>
  <si>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</si>
  <si>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</si>
  <si>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</si>
  <si>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</si>
  <si>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</si>
  <si>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</si>
  <si>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</si>
  <si>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</si>
  <si>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</si>
  <si>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</si>
  <si>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</si>
  <si>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</si>
  <si>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</si>
  <si>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</si>
  <si>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</si>
  <si>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</si>
  <si>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</si>
  <si>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</si>
  <si>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</si>
  <si>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</si>
  <si>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</si>
  <si>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</si>
  <si>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</si>
  <si>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</si>
  <si>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</si>
  <si>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</si>
  <si>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</si>
  <si>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</si>
  <si>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</si>
  <si>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</si>
  <si>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</si>
  <si>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</si>
  <si>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</si>
  <si>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</si>
  <si>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</si>
  <si>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</si>
  <si>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</si>
  <si>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</si>
  <si>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</si>
  <si>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</si>
  <si>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</si>
  <si>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</si>
  <si>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</si>
  <si>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</si>
  <si>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</si>
  <si>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</si>
  <si>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</si>
  <si>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</si>
  <si>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</si>
  <si>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</si>
  <si>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</si>
  <si>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</si>
  <si>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</si>
  <si>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</si>
  <si>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</si>
  <si>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</si>
  <si>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</si>
  <si>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</si>
  <si>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</si>
  <si>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</si>
  <si>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</si>
  <si>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</si>
  <si>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</si>
  <si>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</si>
  <si>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</si>
  <si>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</si>
  <si>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</si>
  <si>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</si>
  <si>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</si>
  <si>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</si>
  <si>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</si>
  <si>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</si>
  <si>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</si>
  <si>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</si>
  <si>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</si>
  <si>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</si>
  <si>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</si>
  <si>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</si>
  <si>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</si>
  <si>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</si>
  <si>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</si>
  <si>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</si>
  <si>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</si>
  <si>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</si>
  <si>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</si>
  <si>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</si>
  <si>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</si>
  <si>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</si>
  <si>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</si>
  <si>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</si>
  <si>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</si>
  <si>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</si>
  <si>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</si>
  <si>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</si>
  <si>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</si>
  <si>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</si>
  <si>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</si>
  <si>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</si>
  <si>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</si>
  <si>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</si>
  <si>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</si>
  <si>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</si>
  <si>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</si>
  <si>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</si>
  <si>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</si>
  <si>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</si>
  <si>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</si>
  <si>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</si>
  <si>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</si>
  <si>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</si>
  <si>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</si>
  <si>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</si>
  <si>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</si>
  <si>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</si>
  <si>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</si>
  <si>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</si>
  <si>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</si>
  <si>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</si>
  <si>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</si>
  <si>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</si>
  <si>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</si>
  <si>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</si>
  <si>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</si>
  <si>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</si>
  <si>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</si>
  <si>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</si>
  <si>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</si>
  <si>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</si>
  <si>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</si>
  <si>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</si>
  <si>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</si>
  <si>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</si>
  <si>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</si>
  <si>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</si>
  <si>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</si>
  <si>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</si>
  <si>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</si>
  <si>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</si>
  <si>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</si>
  <si>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</si>
  <si>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</si>
  <si>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</si>
  <si>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</si>
  <si>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</si>
  <si>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</si>
  <si>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</si>
  <si>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</si>
  <si>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</si>
  <si>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</si>
  <si>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</si>
  <si>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</si>
  <si>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</si>
  <si>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</si>
  <si>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</si>
  <si>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</si>
  <si>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</si>
  <si>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</si>
  <si>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</si>
  <si>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</si>
  <si>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</si>
  <si>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</si>
  <si>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</si>
  <si>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</si>
  <si>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</si>
  <si>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</si>
  <si>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</si>
  <si>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</si>
  <si>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</si>
  <si>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</si>
  <si>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</si>
  <si>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</si>
  <si>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</si>
  <si>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</si>
  <si>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</si>
  <si>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</si>
  <si>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</si>
  <si>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</si>
  <si>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</si>
  <si>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</si>
  <si>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</si>
  <si>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</si>
  <si>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</si>
  <si>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</si>
  <si>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</si>
  <si>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</si>
  <si>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</si>
  <si>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</si>
  <si>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</si>
  <si>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</si>
  <si>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</si>
  <si>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</si>
  <si>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</si>
  <si>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</si>
  <si>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</si>
  <si>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</si>
  <si>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</si>
  <si>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</si>
  <si>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</si>
  <si>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</si>
  <si>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</si>
  <si>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</si>
  <si>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</si>
  <si>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</si>
  <si>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</si>
  <si>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</si>
  <si>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</si>
  <si>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</si>
  <si>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</si>
  <si>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</si>
  <si>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</si>
  <si>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</si>
  <si>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</si>
  <si>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</si>
  <si>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</si>
  <si>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</si>
  <si>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</si>
  <si>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</si>
  <si>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</si>
  <si>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</si>
  <si>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</si>
  <si>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</si>
  <si>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</si>
  <si>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</si>
  <si>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</si>
  <si>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</si>
  <si>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</si>
  <si>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</si>
  <si>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</si>
  <si>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</si>
  <si>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</si>
  <si>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</si>
  <si>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</si>
  <si>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</si>
  <si>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</si>
  <si>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</si>
  <si>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</si>
  <si>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</si>
  <si>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</si>
  <si>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</si>
  <si>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</si>
  <si>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</si>
  <si>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</si>
  <si>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</si>
  <si>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</si>
  <si>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</si>
  <si>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</si>
  <si>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</si>
  <si>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</si>
  <si>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</si>
  <si>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</si>
  <si>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</si>
  <si>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</si>
  <si>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</si>
  <si>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</si>
  <si>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</si>
  <si>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</si>
  <si>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</si>
  <si>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</si>
  <si>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</si>
  <si>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</si>
  <si>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</si>
  <si>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</si>
  <si>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</si>
  <si>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</si>
  <si>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</si>
  <si>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</si>
  <si>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</si>
  <si>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</si>
  <si>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</si>
  <si>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</si>
  <si>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</si>
  <si>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</si>
  <si>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</si>
  <si>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</si>
  <si>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Data Science: Rescaling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</si>
  <si>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</si>
  <si>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</si>
  <si>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</si>
  <si>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2024 Frontline Systems Inc." description="TransformationModel"&gt;</t>
  </si>
  <si>
    <t>&lt;Application name="XLMinerSDK" version="24.3.0.0"/&gt;</t>
  </si>
  <si>
    <t>&lt;ModelName/&gt;</t>
  </si>
  <si>
    <t>&lt;/Header&gt;</t>
  </si>
  <si>
    <t>&lt;DataDictionary numberOfFields="32"&gt;</t>
  </si>
  <si>
    <t>&lt;DataField optype="continuous" dataType="double" name="radius_mean"/&gt;</t>
  </si>
  <si>
    <t>&lt;DataField optype="continuous" dataType="double" name="texture_mean"/&gt;</t>
  </si>
  <si>
    <t>&lt;DataField optype="continuous" dataType="double" name="perimeter_mean"/&gt;</t>
  </si>
  <si>
    <t>&lt;DataField optype="continuous" dataType="double" name="area_mean"/&gt;</t>
  </si>
  <si>
    <t>&lt;DataField optype="continuous" dataType="double" name="smoothness_mean"/&gt;</t>
  </si>
  <si>
    <t>&lt;DataField optype="continuous" dataType="double" name="compactness_mean"/&gt;</t>
  </si>
  <si>
    <t>&lt;DataField optype="continuous" dataType="double" name="concavity_mean"/&gt;</t>
  </si>
  <si>
    <t>&lt;DataField optype="continuous" dataType="double" name="concave points_mean"/&gt;</t>
  </si>
  <si>
    <t>&lt;DataField optype="continuous" dataType="double" name="symmetry_mean"/&gt;</t>
  </si>
  <si>
    <t>&lt;DataField optype="continuous" dataType="double" name="fractal_dimension_mean"/&gt;</t>
  </si>
  <si>
    <t>&lt;DataField optype="continuous" dataType="double" name="radius_se"/&gt;</t>
  </si>
  <si>
    <t>&lt;DataField optype="continuous" dataType="double" name="texture_se"/&gt;</t>
  </si>
  <si>
    <t>&lt;DataField optype="continuous" dataType="double" name="perimeter_se"/&gt;</t>
  </si>
  <si>
    <t>&lt;DataField optype="continuous" dataType="double" name="area_se"/&gt;</t>
  </si>
  <si>
    <t>&lt;DataField optype="continuous" dataType="double" name="smoothness_se"/&gt;</t>
  </si>
  <si>
    <t>&lt;DataField optype="continuous" dataType="double" name="compactness_se"/&gt;</t>
  </si>
  <si>
    <t>&lt;DataField optype="continuous" dataType="double" name="concavity_se"/&gt;</t>
  </si>
  <si>
    <t>&lt;DataField optype="continuous" dataType="double" name="concave points_se"/&gt;</t>
  </si>
  <si>
    <t>&lt;DataField optype="continuous" dataType="double" name="symmetry_se"/&gt;</t>
  </si>
  <si>
    <t>&lt;DataField optype="continuous" dataType="double" name="fractal_dimension_se"/&gt;</t>
  </si>
  <si>
    <t>&lt;DataField optype="continuous" dataType="double" name="radius_worst"/&gt;</t>
  </si>
  <si>
    <t>&lt;DataField optype="continuous" dataType="double" name="texture_worst"/&gt;</t>
  </si>
  <si>
    <t>&lt;DataField optype="continuous" dataType="double" name="perimeter_worst"/&gt;</t>
  </si>
  <si>
    <t>&lt;DataField optype="continuous" dataType="double" name="area_worst"/&gt;</t>
  </si>
  <si>
    <t>&lt;DataField optype="continuous" dataType="double" name="smoothness_worst"/&gt;</t>
  </si>
  <si>
    <t>&lt;DataField optype="continuous" dataType="double" name="compactness_worst"/&gt;</t>
  </si>
  <si>
    <t>&lt;DataField optype="continuous" dataType="double" name="concavity_worst"/&gt;</t>
  </si>
  <si>
    <t>&lt;DataField optype="continuous" dataType="double" name="concave points_worst"/&gt;</t>
  </si>
  <si>
    <t>&lt;DataField optype="continuous" dataType="double" name="symmetry_worst"/&gt;</t>
  </si>
  <si>
    <t>&lt;DataField optype="continuous" dataType="double" name="fractal_dimension_worst"/&gt;</t>
  </si>
  <si>
    <t>&lt;/DataDictionary&gt;</t>
  </si>
  <si>
    <t>&lt;TransformationModel modelName="TransformationModel" functionName="transformation" algorithmName="Rescaling"&gt;</t>
  </si>
  <si>
    <t>&lt;/NormContinuous&gt;</t>
  </si>
  <si>
    <t>&lt;/DerivedField&gt;</t>
  </si>
  <si>
    <t>&lt;DerivedField optype="continuous" dataType="double" name="radius_mean*" displayName="radius_mean"&gt;</t>
  </si>
  <si>
    <t>&lt;NormContinuous field="radius_mean"&gt;</t>
  </si>
  <si>
    <t>&lt;DerivedField optype="continuous" dataType="double" name="texture_mean*" displayName="texture_mean"&gt;</t>
  </si>
  <si>
    <t>&lt;NormContinuous field="texture_mean"&gt;</t>
  </si>
  <si>
    <t>&lt;DerivedField optype="continuous" dataType="double" name="perimeter_mean*" displayName="perimeter_mean"&gt;</t>
  </si>
  <si>
    <t>&lt;NormContinuous field="perimeter_mean"&gt;</t>
  </si>
  <si>
    <t>&lt;DerivedField optype="continuous" dataType="double" name="area_mean*" displayName="area_mean"&gt;</t>
  </si>
  <si>
    <t>&lt;NormContinuous field="area_mean"&gt;</t>
  </si>
  <si>
    <t>&lt;DerivedField optype="continuous" dataType="double" name="smoothness_mean*" displayName="smoothness_mean"&gt;</t>
  </si>
  <si>
    <t>&lt;NormContinuous field="smoothness_mean"&gt;</t>
  </si>
  <si>
    <t>&lt;DerivedField optype="continuous" dataType="double" name="compactness_mean*" displayName="compactness_mean"&gt;</t>
  </si>
  <si>
    <t>&lt;NormContinuous field="compactness_mean"&gt;</t>
  </si>
  <si>
    <t>&lt;DerivedField optype="continuous" dataType="double" name="concavity_mean*" displayName="concavity_mean"&gt;</t>
  </si>
  <si>
    <t>&lt;NormContinuous field="concavity_mean"&gt;</t>
  </si>
  <si>
    <t>&lt;DerivedField optype="continuous" dataType="double" name="concave points_mean*" displayName="concave points_mean"&gt;</t>
  </si>
  <si>
    <t>&lt;NormContinuous field="concave points_mean"&gt;</t>
  </si>
  <si>
    <t>&lt;DerivedField optype="continuous" dataType="double" name="symmetry_mean*" displayName="symmetry_mean"&gt;</t>
  </si>
  <si>
    <t>&lt;NormContinuous field="symmetry_mean"&gt;</t>
  </si>
  <si>
    <t>&lt;DerivedField optype="continuous" dataType="double" name="fractal_dimension_mean*" displayName="fractal_dimension_mean"&gt;</t>
  </si>
  <si>
    <t>&lt;NormContinuous field="fractal_dimension_mean"&gt;</t>
  </si>
  <si>
    <t>&lt;DerivedField optype="continuous" dataType="double" name="radius_se*" displayName="radius_se"&gt;</t>
  </si>
  <si>
    <t>&lt;NormContinuous field="radius_se"&gt;</t>
  </si>
  <si>
    <t>&lt;DerivedField optype="continuous" dataType="double" name="texture_se*" displayName="texture_se"&gt;</t>
  </si>
  <si>
    <t>&lt;NormContinuous field="texture_se"&gt;</t>
  </si>
  <si>
    <t>&lt;DerivedField optype="continuous" dataType="double" name="perimeter_se*" displayName="perimeter_se"&gt;</t>
  </si>
  <si>
    <t>&lt;NormContinuous field="perimeter_se"&gt;</t>
  </si>
  <si>
    <t>&lt;DerivedField optype="continuous" dataType="double" name="area_se*" displayName="area_se"&gt;</t>
  </si>
  <si>
    <t>&lt;NormContinuous field="area_se"&gt;</t>
  </si>
  <si>
    <t>&lt;DerivedField optype="continuous" dataType="double" name="smoothness_se*" displayName="smoothness_se"&gt;</t>
  </si>
  <si>
    <t>&lt;NormContinuous field="smoothness_se"&gt;</t>
  </si>
  <si>
    <t>&lt;DerivedField optype="continuous" dataType="double" name="compactness_se*" displayName="compactness_se"&gt;</t>
  </si>
  <si>
    <t>&lt;NormContinuous field="compactness_se"&gt;</t>
  </si>
  <si>
    <t>&lt;DerivedField optype="continuous" dataType="double" name="concavity_se*" displayName="concavity_se"&gt;</t>
  </si>
  <si>
    <t>&lt;NormContinuous field="concavity_se"&gt;</t>
  </si>
  <si>
    <t>&lt;DerivedField optype="continuous" dataType="double" name="concave points_se*" displayName="concave points_se"&gt;</t>
  </si>
  <si>
    <t>&lt;NormContinuous field="concave points_se"&gt;</t>
  </si>
  <si>
    <t>&lt;DerivedField optype="continuous" dataType="double" name="symmetry_se*" displayName="symmetry_se"&gt;</t>
  </si>
  <si>
    <t>&lt;NormContinuous field="symmetry_se"&gt;</t>
  </si>
  <si>
    <t>&lt;DerivedField optype="continuous" dataType="double" name="fractal_dimension_se*" displayName="fractal_dimension_se"&gt;</t>
  </si>
  <si>
    <t>&lt;NormContinuous field="fractal_dimension_se"&gt;</t>
  </si>
  <si>
    <t>&lt;DerivedField optype="continuous" dataType="double" name="radius_worst*" displayName="radius_worst"&gt;</t>
  </si>
  <si>
    <t>&lt;NormContinuous field="radius_worst"&gt;</t>
  </si>
  <si>
    <t>&lt;DerivedField optype="continuous" dataType="double" name="texture_worst*" displayName="texture_worst"&gt;</t>
  </si>
  <si>
    <t>&lt;NormContinuous field="texture_worst"&gt;</t>
  </si>
  <si>
    <t>&lt;DerivedField optype="continuous" dataType="double" name="perimeter_worst*" displayName="perimeter_worst"&gt;</t>
  </si>
  <si>
    <t>&lt;NormContinuous field="perimeter_worst"&gt;</t>
  </si>
  <si>
    <t>&lt;DerivedField optype="continuous" dataType="double" name="area_worst*" displayName="area_worst"&gt;</t>
  </si>
  <si>
    <t>&lt;NormContinuous field="area_worst"&gt;</t>
  </si>
  <si>
    <t>&lt;DerivedField optype="continuous" dataType="double" name="smoothness_worst*" displayName="smoothness_worst"&gt;</t>
  </si>
  <si>
    <t>&lt;NormContinuous field="smoothness_worst"&gt;</t>
  </si>
  <si>
    <t>&lt;DerivedField optype="continuous" dataType="double" name="compactness_worst*" displayName="compactness_worst"&gt;</t>
  </si>
  <si>
    <t>&lt;NormContinuous field="compactness_worst"&gt;</t>
  </si>
  <si>
    <t>&lt;DerivedField optype="continuous" dataType="double" name="concavity_worst*" displayName="concavity_worst"&gt;</t>
  </si>
  <si>
    <t>&lt;NormContinuous field="concavity_worst"&gt;</t>
  </si>
  <si>
    <t>&lt;DerivedField optype="continuous" dataType="double" name="concave points_worst*" displayName="concave points_worst"&gt;</t>
  </si>
  <si>
    <t>&lt;NormContinuous field="concave points_worst"&gt;</t>
  </si>
  <si>
    <t>&lt;DerivedField optype="continuous" dataType="double" name="symmetry_worst*" displayName="symmetry_worst"&gt;</t>
  </si>
  <si>
    <t>&lt;NormContinuous field="symmetry_worst"&gt;</t>
  </si>
  <si>
    <t>&lt;DerivedField optype="continuous" dataType="double" name="fractal_dimension_worst*" displayName="fractal_dimension_worst"&gt;</t>
  </si>
  <si>
    <t>&lt;NormContinuous field="fractal_dimension_worst"&gt;</t>
  </si>
  <si>
    <t>&lt;/TransformationModel&gt;</t>
  </si>
  <si>
    <t>&lt;/PMML&gt;</t>
  </si>
  <si>
    <t>Transformed: Training</t>
  </si>
  <si>
    <t>Data Science: Rescaling - Transformed Data: Training</t>
  </si>
  <si>
    <t>Record ID</t>
  </si>
  <si>
    <t>Data Science: Rescaling</t>
  </si>
  <si>
    <t># Selected Variables</t>
  </si>
  <si>
    <t>Selected Variables</t>
  </si>
  <si>
    <t>Rescaling: Fitting Parameters</t>
  </si>
  <si>
    <t>Technique</t>
  </si>
  <si>
    <t>Correction</t>
  </si>
  <si>
    <t>Rescaling: Reporting Parameters</t>
  </si>
  <si>
    <t>Show Fitted Statistics?</t>
  </si>
  <si>
    <t>Rescaling: Scoring Parameters</t>
  </si>
  <si>
    <t>Transform Training Partition</t>
  </si>
  <si>
    <t>NORMALIZATION</t>
  </si>
  <si>
    <t>Data Science: Standard Partitioner</t>
  </si>
  <si>
    <t>Partition Summary</t>
  </si>
  <si>
    <t># Records in the input data</t>
  </si>
  <si>
    <t>Partitioning Parameters</t>
  </si>
  <si>
    <t>Partitioning type</t>
  </si>
  <si>
    <t>Random seed</t>
  </si>
  <si>
    <t>Ratio - Training</t>
  </si>
  <si>
    <t>Ratio - Validation</t>
  </si>
  <si>
    <t>Rescaling_TrainingTransform</t>
  </si>
  <si>
    <t>RANDOM</t>
  </si>
  <si>
    <t>{"comment":"this RASON template was auto-generated by Analytic Solver Data Science","datasources":{},"datasets":{},"transformer":{"partitioner":{"type":"transformation","algorithm":"partitioning","parameters":{"partitionMethod":"RANDOM","ratios":[["Training",0.59999999999999998],["Validation",0.40000000000000002]],"seed":12345}}},"actions":{}}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</si>
  <si>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</si>
  <si>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Partition</t>
  </si>
  <si>
    <t>Training</t>
  </si>
  <si>
    <t>Validation</t>
  </si>
  <si>
    <t>Data Science: One Hot Encoding</t>
  </si>
  <si>
    <t>Transformed Data</t>
  </si>
  <si>
    <t>in</t>
  </si>
  <si>
    <t>Date: 07-Dec-2024 01:11:41</t>
  </si>
  <si>
    <t>{"comment":"this RASON template was auto-generated by Analytic Solver Data Science","datasources":{},"datasets":{},"estimator":{"oneHotEncodingEstimator":{"type":"transformation","algorithm":"oneHotEncoding","parameters":{}}},"actions":{}}</t>
  </si>
  <si>
    <t>diagnosis_B</t>
  </si>
  <si>
    <t>diagnosis_M</t>
  </si>
  <si>
    <t>&lt;DataField optype="continuous" dataType="double" name="diagnosis_B"/&gt;</t>
  </si>
  <si>
    <t>&lt;DataField optype="continuous" dataType="double" name="diagnosis_M"/&gt;</t>
  </si>
  <si>
    <t>&lt;DerivedField optype="continuous" dataType="double" name="diagnosis_B*" displayName="diagnosis_B"&gt;</t>
  </si>
  <si>
    <t>&lt;NormContinuous field="diagnosis_B"&gt;</t>
  </si>
  <si>
    <t>&lt;DerivedField optype="continuous" dataType="double" name="diagnosis_M*" displayName="diagnosis_M"&gt;</t>
  </si>
  <si>
    <t>&lt;NormContinuous field="diagnosis_M"&gt;</t>
  </si>
  <si>
    <t>Record ID2</t>
  </si>
  <si>
    <t>Encoding</t>
  </si>
  <si>
    <t>$C$24:$AJ$593</t>
  </si>
  <si>
    <t>&lt;Timestamp&gt;2024-12-7 1:14:36&lt;/Timestamp&gt;</t>
  </si>
  <si>
    <t>Date: 07-Dec-2024 01:14:36</t>
  </si>
  <si>
    <t>&lt;LinearNorm orig="6.981" norm="0"/&gt;</t>
  </si>
  <si>
    <t>&lt;LinearNorm orig="7.981" norm="0.047328"/&gt;</t>
  </si>
  <si>
    <t>&lt;LinearNorm orig="9.71" norm="0"/&gt;</t>
  </si>
  <si>
    <t>&lt;LinearNorm orig="10.71" norm="0.033818"/&gt;</t>
  </si>
  <si>
    <t>&lt;LinearNorm orig="43.79" norm="0"/&gt;</t>
  </si>
  <si>
    <t>&lt;LinearNorm orig="44.79" norm="0.0069104"/&gt;</t>
  </si>
  <si>
    <t>&lt;LinearNorm orig="143.5" norm="0"/&gt;</t>
  </si>
  <si>
    <t>&lt;LinearNorm orig="144.5" norm="0.00042418"/&gt;</t>
  </si>
  <si>
    <t>&lt;LinearNorm orig="0.05263" norm="0"/&gt;</t>
  </si>
  <si>
    <t>&lt;LinearNorm orig="1.0526" norm="9.0277"/&gt;</t>
  </si>
  <si>
    <t>&lt;LinearNorm orig="0.01938" norm="0"/&gt;</t>
  </si>
  <si>
    <t>&lt;LinearNorm orig="1.0194" norm="3.0673"/&gt;</t>
  </si>
  <si>
    <t>&lt;LinearNorm orig="0" norm="0"/&gt;</t>
  </si>
  <si>
    <t>&lt;LinearNorm orig="1" norm="2.343"/&gt;</t>
  </si>
  <si>
    <t>&lt;LinearNorm orig="1" norm="4.9702"/&gt;</t>
  </si>
  <si>
    <t>&lt;LinearNorm orig="0.106" norm="0"/&gt;</t>
  </si>
  <si>
    <t>&lt;LinearNorm orig="1.106" norm="5.0505"/&gt;</t>
  </si>
  <si>
    <t>&lt;LinearNorm orig="0.04996" norm="0"/&gt;</t>
  </si>
  <si>
    <t>&lt;LinearNorm orig="1.05" norm="21.061"/&gt;</t>
  </si>
  <si>
    <t>&lt;LinearNorm orig="0.1115" norm="0"/&gt;</t>
  </si>
  <si>
    <t>&lt;LinearNorm orig="1.1115" norm="0.36212"/&gt;</t>
  </si>
  <si>
    <t>&lt;LinearNorm orig="0.3602" norm="0"/&gt;</t>
  </si>
  <si>
    <t>&lt;LinearNorm orig="1.3602" norm="0.221"/&gt;</t>
  </si>
  <si>
    <t>&lt;LinearNorm orig="0.757" norm="0"/&gt;</t>
  </si>
  <si>
    <t>&lt;LinearNorm orig="1.757" norm="0.047119"/&gt;</t>
  </si>
  <si>
    <t>&lt;LinearNorm orig="6.802" norm="0"/&gt;</t>
  </si>
  <si>
    <t>&lt;LinearNorm orig="7.802" norm="0.0018678"/&gt;</t>
  </si>
  <si>
    <t>&lt;LinearNorm orig="0.001713" norm="0"/&gt;</t>
  </si>
  <si>
    <t>&lt;LinearNorm orig="1.0017" norm="33.994"/&gt;</t>
  </si>
  <si>
    <t>&lt;LinearNorm orig="0.002252" norm="0"/&gt;</t>
  </si>
  <si>
    <t>&lt;LinearNorm orig="1.0023" norm="7.5104"/&gt;</t>
  </si>
  <si>
    <t>&lt;LinearNorm orig="1" norm="2.5253"/&gt;</t>
  </si>
  <si>
    <t>&lt;LinearNorm orig="1" norm="18.943"/&gt;</t>
  </si>
  <si>
    <t>&lt;LinearNorm orig="0.007882" norm="0"/&gt;</t>
  </si>
  <si>
    <t>&lt;LinearNorm orig="1.0079" norm="14.071"/&gt;</t>
  </si>
  <si>
    <t>&lt;LinearNorm orig="0.0008948" norm="0"/&gt;</t>
  </si>
  <si>
    <t>&lt;LinearNorm orig="1.0009" norm="34.548"/&gt;</t>
  </si>
  <si>
    <t>&lt;LinearNorm orig="7.93" norm="0"/&gt;</t>
  </si>
  <si>
    <t>&lt;LinearNorm orig="8.93" norm="0.035575"/&gt;</t>
  </si>
  <si>
    <t>&lt;LinearNorm orig="12.02" norm="0"/&gt;</t>
  </si>
  <si>
    <t>&lt;LinearNorm orig="13.02" norm="0.026652"/&gt;</t>
  </si>
  <si>
    <t>&lt;LinearNorm orig="50.41" norm="0"/&gt;</t>
  </si>
  <si>
    <t>&lt;LinearNorm orig="51.41" norm="0.0049803"/&gt;</t>
  </si>
  <si>
    <t>&lt;LinearNorm orig="185.2" norm="0"/&gt;</t>
  </si>
  <si>
    <t>&lt;LinearNorm orig="186.2" norm="0.00024577"/&gt;</t>
  </si>
  <si>
    <t>&lt;LinearNorm orig="0.07117" norm="0"/&gt;</t>
  </si>
  <si>
    <t>&lt;LinearNorm orig="1.0712" norm="6.6037"/&gt;</t>
  </si>
  <si>
    <t>&lt;LinearNorm orig="0.02729" norm="0"/&gt;</t>
  </si>
  <si>
    <t>&lt;LinearNorm orig="1.0273" norm="0.97021"/&gt;</t>
  </si>
  <si>
    <t>&lt;LinearNorm orig="1" norm="0.79872"/&gt;</t>
  </si>
  <si>
    <t>&lt;LinearNorm orig="1" norm="3.4364"/&gt;</t>
  </si>
  <si>
    <t>&lt;LinearNorm orig="0.1565" norm="0"/&gt;</t>
  </si>
  <si>
    <t>&lt;LinearNorm orig="1.1565" norm="1.9712"/&gt;</t>
  </si>
  <si>
    <t>&lt;LinearNorm orig="0.05504" norm="0"/&gt;</t>
  </si>
  <si>
    <t>&lt;LinearNorm orig="1.055" norm="6.5591"/&gt;</t>
  </si>
  <si>
    <t>&lt;LinearNorm orig="1" norm="1"/&gt;</t>
  </si>
  <si>
    <t>{"comment":"this RASON template was auto-generated by Analytic Solver Data Science","datasources":{},"datasets":{},"estimator":{"rescalingEstimator":{"type":"transformation","algorithm":"rescaling","parameters":{"correction":0,"technique":"NORMALIZATION"}}},"actions":{}}</t>
  </si>
  <si>
    <t>$C$12:$AK$581</t>
  </si>
  <si>
    <t>Date: 07-Dec-2024 01:17:31</t>
  </si>
  <si>
    <t>Data Science: Logistic Regression - Stored Model</t>
  </si>
  <si>
    <t>&lt;Header copyright="Copyright (c) 2024 Frontline Systems Inc." description="RegressionModel"&gt;</t>
  </si>
  <si>
    <t>&lt;Timestamp&gt;2024-12-7 1:19:29&lt;/Timestamp&gt;</t>
  </si>
  <si>
    <t>&lt;DataDictionary numberOfFields="31"&gt;</t>
  </si>
  <si>
    <t>Date: 07-Dec-2024 01:19:29</t>
  </si>
  <si>
    <t>&lt;DataField optype="categorical" dataType="string" name="diagnosis_B"&gt;</t>
  </si>
  <si>
    <t>&lt;Value value="0"/&gt;</t>
  </si>
  <si>
    <t>&lt;Value value="1"/&gt;</t>
  </si>
  <si>
    <t>&lt;/DataField&gt;</t>
  </si>
  <si>
    <t>&lt;RegressionModel modelName="RegressionModel" functionName="classification" algorithmName="LogisticRegression"&gt;</t>
  </si>
  <si>
    <t>&lt;MiningSchema&gt;</t>
  </si>
  <si>
    <t>&lt;MiningField name="diagnosis_B" usageType="predicted"/&gt;</t>
  </si>
  <si>
    <t>&lt;MiningField name="radius_mean" usageType="active"/&gt;</t>
  </si>
  <si>
    <t>&lt;MiningField name="texture_mean" usageType="active"/&gt;</t>
  </si>
  <si>
    <t>&lt;MiningField name="perimeter_mean" usageType="active"/&gt;</t>
  </si>
  <si>
    <t>&lt;MiningField name="area_mean" usageType="active"/&gt;</t>
  </si>
  <si>
    <t>&lt;MiningField name="smoothness_mean" usageType="active"/&gt;</t>
  </si>
  <si>
    <t>&lt;MiningField name="compactness_mean" usageType="active"/&gt;</t>
  </si>
  <si>
    <t>&lt;MiningField name="concavity_mean" usageType="active"/&gt;</t>
  </si>
  <si>
    <t>&lt;MiningField name="concave points_mean" usageType="active"/&gt;</t>
  </si>
  <si>
    <t>&lt;MiningField name="symmetry_mean" usageType="active"/&gt;</t>
  </si>
  <si>
    <t>&lt;MiningField name="fractal_dimension_mean" usageType="active"/&gt;</t>
  </si>
  <si>
    <t>&lt;MiningField name="radius_se" usageType="active"/&gt;</t>
  </si>
  <si>
    <t>&lt;MiningField name="texture_se" usageType="active"/&gt;</t>
  </si>
  <si>
    <t>&lt;MiningField name="perimeter_se" usageType="active"/&gt;</t>
  </si>
  <si>
    <t>&lt;MiningField name="area_se" usageType="active"/&gt;</t>
  </si>
  <si>
    <t>&lt;MiningField name="smoothness_se" usageType="active"/&gt;</t>
  </si>
  <si>
    <t>&lt;MiningField name="compactness_se" usageType="active"/&gt;</t>
  </si>
  <si>
    <t>&lt;MiningField name="concavity_se" usageType="active"/&gt;</t>
  </si>
  <si>
    <t>&lt;MiningField name="concave points_se" usageType="active"/&gt;</t>
  </si>
  <si>
    <t>&lt;MiningField name="symmetry_se" usageType="active"/&gt;</t>
  </si>
  <si>
    <t>&lt;MiningField name="fractal_dimension_se" usageType="active"/&gt;</t>
  </si>
  <si>
    <t>&lt;MiningField name="radius_worst" usageType="active"/&gt;</t>
  </si>
  <si>
    <t>&lt;MiningField name="texture_worst" usageType="active"/&gt;</t>
  </si>
  <si>
    <t>&lt;MiningField name="perimeter_worst" usageType="active"/&gt;</t>
  </si>
  <si>
    <t>&lt;MiningField name="area_worst" usageType="active"/&gt;</t>
  </si>
  <si>
    <t>&lt;MiningField name="smoothness_worst" usageType="active"/&gt;</t>
  </si>
  <si>
    <t>&lt;MiningField name="compactness_worst" usageType="active"/&gt;</t>
  </si>
  <si>
    <t>&lt;MiningField name="concavity_worst" usageType="active"/&gt;</t>
  </si>
  <si>
    <t>&lt;MiningField name="concave points_worst" usageType="active"/&gt;</t>
  </si>
  <si>
    <t>&lt;MiningField name="symmetry_worst" usageType="active"/&gt;</t>
  </si>
  <si>
    <t>&lt;MiningField name="fractal_dimension_worst" usageType="active"/&gt;</t>
  </si>
  <si>
    <t>&lt;/MiningSchema&gt;</t>
  </si>
  <si>
    <t>&lt;Output&gt;</t>
  </si>
  <si>
    <t>&lt;OutputField optype="categorical" dataType="string" name="Predicted_diagnosis_B" feature="predictedValue"/&gt;</t>
  </si>
  <si>
    <t>&lt;/Output&gt;</t>
  </si>
  <si>
    <t>&lt;Targets&gt;</t>
  </si>
  <si>
    <t>&lt;Target field="diagnosis_B" optype="categorical" successClass="1"&gt;</t>
  </si>
  <si>
    <t>&lt;TargetValue value="0" priorProbability="0.3724340175953079"/&gt;</t>
  </si>
  <si>
    <t>&lt;TargetValue value="1" priorProbability="0.6275659824046921"/&gt;</t>
  </si>
  <si>
    <t>&lt;/Target&gt;</t>
  </si>
  <si>
    <t>&lt;/Targets&gt;</t>
  </si>
  <si>
    <t>&lt;LocalTransformations/&gt;</t>
  </si>
  <si>
    <t>&lt;RegressionTable intercept="247.3062674594711"&gt;</t>
  </si>
  <si>
    <t>&lt;NumericPredictor name="radius_mean" exponent="1" coefficient="1590.651011680793"/&gt;</t>
  </si>
  <si>
    <t>&lt;NumericPredictor name="texture_mean" exponent="1" coefficient="18.16835152688884"/&gt;</t>
  </si>
  <si>
    <t>&lt;NumericPredictor name="perimeter_mean" exponent="1" coefficient="-2599.952683782649"/&gt;</t>
  </si>
  <si>
    <t>&lt;NumericPredictor name="area_mean" exponent="1" coefficient="1430.324366719644"/&gt;</t>
  </si>
  <si>
    <t>&lt;NumericPredictor name="smoothness_mean" exponent="1" coefficient="-192.462122213717"/&gt;</t>
  </si>
  <si>
    <t>&lt;NumericPredictor name="compactness_mean" exponent="1" coefficient="593.6928265313907"/&gt;</t>
  </si>
  <si>
    <t>&lt;NumericPredictor name="concavity_mean" exponent="1" coefficient="80.45535433161628"/&gt;</t>
  </si>
  <si>
    <t>&lt;NumericPredictor name="concave points_mean" exponent="1" coefficient="-348.8608596833896"/&gt;</t>
  </si>
  <si>
    <t>&lt;NumericPredictor name="symmetry_mean" exponent="1" coefficient="51.12193040517823"/&gt;</t>
  </si>
  <si>
    <t>&lt;NumericPredictor name="fractal_dimension_mean" exponent="1" coefficient="-76.36833582927665"/&gt;</t>
  </si>
  <si>
    <t>&lt;NumericPredictor name="radius_se" exponent="1" coefficient="-1146.059052864372"/&gt;</t>
  </si>
  <si>
    <t>&lt;NumericPredictor name="texture_se" exponent="1" coefficient="234.8712407127361"/&gt;</t>
  </si>
  <si>
    <t>&lt;NumericPredictor name="perimeter_se" exponent="1" coefficient="203.3045097077635"/&gt;</t>
  </si>
  <si>
    <t>&lt;NumericPredictor name="area_se" exponent="1" coefficient="461.5972774383061"/&gt;</t>
  </si>
  <si>
    <t>&lt;NumericPredictor name="smoothness_se" exponent="1" coefficient="-193.4860269819189"/&gt;</t>
  </si>
  <si>
    <t>&lt;NumericPredictor name="compactness_se" exponent="1" coefficient="322.0449598468232"/&gt;</t>
  </si>
  <si>
    <t>&lt;NumericPredictor name="concavity_se" exponent="1" coefficient="144.5792641083237"/&gt;</t>
  </si>
  <si>
    <t>&lt;NumericPredictor name="concave points_se" exponent="1" coefficient="-12.7228743778785"/&gt;</t>
  </si>
  <si>
    <t>&lt;NumericPredictor name="symmetry_se" exponent="1" coefficient="169.6034352789028"/&gt;</t>
  </si>
  <si>
    <t>&lt;NumericPredictor name="fractal_dimension_se" exponent="1" coefficient="-135.3137373600583"/&gt;</t>
  </si>
  <si>
    <t>&lt;NumericPredictor name="radius_worst" exponent="1" coefficient="1239.860190873355"/&gt;</t>
  </si>
  <si>
    <t>&lt;NumericPredictor name="texture_worst" exponent="1" coefficient="-255.996762482211"/&gt;</t>
  </si>
  <si>
    <t>&lt;NumericPredictor name="perimeter_worst" exponent="1" coefficient="-1010.753649715847"/&gt;</t>
  </si>
  <si>
    <t>&lt;NumericPredictor name="area_worst" exponent="1" coefficient="-1029.666094013157"/&gt;</t>
  </si>
  <si>
    <t>&lt;NumericPredictor name="smoothness_worst" exponent="1" coefficient="97.76500787573421"/&gt;</t>
  </si>
  <si>
    <t>&lt;NumericPredictor name="compactness_worst" exponent="1" coefficient="-139.2024877357146"/&gt;</t>
  </si>
  <si>
    <t>&lt;NumericPredictor name="concavity_worst" exponent="1" coefficient="-247.9437409917375"/&gt;</t>
  </si>
  <si>
    <t>&lt;NumericPredictor name="concave points_worst" exponent="1" coefficient="-31.79765158229993"/&gt;</t>
  </si>
  <si>
    <t>&lt;NumericPredictor name="symmetry_worst" exponent="1" coefficient="-129.4445902503404"/&gt;</t>
  </si>
  <si>
    <t>&lt;NumericPredictor name="fractal_dimension_worst" exponent="1" coefficient="96.48761730596689"/&gt;</t>
  </si>
  <si>
    <t>&lt;/RegressionTable&gt;</t>
  </si>
  <si>
    <t>&lt;/RegressionModel&gt;</t>
  </si>
  <si>
    <t>Regression Summary</t>
  </si>
  <si>
    <t>Predictor Screening</t>
  </si>
  <si>
    <t>Coefficients</t>
  </si>
  <si>
    <t>Training: Classification Summary</t>
  </si>
  <si>
    <t>Training: Classification Details</t>
  </si>
  <si>
    <t>Validation: Classification Summary</t>
  </si>
  <si>
    <t>Validation: Classification Details</t>
  </si>
  <si>
    <t>Data Science: Logistic Regression - Prediction of Validation Data</t>
  </si>
  <si>
    <t>Confusion Matrix</t>
  </si>
  <si>
    <t>Error Report</t>
  </si>
  <si>
    <t>Class</t>
  </si>
  <si>
    <t>Overall</t>
  </si>
  <si>
    <t>Metrics</t>
  </si>
  <si>
    <t>Metric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</si>
  <si>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</si>
  <si>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</si>
  <si>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</si>
  <si>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</si>
  <si>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</si>
  <si>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</si>
  <si>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</si>
  <si>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</si>
  <si>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# Cases</t>
  </si>
  <si>
    <t># Errors</t>
  </si>
  <si>
    <t>% Error</t>
  </si>
  <si>
    <t>Actual\Predicted</t>
  </si>
  <si>
    <t>Prediction: diagnosis_B</t>
  </si>
  <si>
    <t>PostProb: 1</t>
  </si>
  <si>
    <t>PostProb: 0</t>
  </si>
  <si>
    <t>0</t>
  </si>
  <si>
    <t>1</t>
  </si>
  <si>
    <t>Data Science: Logistic Regression - Prediction of Training Data</t>
  </si>
  <si>
    <t>Data Science: Logistic Regression</t>
  </si>
  <si>
    <t>Training data used for building the model</t>
  </si>
  <si>
    <t># Records in the training data</t>
  </si>
  <si>
    <t>Validation data</t>
  </si>
  <si>
    <t># Records in the validation data</t>
  </si>
  <si>
    <t>Output Variable</t>
  </si>
  <si>
    <t>Rescale Data?</t>
  </si>
  <si>
    <t>Regression Model: Fitting Parameters</t>
  </si>
  <si>
    <t>Fit Intercept</t>
  </si>
  <si>
    <t>Logistic Regression: Fitting Parameters</t>
  </si>
  <si>
    <t>STDPartition</t>
  </si>
  <si>
    <t>$C$37:$AI$377</t>
  </si>
  <si>
    <t>$C$378:$AI$605</t>
  </si>
  <si>
    <t>{"comment":"this RASON template was auto-generated by Analytic Solver Data Science","datasources":{},"datasets":{},"estimator":{"logisticRegressionEstimator":{"type":"classification","algorithm":"logisticRegression","parameters":{"categoricalFeaturesNames":[],"fitIntercept":true,"maxIterations":50,"priorProbMethod":"EMPIRICAL","successClass":"1"}}},"actions":{}}</t>
  </si>
  <si>
    <t>Maximum Number of Iterations</t>
  </si>
  <si>
    <t>Prior Probability Calculation</t>
  </si>
  <si>
    <t>Logistic Regression: Model Parameters</t>
  </si>
  <si>
    <t># Classes</t>
  </si>
  <si>
    <t>Regression Model: Reporting Parameters</t>
  </si>
  <si>
    <t>Variance-Covariance Matrix</t>
  </si>
  <si>
    <t>Multicollinearity Diagnostic</t>
  </si>
  <si>
    <t>Analysis of Coefficients</t>
  </si>
  <si>
    <t>Output Options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</si>
  <si>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</si>
  <si>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</si>
  <si>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</si>
  <si>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</si>
  <si>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EMPIRICAL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</si>
  <si>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</si>
  <si>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</si>
  <si>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</si>
  <si>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</si>
  <si>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</si>
  <si>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</si>
  <si>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</si>
  <si>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Intercept</t>
  </si>
  <si>
    <t>Feature 1</t>
  </si>
  <si>
    <t>Tolerance for entering the model</t>
  </si>
  <si>
    <t>Estimate</t>
  </si>
  <si>
    <t>&lt;Timestamp&gt;2024-12-7 1:39:46&lt;/Timestamp&gt;</t>
  </si>
  <si>
    <t>&lt;DataDictionary numberOfFields="21"&gt;</t>
  </si>
  <si>
    <t>Date: 07-Dec-2024 01:39:46</t>
  </si>
  <si>
    <t>&lt;RegressionTable intercept="31.97302022181351"&gt;</t>
  </si>
  <si>
    <t>&lt;NumericPredictor name="radius_mean" exponent="1" coefficient="-263.7214140543638"/&gt;</t>
  </si>
  <si>
    <t>&lt;NumericPredictor name="texture_mean" exponent="1" coefficient="-27.64089294765989"/&gt;</t>
  </si>
  <si>
    <t>&lt;NumericPredictor name="perimeter_mean" exponent="1" coefficient="276.2551137879789"/&gt;</t>
  </si>
  <si>
    <t>&lt;NumericPredictor name="area_mean" exponent="1" coefficient="-20.74172423653328"/&gt;</t>
  </si>
  <si>
    <t>&lt;NumericPredictor name="smoothness_mean" exponent="1" coefficient="-16.68624165738423"/&gt;</t>
  </si>
  <si>
    <t>&lt;NumericPredictor name="compactness_mean" exponent="1" coefficient="40.96070973340459"/&gt;</t>
  </si>
  <si>
    <t>&lt;NumericPredictor name="concavity_mean" exponent="1" coefficient="-105.1698952340332"/&gt;</t>
  </si>
  <si>
    <t>&lt;NumericPredictor name="concave points_mean" exponent="1" coefficient="13.31408667710997"/&gt;</t>
  </si>
  <si>
    <t>&lt;NumericPredictor name="symmetry_mean" exponent="1" coefficient="-18.6397473055426"/&gt;</t>
  </si>
  <si>
    <t>&lt;NumericPredictor name="fractal_dimension_mean" exponent="1" coefficient="-22.80626498703348"/&gt;</t>
  </si>
  <si>
    <t>&lt;NumericPredictor name="radius_se" exponent="1" coefficient="213.3666464095191"/&gt;</t>
  </si>
  <si>
    <t>&lt;NumericPredictor name="texture_se" exponent="1" coefficient="18.45589144778585"/&gt;</t>
  </si>
  <si>
    <t>&lt;NumericPredictor name="perimeter_se" exponent="1" coefficient="-124.3996756505402"/&gt;</t>
  </si>
  <si>
    <t>&lt;NumericPredictor name="area_se" exponent="1" coefficient="-422.1998616609894"/&gt;</t>
  </si>
  <si>
    <t>&lt;NumericPredictor name="smoothness_se" exponent="1" coefficient="-7.662610576762662"/&gt;</t>
  </si>
  <si>
    <t>&lt;NumericPredictor name="compactness_se" exponent="1" coefficient="40.79578239569956"/&gt;</t>
  </si>
  <si>
    <t>&lt;NumericPredictor name="concavity_se" exponent="1" coefficient="71.58505800210105"/&gt;</t>
  </si>
  <si>
    <t>&lt;NumericPredictor name="concave points_se" exponent="1" coefficient="-14.93222207037773"/&gt;</t>
  </si>
  <si>
    <t>&lt;NumericPredictor name="symmetry_se" exponent="1" coefficient="14.20465760349371"/&gt;</t>
  </si>
  <si>
    <t>&lt;NumericPredictor name="fractal_dimension_se" exponent="1" coefficient="19.60783601120799"/&gt;</t>
  </si>
  <si>
    <t>&lt;Timestamp&gt;2024-12-7 2:0:11&lt;/Timestamp&gt;</t>
  </si>
  <si>
    <t>&lt;DataDictionary numberOfFields="18"&gt;</t>
  </si>
  <si>
    <t>Date: 07-Dec-2024 02:00:11</t>
  </si>
  <si>
    <t>&lt;RegressionTable intercept="28.8590418776229"&gt;</t>
  </si>
  <si>
    <t>&lt;NumericPredictor name="radius_mean" exponent="1" coefficient="-13.66220369416996"/&gt;</t>
  </si>
  <si>
    <t>&lt;NumericPredictor name="texture_mean" exponent="1" coefficient="-24.74908411828374"/&gt;</t>
  </si>
  <si>
    <t>&lt;NumericPredictor name="smoothness_mean" exponent="1" coefficient="-13.49001770762592"/&gt;</t>
  </si>
  <si>
    <t>&lt;NumericPredictor name="compactness_mean" exponent="1" coefficient="48.17271524338548"/&gt;</t>
  </si>
  <si>
    <t>&lt;NumericPredictor name="concavity_mean" exponent="1" coefficient="-75.4601458735458"/&gt;</t>
  </si>
  <si>
    <t>&lt;NumericPredictor name="symmetry_mean" exponent="1" coefficient="-18.16952961335408"/&gt;</t>
  </si>
  <si>
    <t>&lt;NumericPredictor name="fractal_dimension_mean" exponent="1" coefficient="-23.6781938404103"/&gt;</t>
  </si>
  <si>
    <t>&lt;NumericPredictor name="radius_se" exponent="1" coefficient="149.2505407552906"/&gt;</t>
  </si>
  <si>
    <t>&lt;NumericPredictor name="texture_se" exponent="1" coefficient="15.46584970975986"/&gt;</t>
  </si>
  <si>
    <t>&lt;NumericPredictor name="perimeter_se" exponent="1" coefficient="-92.38480836117502"/&gt;</t>
  </si>
  <si>
    <t>&lt;NumericPredictor name="area_se" exponent="1" coefficient="-319.5229814998269"/&gt;</t>
  </si>
  <si>
    <t>&lt;NumericPredictor name="smoothness_se" exponent="1" coefficient="-8.225040146508324"/&gt;</t>
  </si>
  <si>
    <t>&lt;NumericPredictor name="compactness_se" exponent="1" coefficient="27.96409407628564"/&gt;</t>
  </si>
  <si>
    <t>&lt;NumericPredictor name="concavity_se" exponent="1" coefficient="34.23169686592126"/&gt;</t>
  </si>
  <si>
    <t>&lt;NumericPredictor name="concave points_se" exponent="1" coefficient="-6.410066034998591"/&gt;</t>
  </si>
  <si>
    <t>&lt;NumericPredictor name="symmetry_se" exponent="1" coefficient="14.20132171218242"/&gt;</t>
  </si>
  <si>
    <t>&lt;NumericPredictor name="fractal_dimension_se" exponent="1" coefficient="38.04421991354339"/&gt;</t>
  </si>
  <si>
    <t>Model 1</t>
  </si>
  <si>
    <t xml:space="preserve">Training </t>
  </si>
  <si>
    <t>Validation2</t>
  </si>
  <si>
    <t>Model 2</t>
  </si>
  <si>
    <t>&lt;Timestamp&gt;2024-12-10 22:32:40&lt;/Timestamp&gt;</t>
  </si>
  <si>
    <t>&lt;DataDictionary numberOfFields="17"&gt;</t>
  </si>
  <si>
    <t>Date: 10-Dec-2024 22:32:40</t>
  </si>
  <si>
    <t>&lt;RegressionTable intercept="17.17889221896174"&gt;</t>
  </si>
  <si>
    <t>&lt;NumericPredictor name="radius_mean" exponent="1" coefficient="2.027900761986463"/&gt;</t>
  </si>
  <si>
    <t>&lt;NumericPredictor name="texture_mean" exponent="1" coefficient="-19.66091776318937"/&gt;</t>
  </si>
  <si>
    <t>&lt;NumericPredictor name="smoothness_mean" exponent="1" coefficient="1.56901444256785"/&gt;</t>
  </si>
  <si>
    <t>&lt;NumericPredictor name="concavity_mean" exponent="1" coefficient="-45.71895624227206"/&gt;</t>
  </si>
  <si>
    <t>&lt;NumericPredictor name="symmetry_mean" exponent="1" coefficient="-12.56149995132927"/&gt;</t>
  </si>
  <si>
    <t>&lt;NumericPredictor name="fractal_dimension_mean" exponent="1" coefficient="-6.364282387039489"/&gt;</t>
  </si>
  <si>
    <t>&lt;NumericPredictor name="radius_se" exponent="1" coefficient="154.6589453211567"/&gt;</t>
  </si>
  <si>
    <t>&lt;NumericPredictor name="texture_se" exponent="1" coefficient="12.33175548787359"/&gt;</t>
  </si>
  <si>
    <t>&lt;NumericPredictor name="perimeter_se" exponent="1" coefficient="-98.95119330157804"/&gt;</t>
  </si>
  <si>
    <t>&lt;NumericPredictor name="area_se" exponent="1" coefficient="-297.0012776063544"/&gt;</t>
  </si>
  <si>
    <t>&lt;NumericPredictor name="smoothness_se" exponent="1" coefficient="-15.82314745218134"/&gt;</t>
  </si>
  <si>
    <t>&lt;NumericPredictor name="compactness_se" exponent="1" coefficient="44.66101443620767"/&gt;</t>
  </si>
  <si>
    <t>&lt;NumericPredictor name="concavity_se" exponent="1" coefficient="11.5100256442529"/&gt;</t>
  </si>
  <si>
    <t>&lt;NumericPredictor name="concave points_se" exponent="1" coefficient="-4.393383255311916"/&gt;</t>
  </si>
  <si>
    <t>&lt;NumericPredictor name="symmetry_se" exponent="1" coefficient="13.12874236760947"/&gt;</t>
  </si>
  <si>
    <t>&lt;NumericPredictor name="fractal_dimension_se" exponent="1" coefficient="27.84488516502357"/&gt;</t>
  </si>
  <si>
    <t>Validation4</t>
  </si>
  <si>
    <t>Training2</t>
  </si>
  <si>
    <t>Model 3</t>
  </si>
  <si>
    <t>Confusion Matrix- Model 1 validation</t>
  </si>
  <si>
    <t>Confusion Matrix- Model 2 Validation</t>
  </si>
  <si>
    <t>Confusion Matrix- Model 3 training</t>
  </si>
  <si>
    <t>Confusion Matrix- Model 3 validation</t>
  </si>
  <si>
    <t>Confusion Matrix- Model 1 training</t>
  </si>
  <si>
    <t>Confusion Matrix- Model 2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</si>
</sst>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rgb="FF3C4043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1" fillId="0" borderId="0" xfId="0" applyFont="1"/>
    <xf numFmtId="0" fontId="22" fillId="0" borderId="0" xfId="0" applyFont="1"/>
    <xf numFmtId="0" fontId="25" fillId="0" borderId="0" xfId="0" applyFont="1"/>
    <xf numFmtId="0" fontId="0" fillId="0" borderId="0" xfId="0" applyAlignment="1">
      <alignment horizontal="right"/>
    </xf>
    <xf numFmtId="9" fontId="0" fillId="0" borderId="0" xfId="0" applyNumberFormat="1" applyAlignment="1">
      <alignment horizontal="left"/>
    </xf>
    <xf numFmtId="0" fontId="0" fillId="0" borderId="13" xfId="0" applyBorder="1" applyAlignment="1">
      <alignment horizontal="left"/>
    </xf>
    <xf numFmtId="0" fontId="0" fillId="0" borderId="13" xfId="0" applyBorder="1"/>
    <xf numFmtId="0" fontId="24" fillId="34" borderId="12" xfId="0" applyFont="1" applyFill="1" applyBorder="1" applyAlignment="1">
      <alignment horizontal="center"/>
    </xf>
    <xf numFmtId="164" fontId="0" fillId="0" borderId="0" xfId="0" applyNumberFormat="1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0" fontId="14" fillId="0" borderId="0" xfId="0" applyFont="1"/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23" fillId="33" borderId="14" xfId="0" applyFont="1" applyFill="1" applyBorder="1"/>
    <xf numFmtId="0" fontId="0" fillId="35" borderId="19" xfId="0" applyFill="1" applyBorder="1"/>
    <xf numFmtId="0" fontId="0" fillId="36" borderId="19" xfId="0" applyFill="1" applyBorder="1"/>
    <xf numFmtId="0" fontId="0" fillId="36" borderId="20" xfId="0" applyFill="1" applyBorder="1"/>
    <xf numFmtId="0" fontId="23" fillId="33" borderId="14" xfId="0" applyFont="1" applyFill="1" applyBorder="1"/>
    <xf numFmtId="0" fontId="20" fillId="0" borderId="13" xfId="42" applyBorder="1"/>
    <xf numFmtId="0" fontId="24" fillId="34" borderId="13" xfId="0" applyFont="1" applyFill="1" applyBorder="1" applyAlignment="1">
      <alignment horizontal="left"/>
    </xf>
    <xf numFmtId="0" fontId="24" fillId="34" borderId="17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23" fillId="33" borderId="17" xfId="0" applyFont="1" applyFill="1" applyBorder="1"/>
    <xf numFmtId="0" fontId="23" fillId="33" borderId="15" xfId="0" applyFont="1" applyFill="1" applyBorder="1"/>
    <xf numFmtId="0" fontId="23" fillId="33" borderId="16" xfId="0" applyFont="1" applyFill="1" applyBorder="1"/>
    <xf numFmtId="10" fontId="0" fillId="0" borderId="13" xfId="0" applyNumberFormat="1" applyBorder="1" applyAlignment="1">
      <alignment horizontal="left"/>
    </xf>
    <xf numFmtId="0" fontId="23" fillId="33" borderId="13" xfId="0" applyFont="1" applyFill="1" applyBorder="1"/>
    <xf numFmtId="0" fontId="0" fillId="0" borderId="13" xfId="0" applyBorder="1"/>
    <xf numFmtId="0" fontId="20" fillId="0" borderId="17" xfId="42" applyBorder="1"/>
    <xf numFmtId="0" fontId="20" fillId="0" borderId="16" xfId="42" applyBorder="1"/>
    <xf numFmtId="0" fontId="23" fillId="33" borderId="18" xfId="0" applyFont="1" applyFill="1" applyBorder="1" applyAlignment="1">
      <alignment horizontal="center"/>
    </xf>
    <xf numFmtId="0" fontId="23" fillId="33" borderId="0" xfId="0" applyFont="1" applyFill="1" applyAlignment="1">
      <alignment horizontal="center"/>
    </xf>
    <xf numFmtId="0" fontId="0" fillId="0" borderId="17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24" fillId="34" borderId="15" xfId="0" applyFont="1" applyFill="1" applyBorder="1" applyAlignment="1">
      <alignment horizontal="left"/>
    </xf>
    <xf numFmtId="0" fontId="24" fillId="34" borderId="16" xfId="0" applyFont="1" applyFill="1" applyBorder="1" applyAlignment="1">
      <alignment horizontal="left"/>
    </xf>
    <xf numFmtId="0" fontId="0" fillId="0" borderId="17" xfId="0" applyBorder="1"/>
    <xf numFmtId="0" fontId="0" fillId="0" borderId="15" xfId="0" applyBorder="1"/>
    <xf numFmtId="0" fontId="0" fillId="0" borderId="16" xfId="0" applyBorder="1"/>
    <xf numFmtId="0" fontId="23" fillId="0" borderId="0" xfId="0" applyFont="1" applyBorder="1"/>
    <xf numFmtId="9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3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/>
    </dxf>
    <dxf>
      <alignment horizontal="right"/>
    </dxf>
    <dxf>
      <alignment horizontal="left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/>
    </dxf>
    <dxf>
      <alignment horizontal="right"/>
    </dxf>
    <dxf>
      <alignment horizontal="left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/>
    </dxf>
    <dxf>
      <alignment horizontal="right"/>
    </dxf>
    <dxf>
      <alignment horizontal="left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;;;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right" vertical="bottom" textRotation="0" wrapText="0" indent="0" justifyLastLine="0" shrinkToFit="0" readingOrder="0"/>
    </dxf>
    <dxf>
      <numFmt numFmtId="164" formatCode=";;;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;;;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3" formatCode="0%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Radius</a:t>
            </a:r>
            <a:r>
              <a:rPr lang="en-US" baseline="0"/>
              <a:t> Mean vs Perimeter Mean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Benign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Plot'!$B$2:$B$358</c:f>
              <c:numCache>
                <c:formatCode>General</c:formatCode>
                <c:ptCount val="357"/>
                <c:pt idx="0">
                  <c:v>13.54</c:v>
                </c:pt>
                <c:pt idx="1">
                  <c:v>13.08</c:v>
                </c:pt>
                <c:pt idx="2">
                  <c:v>9.5039999999999996</c:v>
                </c:pt>
                <c:pt idx="3">
                  <c:v>13.03</c:v>
                </c:pt>
                <c:pt idx="4">
                  <c:v>8.1959999999999997</c:v>
                </c:pt>
                <c:pt idx="5">
                  <c:v>12.05</c:v>
                </c:pt>
                <c:pt idx="6">
                  <c:v>13.49</c:v>
                </c:pt>
                <c:pt idx="7">
                  <c:v>11.76</c:v>
                </c:pt>
                <c:pt idx="8">
                  <c:v>13.64</c:v>
                </c:pt>
                <c:pt idx="9">
                  <c:v>11.94</c:v>
                </c:pt>
                <c:pt idx="10">
                  <c:v>11.52</c:v>
                </c:pt>
                <c:pt idx="11">
                  <c:v>13.05</c:v>
                </c:pt>
                <c:pt idx="12">
                  <c:v>8.6180000000000003</c:v>
                </c:pt>
                <c:pt idx="13">
                  <c:v>10.17</c:v>
                </c:pt>
                <c:pt idx="14">
                  <c:v>8.5980000000000008</c:v>
                </c:pt>
                <c:pt idx="15">
                  <c:v>9.173</c:v>
                </c:pt>
                <c:pt idx="16">
                  <c:v>9.4649999999999999</c:v>
                </c:pt>
                <c:pt idx="17">
                  <c:v>11.31</c:v>
                </c:pt>
                <c:pt idx="18">
                  <c:v>9.0289999999999999</c:v>
                </c:pt>
                <c:pt idx="19">
                  <c:v>12.78</c:v>
                </c:pt>
                <c:pt idx="20">
                  <c:v>8.8879999999999999</c:v>
                </c:pt>
                <c:pt idx="21">
                  <c:v>12.31</c:v>
                </c:pt>
                <c:pt idx="22">
                  <c:v>13.53</c:v>
                </c:pt>
                <c:pt idx="23">
                  <c:v>12.86</c:v>
                </c:pt>
                <c:pt idx="24">
                  <c:v>11.45</c:v>
                </c:pt>
                <c:pt idx="25">
                  <c:v>13.34</c:v>
                </c:pt>
                <c:pt idx="26">
                  <c:v>12</c:v>
                </c:pt>
                <c:pt idx="27">
                  <c:v>12.36</c:v>
                </c:pt>
                <c:pt idx="28">
                  <c:v>14.64</c:v>
                </c:pt>
                <c:pt idx="29">
                  <c:v>14.62</c:v>
                </c:pt>
                <c:pt idx="30">
                  <c:v>13.27</c:v>
                </c:pt>
                <c:pt idx="31">
                  <c:v>13.45</c:v>
                </c:pt>
                <c:pt idx="32">
                  <c:v>12.18</c:v>
                </c:pt>
                <c:pt idx="33">
                  <c:v>9.7870000000000008</c:v>
                </c:pt>
                <c:pt idx="34">
                  <c:v>11.6</c:v>
                </c:pt>
                <c:pt idx="35">
                  <c:v>6.9809999999999999</c:v>
                </c:pt>
                <c:pt idx="36">
                  <c:v>12.18</c:v>
                </c:pt>
                <c:pt idx="37">
                  <c:v>9.8759999999999994</c:v>
                </c:pt>
                <c:pt idx="38">
                  <c:v>10.49</c:v>
                </c:pt>
                <c:pt idx="39">
                  <c:v>11.64</c:v>
                </c:pt>
                <c:pt idx="40">
                  <c:v>12.36</c:v>
                </c:pt>
                <c:pt idx="41">
                  <c:v>11.34</c:v>
                </c:pt>
                <c:pt idx="42">
                  <c:v>9.7769999999999992</c:v>
                </c:pt>
                <c:pt idx="43">
                  <c:v>12.63</c:v>
                </c:pt>
                <c:pt idx="44">
                  <c:v>14.26</c:v>
                </c:pt>
                <c:pt idx="45">
                  <c:v>10.51</c:v>
                </c:pt>
                <c:pt idx="46">
                  <c:v>8.7260000000000009</c:v>
                </c:pt>
                <c:pt idx="47">
                  <c:v>11.93</c:v>
                </c:pt>
                <c:pt idx="48">
                  <c:v>8.9499999999999993</c:v>
                </c:pt>
                <c:pt idx="49">
                  <c:v>11.41</c:v>
                </c:pt>
                <c:pt idx="50">
                  <c:v>14.5</c:v>
                </c:pt>
                <c:pt idx="51">
                  <c:v>13.37</c:v>
                </c:pt>
                <c:pt idx="52">
                  <c:v>13.85</c:v>
                </c:pt>
                <c:pt idx="53">
                  <c:v>15.1</c:v>
                </c:pt>
                <c:pt idx="54">
                  <c:v>12.19</c:v>
                </c:pt>
                <c:pt idx="55">
                  <c:v>15.71</c:v>
                </c:pt>
                <c:pt idx="56">
                  <c:v>11.71</c:v>
                </c:pt>
                <c:pt idx="57">
                  <c:v>11.43</c:v>
                </c:pt>
                <c:pt idx="58">
                  <c:v>11.28</c:v>
                </c:pt>
                <c:pt idx="59">
                  <c:v>9.7379999999999995</c:v>
                </c:pt>
                <c:pt idx="60">
                  <c:v>11.43</c:v>
                </c:pt>
                <c:pt idx="61">
                  <c:v>12.9</c:v>
                </c:pt>
                <c:pt idx="62">
                  <c:v>10.75</c:v>
                </c:pt>
                <c:pt idx="63">
                  <c:v>11.9</c:v>
                </c:pt>
                <c:pt idx="64">
                  <c:v>14.95</c:v>
                </c:pt>
                <c:pt idx="65">
                  <c:v>14.44</c:v>
                </c:pt>
                <c:pt idx="66">
                  <c:v>13.74</c:v>
                </c:pt>
                <c:pt idx="67">
                  <c:v>13</c:v>
                </c:pt>
                <c:pt idx="68">
                  <c:v>8.2189999999999994</c:v>
                </c:pt>
                <c:pt idx="69">
                  <c:v>9.7309999999999999</c:v>
                </c:pt>
                <c:pt idx="70">
                  <c:v>11.15</c:v>
                </c:pt>
                <c:pt idx="71">
                  <c:v>13.15</c:v>
                </c:pt>
                <c:pt idx="72">
                  <c:v>12.25</c:v>
                </c:pt>
                <c:pt idx="73">
                  <c:v>16.84</c:v>
                </c:pt>
                <c:pt idx="74">
                  <c:v>12.06</c:v>
                </c:pt>
                <c:pt idx="75">
                  <c:v>10.9</c:v>
                </c:pt>
                <c:pt idx="76">
                  <c:v>11.75</c:v>
                </c:pt>
                <c:pt idx="77">
                  <c:v>12.34</c:v>
                </c:pt>
                <c:pt idx="78">
                  <c:v>14.97</c:v>
                </c:pt>
                <c:pt idx="79">
                  <c:v>10.8</c:v>
                </c:pt>
                <c:pt idx="80">
                  <c:v>14.97</c:v>
                </c:pt>
                <c:pt idx="81">
                  <c:v>12.32</c:v>
                </c:pt>
                <c:pt idx="82">
                  <c:v>11.08</c:v>
                </c:pt>
                <c:pt idx="83">
                  <c:v>10.66</c:v>
                </c:pt>
                <c:pt idx="84">
                  <c:v>8.6709999999999994</c:v>
                </c:pt>
                <c:pt idx="85">
                  <c:v>9.9039999999999999</c:v>
                </c:pt>
                <c:pt idx="86">
                  <c:v>13.01</c:v>
                </c:pt>
                <c:pt idx="87">
                  <c:v>12.81</c:v>
                </c:pt>
                <c:pt idx="88">
                  <c:v>11.41</c:v>
                </c:pt>
                <c:pt idx="89">
                  <c:v>10.08</c:v>
                </c:pt>
                <c:pt idx="90">
                  <c:v>11.71</c:v>
                </c:pt>
                <c:pt idx="91">
                  <c:v>11.81</c:v>
                </c:pt>
                <c:pt idx="92">
                  <c:v>12.3</c:v>
                </c:pt>
                <c:pt idx="93">
                  <c:v>12.77</c:v>
                </c:pt>
                <c:pt idx="94">
                  <c:v>9.7200000000000006</c:v>
                </c:pt>
                <c:pt idx="95">
                  <c:v>12.91</c:v>
                </c:pt>
                <c:pt idx="96">
                  <c:v>12.23</c:v>
                </c:pt>
                <c:pt idx="97">
                  <c:v>12.47</c:v>
                </c:pt>
                <c:pt idx="98">
                  <c:v>9.8759999999999994</c:v>
                </c:pt>
                <c:pt idx="99">
                  <c:v>13.11</c:v>
                </c:pt>
                <c:pt idx="100">
                  <c:v>15.27</c:v>
                </c:pt>
                <c:pt idx="101">
                  <c:v>11.84</c:v>
                </c:pt>
                <c:pt idx="102">
                  <c:v>11.89</c:v>
                </c:pt>
                <c:pt idx="103">
                  <c:v>10.199999999999999</c:v>
                </c:pt>
                <c:pt idx="104">
                  <c:v>13.65</c:v>
                </c:pt>
                <c:pt idx="105">
                  <c:v>13.56</c:v>
                </c:pt>
                <c:pt idx="106">
                  <c:v>10.18</c:v>
                </c:pt>
                <c:pt idx="107">
                  <c:v>13.27</c:v>
                </c:pt>
                <c:pt idx="108">
                  <c:v>14.34</c:v>
                </c:pt>
                <c:pt idx="109">
                  <c:v>10.44</c:v>
                </c:pt>
                <c:pt idx="110">
                  <c:v>15</c:v>
                </c:pt>
                <c:pt idx="111">
                  <c:v>12.62</c:v>
                </c:pt>
                <c:pt idx="112">
                  <c:v>11.32</c:v>
                </c:pt>
                <c:pt idx="113">
                  <c:v>11.22</c:v>
                </c:pt>
                <c:pt idx="114">
                  <c:v>9.5670000000000002</c:v>
                </c:pt>
                <c:pt idx="115">
                  <c:v>14.03</c:v>
                </c:pt>
                <c:pt idx="116">
                  <c:v>14.22</c:v>
                </c:pt>
                <c:pt idx="117">
                  <c:v>13.64</c:v>
                </c:pt>
                <c:pt idx="118">
                  <c:v>12.42</c:v>
                </c:pt>
                <c:pt idx="119">
                  <c:v>11.3</c:v>
                </c:pt>
                <c:pt idx="120">
                  <c:v>13.75</c:v>
                </c:pt>
                <c:pt idx="121">
                  <c:v>10.48</c:v>
                </c:pt>
                <c:pt idx="122">
                  <c:v>13.2</c:v>
                </c:pt>
                <c:pt idx="123">
                  <c:v>12.89</c:v>
                </c:pt>
                <c:pt idx="124">
                  <c:v>10.65</c:v>
                </c:pt>
                <c:pt idx="125">
                  <c:v>11.52</c:v>
                </c:pt>
                <c:pt idx="126">
                  <c:v>11.5</c:v>
                </c:pt>
                <c:pt idx="127">
                  <c:v>10.6</c:v>
                </c:pt>
                <c:pt idx="128">
                  <c:v>13.59</c:v>
                </c:pt>
                <c:pt idx="129">
                  <c:v>12.87</c:v>
                </c:pt>
                <c:pt idx="130">
                  <c:v>10.71</c:v>
                </c:pt>
                <c:pt idx="131">
                  <c:v>14.29</c:v>
                </c:pt>
                <c:pt idx="132">
                  <c:v>11.29</c:v>
                </c:pt>
                <c:pt idx="133">
                  <c:v>9.7420000000000009</c:v>
                </c:pt>
                <c:pt idx="134">
                  <c:v>11.89</c:v>
                </c:pt>
                <c:pt idx="135">
                  <c:v>11.33</c:v>
                </c:pt>
                <c:pt idx="136">
                  <c:v>13.59</c:v>
                </c:pt>
                <c:pt idx="137">
                  <c:v>13.85</c:v>
                </c:pt>
                <c:pt idx="138">
                  <c:v>11.74</c:v>
                </c:pt>
                <c:pt idx="139">
                  <c:v>12.89</c:v>
                </c:pt>
                <c:pt idx="140">
                  <c:v>12.58</c:v>
                </c:pt>
                <c:pt idx="141">
                  <c:v>11.94</c:v>
                </c:pt>
                <c:pt idx="142">
                  <c:v>12.89</c:v>
                </c:pt>
                <c:pt idx="143">
                  <c:v>11.26</c:v>
                </c:pt>
                <c:pt idx="144">
                  <c:v>11.37</c:v>
                </c:pt>
                <c:pt idx="145">
                  <c:v>14.41</c:v>
                </c:pt>
                <c:pt idx="146">
                  <c:v>14.96</c:v>
                </c:pt>
                <c:pt idx="147">
                  <c:v>12.95</c:v>
                </c:pt>
                <c:pt idx="148">
                  <c:v>11.85</c:v>
                </c:pt>
                <c:pt idx="149">
                  <c:v>12.72</c:v>
                </c:pt>
                <c:pt idx="150">
                  <c:v>13.77</c:v>
                </c:pt>
                <c:pt idx="151">
                  <c:v>10.91</c:v>
                </c:pt>
                <c:pt idx="152">
                  <c:v>14.26</c:v>
                </c:pt>
                <c:pt idx="153">
                  <c:v>10.51</c:v>
                </c:pt>
                <c:pt idx="154">
                  <c:v>12.46</c:v>
                </c:pt>
                <c:pt idx="155">
                  <c:v>10.49</c:v>
                </c:pt>
                <c:pt idx="156">
                  <c:v>11.46</c:v>
                </c:pt>
                <c:pt idx="157">
                  <c:v>11.6</c:v>
                </c:pt>
                <c:pt idx="158">
                  <c:v>13.2</c:v>
                </c:pt>
                <c:pt idx="159">
                  <c:v>9</c:v>
                </c:pt>
                <c:pt idx="160">
                  <c:v>13.5</c:v>
                </c:pt>
                <c:pt idx="161">
                  <c:v>13.05</c:v>
                </c:pt>
                <c:pt idx="162">
                  <c:v>11.7</c:v>
                </c:pt>
                <c:pt idx="163">
                  <c:v>14.61</c:v>
                </c:pt>
                <c:pt idx="164">
                  <c:v>12.76</c:v>
                </c:pt>
                <c:pt idx="165">
                  <c:v>11.54</c:v>
                </c:pt>
                <c:pt idx="166">
                  <c:v>8.5969999999999995</c:v>
                </c:pt>
                <c:pt idx="167">
                  <c:v>12.49</c:v>
                </c:pt>
                <c:pt idx="168">
                  <c:v>12.18</c:v>
                </c:pt>
                <c:pt idx="169">
                  <c:v>9.0419999999999998</c:v>
                </c:pt>
                <c:pt idx="170">
                  <c:v>12.43</c:v>
                </c:pt>
                <c:pt idx="171">
                  <c:v>10.25</c:v>
                </c:pt>
                <c:pt idx="172">
                  <c:v>12.86</c:v>
                </c:pt>
                <c:pt idx="173">
                  <c:v>12.2</c:v>
                </c:pt>
                <c:pt idx="174">
                  <c:v>12.67</c:v>
                </c:pt>
                <c:pt idx="175">
                  <c:v>14.11</c:v>
                </c:pt>
                <c:pt idx="176">
                  <c:v>12.03</c:v>
                </c:pt>
                <c:pt idx="177">
                  <c:v>12.98</c:v>
                </c:pt>
                <c:pt idx="178">
                  <c:v>11.22</c:v>
                </c:pt>
                <c:pt idx="179">
                  <c:v>11.25</c:v>
                </c:pt>
                <c:pt idx="180">
                  <c:v>12.3</c:v>
                </c:pt>
                <c:pt idx="181">
                  <c:v>12.99</c:v>
                </c:pt>
                <c:pt idx="182">
                  <c:v>10.050000000000001</c:v>
                </c:pt>
                <c:pt idx="183">
                  <c:v>14.42</c:v>
                </c:pt>
                <c:pt idx="184">
                  <c:v>9.6059999999999999</c:v>
                </c:pt>
                <c:pt idx="185">
                  <c:v>11.06</c:v>
                </c:pt>
                <c:pt idx="186">
                  <c:v>11.71</c:v>
                </c:pt>
                <c:pt idx="187">
                  <c:v>10.26</c:v>
                </c:pt>
                <c:pt idx="188">
                  <c:v>12.06</c:v>
                </c:pt>
                <c:pt idx="189">
                  <c:v>14.76</c:v>
                </c:pt>
                <c:pt idx="190">
                  <c:v>11.47</c:v>
                </c:pt>
                <c:pt idx="191">
                  <c:v>11.95</c:v>
                </c:pt>
                <c:pt idx="192">
                  <c:v>11.66</c:v>
                </c:pt>
                <c:pt idx="193">
                  <c:v>11.14</c:v>
                </c:pt>
                <c:pt idx="194">
                  <c:v>12.56</c:v>
                </c:pt>
                <c:pt idx="195">
                  <c:v>13.05</c:v>
                </c:pt>
                <c:pt idx="196">
                  <c:v>13.87</c:v>
                </c:pt>
                <c:pt idx="197">
                  <c:v>8.8780000000000001</c:v>
                </c:pt>
                <c:pt idx="198">
                  <c:v>9.4359999999999999</c:v>
                </c:pt>
                <c:pt idx="199">
                  <c:v>12.54</c:v>
                </c:pt>
                <c:pt idx="200">
                  <c:v>13.3</c:v>
                </c:pt>
                <c:pt idx="201">
                  <c:v>12.76</c:v>
                </c:pt>
                <c:pt idx="202">
                  <c:v>16.5</c:v>
                </c:pt>
                <c:pt idx="203">
                  <c:v>13.4</c:v>
                </c:pt>
                <c:pt idx="204">
                  <c:v>12.21</c:v>
                </c:pt>
                <c:pt idx="205">
                  <c:v>15.19</c:v>
                </c:pt>
                <c:pt idx="206">
                  <c:v>13.69</c:v>
                </c:pt>
                <c:pt idx="207">
                  <c:v>16.170000000000002</c:v>
                </c:pt>
                <c:pt idx="208">
                  <c:v>10.57</c:v>
                </c:pt>
                <c:pt idx="209">
                  <c:v>13.46</c:v>
                </c:pt>
                <c:pt idx="210">
                  <c:v>13.66</c:v>
                </c:pt>
                <c:pt idx="211">
                  <c:v>11.27</c:v>
                </c:pt>
                <c:pt idx="212">
                  <c:v>11.04</c:v>
                </c:pt>
                <c:pt idx="213">
                  <c:v>12.05</c:v>
                </c:pt>
                <c:pt idx="214">
                  <c:v>12.39</c:v>
                </c:pt>
                <c:pt idx="215">
                  <c:v>13.28</c:v>
                </c:pt>
                <c:pt idx="216">
                  <c:v>12.21</c:v>
                </c:pt>
                <c:pt idx="217">
                  <c:v>13.88</c:v>
                </c:pt>
                <c:pt idx="218">
                  <c:v>11.27</c:v>
                </c:pt>
                <c:pt idx="219">
                  <c:v>10.26</c:v>
                </c:pt>
                <c:pt idx="220">
                  <c:v>8.734</c:v>
                </c:pt>
                <c:pt idx="221">
                  <c:v>12.1</c:v>
                </c:pt>
                <c:pt idx="222">
                  <c:v>14.06</c:v>
                </c:pt>
                <c:pt idx="223">
                  <c:v>13.51</c:v>
                </c:pt>
                <c:pt idx="224">
                  <c:v>12.8</c:v>
                </c:pt>
                <c:pt idx="225">
                  <c:v>11.06</c:v>
                </c:pt>
                <c:pt idx="226">
                  <c:v>11.8</c:v>
                </c:pt>
                <c:pt idx="227">
                  <c:v>11.93</c:v>
                </c:pt>
                <c:pt idx="228">
                  <c:v>12.96</c:v>
                </c:pt>
                <c:pt idx="229">
                  <c:v>12.94</c:v>
                </c:pt>
                <c:pt idx="230">
                  <c:v>12.34</c:v>
                </c:pt>
                <c:pt idx="231">
                  <c:v>10.94</c:v>
                </c:pt>
                <c:pt idx="232">
                  <c:v>16.14</c:v>
                </c:pt>
                <c:pt idx="233">
                  <c:v>12.85</c:v>
                </c:pt>
                <c:pt idx="234">
                  <c:v>12.27</c:v>
                </c:pt>
                <c:pt idx="235">
                  <c:v>11.36</c:v>
                </c:pt>
                <c:pt idx="236">
                  <c:v>11.04</c:v>
                </c:pt>
                <c:pt idx="237">
                  <c:v>9.3970000000000002</c:v>
                </c:pt>
                <c:pt idx="238">
                  <c:v>14.99</c:v>
                </c:pt>
                <c:pt idx="239">
                  <c:v>11.89</c:v>
                </c:pt>
                <c:pt idx="240">
                  <c:v>9.4049999999999994</c:v>
                </c:pt>
                <c:pt idx="241">
                  <c:v>12.7</c:v>
                </c:pt>
                <c:pt idx="242">
                  <c:v>11.16</c:v>
                </c:pt>
                <c:pt idx="243">
                  <c:v>11.57</c:v>
                </c:pt>
                <c:pt idx="244">
                  <c:v>14.69</c:v>
                </c:pt>
                <c:pt idx="245">
                  <c:v>11.61</c:v>
                </c:pt>
                <c:pt idx="246">
                  <c:v>13.66</c:v>
                </c:pt>
                <c:pt idx="247">
                  <c:v>9.7420000000000009</c:v>
                </c:pt>
                <c:pt idx="248">
                  <c:v>10.029999999999999</c:v>
                </c:pt>
                <c:pt idx="249">
                  <c:v>10.48</c:v>
                </c:pt>
                <c:pt idx="250">
                  <c:v>10.8</c:v>
                </c:pt>
                <c:pt idx="251">
                  <c:v>11.13</c:v>
                </c:pt>
                <c:pt idx="252">
                  <c:v>12.72</c:v>
                </c:pt>
                <c:pt idx="253">
                  <c:v>12.4</c:v>
                </c:pt>
                <c:pt idx="254">
                  <c:v>14.86</c:v>
                </c:pt>
                <c:pt idx="255">
                  <c:v>12.87</c:v>
                </c:pt>
                <c:pt idx="256">
                  <c:v>14.04</c:v>
                </c:pt>
                <c:pt idx="257">
                  <c:v>13.85</c:v>
                </c:pt>
                <c:pt idx="258">
                  <c:v>14.02</c:v>
                </c:pt>
                <c:pt idx="259">
                  <c:v>10.97</c:v>
                </c:pt>
                <c:pt idx="260">
                  <c:v>13.78</c:v>
                </c:pt>
                <c:pt idx="261">
                  <c:v>10.57</c:v>
                </c:pt>
                <c:pt idx="262">
                  <c:v>11.99</c:v>
                </c:pt>
                <c:pt idx="263">
                  <c:v>14.8</c:v>
                </c:pt>
                <c:pt idx="264">
                  <c:v>14.53</c:v>
                </c:pt>
                <c:pt idx="265">
                  <c:v>11.87</c:v>
                </c:pt>
                <c:pt idx="266">
                  <c:v>12</c:v>
                </c:pt>
                <c:pt idx="267">
                  <c:v>14.53</c:v>
                </c:pt>
                <c:pt idx="268">
                  <c:v>12.62</c:v>
                </c:pt>
                <c:pt idx="269">
                  <c:v>13.38</c:v>
                </c:pt>
                <c:pt idx="270">
                  <c:v>11.63</c:v>
                </c:pt>
                <c:pt idx="271">
                  <c:v>13.21</c:v>
                </c:pt>
                <c:pt idx="272">
                  <c:v>13</c:v>
                </c:pt>
                <c:pt idx="273">
                  <c:v>9.7550000000000008</c:v>
                </c:pt>
                <c:pt idx="274">
                  <c:v>14.4</c:v>
                </c:pt>
                <c:pt idx="275">
                  <c:v>11.6</c:v>
                </c:pt>
                <c:pt idx="276">
                  <c:v>13.17</c:v>
                </c:pt>
                <c:pt idx="277">
                  <c:v>13.24</c:v>
                </c:pt>
                <c:pt idx="278">
                  <c:v>13.14</c:v>
                </c:pt>
                <c:pt idx="279">
                  <c:v>9.6679999999999993</c:v>
                </c:pt>
                <c:pt idx="280">
                  <c:v>11.62</c:v>
                </c:pt>
                <c:pt idx="281">
                  <c:v>9.6669999999999998</c:v>
                </c:pt>
                <c:pt idx="282">
                  <c:v>12.04</c:v>
                </c:pt>
                <c:pt idx="283">
                  <c:v>14.92</c:v>
                </c:pt>
                <c:pt idx="284">
                  <c:v>12.27</c:v>
                </c:pt>
                <c:pt idx="285">
                  <c:v>10.88</c:v>
                </c:pt>
                <c:pt idx="286">
                  <c:v>12.83</c:v>
                </c:pt>
                <c:pt idx="287">
                  <c:v>14.2</c:v>
                </c:pt>
                <c:pt idx="288">
                  <c:v>13.9</c:v>
                </c:pt>
                <c:pt idx="289">
                  <c:v>11.49</c:v>
                </c:pt>
                <c:pt idx="290">
                  <c:v>12.16</c:v>
                </c:pt>
                <c:pt idx="291">
                  <c:v>13.9</c:v>
                </c:pt>
                <c:pt idx="292">
                  <c:v>13.47</c:v>
                </c:pt>
                <c:pt idx="293">
                  <c:v>13.7</c:v>
                </c:pt>
                <c:pt idx="294">
                  <c:v>15.73</c:v>
                </c:pt>
                <c:pt idx="295">
                  <c:v>12.45</c:v>
                </c:pt>
                <c:pt idx="296">
                  <c:v>14.64</c:v>
                </c:pt>
                <c:pt idx="297">
                  <c:v>11.68</c:v>
                </c:pt>
                <c:pt idx="298">
                  <c:v>12.25</c:v>
                </c:pt>
                <c:pt idx="299">
                  <c:v>17.850000000000001</c:v>
                </c:pt>
                <c:pt idx="300">
                  <c:v>12.46</c:v>
                </c:pt>
                <c:pt idx="301">
                  <c:v>13.16</c:v>
                </c:pt>
                <c:pt idx="302">
                  <c:v>14.87</c:v>
                </c:pt>
                <c:pt idx="303">
                  <c:v>12.65</c:v>
                </c:pt>
                <c:pt idx="304">
                  <c:v>12.47</c:v>
                </c:pt>
                <c:pt idx="305">
                  <c:v>15.04</c:v>
                </c:pt>
                <c:pt idx="306">
                  <c:v>12.54</c:v>
                </c:pt>
                <c:pt idx="307">
                  <c:v>9.2680000000000007</c:v>
                </c:pt>
                <c:pt idx="308">
                  <c:v>9.6760000000000002</c:v>
                </c:pt>
                <c:pt idx="309">
                  <c:v>12.22</c:v>
                </c:pt>
                <c:pt idx="310">
                  <c:v>11.06</c:v>
                </c:pt>
                <c:pt idx="311">
                  <c:v>16.3</c:v>
                </c:pt>
                <c:pt idx="312">
                  <c:v>11.74</c:v>
                </c:pt>
                <c:pt idx="313">
                  <c:v>14.81</c:v>
                </c:pt>
                <c:pt idx="314">
                  <c:v>14.58</c:v>
                </c:pt>
                <c:pt idx="315">
                  <c:v>11.34</c:v>
                </c:pt>
                <c:pt idx="316">
                  <c:v>12.88</c:v>
                </c:pt>
                <c:pt idx="317">
                  <c:v>12.75</c:v>
                </c:pt>
                <c:pt idx="318">
                  <c:v>9.2949999999999999</c:v>
                </c:pt>
                <c:pt idx="319">
                  <c:v>11.26</c:v>
                </c:pt>
                <c:pt idx="320">
                  <c:v>13.71</c:v>
                </c:pt>
                <c:pt idx="321">
                  <c:v>9.8469999999999995</c:v>
                </c:pt>
                <c:pt idx="322">
                  <c:v>8.5709999999999997</c:v>
                </c:pt>
                <c:pt idx="323">
                  <c:v>13.46</c:v>
                </c:pt>
                <c:pt idx="324">
                  <c:v>12.34</c:v>
                </c:pt>
                <c:pt idx="325">
                  <c:v>13.94</c:v>
                </c:pt>
                <c:pt idx="326">
                  <c:v>12.07</c:v>
                </c:pt>
                <c:pt idx="327">
                  <c:v>11.75</c:v>
                </c:pt>
                <c:pt idx="328">
                  <c:v>11.67</c:v>
                </c:pt>
                <c:pt idx="329">
                  <c:v>13.68</c:v>
                </c:pt>
                <c:pt idx="330">
                  <c:v>10.96</c:v>
                </c:pt>
                <c:pt idx="331">
                  <c:v>11.69</c:v>
                </c:pt>
                <c:pt idx="332">
                  <c:v>7.7290000000000001</c:v>
                </c:pt>
                <c:pt idx="333">
                  <c:v>7.6909999999999998</c:v>
                </c:pt>
                <c:pt idx="334">
                  <c:v>11.54</c:v>
                </c:pt>
                <c:pt idx="335">
                  <c:v>14.47</c:v>
                </c:pt>
                <c:pt idx="336">
                  <c:v>14.74</c:v>
                </c:pt>
                <c:pt idx="337">
                  <c:v>13.21</c:v>
                </c:pt>
                <c:pt idx="338">
                  <c:v>13.87</c:v>
                </c:pt>
                <c:pt idx="339">
                  <c:v>13.62</c:v>
                </c:pt>
                <c:pt idx="340">
                  <c:v>10.32</c:v>
                </c:pt>
                <c:pt idx="341">
                  <c:v>10.26</c:v>
                </c:pt>
                <c:pt idx="342">
                  <c:v>9.6829999999999998</c:v>
                </c:pt>
                <c:pt idx="343">
                  <c:v>10.82</c:v>
                </c:pt>
                <c:pt idx="344">
                  <c:v>10.86</c:v>
                </c:pt>
                <c:pt idx="345">
                  <c:v>11.13</c:v>
                </c:pt>
                <c:pt idx="346">
                  <c:v>12.77</c:v>
                </c:pt>
                <c:pt idx="347">
                  <c:v>9.3330000000000002</c:v>
                </c:pt>
                <c:pt idx="348">
                  <c:v>12.88</c:v>
                </c:pt>
                <c:pt idx="349">
                  <c:v>10.29</c:v>
                </c:pt>
                <c:pt idx="350">
                  <c:v>10.16</c:v>
                </c:pt>
                <c:pt idx="351">
                  <c:v>9.423</c:v>
                </c:pt>
                <c:pt idx="352">
                  <c:v>14.59</c:v>
                </c:pt>
                <c:pt idx="353">
                  <c:v>11.51</c:v>
                </c:pt>
                <c:pt idx="354">
                  <c:v>14.05</c:v>
                </c:pt>
                <c:pt idx="355">
                  <c:v>11.2</c:v>
                </c:pt>
                <c:pt idx="356">
                  <c:v>7.76</c:v>
                </c:pt>
              </c:numCache>
            </c:numRef>
          </c:xVal>
          <c:yVal>
            <c:numRef>
              <c:f>'Scatter Plot'!$C$2:$C$358</c:f>
              <c:numCache>
                <c:formatCode>General</c:formatCode>
                <c:ptCount val="357"/>
                <c:pt idx="0">
                  <c:v>87.46</c:v>
                </c:pt>
                <c:pt idx="1">
                  <c:v>85.63</c:v>
                </c:pt>
                <c:pt idx="2">
                  <c:v>60.34</c:v>
                </c:pt>
                <c:pt idx="3">
                  <c:v>82.61</c:v>
                </c:pt>
                <c:pt idx="4">
                  <c:v>51.71</c:v>
                </c:pt>
                <c:pt idx="5">
                  <c:v>78.040000000000006</c:v>
                </c:pt>
                <c:pt idx="6">
                  <c:v>86.91</c:v>
                </c:pt>
                <c:pt idx="7">
                  <c:v>74.72</c:v>
                </c:pt>
                <c:pt idx="8">
                  <c:v>87.21</c:v>
                </c:pt>
                <c:pt idx="9">
                  <c:v>75.709999999999994</c:v>
                </c:pt>
                <c:pt idx="10">
                  <c:v>73.34</c:v>
                </c:pt>
                <c:pt idx="11">
                  <c:v>82.61</c:v>
                </c:pt>
                <c:pt idx="12">
                  <c:v>54.34</c:v>
                </c:pt>
                <c:pt idx="13">
                  <c:v>64.55</c:v>
                </c:pt>
                <c:pt idx="14">
                  <c:v>54.66</c:v>
                </c:pt>
                <c:pt idx="15">
                  <c:v>59.2</c:v>
                </c:pt>
                <c:pt idx="16">
                  <c:v>60.11</c:v>
                </c:pt>
                <c:pt idx="17">
                  <c:v>71.8</c:v>
                </c:pt>
                <c:pt idx="18">
                  <c:v>58.79</c:v>
                </c:pt>
                <c:pt idx="19">
                  <c:v>81.37</c:v>
                </c:pt>
                <c:pt idx="20">
                  <c:v>58.79</c:v>
                </c:pt>
                <c:pt idx="21">
                  <c:v>79.19</c:v>
                </c:pt>
                <c:pt idx="22">
                  <c:v>87.91</c:v>
                </c:pt>
                <c:pt idx="23">
                  <c:v>83.19</c:v>
                </c:pt>
                <c:pt idx="24">
                  <c:v>73.81</c:v>
                </c:pt>
                <c:pt idx="25">
                  <c:v>86.49</c:v>
                </c:pt>
                <c:pt idx="26">
                  <c:v>76.95</c:v>
                </c:pt>
                <c:pt idx="27">
                  <c:v>79.78</c:v>
                </c:pt>
                <c:pt idx="28">
                  <c:v>95.77</c:v>
                </c:pt>
                <c:pt idx="29">
                  <c:v>94.57</c:v>
                </c:pt>
                <c:pt idx="30">
                  <c:v>84.74</c:v>
                </c:pt>
                <c:pt idx="31">
                  <c:v>86.6</c:v>
                </c:pt>
                <c:pt idx="32">
                  <c:v>77.790000000000006</c:v>
                </c:pt>
                <c:pt idx="33">
                  <c:v>62.11</c:v>
                </c:pt>
                <c:pt idx="34">
                  <c:v>74.34</c:v>
                </c:pt>
                <c:pt idx="35">
                  <c:v>43.79</c:v>
                </c:pt>
                <c:pt idx="36">
                  <c:v>77.22</c:v>
                </c:pt>
                <c:pt idx="37">
                  <c:v>63.95</c:v>
                </c:pt>
                <c:pt idx="38">
                  <c:v>67.41</c:v>
                </c:pt>
                <c:pt idx="39">
                  <c:v>75.17</c:v>
                </c:pt>
                <c:pt idx="40">
                  <c:v>79.010000000000005</c:v>
                </c:pt>
                <c:pt idx="41">
                  <c:v>72.48</c:v>
                </c:pt>
                <c:pt idx="42">
                  <c:v>62.5</c:v>
                </c:pt>
                <c:pt idx="43">
                  <c:v>82.15</c:v>
                </c:pt>
                <c:pt idx="44">
                  <c:v>97.83</c:v>
                </c:pt>
                <c:pt idx="45">
                  <c:v>68.64</c:v>
                </c:pt>
                <c:pt idx="46">
                  <c:v>55.84</c:v>
                </c:pt>
                <c:pt idx="47">
                  <c:v>76.53</c:v>
                </c:pt>
                <c:pt idx="48">
                  <c:v>58.74</c:v>
                </c:pt>
                <c:pt idx="49">
                  <c:v>73.34</c:v>
                </c:pt>
                <c:pt idx="50">
                  <c:v>94.28</c:v>
                </c:pt>
                <c:pt idx="51">
                  <c:v>86.1</c:v>
                </c:pt>
                <c:pt idx="52">
                  <c:v>88.44</c:v>
                </c:pt>
                <c:pt idx="53">
                  <c:v>99.58</c:v>
                </c:pt>
                <c:pt idx="54">
                  <c:v>79.08</c:v>
                </c:pt>
                <c:pt idx="55">
                  <c:v>102</c:v>
                </c:pt>
                <c:pt idx="56">
                  <c:v>74.72</c:v>
                </c:pt>
                <c:pt idx="57">
                  <c:v>73.06</c:v>
                </c:pt>
                <c:pt idx="58">
                  <c:v>73</c:v>
                </c:pt>
                <c:pt idx="59">
                  <c:v>61.24</c:v>
                </c:pt>
                <c:pt idx="60">
                  <c:v>73.66</c:v>
                </c:pt>
                <c:pt idx="61">
                  <c:v>83.74</c:v>
                </c:pt>
                <c:pt idx="62">
                  <c:v>68.260000000000005</c:v>
                </c:pt>
                <c:pt idx="63">
                  <c:v>78.11</c:v>
                </c:pt>
                <c:pt idx="64">
                  <c:v>97.84</c:v>
                </c:pt>
                <c:pt idx="65">
                  <c:v>93.97</c:v>
                </c:pt>
                <c:pt idx="66">
                  <c:v>88.12</c:v>
                </c:pt>
                <c:pt idx="67">
                  <c:v>83.51</c:v>
                </c:pt>
                <c:pt idx="68">
                  <c:v>53.27</c:v>
                </c:pt>
                <c:pt idx="69">
                  <c:v>63.78</c:v>
                </c:pt>
                <c:pt idx="70">
                  <c:v>70.87</c:v>
                </c:pt>
                <c:pt idx="71">
                  <c:v>85.31</c:v>
                </c:pt>
                <c:pt idx="72">
                  <c:v>78.27</c:v>
                </c:pt>
                <c:pt idx="73">
                  <c:v>108.4</c:v>
                </c:pt>
                <c:pt idx="74">
                  <c:v>76.84</c:v>
                </c:pt>
                <c:pt idx="75">
                  <c:v>68.69</c:v>
                </c:pt>
                <c:pt idx="76">
                  <c:v>76.099999999999994</c:v>
                </c:pt>
                <c:pt idx="77">
                  <c:v>79.849999999999994</c:v>
                </c:pt>
                <c:pt idx="78">
                  <c:v>95.5</c:v>
                </c:pt>
                <c:pt idx="79">
                  <c:v>68.77</c:v>
                </c:pt>
                <c:pt idx="80">
                  <c:v>96.22</c:v>
                </c:pt>
                <c:pt idx="81">
                  <c:v>78.849999999999994</c:v>
                </c:pt>
                <c:pt idx="82">
                  <c:v>70.209999999999994</c:v>
                </c:pt>
                <c:pt idx="83">
                  <c:v>67.489999999999995</c:v>
                </c:pt>
                <c:pt idx="84">
                  <c:v>54.42</c:v>
                </c:pt>
                <c:pt idx="85">
                  <c:v>64.599999999999994</c:v>
                </c:pt>
                <c:pt idx="86">
                  <c:v>82.01</c:v>
                </c:pt>
                <c:pt idx="87">
                  <c:v>81.290000000000006</c:v>
                </c:pt>
                <c:pt idx="88">
                  <c:v>73.53</c:v>
                </c:pt>
                <c:pt idx="89">
                  <c:v>63.76</c:v>
                </c:pt>
                <c:pt idx="90">
                  <c:v>74.680000000000007</c:v>
                </c:pt>
                <c:pt idx="91">
                  <c:v>75.27</c:v>
                </c:pt>
                <c:pt idx="92">
                  <c:v>78.83</c:v>
                </c:pt>
                <c:pt idx="93">
                  <c:v>82.02</c:v>
                </c:pt>
                <c:pt idx="94">
                  <c:v>60.73</c:v>
                </c:pt>
                <c:pt idx="95">
                  <c:v>82.53</c:v>
                </c:pt>
                <c:pt idx="96">
                  <c:v>78.540000000000006</c:v>
                </c:pt>
                <c:pt idx="97">
                  <c:v>81.09</c:v>
                </c:pt>
                <c:pt idx="98">
                  <c:v>62.92</c:v>
                </c:pt>
                <c:pt idx="99">
                  <c:v>87.02</c:v>
                </c:pt>
                <c:pt idx="100">
                  <c:v>98.17</c:v>
                </c:pt>
                <c:pt idx="101">
                  <c:v>75.510000000000005</c:v>
                </c:pt>
                <c:pt idx="102">
                  <c:v>77.319999999999993</c:v>
                </c:pt>
                <c:pt idx="103">
                  <c:v>65.05</c:v>
                </c:pt>
                <c:pt idx="104">
                  <c:v>87.88</c:v>
                </c:pt>
                <c:pt idx="105">
                  <c:v>88.59</c:v>
                </c:pt>
                <c:pt idx="106">
                  <c:v>65.12</c:v>
                </c:pt>
                <c:pt idx="107">
                  <c:v>84.55</c:v>
                </c:pt>
                <c:pt idx="108">
                  <c:v>92.51</c:v>
                </c:pt>
                <c:pt idx="109">
                  <c:v>66.62</c:v>
                </c:pt>
                <c:pt idx="110">
                  <c:v>97.45</c:v>
                </c:pt>
                <c:pt idx="111">
                  <c:v>81.349999999999994</c:v>
                </c:pt>
                <c:pt idx="112">
                  <c:v>71.760000000000005</c:v>
                </c:pt>
                <c:pt idx="113">
                  <c:v>70.790000000000006</c:v>
                </c:pt>
                <c:pt idx="114">
                  <c:v>60.21</c:v>
                </c:pt>
                <c:pt idx="115">
                  <c:v>89.79</c:v>
                </c:pt>
                <c:pt idx="116">
                  <c:v>92.55</c:v>
                </c:pt>
                <c:pt idx="117">
                  <c:v>87.38</c:v>
                </c:pt>
                <c:pt idx="118">
                  <c:v>78.61</c:v>
                </c:pt>
                <c:pt idx="119">
                  <c:v>73.930000000000007</c:v>
                </c:pt>
                <c:pt idx="120">
                  <c:v>88.54</c:v>
                </c:pt>
                <c:pt idx="121">
                  <c:v>66.72</c:v>
                </c:pt>
                <c:pt idx="122">
                  <c:v>84.13</c:v>
                </c:pt>
                <c:pt idx="123">
                  <c:v>84.95</c:v>
                </c:pt>
                <c:pt idx="124">
                  <c:v>68.010000000000005</c:v>
                </c:pt>
                <c:pt idx="125">
                  <c:v>73.87</c:v>
                </c:pt>
                <c:pt idx="126">
                  <c:v>73.28</c:v>
                </c:pt>
                <c:pt idx="127">
                  <c:v>69.28</c:v>
                </c:pt>
                <c:pt idx="128">
                  <c:v>87.16</c:v>
                </c:pt>
                <c:pt idx="129">
                  <c:v>82.38</c:v>
                </c:pt>
                <c:pt idx="130">
                  <c:v>69.5</c:v>
                </c:pt>
                <c:pt idx="131">
                  <c:v>90.3</c:v>
                </c:pt>
                <c:pt idx="132">
                  <c:v>72.23</c:v>
                </c:pt>
                <c:pt idx="133">
                  <c:v>61.5</c:v>
                </c:pt>
                <c:pt idx="134">
                  <c:v>76.2</c:v>
                </c:pt>
                <c:pt idx="135">
                  <c:v>71.790000000000006</c:v>
                </c:pt>
                <c:pt idx="136">
                  <c:v>86.24</c:v>
                </c:pt>
                <c:pt idx="137">
                  <c:v>88.99</c:v>
                </c:pt>
                <c:pt idx="138">
                  <c:v>74.239999999999995</c:v>
                </c:pt>
                <c:pt idx="139">
                  <c:v>84.08</c:v>
                </c:pt>
                <c:pt idx="140">
                  <c:v>79.83</c:v>
                </c:pt>
                <c:pt idx="141">
                  <c:v>77.87</c:v>
                </c:pt>
                <c:pt idx="142">
                  <c:v>81.89</c:v>
                </c:pt>
                <c:pt idx="143">
                  <c:v>73.72</c:v>
                </c:pt>
                <c:pt idx="144">
                  <c:v>72.17</c:v>
                </c:pt>
                <c:pt idx="145">
                  <c:v>96.03</c:v>
                </c:pt>
                <c:pt idx="146">
                  <c:v>97.03</c:v>
                </c:pt>
                <c:pt idx="147">
                  <c:v>83.14</c:v>
                </c:pt>
                <c:pt idx="148">
                  <c:v>75.540000000000006</c:v>
                </c:pt>
                <c:pt idx="149">
                  <c:v>81.78</c:v>
                </c:pt>
                <c:pt idx="150">
                  <c:v>88.06</c:v>
                </c:pt>
                <c:pt idx="151">
                  <c:v>69.14</c:v>
                </c:pt>
                <c:pt idx="152">
                  <c:v>91.22</c:v>
                </c:pt>
                <c:pt idx="153">
                  <c:v>66.849999999999994</c:v>
                </c:pt>
                <c:pt idx="154">
                  <c:v>80.430000000000007</c:v>
                </c:pt>
                <c:pt idx="155">
                  <c:v>66.86</c:v>
                </c:pt>
                <c:pt idx="156">
                  <c:v>73.59</c:v>
                </c:pt>
                <c:pt idx="157">
                  <c:v>74.23</c:v>
                </c:pt>
                <c:pt idx="158">
                  <c:v>84.07</c:v>
                </c:pt>
                <c:pt idx="159">
                  <c:v>56.36</c:v>
                </c:pt>
                <c:pt idx="160">
                  <c:v>85.69</c:v>
                </c:pt>
                <c:pt idx="161">
                  <c:v>82.71</c:v>
                </c:pt>
                <c:pt idx="162">
                  <c:v>74.33</c:v>
                </c:pt>
                <c:pt idx="163">
                  <c:v>92.68</c:v>
                </c:pt>
                <c:pt idx="164">
                  <c:v>82.29</c:v>
                </c:pt>
                <c:pt idx="165">
                  <c:v>73.73</c:v>
                </c:pt>
                <c:pt idx="166">
                  <c:v>54.09</c:v>
                </c:pt>
                <c:pt idx="167">
                  <c:v>79.19</c:v>
                </c:pt>
                <c:pt idx="168">
                  <c:v>77.25</c:v>
                </c:pt>
                <c:pt idx="169">
                  <c:v>60.07</c:v>
                </c:pt>
                <c:pt idx="170">
                  <c:v>78.599999999999994</c:v>
                </c:pt>
                <c:pt idx="171">
                  <c:v>66.52</c:v>
                </c:pt>
                <c:pt idx="172">
                  <c:v>82.82</c:v>
                </c:pt>
                <c:pt idx="173">
                  <c:v>78.010000000000005</c:v>
                </c:pt>
                <c:pt idx="174">
                  <c:v>81.25</c:v>
                </c:pt>
                <c:pt idx="175">
                  <c:v>90.03</c:v>
                </c:pt>
                <c:pt idx="176">
                  <c:v>76.09</c:v>
                </c:pt>
                <c:pt idx="177">
                  <c:v>84.52</c:v>
                </c:pt>
                <c:pt idx="178">
                  <c:v>71.94</c:v>
                </c:pt>
                <c:pt idx="179">
                  <c:v>71.38</c:v>
                </c:pt>
                <c:pt idx="180">
                  <c:v>77.88</c:v>
                </c:pt>
                <c:pt idx="181">
                  <c:v>84.08</c:v>
                </c:pt>
                <c:pt idx="182">
                  <c:v>64.41</c:v>
                </c:pt>
                <c:pt idx="183">
                  <c:v>94.15</c:v>
                </c:pt>
                <c:pt idx="184">
                  <c:v>61.64</c:v>
                </c:pt>
                <c:pt idx="185">
                  <c:v>71.489999999999995</c:v>
                </c:pt>
                <c:pt idx="186">
                  <c:v>75.03</c:v>
                </c:pt>
                <c:pt idx="187">
                  <c:v>66.2</c:v>
                </c:pt>
                <c:pt idx="188">
                  <c:v>76.66</c:v>
                </c:pt>
                <c:pt idx="189">
                  <c:v>94.87</c:v>
                </c:pt>
                <c:pt idx="190">
                  <c:v>73.02</c:v>
                </c:pt>
                <c:pt idx="191">
                  <c:v>77.23</c:v>
                </c:pt>
                <c:pt idx="192">
                  <c:v>73.7</c:v>
                </c:pt>
                <c:pt idx="193">
                  <c:v>71.239999999999995</c:v>
                </c:pt>
                <c:pt idx="194">
                  <c:v>81.92</c:v>
                </c:pt>
                <c:pt idx="195">
                  <c:v>85.09</c:v>
                </c:pt>
                <c:pt idx="196">
                  <c:v>88.52</c:v>
                </c:pt>
                <c:pt idx="197">
                  <c:v>56.74</c:v>
                </c:pt>
                <c:pt idx="198">
                  <c:v>59.82</c:v>
                </c:pt>
                <c:pt idx="199">
                  <c:v>79.42</c:v>
                </c:pt>
                <c:pt idx="200">
                  <c:v>85.24</c:v>
                </c:pt>
                <c:pt idx="201">
                  <c:v>81.87</c:v>
                </c:pt>
                <c:pt idx="202">
                  <c:v>106.6</c:v>
                </c:pt>
                <c:pt idx="203">
                  <c:v>85.48</c:v>
                </c:pt>
                <c:pt idx="204">
                  <c:v>78.31</c:v>
                </c:pt>
                <c:pt idx="205">
                  <c:v>97.65</c:v>
                </c:pt>
                <c:pt idx="206">
                  <c:v>87.84</c:v>
                </c:pt>
                <c:pt idx="207">
                  <c:v>106.3</c:v>
                </c:pt>
                <c:pt idx="208">
                  <c:v>70.150000000000006</c:v>
                </c:pt>
                <c:pt idx="209">
                  <c:v>85.89</c:v>
                </c:pt>
                <c:pt idx="210">
                  <c:v>88.27</c:v>
                </c:pt>
                <c:pt idx="211">
                  <c:v>73.16</c:v>
                </c:pt>
                <c:pt idx="212">
                  <c:v>70.67</c:v>
                </c:pt>
                <c:pt idx="213">
                  <c:v>78.75</c:v>
                </c:pt>
                <c:pt idx="214">
                  <c:v>80.64</c:v>
                </c:pt>
                <c:pt idx="215">
                  <c:v>85.79</c:v>
                </c:pt>
                <c:pt idx="216">
                  <c:v>78.78</c:v>
                </c:pt>
                <c:pt idx="217">
                  <c:v>88.37</c:v>
                </c:pt>
                <c:pt idx="218">
                  <c:v>73.38</c:v>
                </c:pt>
                <c:pt idx="219">
                  <c:v>65.75</c:v>
                </c:pt>
                <c:pt idx="220">
                  <c:v>55.27</c:v>
                </c:pt>
                <c:pt idx="221">
                  <c:v>78.069999999999993</c:v>
                </c:pt>
                <c:pt idx="222">
                  <c:v>89.75</c:v>
                </c:pt>
                <c:pt idx="223">
                  <c:v>88.1</c:v>
                </c:pt>
                <c:pt idx="224">
                  <c:v>83.05</c:v>
                </c:pt>
                <c:pt idx="225">
                  <c:v>70.31</c:v>
                </c:pt>
                <c:pt idx="226">
                  <c:v>75.260000000000005</c:v>
                </c:pt>
                <c:pt idx="227">
                  <c:v>76.14</c:v>
                </c:pt>
                <c:pt idx="228">
                  <c:v>84.18</c:v>
                </c:pt>
                <c:pt idx="229">
                  <c:v>83.18</c:v>
                </c:pt>
                <c:pt idx="230">
                  <c:v>78.290000000000006</c:v>
                </c:pt>
                <c:pt idx="231">
                  <c:v>70.39</c:v>
                </c:pt>
                <c:pt idx="232">
                  <c:v>104.3</c:v>
                </c:pt>
                <c:pt idx="233">
                  <c:v>82.63</c:v>
                </c:pt>
                <c:pt idx="234">
                  <c:v>78.41</c:v>
                </c:pt>
                <c:pt idx="235">
                  <c:v>72.489999999999995</c:v>
                </c:pt>
                <c:pt idx="236">
                  <c:v>70.92</c:v>
                </c:pt>
                <c:pt idx="237">
                  <c:v>59.75</c:v>
                </c:pt>
                <c:pt idx="238">
                  <c:v>97.53</c:v>
                </c:pt>
                <c:pt idx="239">
                  <c:v>76.39</c:v>
                </c:pt>
                <c:pt idx="240">
                  <c:v>59.6</c:v>
                </c:pt>
                <c:pt idx="241">
                  <c:v>80.88</c:v>
                </c:pt>
                <c:pt idx="242">
                  <c:v>70.95</c:v>
                </c:pt>
                <c:pt idx="243">
                  <c:v>74.2</c:v>
                </c:pt>
                <c:pt idx="244">
                  <c:v>98.22</c:v>
                </c:pt>
                <c:pt idx="245">
                  <c:v>75.459999999999994</c:v>
                </c:pt>
                <c:pt idx="246">
                  <c:v>89.46</c:v>
                </c:pt>
                <c:pt idx="247">
                  <c:v>61.93</c:v>
                </c:pt>
                <c:pt idx="248">
                  <c:v>63.19</c:v>
                </c:pt>
                <c:pt idx="249">
                  <c:v>67.489999999999995</c:v>
                </c:pt>
                <c:pt idx="250">
                  <c:v>68.790000000000006</c:v>
                </c:pt>
                <c:pt idx="251">
                  <c:v>70.47</c:v>
                </c:pt>
                <c:pt idx="252">
                  <c:v>80.98</c:v>
                </c:pt>
                <c:pt idx="253">
                  <c:v>81.47</c:v>
                </c:pt>
                <c:pt idx="254">
                  <c:v>94.89</c:v>
                </c:pt>
                <c:pt idx="255">
                  <c:v>82.67</c:v>
                </c:pt>
                <c:pt idx="256">
                  <c:v>89.78</c:v>
                </c:pt>
                <c:pt idx="257">
                  <c:v>88.68</c:v>
                </c:pt>
                <c:pt idx="258">
                  <c:v>89.59</c:v>
                </c:pt>
                <c:pt idx="259">
                  <c:v>71.73</c:v>
                </c:pt>
                <c:pt idx="260">
                  <c:v>88.37</c:v>
                </c:pt>
                <c:pt idx="261">
                  <c:v>66.819999999999993</c:v>
                </c:pt>
                <c:pt idx="262">
                  <c:v>77.61</c:v>
                </c:pt>
                <c:pt idx="263">
                  <c:v>95.88</c:v>
                </c:pt>
                <c:pt idx="264">
                  <c:v>94.25</c:v>
                </c:pt>
                <c:pt idx="265">
                  <c:v>76.83</c:v>
                </c:pt>
                <c:pt idx="266">
                  <c:v>76.77</c:v>
                </c:pt>
                <c:pt idx="267">
                  <c:v>93.86</c:v>
                </c:pt>
                <c:pt idx="268">
                  <c:v>80.62</c:v>
                </c:pt>
                <c:pt idx="269">
                  <c:v>86.34</c:v>
                </c:pt>
                <c:pt idx="270">
                  <c:v>74.87</c:v>
                </c:pt>
                <c:pt idx="271">
                  <c:v>84.1</c:v>
                </c:pt>
                <c:pt idx="272">
                  <c:v>82.61</c:v>
                </c:pt>
                <c:pt idx="273">
                  <c:v>61.68</c:v>
                </c:pt>
                <c:pt idx="274">
                  <c:v>92.25</c:v>
                </c:pt>
                <c:pt idx="275">
                  <c:v>73.88</c:v>
                </c:pt>
                <c:pt idx="276">
                  <c:v>84.28</c:v>
                </c:pt>
                <c:pt idx="277">
                  <c:v>86.87</c:v>
                </c:pt>
                <c:pt idx="278">
                  <c:v>85.98</c:v>
                </c:pt>
                <c:pt idx="279">
                  <c:v>61.06</c:v>
                </c:pt>
                <c:pt idx="280">
                  <c:v>76.38</c:v>
                </c:pt>
                <c:pt idx="281">
                  <c:v>61.49</c:v>
                </c:pt>
                <c:pt idx="282">
                  <c:v>76.849999999999994</c:v>
                </c:pt>
                <c:pt idx="283">
                  <c:v>96.45</c:v>
                </c:pt>
                <c:pt idx="284">
                  <c:v>77.42</c:v>
                </c:pt>
                <c:pt idx="285">
                  <c:v>70.41</c:v>
                </c:pt>
                <c:pt idx="286">
                  <c:v>82.89</c:v>
                </c:pt>
                <c:pt idx="287">
                  <c:v>92.41</c:v>
                </c:pt>
                <c:pt idx="288">
                  <c:v>88.97</c:v>
                </c:pt>
                <c:pt idx="289">
                  <c:v>73.989999999999995</c:v>
                </c:pt>
                <c:pt idx="290">
                  <c:v>78.290000000000006</c:v>
                </c:pt>
                <c:pt idx="291">
                  <c:v>88.73</c:v>
                </c:pt>
                <c:pt idx="292">
                  <c:v>87.32</c:v>
                </c:pt>
                <c:pt idx="293">
                  <c:v>87.76</c:v>
                </c:pt>
                <c:pt idx="294">
                  <c:v>102.8</c:v>
                </c:pt>
                <c:pt idx="295">
                  <c:v>82.85</c:v>
                </c:pt>
                <c:pt idx="296">
                  <c:v>94.21</c:v>
                </c:pt>
                <c:pt idx="297">
                  <c:v>75.489999999999995</c:v>
                </c:pt>
                <c:pt idx="298">
                  <c:v>78.180000000000007</c:v>
                </c:pt>
                <c:pt idx="299">
                  <c:v>114.6</c:v>
                </c:pt>
                <c:pt idx="300">
                  <c:v>78.83</c:v>
                </c:pt>
                <c:pt idx="301">
                  <c:v>84.06</c:v>
                </c:pt>
                <c:pt idx="302">
                  <c:v>96.12</c:v>
                </c:pt>
                <c:pt idx="303">
                  <c:v>82.69</c:v>
                </c:pt>
                <c:pt idx="304">
                  <c:v>80.45</c:v>
                </c:pt>
                <c:pt idx="305">
                  <c:v>98.73</c:v>
                </c:pt>
                <c:pt idx="306">
                  <c:v>81.25</c:v>
                </c:pt>
                <c:pt idx="307">
                  <c:v>61.49</c:v>
                </c:pt>
                <c:pt idx="308">
                  <c:v>64.12</c:v>
                </c:pt>
                <c:pt idx="309">
                  <c:v>79.47</c:v>
                </c:pt>
                <c:pt idx="310">
                  <c:v>71.25</c:v>
                </c:pt>
                <c:pt idx="311">
                  <c:v>104.7</c:v>
                </c:pt>
                <c:pt idx="312">
                  <c:v>76.31</c:v>
                </c:pt>
                <c:pt idx="313">
                  <c:v>94.66</c:v>
                </c:pt>
                <c:pt idx="314">
                  <c:v>94.29</c:v>
                </c:pt>
                <c:pt idx="315">
                  <c:v>72.760000000000005</c:v>
                </c:pt>
                <c:pt idx="316">
                  <c:v>84.45</c:v>
                </c:pt>
                <c:pt idx="317">
                  <c:v>82.51</c:v>
                </c:pt>
                <c:pt idx="318">
                  <c:v>59.96</c:v>
                </c:pt>
                <c:pt idx="319">
                  <c:v>71.3</c:v>
                </c:pt>
                <c:pt idx="320">
                  <c:v>88.73</c:v>
                </c:pt>
                <c:pt idx="321">
                  <c:v>63</c:v>
                </c:pt>
                <c:pt idx="322">
                  <c:v>54.53</c:v>
                </c:pt>
                <c:pt idx="323">
                  <c:v>87.44</c:v>
                </c:pt>
                <c:pt idx="324">
                  <c:v>78.94</c:v>
                </c:pt>
                <c:pt idx="325">
                  <c:v>90.31</c:v>
                </c:pt>
                <c:pt idx="326">
                  <c:v>77.83</c:v>
                </c:pt>
                <c:pt idx="327">
                  <c:v>75.89</c:v>
                </c:pt>
                <c:pt idx="328">
                  <c:v>75.209999999999994</c:v>
                </c:pt>
                <c:pt idx="329">
                  <c:v>87.76</c:v>
                </c:pt>
                <c:pt idx="330">
                  <c:v>70.790000000000006</c:v>
                </c:pt>
                <c:pt idx="331">
                  <c:v>76.37</c:v>
                </c:pt>
                <c:pt idx="332">
                  <c:v>47.98</c:v>
                </c:pt>
                <c:pt idx="333">
                  <c:v>48.34</c:v>
                </c:pt>
                <c:pt idx="334">
                  <c:v>74.650000000000006</c:v>
                </c:pt>
                <c:pt idx="335">
                  <c:v>95.81</c:v>
                </c:pt>
                <c:pt idx="336">
                  <c:v>94.7</c:v>
                </c:pt>
                <c:pt idx="337">
                  <c:v>84.88</c:v>
                </c:pt>
                <c:pt idx="338">
                  <c:v>89.77</c:v>
                </c:pt>
                <c:pt idx="339">
                  <c:v>87.19</c:v>
                </c:pt>
                <c:pt idx="340">
                  <c:v>65.31</c:v>
                </c:pt>
                <c:pt idx="341">
                  <c:v>65.849999999999994</c:v>
                </c:pt>
                <c:pt idx="342">
                  <c:v>61.05</c:v>
                </c:pt>
                <c:pt idx="343">
                  <c:v>68.89</c:v>
                </c:pt>
                <c:pt idx="344">
                  <c:v>68.510000000000005</c:v>
                </c:pt>
                <c:pt idx="345">
                  <c:v>71.489999999999995</c:v>
                </c:pt>
                <c:pt idx="346">
                  <c:v>81.349999999999994</c:v>
                </c:pt>
                <c:pt idx="347">
                  <c:v>59.01</c:v>
                </c:pt>
                <c:pt idx="348">
                  <c:v>82.5</c:v>
                </c:pt>
                <c:pt idx="349">
                  <c:v>65.67</c:v>
                </c:pt>
                <c:pt idx="350">
                  <c:v>64.73</c:v>
                </c:pt>
                <c:pt idx="351">
                  <c:v>59.26</c:v>
                </c:pt>
                <c:pt idx="352">
                  <c:v>96.39</c:v>
                </c:pt>
                <c:pt idx="353">
                  <c:v>74.52</c:v>
                </c:pt>
                <c:pt idx="354">
                  <c:v>91.38</c:v>
                </c:pt>
                <c:pt idx="355">
                  <c:v>70.67</c:v>
                </c:pt>
                <c:pt idx="356">
                  <c:v>47.92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E-2543-B94E-7AFC8BF51DD2}"/>
            </c:ext>
          </c:extLst>
        </c:ser>
        <c:ser>
          <c:idx val="1"/>
          <c:order val="1"/>
          <c:tx>
            <c:v>Malignant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Plot'!$B$359:$B$570</c:f>
              <c:numCache>
                <c:formatCode>General</c:formatCode>
                <c:ptCount val="212"/>
                <c:pt idx="0">
                  <c:v>17.989999999999998</c:v>
                </c:pt>
                <c:pt idx="1">
                  <c:v>20.57</c:v>
                </c:pt>
                <c:pt idx="2">
                  <c:v>19.690000000000001</c:v>
                </c:pt>
                <c:pt idx="3">
                  <c:v>11.42</c:v>
                </c:pt>
                <c:pt idx="4">
                  <c:v>20.29</c:v>
                </c:pt>
                <c:pt idx="5">
                  <c:v>12.45</c:v>
                </c:pt>
                <c:pt idx="6">
                  <c:v>18.25</c:v>
                </c:pt>
                <c:pt idx="7">
                  <c:v>13.71</c:v>
                </c:pt>
                <c:pt idx="8">
                  <c:v>13</c:v>
                </c:pt>
                <c:pt idx="9">
                  <c:v>12.46</c:v>
                </c:pt>
                <c:pt idx="10">
                  <c:v>16.02</c:v>
                </c:pt>
                <c:pt idx="11">
                  <c:v>15.78</c:v>
                </c:pt>
                <c:pt idx="12">
                  <c:v>19.170000000000002</c:v>
                </c:pt>
                <c:pt idx="13">
                  <c:v>15.85</c:v>
                </c:pt>
                <c:pt idx="14">
                  <c:v>13.73</c:v>
                </c:pt>
                <c:pt idx="15">
                  <c:v>14.54</c:v>
                </c:pt>
                <c:pt idx="16">
                  <c:v>14.68</c:v>
                </c:pt>
                <c:pt idx="17">
                  <c:v>16.13</c:v>
                </c:pt>
                <c:pt idx="18">
                  <c:v>19.809999999999999</c:v>
                </c:pt>
                <c:pt idx="19">
                  <c:v>15.34</c:v>
                </c:pt>
                <c:pt idx="20">
                  <c:v>21.16</c:v>
                </c:pt>
                <c:pt idx="21">
                  <c:v>16.649999999999999</c:v>
                </c:pt>
                <c:pt idx="22">
                  <c:v>17.14</c:v>
                </c:pt>
                <c:pt idx="23">
                  <c:v>14.58</c:v>
                </c:pt>
                <c:pt idx="24">
                  <c:v>18.61</c:v>
                </c:pt>
                <c:pt idx="25">
                  <c:v>15.3</c:v>
                </c:pt>
                <c:pt idx="26">
                  <c:v>17.57</c:v>
                </c:pt>
                <c:pt idx="27">
                  <c:v>18.63</c:v>
                </c:pt>
                <c:pt idx="28">
                  <c:v>11.84</c:v>
                </c:pt>
                <c:pt idx="29">
                  <c:v>17.02</c:v>
                </c:pt>
                <c:pt idx="30">
                  <c:v>19.27</c:v>
                </c:pt>
                <c:pt idx="31">
                  <c:v>16.13</c:v>
                </c:pt>
                <c:pt idx="32">
                  <c:v>16.739999999999998</c:v>
                </c:pt>
                <c:pt idx="33">
                  <c:v>14.25</c:v>
                </c:pt>
                <c:pt idx="34">
                  <c:v>14.99</c:v>
                </c:pt>
                <c:pt idx="35">
                  <c:v>13.48</c:v>
                </c:pt>
                <c:pt idx="36">
                  <c:v>13.44</c:v>
                </c:pt>
                <c:pt idx="37">
                  <c:v>10.95</c:v>
                </c:pt>
                <c:pt idx="38">
                  <c:v>19.07</c:v>
                </c:pt>
                <c:pt idx="39">
                  <c:v>13.28</c:v>
                </c:pt>
                <c:pt idx="40">
                  <c:v>13.17</c:v>
                </c:pt>
                <c:pt idx="41">
                  <c:v>18.649999999999999</c:v>
                </c:pt>
                <c:pt idx="42">
                  <c:v>13.17</c:v>
                </c:pt>
                <c:pt idx="43">
                  <c:v>18.22</c:v>
                </c:pt>
                <c:pt idx="44">
                  <c:v>15.1</c:v>
                </c:pt>
                <c:pt idx="45">
                  <c:v>19.21</c:v>
                </c:pt>
                <c:pt idx="46">
                  <c:v>14.71</c:v>
                </c:pt>
                <c:pt idx="47">
                  <c:v>14.25</c:v>
                </c:pt>
                <c:pt idx="48">
                  <c:v>12.68</c:v>
                </c:pt>
                <c:pt idx="49">
                  <c:v>14.78</c:v>
                </c:pt>
                <c:pt idx="50">
                  <c:v>18.940000000000001</c:v>
                </c:pt>
                <c:pt idx="51">
                  <c:v>17.2</c:v>
                </c:pt>
                <c:pt idx="52">
                  <c:v>13.8</c:v>
                </c:pt>
                <c:pt idx="53">
                  <c:v>16.07</c:v>
                </c:pt>
                <c:pt idx="54">
                  <c:v>18.05</c:v>
                </c:pt>
                <c:pt idx="55">
                  <c:v>20.18</c:v>
                </c:pt>
                <c:pt idx="56">
                  <c:v>25.22</c:v>
                </c:pt>
                <c:pt idx="57">
                  <c:v>19.100000000000001</c:v>
                </c:pt>
                <c:pt idx="58">
                  <c:v>18.46</c:v>
                </c:pt>
                <c:pt idx="59">
                  <c:v>14.48</c:v>
                </c:pt>
                <c:pt idx="60">
                  <c:v>19.02</c:v>
                </c:pt>
                <c:pt idx="61">
                  <c:v>15.37</c:v>
                </c:pt>
                <c:pt idx="62">
                  <c:v>15.06</c:v>
                </c:pt>
                <c:pt idx="63">
                  <c:v>20.260000000000002</c:v>
                </c:pt>
                <c:pt idx="64">
                  <c:v>14.42</c:v>
                </c:pt>
                <c:pt idx="65">
                  <c:v>13.61</c:v>
                </c:pt>
                <c:pt idx="66">
                  <c:v>13.11</c:v>
                </c:pt>
                <c:pt idx="67">
                  <c:v>22.27</c:v>
                </c:pt>
                <c:pt idx="68">
                  <c:v>14.87</c:v>
                </c:pt>
                <c:pt idx="69">
                  <c:v>15.78</c:v>
                </c:pt>
                <c:pt idx="70">
                  <c:v>17.95</c:v>
                </c:pt>
                <c:pt idx="71">
                  <c:v>18.66</c:v>
                </c:pt>
                <c:pt idx="72">
                  <c:v>24.25</c:v>
                </c:pt>
                <c:pt idx="73">
                  <c:v>13.61</c:v>
                </c:pt>
                <c:pt idx="74">
                  <c:v>19</c:v>
                </c:pt>
                <c:pt idx="75">
                  <c:v>19.79</c:v>
                </c:pt>
                <c:pt idx="76">
                  <c:v>15.46</c:v>
                </c:pt>
                <c:pt idx="77">
                  <c:v>16.16</c:v>
                </c:pt>
                <c:pt idx="78">
                  <c:v>18.45</c:v>
                </c:pt>
                <c:pt idx="79">
                  <c:v>12.77</c:v>
                </c:pt>
                <c:pt idx="80">
                  <c:v>14.95</c:v>
                </c:pt>
                <c:pt idx="81">
                  <c:v>16.11</c:v>
                </c:pt>
                <c:pt idx="82">
                  <c:v>11.8</c:v>
                </c:pt>
                <c:pt idx="83">
                  <c:v>17.68</c:v>
                </c:pt>
                <c:pt idx="84">
                  <c:v>19.190000000000001</c:v>
                </c:pt>
                <c:pt idx="85">
                  <c:v>19.59</c:v>
                </c:pt>
                <c:pt idx="86">
                  <c:v>23.27</c:v>
                </c:pt>
                <c:pt idx="87">
                  <c:v>16.78</c:v>
                </c:pt>
                <c:pt idx="88">
                  <c:v>17.47</c:v>
                </c:pt>
                <c:pt idx="89">
                  <c:v>13.43</c:v>
                </c:pt>
                <c:pt idx="90">
                  <c:v>15.46</c:v>
                </c:pt>
                <c:pt idx="91">
                  <c:v>16.46</c:v>
                </c:pt>
                <c:pt idx="92">
                  <c:v>27.22</c:v>
                </c:pt>
                <c:pt idx="93">
                  <c:v>21.09</c:v>
                </c:pt>
                <c:pt idx="94">
                  <c:v>15.7</c:v>
                </c:pt>
                <c:pt idx="95">
                  <c:v>15.28</c:v>
                </c:pt>
                <c:pt idx="96">
                  <c:v>18.309999999999999</c:v>
                </c:pt>
                <c:pt idx="97">
                  <c:v>14.22</c:v>
                </c:pt>
                <c:pt idx="98">
                  <c:v>12.34</c:v>
                </c:pt>
                <c:pt idx="99">
                  <c:v>14.86</c:v>
                </c:pt>
                <c:pt idx="100">
                  <c:v>13.77</c:v>
                </c:pt>
                <c:pt idx="101">
                  <c:v>18.079999999999998</c:v>
                </c:pt>
                <c:pt idx="102">
                  <c:v>19.18</c:v>
                </c:pt>
                <c:pt idx="103">
                  <c:v>14.45</c:v>
                </c:pt>
                <c:pt idx="104">
                  <c:v>17.54</c:v>
                </c:pt>
                <c:pt idx="105">
                  <c:v>23.29</c:v>
                </c:pt>
                <c:pt idx="106">
                  <c:v>13.81</c:v>
                </c:pt>
                <c:pt idx="107">
                  <c:v>15.12</c:v>
                </c:pt>
                <c:pt idx="108">
                  <c:v>17.010000000000002</c:v>
                </c:pt>
                <c:pt idx="109">
                  <c:v>20.58</c:v>
                </c:pt>
                <c:pt idx="110">
                  <c:v>28.11</c:v>
                </c:pt>
                <c:pt idx="111">
                  <c:v>17.420000000000002</c:v>
                </c:pt>
                <c:pt idx="112">
                  <c:v>14.19</c:v>
                </c:pt>
                <c:pt idx="113">
                  <c:v>13.86</c:v>
                </c:pt>
                <c:pt idx="114">
                  <c:v>19.8</c:v>
                </c:pt>
                <c:pt idx="115">
                  <c:v>19.53</c:v>
                </c:pt>
                <c:pt idx="116">
                  <c:v>15.75</c:v>
                </c:pt>
                <c:pt idx="117">
                  <c:v>12.83</c:v>
                </c:pt>
                <c:pt idx="118">
                  <c:v>17.05</c:v>
                </c:pt>
                <c:pt idx="119">
                  <c:v>20.51</c:v>
                </c:pt>
                <c:pt idx="120">
                  <c:v>23.21</c:v>
                </c:pt>
                <c:pt idx="121">
                  <c:v>20.48</c:v>
                </c:pt>
                <c:pt idx="122">
                  <c:v>17.46</c:v>
                </c:pt>
                <c:pt idx="123">
                  <c:v>19.399999999999999</c:v>
                </c:pt>
                <c:pt idx="124">
                  <c:v>20.94</c:v>
                </c:pt>
                <c:pt idx="125">
                  <c:v>19.73</c:v>
                </c:pt>
                <c:pt idx="126">
                  <c:v>17.3</c:v>
                </c:pt>
                <c:pt idx="127">
                  <c:v>19.45</c:v>
                </c:pt>
                <c:pt idx="128">
                  <c:v>13.96</c:v>
                </c:pt>
                <c:pt idx="129">
                  <c:v>19.55</c:v>
                </c:pt>
                <c:pt idx="130">
                  <c:v>15.32</c:v>
                </c:pt>
                <c:pt idx="131">
                  <c:v>15.66</c:v>
                </c:pt>
                <c:pt idx="132">
                  <c:v>15.53</c:v>
                </c:pt>
                <c:pt idx="133">
                  <c:v>20.309999999999999</c:v>
                </c:pt>
                <c:pt idx="134">
                  <c:v>17.350000000000001</c:v>
                </c:pt>
                <c:pt idx="135">
                  <c:v>17.29</c:v>
                </c:pt>
                <c:pt idx="136">
                  <c:v>15.61</c:v>
                </c:pt>
                <c:pt idx="137">
                  <c:v>17.190000000000001</c:v>
                </c:pt>
                <c:pt idx="138">
                  <c:v>20.73</c:v>
                </c:pt>
                <c:pt idx="139">
                  <c:v>21.75</c:v>
                </c:pt>
                <c:pt idx="140">
                  <c:v>17.93</c:v>
                </c:pt>
                <c:pt idx="141">
                  <c:v>18.809999999999999</c:v>
                </c:pt>
                <c:pt idx="142">
                  <c:v>19.16</c:v>
                </c:pt>
                <c:pt idx="143">
                  <c:v>19.399999999999999</c:v>
                </c:pt>
                <c:pt idx="144">
                  <c:v>16.239999999999998</c:v>
                </c:pt>
                <c:pt idx="145">
                  <c:v>11.76</c:v>
                </c:pt>
                <c:pt idx="146">
                  <c:v>19.53</c:v>
                </c:pt>
                <c:pt idx="147">
                  <c:v>20.09</c:v>
                </c:pt>
                <c:pt idx="148">
                  <c:v>18.22</c:v>
                </c:pt>
                <c:pt idx="149">
                  <c:v>20.16</c:v>
                </c:pt>
                <c:pt idx="150">
                  <c:v>20.34</c:v>
                </c:pt>
                <c:pt idx="151">
                  <c:v>16.27</c:v>
                </c:pt>
                <c:pt idx="152">
                  <c:v>16.260000000000002</c:v>
                </c:pt>
                <c:pt idx="153">
                  <c:v>16.03</c:v>
                </c:pt>
                <c:pt idx="154">
                  <c:v>17.059999999999999</c:v>
                </c:pt>
                <c:pt idx="155">
                  <c:v>18.77</c:v>
                </c:pt>
                <c:pt idx="156">
                  <c:v>23.51</c:v>
                </c:pt>
                <c:pt idx="157">
                  <c:v>19.68</c:v>
                </c:pt>
                <c:pt idx="158">
                  <c:v>15.75</c:v>
                </c:pt>
                <c:pt idx="159">
                  <c:v>25.73</c:v>
                </c:pt>
                <c:pt idx="160">
                  <c:v>15.08</c:v>
                </c:pt>
                <c:pt idx="161">
                  <c:v>20.440000000000001</c:v>
                </c:pt>
                <c:pt idx="162">
                  <c:v>20.2</c:v>
                </c:pt>
                <c:pt idx="163">
                  <c:v>21.71</c:v>
                </c:pt>
                <c:pt idx="164">
                  <c:v>22.01</c:v>
                </c:pt>
                <c:pt idx="165">
                  <c:v>16.350000000000001</c:v>
                </c:pt>
                <c:pt idx="166">
                  <c:v>21.37</c:v>
                </c:pt>
                <c:pt idx="167">
                  <c:v>20.64</c:v>
                </c:pt>
                <c:pt idx="168">
                  <c:v>11.08</c:v>
                </c:pt>
                <c:pt idx="169">
                  <c:v>14.6</c:v>
                </c:pt>
                <c:pt idx="170">
                  <c:v>19.55</c:v>
                </c:pt>
                <c:pt idx="171">
                  <c:v>15.49</c:v>
                </c:pt>
                <c:pt idx="172">
                  <c:v>21.61</c:v>
                </c:pt>
                <c:pt idx="173">
                  <c:v>17.91</c:v>
                </c:pt>
                <c:pt idx="174">
                  <c:v>17.989999999999998</c:v>
                </c:pt>
                <c:pt idx="175">
                  <c:v>15.13</c:v>
                </c:pt>
                <c:pt idx="176">
                  <c:v>15.5</c:v>
                </c:pt>
                <c:pt idx="177">
                  <c:v>14.9</c:v>
                </c:pt>
                <c:pt idx="178">
                  <c:v>20.18</c:v>
                </c:pt>
                <c:pt idx="179">
                  <c:v>18.82</c:v>
                </c:pt>
                <c:pt idx="180">
                  <c:v>13.98</c:v>
                </c:pt>
                <c:pt idx="181">
                  <c:v>17.27</c:v>
                </c:pt>
                <c:pt idx="182">
                  <c:v>18.03</c:v>
                </c:pt>
                <c:pt idx="183">
                  <c:v>17.75</c:v>
                </c:pt>
                <c:pt idx="184">
                  <c:v>21.1</c:v>
                </c:pt>
                <c:pt idx="185">
                  <c:v>19.59</c:v>
                </c:pt>
                <c:pt idx="186">
                  <c:v>17.079999999999998</c:v>
                </c:pt>
                <c:pt idx="187">
                  <c:v>27.42</c:v>
                </c:pt>
                <c:pt idx="188">
                  <c:v>17.600000000000001</c:v>
                </c:pt>
                <c:pt idx="189">
                  <c:v>16.25</c:v>
                </c:pt>
                <c:pt idx="190">
                  <c:v>19.440000000000001</c:v>
                </c:pt>
                <c:pt idx="191">
                  <c:v>16.690000000000001</c:v>
                </c:pt>
                <c:pt idx="192">
                  <c:v>18.010000000000002</c:v>
                </c:pt>
                <c:pt idx="193">
                  <c:v>18.489999999999998</c:v>
                </c:pt>
                <c:pt idx="194">
                  <c:v>20.59</c:v>
                </c:pt>
                <c:pt idx="195">
                  <c:v>13.82</c:v>
                </c:pt>
                <c:pt idx="196">
                  <c:v>23.09</c:v>
                </c:pt>
                <c:pt idx="197">
                  <c:v>15.46</c:v>
                </c:pt>
                <c:pt idx="198">
                  <c:v>13.4</c:v>
                </c:pt>
                <c:pt idx="199">
                  <c:v>15.05</c:v>
                </c:pt>
                <c:pt idx="200">
                  <c:v>18.309999999999999</c:v>
                </c:pt>
                <c:pt idx="201">
                  <c:v>19.89</c:v>
                </c:pt>
                <c:pt idx="202">
                  <c:v>24.63</c:v>
                </c:pt>
                <c:pt idx="203">
                  <c:v>20.47</c:v>
                </c:pt>
                <c:pt idx="204">
                  <c:v>20.55</c:v>
                </c:pt>
                <c:pt idx="205">
                  <c:v>14.27</c:v>
                </c:pt>
                <c:pt idx="206">
                  <c:v>15.22</c:v>
                </c:pt>
                <c:pt idx="207">
                  <c:v>20.92</c:v>
                </c:pt>
                <c:pt idx="208">
                  <c:v>21.56</c:v>
                </c:pt>
                <c:pt idx="209">
                  <c:v>20.13</c:v>
                </c:pt>
                <c:pt idx="210">
                  <c:v>16.600000000000001</c:v>
                </c:pt>
                <c:pt idx="211">
                  <c:v>20.6</c:v>
                </c:pt>
              </c:numCache>
            </c:numRef>
          </c:xVal>
          <c:yVal>
            <c:numRef>
              <c:f>'Scatter Plot'!$C$359:$C$570</c:f>
              <c:numCache>
                <c:formatCode>General</c:formatCode>
                <c:ptCount val="212"/>
                <c:pt idx="0">
                  <c:v>122.8</c:v>
                </c:pt>
                <c:pt idx="1">
                  <c:v>132.9</c:v>
                </c:pt>
                <c:pt idx="2">
                  <c:v>130</c:v>
                </c:pt>
                <c:pt idx="3">
                  <c:v>77.58</c:v>
                </c:pt>
                <c:pt idx="4">
                  <c:v>135.1</c:v>
                </c:pt>
                <c:pt idx="5">
                  <c:v>82.57</c:v>
                </c:pt>
                <c:pt idx="6">
                  <c:v>119.6</c:v>
                </c:pt>
                <c:pt idx="7">
                  <c:v>90.2</c:v>
                </c:pt>
                <c:pt idx="8">
                  <c:v>87.5</c:v>
                </c:pt>
                <c:pt idx="9">
                  <c:v>83.97</c:v>
                </c:pt>
                <c:pt idx="10">
                  <c:v>102.7</c:v>
                </c:pt>
                <c:pt idx="11">
                  <c:v>103.6</c:v>
                </c:pt>
                <c:pt idx="12">
                  <c:v>132.4</c:v>
                </c:pt>
                <c:pt idx="13">
                  <c:v>103.7</c:v>
                </c:pt>
                <c:pt idx="14">
                  <c:v>93.6</c:v>
                </c:pt>
                <c:pt idx="15">
                  <c:v>96.73</c:v>
                </c:pt>
                <c:pt idx="16">
                  <c:v>94.74</c:v>
                </c:pt>
                <c:pt idx="17">
                  <c:v>108.1</c:v>
                </c:pt>
                <c:pt idx="18">
                  <c:v>130</c:v>
                </c:pt>
                <c:pt idx="19">
                  <c:v>102.5</c:v>
                </c:pt>
                <c:pt idx="20">
                  <c:v>137.19999999999999</c:v>
                </c:pt>
                <c:pt idx="21">
                  <c:v>110</c:v>
                </c:pt>
                <c:pt idx="22">
                  <c:v>116</c:v>
                </c:pt>
                <c:pt idx="23">
                  <c:v>97.41</c:v>
                </c:pt>
                <c:pt idx="24">
                  <c:v>122.1</c:v>
                </c:pt>
                <c:pt idx="25">
                  <c:v>102.4</c:v>
                </c:pt>
                <c:pt idx="26">
                  <c:v>115</c:v>
                </c:pt>
                <c:pt idx="27">
                  <c:v>124.8</c:v>
                </c:pt>
                <c:pt idx="28">
                  <c:v>77.930000000000007</c:v>
                </c:pt>
                <c:pt idx="29">
                  <c:v>112.8</c:v>
                </c:pt>
                <c:pt idx="30">
                  <c:v>127.9</c:v>
                </c:pt>
                <c:pt idx="31">
                  <c:v>107</c:v>
                </c:pt>
                <c:pt idx="32">
                  <c:v>110.1</c:v>
                </c:pt>
                <c:pt idx="33">
                  <c:v>93.63</c:v>
                </c:pt>
                <c:pt idx="34">
                  <c:v>95.54</c:v>
                </c:pt>
                <c:pt idx="35">
                  <c:v>88.4</c:v>
                </c:pt>
                <c:pt idx="36">
                  <c:v>86.18</c:v>
                </c:pt>
                <c:pt idx="37">
                  <c:v>71.900000000000006</c:v>
                </c:pt>
                <c:pt idx="38">
                  <c:v>128.30000000000001</c:v>
                </c:pt>
                <c:pt idx="39">
                  <c:v>87.32</c:v>
                </c:pt>
                <c:pt idx="40">
                  <c:v>85.42</c:v>
                </c:pt>
                <c:pt idx="41">
                  <c:v>123.7</c:v>
                </c:pt>
                <c:pt idx="42">
                  <c:v>85.98</c:v>
                </c:pt>
                <c:pt idx="43">
                  <c:v>120.3</c:v>
                </c:pt>
                <c:pt idx="44">
                  <c:v>97.26</c:v>
                </c:pt>
                <c:pt idx="45">
                  <c:v>125.5</c:v>
                </c:pt>
                <c:pt idx="46">
                  <c:v>95.55</c:v>
                </c:pt>
                <c:pt idx="47">
                  <c:v>96.42</c:v>
                </c:pt>
                <c:pt idx="48">
                  <c:v>82.69</c:v>
                </c:pt>
                <c:pt idx="49">
                  <c:v>97.4</c:v>
                </c:pt>
                <c:pt idx="50">
                  <c:v>123.6</c:v>
                </c:pt>
                <c:pt idx="51">
                  <c:v>114.2</c:v>
                </c:pt>
                <c:pt idx="52">
                  <c:v>90.43</c:v>
                </c:pt>
                <c:pt idx="53">
                  <c:v>104.1</c:v>
                </c:pt>
                <c:pt idx="54">
                  <c:v>120.2</c:v>
                </c:pt>
                <c:pt idx="55">
                  <c:v>143.69999999999999</c:v>
                </c:pt>
                <c:pt idx="56">
                  <c:v>171.5</c:v>
                </c:pt>
                <c:pt idx="57">
                  <c:v>129.1</c:v>
                </c:pt>
                <c:pt idx="58">
                  <c:v>121.1</c:v>
                </c:pt>
                <c:pt idx="59">
                  <c:v>94.25</c:v>
                </c:pt>
                <c:pt idx="60">
                  <c:v>122</c:v>
                </c:pt>
                <c:pt idx="61">
                  <c:v>100.2</c:v>
                </c:pt>
                <c:pt idx="62">
                  <c:v>100.3</c:v>
                </c:pt>
                <c:pt idx="63">
                  <c:v>132.4</c:v>
                </c:pt>
                <c:pt idx="64">
                  <c:v>94.48</c:v>
                </c:pt>
                <c:pt idx="65">
                  <c:v>88.05</c:v>
                </c:pt>
                <c:pt idx="66">
                  <c:v>87.21</c:v>
                </c:pt>
                <c:pt idx="67">
                  <c:v>152.80000000000001</c:v>
                </c:pt>
                <c:pt idx="68">
                  <c:v>98.64</c:v>
                </c:pt>
                <c:pt idx="69">
                  <c:v>105.7</c:v>
                </c:pt>
                <c:pt idx="70">
                  <c:v>114.2</c:v>
                </c:pt>
                <c:pt idx="71">
                  <c:v>121.4</c:v>
                </c:pt>
                <c:pt idx="72">
                  <c:v>166.2</c:v>
                </c:pt>
                <c:pt idx="73">
                  <c:v>87.76</c:v>
                </c:pt>
                <c:pt idx="74">
                  <c:v>123.4</c:v>
                </c:pt>
                <c:pt idx="75">
                  <c:v>130.4</c:v>
                </c:pt>
                <c:pt idx="76">
                  <c:v>101.7</c:v>
                </c:pt>
                <c:pt idx="77">
                  <c:v>106.2</c:v>
                </c:pt>
                <c:pt idx="78">
                  <c:v>120.2</c:v>
                </c:pt>
                <c:pt idx="79">
                  <c:v>81.72</c:v>
                </c:pt>
                <c:pt idx="80">
                  <c:v>96.85</c:v>
                </c:pt>
                <c:pt idx="81">
                  <c:v>105.1</c:v>
                </c:pt>
                <c:pt idx="82">
                  <c:v>78.989999999999995</c:v>
                </c:pt>
                <c:pt idx="83">
                  <c:v>117.4</c:v>
                </c:pt>
                <c:pt idx="84">
                  <c:v>126.3</c:v>
                </c:pt>
                <c:pt idx="85">
                  <c:v>130.69999999999999</c:v>
                </c:pt>
                <c:pt idx="86">
                  <c:v>152.1</c:v>
                </c:pt>
                <c:pt idx="87">
                  <c:v>109.3</c:v>
                </c:pt>
                <c:pt idx="88">
                  <c:v>116.1</c:v>
                </c:pt>
                <c:pt idx="89">
                  <c:v>85.84</c:v>
                </c:pt>
                <c:pt idx="90">
                  <c:v>102.5</c:v>
                </c:pt>
                <c:pt idx="91">
                  <c:v>109.3</c:v>
                </c:pt>
                <c:pt idx="92">
                  <c:v>182.1</c:v>
                </c:pt>
                <c:pt idx="93">
                  <c:v>142.69999999999999</c:v>
                </c:pt>
                <c:pt idx="94">
                  <c:v>101.2</c:v>
                </c:pt>
                <c:pt idx="95">
                  <c:v>98.92</c:v>
                </c:pt>
                <c:pt idx="96">
                  <c:v>118.6</c:v>
                </c:pt>
                <c:pt idx="97">
                  <c:v>94.37</c:v>
                </c:pt>
                <c:pt idx="98">
                  <c:v>81.150000000000006</c:v>
                </c:pt>
                <c:pt idx="99">
                  <c:v>100.4</c:v>
                </c:pt>
                <c:pt idx="100">
                  <c:v>90.63</c:v>
                </c:pt>
                <c:pt idx="101">
                  <c:v>117.4</c:v>
                </c:pt>
                <c:pt idx="102">
                  <c:v>127.5</c:v>
                </c:pt>
                <c:pt idx="103">
                  <c:v>94.49</c:v>
                </c:pt>
                <c:pt idx="104">
                  <c:v>115.1</c:v>
                </c:pt>
                <c:pt idx="105">
                  <c:v>158.9</c:v>
                </c:pt>
                <c:pt idx="106">
                  <c:v>91.56</c:v>
                </c:pt>
                <c:pt idx="107">
                  <c:v>98.78</c:v>
                </c:pt>
                <c:pt idx="108">
                  <c:v>109.7</c:v>
                </c:pt>
                <c:pt idx="109">
                  <c:v>134.69999999999999</c:v>
                </c:pt>
                <c:pt idx="110">
                  <c:v>188.5</c:v>
                </c:pt>
                <c:pt idx="111">
                  <c:v>114.5</c:v>
                </c:pt>
                <c:pt idx="112">
                  <c:v>92.87</c:v>
                </c:pt>
                <c:pt idx="113">
                  <c:v>90.96</c:v>
                </c:pt>
                <c:pt idx="114">
                  <c:v>129.69999999999999</c:v>
                </c:pt>
                <c:pt idx="115">
                  <c:v>128</c:v>
                </c:pt>
                <c:pt idx="116">
                  <c:v>102.6</c:v>
                </c:pt>
                <c:pt idx="117">
                  <c:v>85.26</c:v>
                </c:pt>
                <c:pt idx="118">
                  <c:v>113.4</c:v>
                </c:pt>
                <c:pt idx="119">
                  <c:v>134.4</c:v>
                </c:pt>
                <c:pt idx="120">
                  <c:v>153.5</c:v>
                </c:pt>
                <c:pt idx="121">
                  <c:v>132.5</c:v>
                </c:pt>
                <c:pt idx="122">
                  <c:v>113.4</c:v>
                </c:pt>
                <c:pt idx="123">
                  <c:v>129.1</c:v>
                </c:pt>
                <c:pt idx="124">
                  <c:v>138.9</c:v>
                </c:pt>
                <c:pt idx="125">
                  <c:v>130.69999999999999</c:v>
                </c:pt>
                <c:pt idx="126">
                  <c:v>113</c:v>
                </c:pt>
                <c:pt idx="127">
                  <c:v>126.5</c:v>
                </c:pt>
                <c:pt idx="128">
                  <c:v>91.43</c:v>
                </c:pt>
                <c:pt idx="129">
                  <c:v>133.6</c:v>
                </c:pt>
                <c:pt idx="130">
                  <c:v>103.2</c:v>
                </c:pt>
                <c:pt idx="131">
                  <c:v>110.2</c:v>
                </c:pt>
                <c:pt idx="132">
                  <c:v>103.7</c:v>
                </c:pt>
                <c:pt idx="133">
                  <c:v>132.9</c:v>
                </c:pt>
                <c:pt idx="134">
                  <c:v>111</c:v>
                </c:pt>
                <c:pt idx="135">
                  <c:v>114.4</c:v>
                </c:pt>
                <c:pt idx="136">
                  <c:v>100</c:v>
                </c:pt>
                <c:pt idx="137">
                  <c:v>111.6</c:v>
                </c:pt>
                <c:pt idx="138">
                  <c:v>135.69999999999999</c:v>
                </c:pt>
                <c:pt idx="139">
                  <c:v>147.30000000000001</c:v>
                </c:pt>
                <c:pt idx="140">
                  <c:v>115.2</c:v>
                </c:pt>
                <c:pt idx="141">
                  <c:v>120.9</c:v>
                </c:pt>
                <c:pt idx="142">
                  <c:v>126.2</c:v>
                </c:pt>
                <c:pt idx="143">
                  <c:v>127.2</c:v>
                </c:pt>
                <c:pt idx="144">
                  <c:v>108.8</c:v>
                </c:pt>
                <c:pt idx="145">
                  <c:v>75</c:v>
                </c:pt>
                <c:pt idx="146">
                  <c:v>129.5</c:v>
                </c:pt>
                <c:pt idx="147">
                  <c:v>134.69999999999999</c:v>
                </c:pt>
                <c:pt idx="148">
                  <c:v>118.7</c:v>
                </c:pt>
                <c:pt idx="149">
                  <c:v>131.1</c:v>
                </c:pt>
                <c:pt idx="150">
                  <c:v>135.9</c:v>
                </c:pt>
                <c:pt idx="151">
                  <c:v>106.9</c:v>
                </c:pt>
                <c:pt idx="152">
                  <c:v>107.5</c:v>
                </c:pt>
                <c:pt idx="153">
                  <c:v>105.8</c:v>
                </c:pt>
                <c:pt idx="154">
                  <c:v>111.8</c:v>
                </c:pt>
                <c:pt idx="155">
                  <c:v>122.9</c:v>
                </c:pt>
                <c:pt idx="156">
                  <c:v>155.1</c:v>
                </c:pt>
                <c:pt idx="157">
                  <c:v>129.9</c:v>
                </c:pt>
                <c:pt idx="158">
                  <c:v>107.1</c:v>
                </c:pt>
                <c:pt idx="159">
                  <c:v>174.2</c:v>
                </c:pt>
                <c:pt idx="160">
                  <c:v>98</c:v>
                </c:pt>
                <c:pt idx="161">
                  <c:v>133.80000000000001</c:v>
                </c:pt>
                <c:pt idx="162">
                  <c:v>133.69999999999999</c:v>
                </c:pt>
                <c:pt idx="163">
                  <c:v>140.9</c:v>
                </c:pt>
                <c:pt idx="164">
                  <c:v>147.19999999999999</c:v>
                </c:pt>
                <c:pt idx="165">
                  <c:v>109</c:v>
                </c:pt>
                <c:pt idx="166">
                  <c:v>141.30000000000001</c:v>
                </c:pt>
                <c:pt idx="167">
                  <c:v>134.80000000000001</c:v>
                </c:pt>
                <c:pt idx="168">
                  <c:v>73.3</c:v>
                </c:pt>
                <c:pt idx="169">
                  <c:v>93.97</c:v>
                </c:pt>
                <c:pt idx="170">
                  <c:v>128.9</c:v>
                </c:pt>
                <c:pt idx="171">
                  <c:v>102.4</c:v>
                </c:pt>
                <c:pt idx="172">
                  <c:v>144.4</c:v>
                </c:pt>
                <c:pt idx="173">
                  <c:v>124.4</c:v>
                </c:pt>
                <c:pt idx="174">
                  <c:v>117.8</c:v>
                </c:pt>
                <c:pt idx="175">
                  <c:v>96.71</c:v>
                </c:pt>
                <c:pt idx="176">
                  <c:v>102.9</c:v>
                </c:pt>
                <c:pt idx="177">
                  <c:v>102.1</c:v>
                </c:pt>
                <c:pt idx="178">
                  <c:v>133.80000000000001</c:v>
                </c:pt>
                <c:pt idx="179">
                  <c:v>123.7</c:v>
                </c:pt>
                <c:pt idx="180">
                  <c:v>91.12</c:v>
                </c:pt>
                <c:pt idx="181">
                  <c:v>112.4</c:v>
                </c:pt>
                <c:pt idx="182">
                  <c:v>117.5</c:v>
                </c:pt>
                <c:pt idx="183">
                  <c:v>117.3</c:v>
                </c:pt>
                <c:pt idx="184">
                  <c:v>138.1</c:v>
                </c:pt>
                <c:pt idx="185">
                  <c:v>127.7</c:v>
                </c:pt>
                <c:pt idx="186">
                  <c:v>111.2</c:v>
                </c:pt>
                <c:pt idx="187">
                  <c:v>186.9</c:v>
                </c:pt>
                <c:pt idx="188">
                  <c:v>119</c:v>
                </c:pt>
                <c:pt idx="189">
                  <c:v>109.8</c:v>
                </c:pt>
                <c:pt idx="190">
                  <c:v>128.1</c:v>
                </c:pt>
                <c:pt idx="191">
                  <c:v>107.1</c:v>
                </c:pt>
                <c:pt idx="192">
                  <c:v>118.4</c:v>
                </c:pt>
                <c:pt idx="193">
                  <c:v>121.3</c:v>
                </c:pt>
                <c:pt idx="194">
                  <c:v>137.80000000000001</c:v>
                </c:pt>
                <c:pt idx="195">
                  <c:v>92.33</c:v>
                </c:pt>
                <c:pt idx="196">
                  <c:v>152.1</c:v>
                </c:pt>
                <c:pt idx="197">
                  <c:v>103.8</c:v>
                </c:pt>
                <c:pt idx="198">
                  <c:v>88.64</c:v>
                </c:pt>
                <c:pt idx="199">
                  <c:v>97.26</c:v>
                </c:pt>
                <c:pt idx="200">
                  <c:v>120.8</c:v>
                </c:pt>
                <c:pt idx="201">
                  <c:v>130.5</c:v>
                </c:pt>
                <c:pt idx="202">
                  <c:v>165.5</c:v>
                </c:pt>
                <c:pt idx="203">
                  <c:v>134.69999999999999</c:v>
                </c:pt>
                <c:pt idx="204">
                  <c:v>137.80000000000001</c:v>
                </c:pt>
                <c:pt idx="205">
                  <c:v>93.77</c:v>
                </c:pt>
                <c:pt idx="206">
                  <c:v>103.4</c:v>
                </c:pt>
                <c:pt idx="207">
                  <c:v>143</c:v>
                </c:pt>
                <c:pt idx="208">
                  <c:v>142</c:v>
                </c:pt>
                <c:pt idx="209">
                  <c:v>131.19999999999999</c:v>
                </c:pt>
                <c:pt idx="210">
                  <c:v>108.3</c:v>
                </c:pt>
                <c:pt idx="211">
                  <c:v>140.1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E-2543-B94E-7AFC8BF5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996304"/>
        <c:axId val="686449712"/>
      </c:scatterChart>
      <c:valAx>
        <c:axId val="136099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Perimeter 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49712"/>
        <c:crosses val="autoZero"/>
        <c:crossBetween val="midCat"/>
      </c:valAx>
      <c:valAx>
        <c:axId val="68644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9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Radius Mean</a:t>
            </a:r>
            <a:r>
              <a:rPr lang="en-US" baseline="0"/>
              <a:t> vs Area Mean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Benign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Plot'!$B$2:$B$358</c:f>
              <c:numCache>
                <c:formatCode>General</c:formatCode>
                <c:ptCount val="357"/>
                <c:pt idx="0">
                  <c:v>13.54</c:v>
                </c:pt>
                <c:pt idx="1">
                  <c:v>13.08</c:v>
                </c:pt>
                <c:pt idx="2">
                  <c:v>9.5039999999999996</c:v>
                </c:pt>
                <c:pt idx="3">
                  <c:v>13.03</c:v>
                </c:pt>
                <c:pt idx="4">
                  <c:v>8.1959999999999997</c:v>
                </c:pt>
                <c:pt idx="5">
                  <c:v>12.05</c:v>
                </c:pt>
                <c:pt idx="6">
                  <c:v>13.49</c:v>
                </c:pt>
                <c:pt idx="7">
                  <c:v>11.76</c:v>
                </c:pt>
                <c:pt idx="8">
                  <c:v>13.64</c:v>
                </c:pt>
                <c:pt idx="9">
                  <c:v>11.94</c:v>
                </c:pt>
                <c:pt idx="10">
                  <c:v>11.52</c:v>
                </c:pt>
                <c:pt idx="11">
                  <c:v>13.05</c:v>
                </c:pt>
                <c:pt idx="12">
                  <c:v>8.6180000000000003</c:v>
                </c:pt>
                <c:pt idx="13">
                  <c:v>10.17</c:v>
                </c:pt>
                <c:pt idx="14">
                  <c:v>8.5980000000000008</c:v>
                </c:pt>
                <c:pt idx="15">
                  <c:v>9.173</c:v>
                </c:pt>
                <c:pt idx="16">
                  <c:v>9.4649999999999999</c:v>
                </c:pt>
                <c:pt idx="17">
                  <c:v>11.31</c:v>
                </c:pt>
                <c:pt idx="18">
                  <c:v>9.0289999999999999</c:v>
                </c:pt>
                <c:pt idx="19">
                  <c:v>12.78</c:v>
                </c:pt>
                <c:pt idx="20">
                  <c:v>8.8879999999999999</c:v>
                </c:pt>
                <c:pt idx="21">
                  <c:v>12.31</c:v>
                </c:pt>
                <c:pt idx="22">
                  <c:v>13.53</c:v>
                </c:pt>
                <c:pt idx="23">
                  <c:v>12.86</c:v>
                </c:pt>
                <c:pt idx="24">
                  <c:v>11.45</c:v>
                </c:pt>
                <c:pt idx="25">
                  <c:v>13.34</c:v>
                </c:pt>
                <c:pt idx="26">
                  <c:v>12</c:v>
                </c:pt>
                <c:pt idx="27">
                  <c:v>12.36</c:v>
                </c:pt>
                <c:pt idx="28">
                  <c:v>14.64</c:v>
                </c:pt>
                <c:pt idx="29">
                  <c:v>14.62</c:v>
                </c:pt>
                <c:pt idx="30">
                  <c:v>13.27</c:v>
                </c:pt>
                <c:pt idx="31">
                  <c:v>13.45</c:v>
                </c:pt>
                <c:pt idx="32">
                  <c:v>12.18</c:v>
                </c:pt>
                <c:pt idx="33">
                  <c:v>9.7870000000000008</c:v>
                </c:pt>
                <c:pt idx="34">
                  <c:v>11.6</c:v>
                </c:pt>
                <c:pt idx="35">
                  <c:v>6.9809999999999999</c:v>
                </c:pt>
                <c:pt idx="36">
                  <c:v>12.18</c:v>
                </c:pt>
                <c:pt idx="37">
                  <c:v>9.8759999999999994</c:v>
                </c:pt>
                <c:pt idx="38">
                  <c:v>10.49</c:v>
                </c:pt>
                <c:pt idx="39">
                  <c:v>11.64</c:v>
                </c:pt>
                <c:pt idx="40">
                  <c:v>12.36</c:v>
                </c:pt>
                <c:pt idx="41">
                  <c:v>11.34</c:v>
                </c:pt>
                <c:pt idx="42">
                  <c:v>9.7769999999999992</c:v>
                </c:pt>
                <c:pt idx="43">
                  <c:v>12.63</c:v>
                </c:pt>
                <c:pt idx="44">
                  <c:v>14.26</c:v>
                </c:pt>
                <c:pt idx="45">
                  <c:v>10.51</c:v>
                </c:pt>
                <c:pt idx="46">
                  <c:v>8.7260000000000009</c:v>
                </c:pt>
                <c:pt idx="47">
                  <c:v>11.93</c:v>
                </c:pt>
                <c:pt idx="48">
                  <c:v>8.9499999999999993</c:v>
                </c:pt>
                <c:pt idx="49">
                  <c:v>11.41</c:v>
                </c:pt>
                <c:pt idx="50">
                  <c:v>14.5</c:v>
                </c:pt>
                <c:pt idx="51">
                  <c:v>13.37</c:v>
                </c:pt>
                <c:pt idx="52">
                  <c:v>13.85</c:v>
                </c:pt>
                <c:pt idx="53">
                  <c:v>15.1</c:v>
                </c:pt>
                <c:pt idx="54">
                  <c:v>12.19</c:v>
                </c:pt>
                <c:pt idx="55">
                  <c:v>15.71</c:v>
                </c:pt>
                <c:pt idx="56">
                  <c:v>11.71</c:v>
                </c:pt>
                <c:pt idx="57">
                  <c:v>11.43</c:v>
                </c:pt>
                <c:pt idx="58">
                  <c:v>11.28</c:v>
                </c:pt>
                <c:pt idx="59">
                  <c:v>9.7379999999999995</c:v>
                </c:pt>
                <c:pt idx="60">
                  <c:v>11.43</c:v>
                </c:pt>
                <c:pt idx="61">
                  <c:v>12.9</c:v>
                </c:pt>
                <c:pt idx="62">
                  <c:v>10.75</c:v>
                </c:pt>
                <c:pt idx="63">
                  <c:v>11.9</c:v>
                </c:pt>
                <c:pt idx="64">
                  <c:v>14.95</c:v>
                </c:pt>
                <c:pt idx="65">
                  <c:v>14.44</c:v>
                </c:pt>
                <c:pt idx="66">
                  <c:v>13.74</c:v>
                </c:pt>
                <c:pt idx="67">
                  <c:v>13</c:v>
                </c:pt>
                <c:pt idx="68">
                  <c:v>8.2189999999999994</c:v>
                </c:pt>
                <c:pt idx="69">
                  <c:v>9.7309999999999999</c:v>
                </c:pt>
                <c:pt idx="70">
                  <c:v>11.15</c:v>
                </c:pt>
                <c:pt idx="71">
                  <c:v>13.15</c:v>
                </c:pt>
                <c:pt idx="72">
                  <c:v>12.25</c:v>
                </c:pt>
                <c:pt idx="73">
                  <c:v>16.84</c:v>
                </c:pt>
                <c:pt idx="74">
                  <c:v>12.06</c:v>
                </c:pt>
                <c:pt idx="75">
                  <c:v>10.9</c:v>
                </c:pt>
                <c:pt idx="76">
                  <c:v>11.75</c:v>
                </c:pt>
                <c:pt idx="77">
                  <c:v>12.34</c:v>
                </c:pt>
                <c:pt idx="78">
                  <c:v>14.97</c:v>
                </c:pt>
                <c:pt idx="79">
                  <c:v>10.8</c:v>
                </c:pt>
                <c:pt idx="80">
                  <c:v>14.97</c:v>
                </c:pt>
                <c:pt idx="81">
                  <c:v>12.32</c:v>
                </c:pt>
                <c:pt idx="82">
                  <c:v>11.08</c:v>
                </c:pt>
                <c:pt idx="83">
                  <c:v>10.66</c:v>
                </c:pt>
                <c:pt idx="84">
                  <c:v>8.6709999999999994</c:v>
                </c:pt>
                <c:pt idx="85">
                  <c:v>9.9039999999999999</c:v>
                </c:pt>
                <c:pt idx="86">
                  <c:v>13.01</c:v>
                </c:pt>
                <c:pt idx="87">
                  <c:v>12.81</c:v>
                </c:pt>
                <c:pt idx="88">
                  <c:v>11.41</c:v>
                </c:pt>
                <c:pt idx="89">
                  <c:v>10.08</c:v>
                </c:pt>
                <c:pt idx="90">
                  <c:v>11.71</c:v>
                </c:pt>
                <c:pt idx="91">
                  <c:v>11.81</c:v>
                </c:pt>
                <c:pt idx="92">
                  <c:v>12.3</c:v>
                </c:pt>
                <c:pt idx="93">
                  <c:v>12.77</c:v>
                </c:pt>
                <c:pt idx="94">
                  <c:v>9.7200000000000006</c:v>
                </c:pt>
                <c:pt idx="95">
                  <c:v>12.91</c:v>
                </c:pt>
                <c:pt idx="96">
                  <c:v>12.23</c:v>
                </c:pt>
                <c:pt idx="97">
                  <c:v>12.47</c:v>
                </c:pt>
                <c:pt idx="98">
                  <c:v>9.8759999999999994</c:v>
                </c:pt>
                <c:pt idx="99">
                  <c:v>13.11</c:v>
                </c:pt>
                <c:pt idx="100">
                  <c:v>15.27</c:v>
                </c:pt>
                <c:pt idx="101">
                  <c:v>11.84</c:v>
                </c:pt>
                <c:pt idx="102">
                  <c:v>11.89</c:v>
                </c:pt>
                <c:pt idx="103">
                  <c:v>10.199999999999999</c:v>
                </c:pt>
                <c:pt idx="104">
                  <c:v>13.65</c:v>
                </c:pt>
                <c:pt idx="105">
                  <c:v>13.56</c:v>
                </c:pt>
                <c:pt idx="106">
                  <c:v>10.18</c:v>
                </c:pt>
                <c:pt idx="107">
                  <c:v>13.27</c:v>
                </c:pt>
                <c:pt idx="108">
                  <c:v>14.34</c:v>
                </c:pt>
                <c:pt idx="109">
                  <c:v>10.44</c:v>
                </c:pt>
                <c:pt idx="110">
                  <c:v>15</c:v>
                </c:pt>
                <c:pt idx="111">
                  <c:v>12.62</c:v>
                </c:pt>
                <c:pt idx="112">
                  <c:v>11.32</c:v>
                </c:pt>
                <c:pt idx="113">
                  <c:v>11.22</c:v>
                </c:pt>
                <c:pt idx="114">
                  <c:v>9.5670000000000002</c:v>
                </c:pt>
                <c:pt idx="115">
                  <c:v>14.03</c:v>
                </c:pt>
                <c:pt idx="116">
                  <c:v>14.22</c:v>
                </c:pt>
                <c:pt idx="117">
                  <c:v>13.64</c:v>
                </c:pt>
                <c:pt idx="118">
                  <c:v>12.42</c:v>
                </c:pt>
                <c:pt idx="119">
                  <c:v>11.3</c:v>
                </c:pt>
                <c:pt idx="120">
                  <c:v>13.75</c:v>
                </c:pt>
                <c:pt idx="121">
                  <c:v>10.48</c:v>
                </c:pt>
                <c:pt idx="122">
                  <c:v>13.2</c:v>
                </c:pt>
                <c:pt idx="123">
                  <c:v>12.89</c:v>
                </c:pt>
                <c:pt idx="124">
                  <c:v>10.65</c:v>
                </c:pt>
                <c:pt idx="125">
                  <c:v>11.52</c:v>
                </c:pt>
                <c:pt idx="126">
                  <c:v>11.5</c:v>
                </c:pt>
                <c:pt idx="127">
                  <c:v>10.6</c:v>
                </c:pt>
                <c:pt idx="128">
                  <c:v>13.59</c:v>
                </c:pt>
                <c:pt idx="129">
                  <c:v>12.87</c:v>
                </c:pt>
                <c:pt idx="130">
                  <c:v>10.71</c:v>
                </c:pt>
                <c:pt idx="131">
                  <c:v>14.29</c:v>
                </c:pt>
                <c:pt idx="132">
                  <c:v>11.29</c:v>
                </c:pt>
                <c:pt idx="133">
                  <c:v>9.7420000000000009</c:v>
                </c:pt>
                <c:pt idx="134">
                  <c:v>11.89</c:v>
                </c:pt>
                <c:pt idx="135">
                  <c:v>11.33</c:v>
                </c:pt>
                <c:pt idx="136">
                  <c:v>13.59</c:v>
                </c:pt>
                <c:pt idx="137">
                  <c:v>13.85</c:v>
                </c:pt>
                <c:pt idx="138">
                  <c:v>11.74</c:v>
                </c:pt>
                <c:pt idx="139">
                  <c:v>12.89</c:v>
                </c:pt>
                <c:pt idx="140">
                  <c:v>12.58</c:v>
                </c:pt>
                <c:pt idx="141">
                  <c:v>11.94</c:v>
                </c:pt>
                <c:pt idx="142">
                  <c:v>12.89</c:v>
                </c:pt>
                <c:pt idx="143">
                  <c:v>11.26</c:v>
                </c:pt>
                <c:pt idx="144">
                  <c:v>11.37</c:v>
                </c:pt>
                <c:pt idx="145">
                  <c:v>14.41</c:v>
                </c:pt>
                <c:pt idx="146">
                  <c:v>14.96</c:v>
                </c:pt>
                <c:pt idx="147">
                  <c:v>12.95</c:v>
                </c:pt>
                <c:pt idx="148">
                  <c:v>11.85</c:v>
                </c:pt>
                <c:pt idx="149">
                  <c:v>12.72</c:v>
                </c:pt>
                <c:pt idx="150">
                  <c:v>13.77</c:v>
                </c:pt>
                <c:pt idx="151">
                  <c:v>10.91</c:v>
                </c:pt>
                <c:pt idx="152">
                  <c:v>14.26</c:v>
                </c:pt>
                <c:pt idx="153">
                  <c:v>10.51</c:v>
                </c:pt>
                <c:pt idx="154">
                  <c:v>12.46</c:v>
                </c:pt>
                <c:pt idx="155">
                  <c:v>10.49</c:v>
                </c:pt>
                <c:pt idx="156">
                  <c:v>11.46</c:v>
                </c:pt>
                <c:pt idx="157">
                  <c:v>11.6</c:v>
                </c:pt>
                <c:pt idx="158">
                  <c:v>13.2</c:v>
                </c:pt>
                <c:pt idx="159">
                  <c:v>9</c:v>
                </c:pt>
                <c:pt idx="160">
                  <c:v>13.5</c:v>
                </c:pt>
                <c:pt idx="161">
                  <c:v>13.05</c:v>
                </c:pt>
                <c:pt idx="162">
                  <c:v>11.7</c:v>
                </c:pt>
                <c:pt idx="163">
                  <c:v>14.61</c:v>
                </c:pt>
                <c:pt idx="164">
                  <c:v>12.76</c:v>
                </c:pt>
                <c:pt idx="165">
                  <c:v>11.54</c:v>
                </c:pt>
                <c:pt idx="166">
                  <c:v>8.5969999999999995</c:v>
                </c:pt>
                <c:pt idx="167">
                  <c:v>12.49</c:v>
                </c:pt>
                <c:pt idx="168">
                  <c:v>12.18</c:v>
                </c:pt>
                <c:pt idx="169">
                  <c:v>9.0419999999999998</c:v>
                </c:pt>
                <c:pt idx="170">
                  <c:v>12.43</c:v>
                </c:pt>
                <c:pt idx="171">
                  <c:v>10.25</c:v>
                </c:pt>
                <c:pt idx="172">
                  <c:v>12.86</c:v>
                </c:pt>
                <c:pt idx="173">
                  <c:v>12.2</c:v>
                </c:pt>
                <c:pt idx="174">
                  <c:v>12.67</c:v>
                </c:pt>
                <c:pt idx="175">
                  <c:v>14.11</c:v>
                </c:pt>
                <c:pt idx="176">
                  <c:v>12.03</c:v>
                </c:pt>
                <c:pt idx="177">
                  <c:v>12.98</c:v>
                </c:pt>
                <c:pt idx="178">
                  <c:v>11.22</c:v>
                </c:pt>
                <c:pt idx="179">
                  <c:v>11.25</c:v>
                </c:pt>
                <c:pt idx="180">
                  <c:v>12.3</c:v>
                </c:pt>
                <c:pt idx="181">
                  <c:v>12.99</c:v>
                </c:pt>
                <c:pt idx="182">
                  <c:v>10.050000000000001</c:v>
                </c:pt>
                <c:pt idx="183">
                  <c:v>14.42</c:v>
                </c:pt>
                <c:pt idx="184">
                  <c:v>9.6059999999999999</c:v>
                </c:pt>
                <c:pt idx="185">
                  <c:v>11.06</c:v>
                </c:pt>
                <c:pt idx="186">
                  <c:v>11.71</c:v>
                </c:pt>
                <c:pt idx="187">
                  <c:v>10.26</c:v>
                </c:pt>
                <c:pt idx="188">
                  <c:v>12.06</c:v>
                </c:pt>
                <c:pt idx="189">
                  <c:v>14.76</c:v>
                </c:pt>
                <c:pt idx="190">
                  <c:v>11.47</c:v>
                </c:pt>
                <c:pt idx="191">
                  <c:v>11.95</c:v>
                </c:pt>
                <c:pt idx="192">
                  <c:v>11.66</c:v>
                </c:pt>
                <c:pt idx="193">
                  <c:v>11.14</c:v>
                </c:pt>
                <c:pt idx="194">
                  <c:v>12.56</c:v>
                </c:pt>
                <c:pt idx="195">
                  <c:v>13.05</c:v>
                </c:pt>
                <c:pt idx="196">
                  <c:v>13.87</c:v>
                </c:pt>
                <c:pt idx="197">
                  <c:v>8.8780000000000001</c:v>
                </c:pt>
                <c:pt idx="198">
                  <c:v>9.4359999999999999</c:v>
                </c:pt>
                <c:pt idx="199">
                  <c:v>12.54</c:v>
                </c:pt>
                <c:pt idx="200">
                  <c:v>13.3</c:v>
                </c:pt>
                <c:pt idx="201">
                  <c:v>12.76</c:v>
                </c:pt>
                <c:pt idx="202">
                  <c:v>16.5</c:v>
                </c:pt>
                <c:pt idx="203">
                  <c:v>13.4</c:v>
                </c:pt>
                <c:pt idx="204">
                  <c:v>12.21</c:v>
                </c:pt>
                <c:pt idx="205">
                  <c:v>15.19</c:v>
                </c:pt>
                <c:pt idx="206">
                  <c:v>13.69</c:v>
                </c:pt>
                <c:pt idx="207">
                  <c:v>16.170000000000002</c:v>
                </c:pt>
                <c:pt idx="208">
                  <c:v>10.57</c:v>
                </c:pt>
                <c:pt idx="209">
                  <c:v>13.46</c:v>
                </c:pt>
                <c:pt idx="210">
                  <c:v>13.66</c:v>
                </c:pt>
                <c:pt idx="211">
                  <c:v>11.27</c:v>
                </c:pt>
                <c:pt idx="212">
                  <c:v>11.04</c:v>
                </c:pt>
                <c:pt idx="213">
                  <c:v>12.05</c:v>
                </c:pt>
                <c:pt idx="214">
                  <c:v>12.39</c:v>
                </c:pt>
                <c:pt idx="215">
                  <c:v>13.28</c:v>
                </c:pt>
                <c:pt idx="216">
                  <c:v>12.21</c:v>
                </c:pt>
                <c:pt idx="217">
                  <c:v>13.88</c:v>
                </c:pt>
                <c:pt idx="218">
                  <c:v>11.27</c:v>
                </c:pt>
                <c:pt idx="219">
                  <c:v>10.26</c:v>
                </c:pt>
                <c:pt idx="220">
                  <c:v>8.734</c:v>
                </c:pt>
                <c:pt idx="221">
                  <c:v>12.1</c:v>
                </c:pt>
                <c:pt idx="222">
                  <c:v>14.06</c:v>
                </c:pt>
                <c:pt idx="223">
                  <c:v>13.51</c:v>
                </c:pt>
                <c:pt idx="224">
                  <c:v>12.8</c:v>
                </c:pt>
                <c:pt idx="225">
                  <c:v>11.06</c:v>
                </c:pt>
                <c:pt idx="226">
                  <c:v>11.8</c:v>
                </c:pt>
                <c:pt idx="227">
                  <c:v>11.93</c:v>
                </c:pt>
                <c:pt idx="228">
                  <c:v>12.96</c:v>
                </c:pt>
                <c:pt idx="229">
                  <c:v>12.94</c:v>
                </c:pt>
                <c:pt idx="230">
                  <c:v>12.34</c:v>
                </c:pt>
                <c:pt idx="231">
                  <c:v>10.94</c:v>
                </c:pt>
                <c:pt idx="232">
                  <c:v>16.14</c:v>
                </c:pt>
                <c:pt idx="233">
                  <c:v>12.85</c:v>
                </c:pt>
                <c:pt idx="234">
                  <c:v>12.27</c:v>
                </c:pt>
                <c:pt idx="235">
                  <c:v>11.36</c:v>
                </c:pt>
                <c:pt idx="236">
                  <c:v>11.04</c:v>
                </c:pt>
                <c:pt idx="237">
                  <c:v>9.3970000000000002</c:v>
                </c:pt>
                <c:pt idx="238">
                  <c:v>14.99</c:v>
                </c:pt>
                <c:pt idx="239">
                  <c:v>11.89</c:v>
                </c:pt>
                <c:pt idx="240">
                  <c:v>9.4049999999999994</c:v>
                </c:pt>
                <c:pt idx="241">
                  <c:v>12.7</c:v>
                </c:pt>
                <c:pt idx="242">
                  <c:v>11.16</c:v>
                </c:pt>
                <c:pt idx="243">
                  <c:v>11.57</c:v>
                </c:pt>
                <c:pt idx="244">
                  <c:v>14.69</c:v>
                </c:pt>
                <c:pt idx="245">
                  <c:v>11.61</c:v>
                </c:pt>
                <c:pt idx="246">
                  <c:v>13.66</c:v>
                </c:pt>
                <c:pt idx="247">
                  <c:v>9.7420000000000009</c:v>
                </c:pt>
                <c:pt idx="248">
                  <c:v>10.029999999999999</c:v>
                </c:pt>
                <c:pt idx="249">
                  <c:v>10.48</c:v>
                </c:pt>
                <c:pt idx="250">
                  <c:v>10.8</c:v>
                </c:pt>
                <c:pt idx="251">
                  <c:v>11.13</c:v>
                </c:pt>
                <c:pt idx="252">
                  <c:v>12.72</c:v>
                </c:pt>
                <c:pt idx="253">
                  <c:v>12.4</c:v>
                </c:pt>
                <c:pt idx="254">
                  <c:v>14.86</c:v>
                </c:pt>
                <c:pt idx="255">
                  <c:v>12.87</c:v>
                </c:pt>
                <c:pt idx="256">
                  <c:v>14.04</c:v>
                </c:pt>
                <c:pt idx="257">
                  <c:v>13.85</c:v>
                </c:pt>
                <c:pt idx="258">
                  <c:v>14.02</c:v>
                </c:pt>
                <c:pt idx="259">
                  <c:v>10.97</c:v>
                </c:pt>
                <c:pt idx="260">
                  <c:v>13.78</c:v>
                </c:pt>
                <c:pt idx="261">
                  <c:v>10.57</c:v>
                </c:pt>
                <c:pt idx="262">
                  <c:v>11.99</c:v>
                </c:pt>
                <c:pt idx="263">
                  <c:v>14.8</c:v>
                </c:pt>
                <c:pt idx="264">
                  <c:v>14.53</c:v>
                </c:pt>
                <c:pt idx="265">
                  <c:v>11.87</c:v>
                </c:pt>
                <c:pt idx="266">
                  <c:v>12</c:v>
                </c:pt>
                <c:pt idx="267">
                  <c:v>14.53</c:v>
                </c:pt>
                <c:pt idx="268">
                  <c:v>12.62</c:v>
                </c:pt>
                <c:pt idx="269">
                  <c:v>13.38</c:v>
                </c:pt>
                <c:pt idx="270">
                  <c:v>11.63</c:v>
                </c:pt>
                <c:pt idx="271">
                  <c:v>13.21</c:v>
                </c:pt>
                <c:pt idx="272">
                  <c:v>13</c:v>
                </c:pt>
                <c:pt idx="273">
                  <c:v>9.7550000000000008</c:v>
                </c:pt>
                <c:pt idx="274">
                  <c:v>14.4</c:v>
                </c:pt>
                <c:pt idx="275">
                  <c:v>11.6</c:v>
                </c:pt>
                <c:pt idx="276">
                  <c:v>13.17</c:v>
                </c:pt>
                <c:pt idx="277">
                  <c:v>13.24</c:v>
                </c:pt>
                <c:pt idx="278">
                  <c:v>13.14</c:v>
                </c:pt>
                <c:pt idx="279">
                  <c:v>9.6679999999999993</c:v>
                </c:pt>
                <c:pt idx="280">
                  <c:v>11.62</c:v>
                </c:pt>
                <c:pt idx="281">
                  <c:v>9.6669999999999998</c:v>
                </c:pt>
                <c:pt idx="282">
                  <c:v>12.04</c:v>
                </c:pt>
                <c:pt idx="283">
                  <c:v>14.92</c:v>
                </c:pt>
                <c:pt idx="284">
                  <c:v>12.27</c:v>
                </c:pt>
                <c:pt idx="285">
                  <c:v>10.88</c:v>
                </c:pt>
                <c:pt idx="286">
                  <c:v>12.83</c:v>
                </c:pt>
                <c:pt idx="287">
                  <c:v>14.2</c:v>
                </c:pt>
                <c:pt idx="288">
                  <c:v>13.9</c:v>
                </c:pt>
                <c:pt idx="289">
                  <c:v>11.49</c:v>
                </c:pt>
                <c:pt idx="290">
                  <c:v>12.16</c:v>
                </c:pt>
                <c:pt idx="291">
                  <c:v>13.9</c:v>
                </c:pt>
                <c:pt idx="292">
                  <c:v>13.47</c:v>
                </c:pt>
                <c:pt idx="293">
                  <c:v>13.7</c:v>
                </c:pt>
                <c:pt idx="294">
                  <c:v>15.73</c:v>
                </c:pt>
                <c:pt idx="295">
                  <c:v>12.45</c:v>
                </c:pt>
                <c:pt idx="296">
                  <c:v>14.64</c:v>
                </c:pt>
                <c:pt idx="297">
                  <c:v>11.68</c:v>
                </c:pt>
                <c:pt idx="298">
                  <c:v>12.25</c:v>
                </c:pt>
                <c:pt idx="299">
                  <c:v>17.850000000000001</c:v>
                </c:pt>
                <c:pt idx="300">
                  <c:v>12.46</c:v>
                </c:pt>
                <c:pt idx="301">
                  <c:v>13.16</c:v>
                </c:pt>
                <c:pt idx="302">
                  <c:v>14.87</c:v>
                </c:pt>
                <c:pt idx="303">
                  <c:v>12.65</c:v>
                </c:pt>
                <c:pt idx="304">
                  <c:v>12.47</c:v>
                </c:pt>
                <c:pt idx="305">
                  <c:v>15.04</c:v>
                </c:pt>
                <c:pt idx="306">
                  <c:v>12.54</c:v>
                </c:pt>
                <c:pt idx="307">
                  <c:v>9.2680000000000007</c:v>
                </c:pt>
                <c:pt idx="308">
                  <c:v>9.6760000000000002</c:v>
                </c:pt>
                <c:pt idx="309">
                  <c:v>12.22</c:v>
                </c:pt>
                <c:pt idx="310">
                  <c:v>11.06</c:v>
                </c:pt>
                <c:pt idx="311">
                  <c:v>16.3</c:v>
                </c:pt>
                <c:pt idx="312">
                  <c:v>11.74</c:v>
                </c:pt>
                <c:pt idx="313">
                  <c:v>14.81</c:v>
                </c:pt>
                <c:pt idx="314">
                  <c:v>14.58</c:v>
                </c:pt>
                <c:pt idx="315">
                  <c:v>11.34</c:v>
                </c:pt>
                <c:pt idx="316">
                  <c:v>12.88</c:v>
                </c:pt>
                <c:pt idx="317">
                  <c:v>12.75</c:v>
                </c:pt>
                <c:pt idx="318">
                  <c:v>9.2949999999999999</c:v>
                </c:pt>
                <c:pt idx="319">
                  <c:v>11.26</c:v>
                </c:pt>
                <c:pt idx="320">
                  <c:v>13.71</c:v>
                </c:pt>
                <c:pt idx="321">
                  <c:v>9.8469999999999995</c:v>
                </c:pt>
                <c:pt idx="322">
                  <c:v>8.5709999999999997</c:v>
                </c:pt>
                <c:pt idx="323">
                  <c:v>13.46</c:v>
                </c:pt>
                <c:pt idx="324">
                  <c:v>12.34</c:v>
                </c:pt>
                <c:pt idx="325">
                  <c:v>13.94</c:v>
                </c:pt>
                <c:pt idx="326">
                  <c:v>12.07</c:v>
                </c:pt>
                <c:pt idx="327">
                  <c:v>11.75</c:v>
                </c:pt>
                <c:pt idx="328">
                  <c:v>11.67</c:v>
                </c:pt>
                <c:pt idx="329">
                  <c:v>13.68</c:v>
                </c:pt>
                <c:pt idx="330">
                  <c:v>10.96</c:v>
                </c:pt>
                <c:pt idx="331">
                  <c:v>11.69</c:v>
                </c:pt>
                <c:pt idx="332">
                  <c:v>7.7290000000000001</c:v>
                </c:pt>
                <c:pt idx="333">
                  <c:v>7.6909999999999998</c:v>
                </c:pt>
                <c:pt idx="334">
                  <c:v>11.54</c:v>
                </c:pt>
                <c:pt idx="335">
                  <c:v>14.47</c:v>
                </c:pt>
                <c:pt idx="336">
                  <c:v>14.74</c:v>
                </c:pt>
                <c:pt idx="337">
                  <c:v>13.21</c:v>
                </c:pt>
                <c:pt idx="338">
                  <c:v>13.87</c:v>
                </c:pt>
                <c:pt idx="339">
                  <c:v>13.62</c:v>
                </c:pt>
                <c:pt idx="340">
                  <c:v>10.32</c:v>
                </c:pt>
                <c:pt idx="341">
                  <c:v>10.26</c:v>
                </c:pt>
                <c:pt idx="342">
                  <c:v>9.6829999999999998</c:v>
                </c:pt>
                <c:pt idx="343">
                  <c:v>10.82</c:v>
                </c:pt>
                <c:pt idx="344">
                  <c:v>10.86</c:v>
                </c:pt>
                <c:pt idx="345">
                  <c:v>11.13</c:v>
                </c:pt>
                <c:pt idx="346">
                  <c:v>12.77</c:v>
                </c:pt>
                <c:pt idx="347">
                  <c:v>9.3330000000000002</c:v>
                </c:pt>
                <c:pt idx="348">
                  <c:v>12.88</c:v>
                </c:pt>
                <c:pt idx="349">
                  <c:v>10.29</c:v>
                </c:pt>
                <c:pt idx="350">
                  <c:v>10.16</c:v>
                </c:pt>
                <c:pt idx="351">
                  <c:v>9.423</c:v>
                </c:pt>
                <c:pt idx="352">
                  <c:v>14.59</c:v>
                </c:pt>
                <c:pt idx="353">
                  <c:v>11.51</c:v>
                </c:pt>
                <c:pt idx="354">
                  <c:v>14.05</c:v>
                </c:pt>
                <c:pt idx="355">
                  <c:v>11.2</c:v>
                </c:pt>
                <c:pt idx="356">
                  <c:v>7.76</c:v>
                </c:pt>
              </c:numCache>
            </c:numRef>
          </c:xVal>
          <c:yVal>
            <c:numRef>
              <c:f>'Scatter Plot'!$D$2:$D$358</c:f>
              <c:numCache>
                <c:formatCode>General</c:formatCode>
                <c:ptCount val="357"/>
                <c:pt idx="0">
                  <c:v>566.29999999999995</c:v>
                </c:pt>
                <c:pt idx="1">
                  <c:v>520</c:v>
                </c:pt>
                <c:pt idx="2">
                  <c:v>273.89999999999998</c:v>
                </c:pt>
                <c:pt idx="3">
                  <c:v>523.79999999999995</c:v>
                </c:pt>
                <c:pt idx="4">
                  <c:v>201.9</c:v>
                </c:pt>
                <c:pt idx="5">
                  <c:v>449.3</c:v>
                </c:pt>
                <c:pt idx="6">
                  <c:v>561</c:v>
                </c:pt>
                <c:pt idx="7">
                  <c:v>427.9</c:v>
                </c:pt>
                <c:pt idx="8">
                  <c:v>571.79999999999995</c:v>
                </c:pt>
                <c:pt idx="9">
                  <c:v>437.6</c:v>
                </c:pt>
                <c:pt idx="10">
                  <c:v>409</c:v>
                </c:pt>
                <c:pt idx="11">
                  <c:v>527.20000000000005</c:v>
                </c:pt>
                <c:pt idx="12">
                  <c:v>224.5</c:v>
                </c:pt>
                <c:pt idx="13">
                  <c:v>311.89999999999998</c:v>
                </c:pt>
                <c:pt idx="14">
                  <c:v>221.8</c:v>
                </c:pt>
                <c:pt idx="15">
                  <c:v>260.89999999999998</c:v>
                </c:pt>
                <c:pt idx="16">
                  <c:v>269.39999999999998</c:v>
                </c:pt>
                <c:pt idx="17">
                  <c:v>394.1</c:v>
                </c:pt>
                <c:pt idx="18">
                  <c:v>250.5</c:v>
                </c:pt>
                <c:pt idx="19">
                  <c:v>502.5</c:v>
                </c:pt>
                <c:pt idx="20">
                  <c:v>244</c:v>
                </c:pt>
                <c:pt idx="21">
                  <c:v>470.9</c:v>
                </c:pt>
                <c:pt idx="22">
                  <c:v>559.20000000000005</c:v>
                </c:pt>
                <c:pt idx="23">
                  <c:v>506.3</c:v>
                </c:pt>
                <c:pt idx="24">
                  <c:v>401.5</c:v>
                </c:pt>
                <c:pt idx="25">
                  <c:v>520</c:v>
                </c:pt>
                <c:pt idx="26">
                  <c:v>443.3</c:v>
                </c:pt>
                <c:pt idx="27">
                  <c:v>466.1</c:v>
                </c:pt>
                <c:pt idx="28">
                  <c:v>651.9</c:v>
                </c:pt>
                <c:pt idx="29">
                  <c:v>662.7</c:v>
                </c:pt>
                <c:pt idx="30">
                  <c:v>551.70000000000005</c:v>
                </c:pt>
                <c:pt idx="31">
                  <c:v>555.1</c:v>
                </c:pt>
                <c:pt idx="32">
                  <c:v>451.1</c:v>
                </c:pt>
                <c:pt idx="33">
                  <c:v>294.5</c:v>
                </c:pt>
                <c:pt idx="34">
                  <c:v>412.6</c:v>
                </c:pt>
                <c:pt idx="35">
                  <c:v>143.5</c:v>
                </c:pt>
                <c:pt idx="36">
                  <c:v>458.7</c:v>
                </c:pt>
                <c:pt idx="37">
                  <c:v>298.3</c:v>
                </c:pt>
                <c:pt idx="38">
                  <c:v>336.1</c:v>
                </c:pt>
                <c:pt idx="39">
                  <c:v>412.5</c:v>
                </c:pt>
                <c:pt idx="40">
                  <c:v>466.7</c:v>
                </c:pt>
                <c:pt idx="41">
                  <c:v>396.5</c:v>
                </c:pt>
                <c:pt idx="42">
                  <c:v>290.2</c:v>
                </c:pt>
                <c:pt idx="43">
                  <c:v>480.4</c:v>
                </c:pt>
                <c:pt idx="44">
                  <c:v>629.9</c:v>
                </c:pt>
                <c:pt idx="45">
                  <c:v>334.2</c:v>
                </c:pt>
                <c:pt idx="46">
                  <c:v>230.9</c:v>
                </c:pt>
                <c:pt idx="47">
                  <c:v>438.6</c:v>
                </c:pt>
                <c:pt idx="48">
                  <c:v>245.2</c:v>
                </c:pt>
                <c:pt idx="49">
                  <c:v>403.3</c:v>
                </c:pt>
                <c:pt idx="50">
                  <c:v>640.70000000000005</c:v>
                </c:pt>
                <c:pt idx="51">
                  <c:v>553.5</c:v>
                </c:pt>
                <c:pt idx="52">
                  <c:v>588.70000000000005</c:v>
                </c:pt>
                <c:pt idx="53">
                  <c:v>674.5</c:v>
                </c:pt>
                <c:pt idx="54">
                  <c:v>455.8</c:v>
                </c:pt>
                <c:pt idx="55">
                  <c:v>761.7</c:v>
                </c:pt>
                <c:pt idx="56">
                  <c:v>423.6</c:v>
                </c:pt>
                <c:pt idx="57">
                  <c:v>399.8</c:v>
                </c:pt>
                <c:pt idx="58">
                  <c:v>384.8</c:v>
                </c:pt>
                <c:pt idx="59">
                  <c:v>288.5</c:v>
                </c:pt>
                <c:pt idx="60">
                  <c:v>398</c:v>
                </c:pt>
                <c:pt idx="61">
                  <c:v>512.20000000000005</c:v>
                </c:pt>
                <c:pt idx="62">
                  <c:v>355.3</c:v>
                </c:pt>
                <c:pt idx="63">
                  <c:v>432.8</c:v>
                </c:pt>
                <c:pt idx="64">
                  <c:v>689.5</c:v>
                </c:pt>
                <c:pt idx="65">
                  <c:v>640.1</c:v>
                </c:pt>
                <c:pt idx="66">
                  <c:v>585</c:v>
                </c:pt>
                <c:pt idx="67">
                  <c:v>519.4</c:v>
                </c:pt>
                <c:pt idx="68">
                  <c:v>203.9</c:v>
                </c:pt>
                <c:pt idx="69">
                  <c:v>300.2</c:v>
                </c:pt>
                <c:pt idx="70">
                  <c:v>381.9</c:v>
                </c:pt>
                <c:pt idx="71">
                  <c:v>538.9</c:v>
                </c:pt>
                <c:pt idx="72">
                  <c:v>460.3</c:v>
                </c:pt>
                <c:pt idx="73">
                  <c:v>880.2</c:v>
                </c:pt>
                <c:pt idx="74">
                  <c:v>448.6</c:v>
                </c:pt>
                <c:pt idx="75">
                  <c:v>366.8</c:v>
                </c:pt>
                <c:pt idx="76">
                  <c:v>419.8</c:v>
                </c:pt>
                <c:pt idx="77">
                  <c:v>464.5</c:v>
                </c:pt>
                <c:pt idx="78">
                  <c:v>690.2</c:v>
                </c:pt>
                <c:pt idx="79">
                  <c:v>357.6</c:v>
                </c:pt>
                <c:pt idx="80">
                  <c:v>685.9</c:v>
                </c:pt>
                <c:pt idx="81">
                  <c:v>464.1</c:v>
                </c:pt>
                <c:pt idx="82">
                  <c:v>372.7</c:v>
                </c:pt>
                <c:pt idx="83">
                  <c:v>349.6</c:v>
                </c:pt>
                <c:pt idx="84">
                  <c:v>227.2</c:v>
                </c:pt>
                <c:pt idx="85">
                  <c:v>302.39999999999998</c:v>
                </c:pt>
                <c:pt idx="86">
                  <c:v>526.4</c:v>
                </c:pt>
                <c:pt idx="87">
                  <c:v>508.8</c:v>
                </c:pt>
                <c:pt idx="88">
                  <c:v>402</c:v>
                </c:pt>
                <c:pt idx="89">
                  <c:v>317.5</c:v>
                </c:pt>
                <c:pt idx="90">
                  <c:v>420.3</c:v>
                </c:pt>
                <c:pt idx="91">
                  <c:v>428.9</c:v>
                </c:pt>
                <c:pt idx="92">
                  <c:v>463.7</c:v>
                </c:pt>
                <c:pt idx="93">
                  <c:v>507.4</c:v>
                </c:pt>
                <c:pt idx="94">
                  <c:v>288.10000000000002</c:v>
                </c:pt>
                <c:pt idx="95">
                  <c:v>516.4</c:v>
                </c:pt>
                <c:pt idx="96">
                  <c:v>461</c:v>
                </c:pt>
                <c:pt idx="97">
                  <c:v>481.9</c:v>
                </c:pt>
                <c:pt idx="98">
                  <c:v>295.39999999999998</c:v>
                </c:pt>
                <c:pt idx="99">
                  <c:v>529.4</c:v>
                </c:pt>
                <c:pt idx="100">
                  <c:v>725.5</c:v>
                </c:pt>
                <c:pt idx="101">
                  <c:v>428</c:v>
                </c:pt>
                <c:pt idx="102">
                  <c:v>432.2</c:v>
                </c:pt>
                <c:pt idx="103">
                  <c:v>321.2</c:v>
                </c:pt>
                <c:pt idx="104">
                  <c:v>568.9</c:v>
                </c:pt>
                <c:pt idx="105">
                  <c:v>561.29999999999995</c:v>
                </c:pt>
                <c:pt idx="106">
                  <c:v>313.10000000000002</c:v>
                </c:pt>
                <c:pt idx="107">
                  <c:v>546.4</c:v>
                </c:pt>
                <c:pt idx="108">
                  <c:v>641.20000000000005</c:v>
                </c:pt>
                <c:pt idx="109">
                  <c:v>329.6</c:v>
                </c:pt>
                <c:pt idx="110">
                  <c:v>684.5</c:v>
                </c:pt>
                <c:pt idx="111">
                  <c:v>496.4</c:v>
                </c:pt>
                <c:pt idx="112">
                  <c:v>395.7</c:v>
                </c:pt>
                <c:pt idx="113">
                  <c:v>386.8</c:v>
                </c:pt>
                <c:pt idx="114">
                  <c:v>279.60000000000002</c:v>
                </c:pt>
                <c:pt idx="115">
                  <c:v>603.4</c:v>
                </c:pt>
                <c:pt idx="116">
                  <c:v>623.9</c:v>
                </c:pt>
                <c:pt idx="117">
                  <c:v>575.29999999999995</c:v>
                </c:pt>
                <c:pt idx="118">
                  <c:v>476.5</c:v>
                </c:pt>
                <c:pt idx="119">
                  <c:v>389.4</c:v>
                </c:pt>
                <c:pt idx="120">
                  <c:v>590</c:v>
                </c:pt>
                <c:pt idx="121">
                  <c:v>337.7</c:v>
                </c:pt>
                <c:pt idx="122">
                  <c:v>541.6</c:v>
                </c:pt>
                <c:pt idx="123">
                  <c:v>512.20000000000005</c:v>
                </c:pt>
                <c:pt idx="124">
                  <c:v>347</c:v>
                </c:pt>
                <c:pt idx="125">
                  <c:v>406.3</c:v>
                </c:pt>
                <c:pt idx="126">
                  <c:v>407.4</c:v>
                </c:pt>
                <c:pt idx="127">
                  <c:v>346.4</c:v>
                </c:pt>
                <c:pt idx="128">
                  <c:v>561</c:v>
                </c:pt>
                <c:pt idx="129">
                  <c:v>512.20000000000005</c:v>
                </c:pt>
                <c:pt idx="130">
                  <c:v>344.9</c:v>
                </c:pt>
                <c:pt idx="131">
                  <c:v>632.6</c:v>
                </c:pt>
                <c:pt idx="132">
                  <c:v>388</c:v>
                </c:pt>
                <c:pt idx="133">
                  <c:v>289.89999999999998</c:v>
                </c:pt>
                <c:pt idx="134">
                  <c:v>435.6</c:v>
                </c:pt>
                <c:pt idx="135">
                  <c:v>396.6</c:v>
                </c:pt>
                <c:pt idx="136">
                  <c:v>572.29999999999995</c:v>
                </c:pt>
                <c:pt idx="137">
                  <c:v>587.4</c:v>
                </c:pt>
                <c:pt idx="138">
                  <c:v>427.3</c:v>
                </c:pt>
                <c:pt idx="139">
                  <c:v>516.6</c:v>
                </c:pt>
                <c:pt idx="140">
                  <c:v>489</c:v>
                </c:pt>
                <c:pt idx="141">
                  <c:v>441</c:v>
                </c:pt>
                <c:pt idx="142">
                  <c:v>515.9</c:v>
                </c:pt>
                <c:pt idx="143">
                  <c:v>394.1</c:v>
                </c:pt>
                <c:pt idx="144">
                  <c:v>396</c:v>
                </c:pt>
                <c:pt idx="145">
                  <c:v>651</c:v>
                </c:pt>
                <c:pt idx="146">
                  <c:v>687.3</c:v>
                </c:pt>
                <c:pt idx="147">
                  <c:v>513.70000000000005</c:v>
                </c:pt>
                <c:pt idx="148">
                  <c:v>432.7</c:v>
                </c:pt>
                <c:pt idx="149">
                  <c:v>492.1</c:v>
                </c:pt>
                <c:pt idx="150">
                  <c:v>582.70000000000005</c:v>
                </c:pt>
                <c:pt idx="151">
                  <c:v>363.7</c:v>
                </c:pt>
                <c:pt idx="152">
                  <c:v>633.1</c:v>
                </c:pt>
                <c:pt idx="153">
                  <c:v>334.2</c:v>
                </c:pt>
                <c:pt idx="154">
                  <c:v>471.3</c:v>
                </c:pt>
                <c:pt idx="155">
                  <c:v>334.3</c:v>
                </c:pt>
                <c:pt idx="156">
                  <c:v>403.1</c:v>
                </c:pt>
                <c:pt idx="157">
                  <c:v>417.2</c:v>
                </c:pt>
                <c:pt idx="158">
                  <c:v>537.29999999999995</c:v>
                </c:pt>
                <c:pt idx="159">
                  <c:v>246.3</c:v>
                </c:pt>
                <c:pt idx="160">
                  <c:v>566.20000000000005</c:v>
                </c:pt>
                <c:pt idx="161">
                  <c:v>530.6</c:v>
                </c:pt>
                <c:pt idx="162">
                  <c:v>418.7</c:v>
                </c:pt>
                <c:pt idx="163">
                  <c:v>664.9</c:v>
                </c:pt>
                <c:pt idx="164">
                  <c:v>504.1</c:v>
                </c:pt>
                <c:pt idx="165">
                  <c:v>409.1</c:v>
                </c:pt>
                <c:pt idx="166">
                  <c:v>221.2</c:v>
                </c:pt>
                <c:pt idx="167">
                  <c:v>481.6</c:v>
                </c:pt>
                <c:pt idx="168">
                  <c:v>461.4</c:v>
                </c:pt>
                <c:pt idx="169">
                  <c:v>244.5</c:v>
                </c:pt>
                <c:pt idx="170">
                  <c:v>477.3</c:v>
                </c:pt>
                <c:pt idx="171">
                  <c:v>324.2</c:v>
                </c:pt>
                <c:pt idx="172">
                  <c:v>504.8</c:v>
                </c:pt>
                <c:pt idx="173">
                  <c:v>457.9</c:v>
                </c:pt>
                <c:pt idx="174">
                  <c:v>489.9</c:v>
                </c:pt>
                <c:pt idx="175">
                  <c:v>616.5</c:v>
                </c:pt>
                <c:pt idx="176">
                  <c:v>446</c:v>
                </c:pt>
                <c:pt idx="177">
                  <c:v>514</c:v>
                </c:pt>
                <c:pt idx="178">
                  <c:v>387.3</c:v>
                </c:pt>
                <c:pt idx="179">
                  <c:v>390</c:v>
                </c:pt>
                <c:pt idx="180">
                  <c:v>464.4</c:v>
                </c:pt>
                <c:pt idx="181">
                  <c:v>514.29999999999995</c:v>
                </c:pt>
                <c:pt idx="182">
                  <c:v>310.8</c:v>
                </c:pt>
                <c:pt idx="183">
                  <c:v>641.20000000000005</c:v>
                </c:pt>
                <c:pt idx="184">
                  <c:v>280.5</c:v>
                </c:pt>
                <c:pt idx="185">
                  <c:v>373.9</c:v>
                </c:pt>
                <c:pt idx="186">
                  <c:v>420.3</c:v>
                </c:pt>
                <c:pt idx="187">
                  <c:v>321.60000000000002</c:v>
                </c:pt>
                <c:pt idx="188">
                  <c:v>445.3</c:v>
                </c:pt>
                <c:pt idx="189">
                  <c:v>668.7</c:v>
                </c:pt>
                <c:pt idx="190">
                  <c:v>402.7</c:v>
                </c:pt>
                <c:pt idx="191">
                  <c:v>426.7</c:v>
                </c:pt>
                <c:pt idx="192">
                  <c:v>421</c:v>
                </c:pt>
                <c:pt idx="193">
                  <c:v>384.6</c:v>
                </c:pt>
                <c:pt idx="194">
                  <c:v>485.8</c:v>
                </c:pt>
                <c:pt idx="195">
                  <c:v>512</c:v>
                </c:pt>
                <c:pt idx="196">
                  <c:v>593.70000000000005</c:v>
                </c:pt>
                <c:pt idx="197">
                  <c:v>241</c:v>
                </c:pt>
                <c:pt idx="198">
                  <c:v>278.60000000000002</c:v>
                </c:pt>
                <c:pt idx="199">
                  <c:v>491.9</c:v>
                </c:pt>
                <c:pt idx="200">
                  <c:v>546.1</c:v>
                </c:pt>
                <c:pt idx="201">
                  <c:v>496.6</c:v>
                </c:pt>
                <c:pt idx="202">
                  <c:v>838.1</c:v>
                </c:pt>
                <c:pt idx="203">
                  <c:v>552.4</c:v>
                </c:pt>
                <c:pt idx="204">
                  <c:v>458.4</c:v>
                </c:pt>
                <c:pt idx="205">
                  <c:v>711.8</c:v>
                </c:pt>
                <c:pt idx="206">
                  <c:v>579.1</c:v>
                </c:pt>
                <c:pt idx="207">
                  <c:v>788.5</c:v>
                </c:pt>
                <c:pt idx="208">
                  <c:v>338.3</c:v>
                </c:pt>
                <c:pt idx="209">
                  <c:v>562.1</c:v>
                </c:pt>
                <c:pt idx="210">
                  <c:v>580.6</c:v>
                </c:pt>
                <c:pt idx="211">
                  <c:v>386.3</c:v>
                </c:pt>
                <c:pt idx="212">
                  <c:v>372.7</c:v>
                </c:pt>
                <c:pt idx="213">
                  <c:v>447.8</c:v>
                </c:pt>
                <c:pt idx="214">
                  <c:v>462.9</c:v>
                </c:pt>
                <c:pt idx="215">
                  <c:v>541.79999999999995</c:v>
                </c:pt>
                <c:pt idx="216">
                  <c:v>462</c:v>
                </c:pt>
                <c:pt idx="217">
                  <c:v>596.6</c:v>
                </c:pt>
                <c:pt idx="218">
                  <c:v>392</c:v>
                </c:pt>
                <c:pt idx="219">
                  <c:v>321.60000000000002</c:v>
                </c:pt>
                <c:pt idx="220">
                  <c:v>234.3</c:v>
                </c:pt>
                <c:pt idx="221">
                  <c:v>446.2</c:v>
                </c:pt>
                <c:pt idx="222">
                  <c:v>609.1</c:v>
                </c:pt>
                <c:pt idx="223">
                  <c:v>558.1</c:v>
                </c:pt>
                <c:pt idx="224">
                  <c:v>508.3</c:v>
                </c:pt>
                <c:pt idx="225">
                  <c:v>378.2</c:v>
                </c:pt>
                <c:pt idx="226">
                  <c:v>431.9</c:v>
                </c:pt>
                <c:pt idx="227">
                  <c:v>442.7</c:v>
                </c:pt>
                <c:pt idx="228">
                  <c:v>525.20000000000005</c:v>
                </c:pt>
                <c:pt idx="229">
                  <c:v>507.6</c:v>
                </c:pt>
                <c:pt idx="230">
                  <c:v>469.1</c:v>
                </c:pt>
                <c:pt idx="231">
                  <c:v>370</c:v>
                </c:pt>
                <c:pt idx="232">
                  <c:v>800</c:v>
                </c:pt>
                <c:pt idx="233">
                  <c:v>514.5</c:v>
                </c:pt>
                <c:pt idx="234">
                  <c:v>466.1</c:v>
                </c:pt>
                <c:pt idx="235">
                  <c:v>399.8</c:v>
                </c:pt>
                <c:pt idx="236">
                  <c:v>373.2</c:v>
                </c:pt>
                <c:pt idx="237">
                  <c:v>268.8</c:v>
                </c:pt>
                <c:pt idx="238">
                  <c:v>693.7</c:v>
                </c:pt>
                <c:pt idx="239">
                  <c:v>433.8</c:v>
                </c:pt>
                <c:pt idx="240">
                  <c:v>271.2</c:v>
                </c:pt>
                <c:pt idx="241">
                  <c:v>495</c:v>
                </c:pt>
                <c:pt idx="242">
                  <c:v>380.3</c:v>
                </c:pt>
                <c:pt idx="243">
                  <c:v>409.7</c:v>
                </c:pt>
                <c:pt idx="244">
                  <c:v>656.1</c:v>
                </c:pt>
                <c:pt idx="245">
                  <c:v>408.2</c:v>
                </c:pt>
                <c:pt idx="246">
                  <c:v>575.29999999999995</c:v>
                </c:pt>
                <c:pt idx="247">
                  <c:v>289.7</c:v>
                </c:pt>
                <c:pt idx="248">
                  <c:v>307.3</c:v>
                </c:pt>
                <c:pt idx="249">
                  <c:v>333.6</c:v>
                </c:pt>
                <c:pt idx="250">
                  <c:v>359.9</c:v>
                </c:pt>
                <c:pt idx="251">
                  <c:v>381.1</c:v>
                </c:pt>
                <c:pt idx="252">
                  <c:v>501.3</c:v>
                </c:pt>
                <c:pt idx="253">
                  <c:v>467.8</c:v>
                </c:pt>
                <c:pt idx="254">
                  <c:v>673.7</c:v>
                </c:pt>
                <c:pt idx="255">
                  <c:v>509.2</c:v>
                </c:pt>
                <c:pt idx="256">
                  <c:v>611.20000000000005</c:v>
                </c:pt>
                <c:pt idx="257">
                  <c:v>592.6</c:v>
                </c:pt>
                <c:pt idx="258">
                  <c:v>606.5</c:v>
                </c:pt>
                <c:pt idx="259">
                  <c:v>371.5</c:v>
                </c:pt>
                <c:pt idx="260">
                  <c:v>585.9</c:v>
                </c:pt>
                <c:pt idx="261">
                  <c:v>340.9</c:v>
                </c:pt>
                <c:pt idx="262">
                  <c:v>441.3</c:v>
                </c:pt>
                <c:pt idx="263">
                  <c:v>674.8</c:v>
                </c:pt>
                <c:pt idx="264">
                  <c:v>659.7</c:v>
                </c:pt>
                <c:pt idx="265">
                  <c:v>432</c:v>
                </c:pt>
                <c:pt idx="266">
                  <c:v>442.5</c:v>
                </c:pt>
                <c:pt idx="267">
                  <c:v>644.20000000000005</c:v>
                </c:pt>
                <c:pt idx="268">
                  <c:v>492.9</c:v>
                </c:pt>
                <c:pt idx="269">
                  <c:v>557.20000000000005</c:v>
                </c:pt>
                <c:pt idx="270">
                  <c:v>415.1</c:v>
                </c:pt>
                <c:pt idx="271">
                  <c:v>537.9</c:v>
                </c:pt>
                <c:pt idx="272">
                  <c:v>520.20000000000005</c:v>
                </c:pt>
                <c:pt idx="273">
                  <c:v>290.89999999999998</c:v>
                </c:pt>
                <c:pt idx="274">
                  <c:v>646.1</c:v>
                </c:pt>
                <c:pt idx="275">
                  <c:v>412.7</c:v>
                </c:pt>
                <c:pt idx="276">
                  <c:v>537.29999999999995</c:v>
                </c:pt>
                <c:pt idx="277">
                  <c:v>542.9</c:v>
                </c:pt>
                <c:pt idx="278">
                  <c:v>536.9</c:v>
                </c:pt>
                <c:pt idx="279">
                  <c:v>286.3</c:v>
                </c:pt>
                <c:pt idx="280">
                  <c:v>408.8</c:v>
                </c:pt>
                <c:pt idx="281">
                  <c:v>289.10000000000002</c:v>
                </c:pt>
                <c:pt idx="282">
                  <c:v>449.9</c:v>
                </c:pt>
                <c:pt idx="283">
                  <c:v>686.9</c:v>
                </c:pt>
                <c:pt idx="284">
                  <c:v>465.4</c:v>
                </c:pt>
                <c:pt idx="285">
                  <c:v>358.9</c:v>
                </c:pt>
                <c:pt idx="286">
                  <c:v>506.9</c:v>
                </c:pt>
                <c:pt idx="287">
                  <c:v>618.4</c:v>
                </c:pt>
                <c:pt idx="288">
                  <c:v>599.4</c:v>
                </c:pt>
                <c:pt idx="289">
                  <c:v>404.9</c:v>
                </c:pt>
                <c:pt idx="290">
                  <c:v>455.3</c:v>
                </c:pt>
                <c:pt idx="291">
                  <c:v>602.9</c:v>
                </c:pt>
                <c:pt idx="292">
                  <c:v>546.29999999999995</c:v>
                </c:pt>
                <c:pt idx="293">
                  <c:v>571.1</c:v>
                </c:pt>
                <c:pt idx="294">
                  <c:v>747.2</c:v>
                </c:pt>
                <c:pt idx="295">
                  <c:v>476.7</c:v>
                </c:pt>
                <c:pt idx="296">
                  <c:v>666</c:v>
                </c:pt>
                <c:pt idx="297">
                  <c:v>420.5</c:v>
                </c:pt>
                <c:pt idx="298">
                  <c:v>466.5</c:v>
                </c:pt>
                <c:pt idx="299">
                  <c:v>992.1</c:v>
                </c:pt>
                <c:pt idx="300">
                  <c:v>477.3</c:v>
                </c:pt>
                <c:pt idx="301">
                  <c:v>538.70000000000005</c:v>
                </c:pt>
                <c:pt idx="302">
                  <c:v>680.9</c:v>
                </c:pt>
                <c:pt idx="303">
                  <c:v>485.6</c:v>
                </c:pt>
                <c:pt idx="304">
                  <c:v>480.1</c:v>
                </c:pt>
                <c:pt idx="305">
                  <c:v>689.4</c:v>
                </c:pt>
                <c:pt idx="306">
                  <c:v>476.3</c:v>
                </c:pt>
                <c:pt idx="307">
                  <c:v>248.7</c:v>
                </c:pt>
                <c:pt idx="308">
                  <c:v>272.5</c:v>
                </c:pt>
                <c:pt idx="309">
                  <c:v>453.1</c:v>
                </c:pt>
                <c:pt idx="310">
                  <c:v>366.5</c:v>
                </c:pt>
                <c:pt idx="311">
                  <c:v>819.8</c:v>
                </c:pt>
                <c:pt idx="312">
                  <c:v>426</c:v>
                </c:pt>
                <c:pt idx="313">
                  <c:v>680.7</c:v>
                </c:pt>
                <c:pt idx="314">
                  <c:v>658.8</c:v>
                </c:pt>
                <c:pt idx="315">
                  <c:v>391.2</c:v>
                </c:pt>
                <c:pt idx="316">
                  <c:v>493.1</c:v>
                </c:pt>
                <c:pt idx="317">
                  <c:v>493.8</c:v>
                </c:pt>
                <c:pt idx="318">
                  <c:v>257.8</c:v>
                </c:pt>
                <c:pt idx="319">
                  <c:v>388.1</c:v>
                </c:pt>
                <c:pt idx="320">
                  <c:v>571</c:v>
                </c:pt>
                <c:pt idx="321">
                  <c:v>293.2</c:v>
                </c:pt>
                <c:pt idx="322">
                  <c:v>221.3</c:v>
                </c:pt>
                <c:pt idx="323">
                  <c:v>551.1</c:v>
                </c:pt>
                <c:pt idx="324">
                  <c:v>468.5</c:v>
                </c:pt>
                <c:pt idx="325">
                  <c:v>594.20000000000005</c:v>
                </c:pt>
                <c:pt idx="326">
                  <c:v>445.2</c:v>
                </c:pt>
                <c:pt idx="327">
                  <c:v>422.9</c:v>
                </c:pt>
                <c:pt idx="328">
                  <c:v>416.2</c:v>
                </c:pt>
                <c:pt idx="329">
                  <c:v>575.5</c:v>
                </c:pt>
                <c:pt idx="330">
                  <c:v>365.6</c:v>
                </c:pt>
                <c:pt idx="331">
                  <c:v>406.4</c:v>
                </c:pt>
                <c:pt idx="332">
                  <c:v>178.8</c:v>
                </c:pt>
                <c:pt idx="333">
                  <c:v>170.4</c:v>
                </c:pt>
                <c:pt idx="334">
                  <c:v>402.9</c:v>
                </c:pt>
                <c:pt idx="335">
                  <c:v>656.4</c:v>
                </c:pt>
                <c:pt idx="336">
                  <c:v>668.6</c:v>
                </c:pt>
                <c:pt idx="337">
                  <c:v>538.4</c:v>
                </c:pt>
                <c:pt idx="338">
                  <c:v>584.79999999999995</c:v>
                </c:pt>
                <c:pt idx="339">
                  <c:v>573.20000000000005</c:v>
                </c:pt>
                <c:pt idx="340">
                  <c:v>324.89999999999998</c:v>
                </c:pt>
                <c:pt idx="341">
                  <c:v>320.8</c:v>
                </c:pt>
                <c:pt idx="342">
                  <c:v>285.7</c:v>
                </c:pt>
                <c:pt idx="343">
                  <c:v>361.6</c:v>
                </c:pt>
                <c:pt idx="344">
                  <c:v>360.5</c:v>
                </c:pt>
                <c:pt idx="345">
                  <c:v>378.4</c:v>
                </c:pt>
                <c:pt idx="346">
                  <c:v>507.9</c:v>
                </c:pt>
                <c:pt idx="347">
                  <c:v>264</c:v>
                </c:pt>
                <c:pt idx="348">
                  <c:v>514.29999999999995</c:v>
                </c:pt>
                <c:pt idx="349">
                  <c:v>321.39999999999998</c:v>
                </c:pt>
                <c:pt idx="350">
                  <c:v>311.7</c:v>
                </c:pt>
                <c:pt idx="351">
                  <c:v>271.3</c:v>
                </c:pt>
                <c:pt idx="352">
                  <c:v>657.1</c:v>
                </c:pt>
                <c:pt idx="353">
                  <c:v>403.5</c:v>
                </c:pt>
                <c:pt idx="354">
                  <c:v>600.4</c:v>
                </c:pt>
                <c:pt idx="355">
                  <c:v>386</c:v>
                </c:pt>
                <c:pt idx="356">
                  <c:v>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5-ED46-AB99-2A483FF7C9DD}"/>
            </c:ext>
          </c:extLst>
        </c:ser>
        <c:ser>
          <c:idx val="1"/>
          <c:order val="1"/>
          <c:tx>
            <c:v>Malignant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Plot'!$B$359:$B$570</c:f>
              <c:numCache>
                <c:formatCode>General</c:formatCode>
                <c:ptCount val="212"/>
                <c:pt idx="0">
                  <c:v>17.989999999999998</c:v>
                </c:pt>
                <c:pt idx="1">
                  <c:v>20.57</c:v>
                </c:pt>
                <c:pt idx="2">
                  <c:v>19.690000000000001</c:v>
                </c:pt>
                <c:pt idx="3">
                  <c:v>11.42</c:v>
                </c:pt>
                <c:pt idx="4">
                  <c:v>20.29</c:v>
                </c:pt>
                <c:pt idx="5">
                  <c:v>12.45</c:v>
                </c:pt>
                <c:pt idx="6">
                  <c:v>18.25</c:v>
                </c:pt>
                <c:pt idx="7">
                  <c:v>13.71</c:v>
                </c:pt>
                <c:pt idx="8">
                  <c:v>13</c:v>
                </c:pt>
                <c:pt idx="9">
                  <c:v>12.46</c:v>
                </c:pt>
                <c:pt idx="10">
                  <c:v>16.02</c:v>
                </c:pt>
                <c:pt idx="11">
                  <c:v>15.78</c:v>
                </c:pt>
                <c:pt idx="12">
                  <c:v>19.170000000000002</c:v>
                </c:pt>
                <c:pt idx="13">
                  <c:v>15.85</c:v>
                </c:pt>
                <c:pt idx="14">
                  <c:v>13.73</c:v>
                </c:pt>
                <c:pt idx="15">
                  <c:v>14.54</c:v>
                </c:pt>
                <c:pt idx="16">
                  <c:v>14.68</c:v>
                </c:pt>
                <c:pt idx="17">
                  <c:v>16.13</c:v>
                </c:pt>
                <c:pt idx="18">
                  <c:v>19.809999999999999</c:v>
                </c:pt>
                <c:pt idx="19">
                  <c:v>15.34</c:v>
                </c:pt>
                <c:pt idx="20">
                  <c:v>21.16</c:v>
                </c:pt>
                <c:pt idx="21">
                  <c:v>16.649999999999999</c:v>
                </c:pt>
                <c:pt idx="22">
                  <c:v>17.14</c:v>
                </c:pt>
                <c:pt idx="23">
                  <c:v>14.58</c:v>
                </c:pt>
                <c:pt idx="24">
                  <c:v>18.61</c:v>
                </c:pt>
                <c:pt idx="25">
                  <c:v>15.3</c:v>
                </c:pt>
                <c:pt idx="26">
                  <c:v>17.57</c:v>
                </c:pt>
                <c:pt idx="27">
                  <c:v>18.63</c:v>
                </c:pt>
                <c:pt idx="28">
                  <c:v>11.84</c:v>
                </c:pt>
                <c:pt idx="29">
                  <c:v>17.02</c:v>
                </c:pt>
                <c:pt idx="30">
                  <c:v>19.27</c:v>
                </c:pt>
                <c:pt idx="31">
                  <c:v>16.13</c:v>
                </c:pt>
                <c:pt idx="32">
                  <c:v>16.739999999999998</c:v>
                </c:pt>
                <c:pt idx="33">
                  <c:v>14.25</c:v>
                </c:pt>
                <c:pt idx="34">
                  <c:v>14.99</c:v>
                </c:pt>
                <c:pt idx="35">
                  <c:v>13.48</c:v>
                </c:pt>
                <c:pt idx="36">
                  <c:v>13.44</c:v>
                </c:pt>
                <c:pt idx="37">
                  <c:v>10.95</c:v>
                </c:pt>
                <c:pt idx="38">
                  <c:v>19.07</c:v>
                </c:pt>
                <c:pt idx="39">
                  <c:v>13.28</c:v>
                </c:pt>
                <c:pt idx="40">
                  <c:v>13.17</c:v>
                </c:pt>
                <c:pt idx="41">
                  <c:v>18.649999999999999</c:v>
                </c:pt>
                <c:pt idx="42">
                  <c:v>13.17</c:v>
                </c:pt>
                <c:pt idx="43">
                  <c:v>18.22</c:v>
                </c:pt>
                <c:pt idx="44">
                  <c:v>15.1</c:v>
                </c:pt>
                <c:pt idx="45">
                  <c:v>19.21</c:v>
                </c:pt>
                <c:pt idx="46">
                  <c:v>14.71</c:v>
                </c:pt>
                <c:pt idx="47">
                  <c:v>14.25</c:v>
                </c:pt>
                <c:pt idx="48">
                  <c:v>12.68</c:v>
                </c:pt>
                <c:pt idx="49">
                  <c:v>14.78</c:v>
                </c:pt>
                <c:pt idx="50">
                  <c:v>18.940000000000001</c:v>
                </c:pt>
                <c:pt idx="51">
                  <c:v>17.2</c:v>
                </c:pt>
                <c:pt idx="52">
                  <c:v>13.8</c:v>
                </c:pt>
                <c:pt idx="53">
                  <c:v>16.07</c:v>
                </c:pt>
                <c:pt idx="54">
                  <c:v>18.05</c:v>
                </c:pt>
                <c:pt idx="55">
                  <c:v>20.18</c:v>
                </c:pt>
                <c:pt idx="56">
                  <c:v>25.22</c:v>
                </c:pt>
                <c:pt idx="57">
                  <c:v>19.100000000000001</c:v>
                </c:pt>
                <c:pt idx="58">
                  <c:v>18.46</c:v>
                </c:pt>
                <c:pt idx="59">
                  <c:v>14.48</c:v>
                </c:pt>
                <c:pt idx="60">
                  <c:v>19.02</c:v>
                </c:pt>
                <c:pt idx="61">
                  <c:v>15.37</c:v>
                </c:pt>
                <c:pt idx="62">
                  <c:v>15.06</c:v>
                </c:pt>
                <c:pt idx="63">
                  <c:v>20.260000000000002</c:v>
                </c:pt>
                <c:pt idx="64">
                  <c:v>14.42</c:v>
                </c:pt>
                <c:pt idx="65">
                  <c:v>13.61</c:v>
                </c:pt>
                <c:pt idx="66">
                  <c:v>13.11</c:v>
                </c:pt>
                <c:pt idx="67">
                  <c:v>22.27</c:v>
                </c:pt>
                <c:pt idx="68">
                  <c:v>14.87</c:v>
                </c:pt>
                <c:pt idx="69">
                  <c:v>15.78</c:v>
                </c:pt>
                <c:pt idx="70">
                  <c:v>17.95</c:v>
                </c:pt>
                <c:pt idx="71">
                  <c:v>18.66</c:v>
                </c:pt>
                <c:pt idx="72">
                  <c:v>24.25</c:v>
                </c:pt>
                <c:pt idx="73">
                  <c:v>13.61</c:v>
                </c:pt>
                <c:pt idx="74">
                  <c:v>19</c:v>
                </c:pt>
                <c:pt idx="75">
                  <c:v>19.79</c:v>
                </c:pt>
                <c:pt idx="76">
                  <c:v>15.46</c:v>
                </c:pt>
                <c:pt idx="77">
                  <c:v>16.16</c:v>
                </c:pt>
                <c:pt idx="78">
                  <c:v>18.45</c:v>
                </c:pt>
                <c:pt idx="79">
                  <c:v>12.77</c:v>
                </c:pt>
                <c:pt idx="80">
                  <c:v>14.95</c:v>
                </c:pt>
                <c:pt idx="81">
                  <c:v>16.11</c:v>
                </c:pt>
                <c:pt idx="82">
                  <c:v>11.8</c:v>
                </c:pt>
                <c:pt idx="83">
                  <c:v>17.68</c:v>
                </c:pt>
                <c:pt idx="84">
                  <c:v>19.190000000000001</c:v>
                </c:pt>
                <c:pt idx="85">
                  <c:v>19.59</c:v>
                </c:pt>
                <c:pt idx="86">
                  <c:v>23.27</c:v>
                </c:pt>
                <c:pt idx="87">
                  <c:v>16.78</c:v>
                </c:pt>
                <c:pt idx="88">
                  <c:v>17.47</c:v>
                </c:pt>
                <c:pt idx="89">
                  <c:v>13.43</c:v>
                </c:pt>
                <c:pt idx="90">
                  <c:v>15.46</c:v>
                </c:pt>
                <c:pt idx="91">
                  <c:v>16.46</c:v>
                </c:pt>
                <c:pt idx="92">
                  <c:v>27.22</c:v>
                </c:pt>
                <c:pt idx="93">
                  <c:v>21.09</c:v>
                </c:pt>
                <c:pt idx="94">
                  <c:v>15.7</c:v>
                </c:pt>
                <c:pt idx="95">
                  <c:v>15.28</c:v>
                </c:pt>
                <c:pt idx="96">
                  <c:v>18.309999999999999</c:v>
                </c:pt>
                <c:pt idx="97">
                  <c:v>14.22</c:v>
                </c:pt>
                <c:pt idx="98">
                  <c:v>12.34</c:v>
                </c:pt>
                <c:pt idx="99">
                  <c:v>14.86</c:v>
                </c:pt>
                <c:pt idx="100">
                  <c:v>13.77</c:v>
                </c:pt>
                <c:pt idx="101">
                  <c:v>18.079999999999998</c:v>
                </c:pt>
                <c:pt idx="102">
                  <c:v>19.18</c:v>
                </c:pt>
                <c:pt idx="103">
                  <c:v>14.45</c:v>
                </c:pt>
                <c:pt idx="104">
                  <c:v>17.54</c:v>
                </c:pt>
                <c:pt idx="105">
                  <c:v>23.29</c:v>
                </c:pt>
                <c:pt idx="106">
                  <c:v>13.81</c:v>
                </c:pt>
                <c:pt idx="107">
                  <c:v>15.12</c:v>
                </c:pt>
                <c:pt idx="108">
                  <c:v>17.010000000000002</c:v>
                </c:pt>
                <c:pt idx="109">
                  <c:v>20.58</c:v>
                </c:pt>
                <c:pt idx="110">
                  <c:v>28.11</c:v>
                </c:pt>
                <c:pt idx="111">
                  <c:v>17.420000000000002</c:v>
                </c:pt>
                <c:pt idx="112">
                  <c:v>14.19</c:v>
                </c:pt>
                <c:pt idx="113">
                  <c:v>13.86</c:v>
                </c:pt>
                <c:pt idx="114">
                  <c:v>19.8</c:v>
                </c:pt>
                <c:pt idx="115">
                  <c:v>19.53</c:v>
                </c:pt>
                <c:pt idx="116">
                  <c:v>15.75</c:v>
                </c:pt>
                <c:pt idx="117">
                  <c:v>12.83</c:v>
                </c:pt>
                <c:pt idx="118">
                  <c:v>17.05</c:v>
                </c:pt>
                <c:pt idx="119">
                  <c:v>20.51</c:v>
                </c:pt>
                <c:pt idx="120">
                  <c:v>23.21</c:v>
                </c:pt>
                <c:pt idx="121">
                  <c:v>20.48</c:v>
                </c:pt>
                <c:pt idx="122">
                  <c:v>17.46</c:v>
                </c:pt>
                <c:pt idx="123">
                  <c:v>19.399999999999999</c:v>
                </c:pt>
                <c:pt idx="124">
                  <c:v>20.94</c:v>
                </c:pt>
                <c:pt idx="125">
                  <c:v>19.73</c:v>
                </c:pt>
                <c:pt idx="126">
                  <c:v>17.3</c:v>
                </c:pt>
                <c:pt idx="127">
                  <c:v>19.45</c:v>
                </c:pt>
                <c:pt idx="128">
                  <c:v>13.96</c:v>
                </c:pt>
                <c:pt idx="129">
                  <c:v>19.55</c:v>
                </c:pt>
                <c:pt idx="130">
                  <c:v>15.32</c:v>
                </c:pt>
                <c:pt idx="131">
                  <c:v>15.66</c:v>
                </c:pt>
                <c:pt idx="132">
                  <c:v>15.53</c:v>
                </c:pt>
                <c:pt idx="133">
                  <c:v>20.309999999999999</c:v>
                </c:pt>
                <c:pt idx="134">
                  <c:v>17.350000000000001</c:v>
                </c:pt>
                <c:pt idx="135">
                  <c:v>17.29</c:v>
                </c:pt>
                <c:pt idx="136">
                  <c:v>15.61</c:v>
                </c:pt>
                <c:pt idx="137">
                  <c:v>17.190000000000001</c:v>
                </c:pt>
                <c:pt idx="138">
                  <c:v>20.73</c:v>
                </c:pt>
                <c:pt idx="139">
                  <c:v>21.75</c:v>
                </c:pt>
                <c:pt idx="140">
                  <c:v>17.93</c:v>
                </c:pt>
                <c:pt idx="141">
                  <c:v>18.809999999999999</c:v>
                </c:pt>
                <c:pt idx="142">
                  <c:v>19.16</c:v>
                </c:pt>
                <c:pt idx="143">
                  <c:v>19.399999999999999</c:v>
                </c:pt>
                <c:pt idx="144">
                  <c:v>16.239999999999998</c:v>
                </c:pt>
                <c:pt idx="145">
                  <c:v>11.76</c:v>
                </c:pt>
                <c:pt idx="146">
                  <c:v>19.53</c:v>
                </c:pt>
                <c:pt idx="147">
                  <c:v>20.09</c:v>
                </c:pt>
                <c:pt idx="148">
                  <c:v>18.22</c:v>
                </c:pt>
                <c:pt idx="149">
                  <c:v>20.16</c:v>
                </c:pt>
                <c:pt idx="150">
                  <c:v>20.34</c:v>
                </c:pt>
                <c:pt idx="151">
                  <c:v>16.27</c:v>
                </c:pt>
                <c:pt idx="152">
                  <c:v>16.260000000000002</c:v>
                </c:pt>
                <c:pt idx="153">
                  <c:v>16.03</c:v>
                </c:pt>
                <c:pt idx="154">
                  <c:v>17.059999999999999</c:v>
                </c:pt>
                <c:pt idx="155">
                  <c:v>18.77</c:v>
                </c:pt>
                <c:pt idx="156">
                  <c:v>23.51</c:v>
                </c:pt>
                <c:pt idx="157">
                  <c:v>19.68</c:v>
                </c:pt>
                <c:pt idx="158">
                  <c:v>15.75</c:v>
                </c:pt>
                <c:pt idx="159">
                  <c:v>25.73</c:v>
                </c:pt>
                <c:pt idx="160">
                  <c:v>15.08</c:v>
                </c:pt>
                <c:pt idx="161">
                  <c:v>20.440000000000001</c:v>
                </c:pt>
                <c:pt idx="162">
                  <c:v>20.2</c:v>
                </c:pt>
                <c:pt idx="163">
                  <c:v>21.71</c:v>
                </c:pt>
                <c:pt idx="164">
                  <c:v>22.01</c:v>
                </c:pt>
                <c:pt idx="165">
                  <c:v>16.350000000000001</c:v>
                </c:pt>
                <c:pt idx="166">
                  <c:v>21.37</c:v>
                </c:pt>
                <c:pt idx="167">
                  <c:v>20.64</c:v>
                </c:pt>
                <c:pt idx="168">
                  <c:v>11.08</c:v>
                </c:pt>
                <c:pt idx="169">
                  <c:v>14.6</c:v>
                </c:pt>
                <c:pt idx="170">
                  <c:v>19.55</c:v>
                </c:pt>
                <c:pt idx="171">
                  <c:v>15.49</c:v>
                </c:pt>
                <c:pt idx="172">
                  <c:v>21.61</c:v>
                </c:pt>
                <c:pt idx="173">
                  <c:v>17.91</c:v>
                </c:pt>
                <c:pt idx="174">
                  <c:v>17.989999999999998</c:v>
                </c:pt>
                <c:pt idx="175">
                  <c:v>15.13</c:v>
                </c:pt>
                <c:pt idx="176">
                  <c:v>15.5</c:v>
                </c:pt>
                <c:pt idx="177">
                  <c:v>14.9</c:v>
                </c:pt>
                <c:pt idx="178">
                  <c:v>20.18</c:v>
                </c:pt>
                <c:pt idx="179">
                  <c:v>18.82</c:v>
                </c:pt>
                <c:pt idx="180">
                  <c:v>13.98</c:v>
                </c:pt>
                <c:pt idx="181">
                  <c:v>17.27</c:v>
                </c:pt>
                <c:pt idx="182">
                  <c:v>18.03</c:v>
                </c:pt>
                <c:pt idx="183">
                  <c:v>17.75</c:v>
                </c:pt>
                <c:pt idx="184">
                  <c:v>21.1</c:v>
                </c:pt>
                <c:pt idx="185">
                  <c:v>19.59</c:v>
                </c:pt>
                <c:pt idx="186">
                  <c:v>17.079999999999998</c:v>
                </c:pt>
                <c:pt idx="187">
                  <c:v>27.42</c:v>
                </c:pt>
                <c:pt idx="188">
                  <c:v>17.600000000000001</c:v>
                </c:pt>
                <c:pt idx="189">
                  <c:v>16.25</c:v>
                </c:pt>
                <c:pt idx="190">
                  <c:v>19.440000000000001</c:v>
                </c:pt>
                <c:pt idx="191">
                  <c:v>16.690000000000001</c:v>
                </c:pt>
                <c:pt idx="192">
                  <c:v>18.010000000000002</c:v>
                </c:pt>
                <c:pt idx="193">
                  <c:v>18.489999999999998</c:v>
                </c:pt>
                <c:pt idx="194">
                  <c:v>20.59</c:v>
                </c:pt>
                <c:pt idx="195">
                  <c:v>13.82</c:v>
                </c:pt>
                <c:pt idx="196">
                  <c:v>23.09</c:v>
                </c:pt>
                <c:pt idx="197">
                  <c:v>15.46</c:v>
                </c:pt>
                <c:pt idx="198">
                  <c:v>13.4</c:v>
                </c:pt>
                <c:pt idx="199">
                  <c:v>15.05</c:v>
                </c:pt>
                <c:pt idx="200">
                  <c:v>18.309999999999999</c:v>
                </c:pt>
                <c:pt idx="201">
                  <c:v>19.89</c:v>
                </c:pt>
                <c:pt idx="202">
                  <c:v>24.63</c:v>
                </c:pt>
                <c:pt idx="203">
                  <c:v>20.47</c:v>
                </c:pt>
                <c:pt idx="204">
                  <c:v>20.55</c:v>
                </c:pt>
                <c:pt idx="205">
                  <c:v>14.27</c:v>
                </c:pt>
                <c:pt idx="206">
                  <c:v>15.22</c:v>
                </c:pt>
                <c:pt idx="207">
                  <c:v>20.92</c:v>
                </c:pt>
                <c:pt idx="208">
                  <c:v>21.56</c:v>
                </c:pt>
                <c:pt idx="209">
                  <c:v>20.13</c:v>
                </c:pt>
                <c:pt idx="210">
                  <c:v>16.600000000000001</c:v>
                </c:pt>
                <c:pt idx="211">
                  <c:v>20.6</c:v>
                </c:pt>
              </c:numCache>
            </c:numRef>
          </c:xVal>
          <c:yVal>
            <c:numRef>
              <c:f>'Scatter Plot'!$D$359:$D$570</c:f>
              <c:numCache>
                <c:formatCode>General</c:formatCode>
                <c:ptCount val="212"/>
                <c:pt idx="0">
                  <c:v>1001</c:v>
                </c:pt>
                <c:pt idx="1">
                  <c:v>1326</c:v>
                </c:pt>
                <c:pt idx="2">
                  <c:v>1203</c:v>
                </c:pt>
                <c:pt idx="3">
                  <c:v>386.1</c:v>
                </c:pt>
                <c:pt idx="4">
                  <c:v>1297</c:v>
                </c:pt>
                <c:pt idx="5">
                  <c:v>477.1</c:v>
                </c:pt>
                <c:pt idx="6">
                  <c:v>1040</c:v>
                </c:pt>
                <c:pt idx="7">
                  <c:v>577.9</c:v>
                </c:pt>
                <c:pt idx="8">
                  <c:v>519.79999999999995</c:v>
                </c:pt>
                <c:pt idx="9">
                  <c:v>475.9</c:v>
                </c:pt>
                <c:pt idx="10">
                  <c:v>797.8</c:v>
                </c:pt>
                <c:pt idx="11">
                  <c:v>781</c:v>
                </c:pt>
                <c:pt idx="12">
                  <c:v>1123</c:v>
                </c:pt>
                <c:pt idx="13">
                  <c:v>782.7</c:v>
                </c:pt>
                <c:pt idx="14">
                  <c:v>578.29999999999995</c:v>
                </c:pt>
                <c:pt idx="15">
                  <c:v>658.8</c:v>
                </c:pt>
                <c:pt idx="16">
                  <c:v>684.5</c:v>
                </c:pt>
                <c:pt idx="17">
                  <c:v>798.8</c:v>
                </c:pt>
                <c:pt idx="18">
                  <c:v>1260</c:v>
                </c:pt>
                <c:pt idx="19">
                  <c:v>704.4</c:v>
                </c:pt>
                <c:pt idx="20">
                  <c:v>1404</c:v>
                </c:pt>
                <c:pt idx="21">
                  <c:v>904.6</c:v>
                </c:pt>
                <c:pt idx="22">
                  <c:v>912.7</c:v>
                </c:pt>
                <c:pt idx="23">
                  <c:v>644.79999999999995</c:v>
                </c:pt>
                <c:pt idx="24">
                  <c:v>1094</c:v>
                </c:pt>
                <c:pt idx="25">
                  <c:v>732.4</c:v>
                </c:pt>
                <c:pt idx="26">
                  <c:v>955.1</c:v>
                </c:pt>
                <c:pt idx="27">
                  <c:v>1088</c:v>
                </c:pt>
                <c:pt idx="28">
                  <c:v>440.6</c:v>
                </c:pt>
                <c:pt idx="29">
                  <c:v>899.3</c:v>
                </c:pt>
                <c:pt idx="30">
                  <c:v>1162</c:v>
                </c:pt>
                <c:pt idx="31">
                  <c:v>807.2</c:v>
                </c:pt>
                <c:pt idx="32">
                  <c:v>869.5</c:v>
                </c:pt>
                <c:pt idx="33">
                  <c:v>633</c:v>
                </c:pt>
                <c:pt idx="34">
                  <c:v>698.8</c:v>
                </c:pt>
                <c:pt idx="35">
                  <c:v>559.20000000000005</c:v>
                </c:pt>
                <c:pt idx="36">
                  <c:v>563</c:v>
                </c:pt>
                <c:pt idx="37">
                  <c:v>371.1</c:v>
                </c:pt>
                <c:pt idx="38">
                  <c:v>1104</c:v>
                </c:pt>
                <c:pt idx="39">
                  <c:v>545.20000000000005</c:v>
                </c:pt>
                <c:pt idx="40">
                  <c:v>531.5</c:v>
                </c:pt>
                <c:pt idx="41">
                  <c:v>1076</c:v>
                </c:pt>
                <c:pt idx="42">
                  <c:v>534.6</c:v>
                </c:pt>
                <c:pt idx="43">
                  <c:v>1033</c:v>
                </c:pt>
                <c:pt idx="44">
                  <c:v>712.8</c:v>
                </c:pt>
                <c:pt idx="45">
                  <c:v>1152</c:v>
                </c:pt>
                <c:pt idx="46">
                  <c:v>656.9</c:v>
                </c:pt>
                <c:pt idx="47">
                  <c:v>645.70000000000005</c:v>
                </c:pt>
                <c:pt idx="48">
                  <c:v>499</c:v>
                </c:pt>
                <c:pt idx="49">
                  <c:v>668.3</c:v>
                </c:pt>
                <c:pt idx="50">
                  <c:v>1130</c:v>
                </c:pt>
                <c:pt idx="51">
                  <c:v>929.4</c:v>
                </c:pt>
                <c:pt idx="52">
                  <c:v>584.1</c:v>
                </c:pt>
                <c:pt idx="53">
                  <c:v>817.7</c:v>
                </c:pt>
                <c:pt idx="54">
                  <c:v>1006</c:v>
                </c:pt>
                <c:pt idx="55">
                  <c:v>1245</c:v>
                </c:pt>
                <c:pt idx="56">
                  <c:v>1878</c:v>
                </c:pt>
                <c:pt idx="57">
                  <c:v>1132</c:v>
                </c:pt>
                <c:pt idx="58">
                  <c:v>1075</c:v>
                </c:pt>
                <c:pt idx="59">
                  <c:v>648.20000000000005</c:v>
                </c:pt>
                <c:pt idx="60">
                  <c:v>1076</c:v>
                </c:pt>
                <c:pt idx="61">
                  <c:v>728.2</c:v>
                </c:pt>
                <c:pt idx="62">
                  <c:v>705.6</c:v>
                </c:pt>
                <c:pt idx="63">
                  <c:v>1264</c:v>
                </c:pt>
                <c:pt idx="64">
                  <c:v>642.5</c:v>
                </c:pt>
                <c:pt idx="65">
                  <c:v>582.70000000000005</c:v>
                </c:pt>
                <c:pt idx="66">
                  <c:v>530.20000000000005</c:v>
                </c:pt>
                <c:pt idx="67">
                  <c:v>1509</c:v>
                </c:pt>
                <c:pt idx="68">
                  <c:v>682.5</c:v>
                </c:pt>
                <c:pt idx="69">
                  <c:v>782.6</c:v>
                </c:pt>
                <c:pt idx="70">
                  <c:v>982</c:v>
                </c:pt>
                <c:pt idx="71">
                  <c:v>1077</c:v>
                </c:pt>
                <c:pt idx="72">
                  <c:v>1761</c:v>
                </c:pt>
                <c:pt idx="73">
                  <c:v>572.6</c:v>
                </c:pt>
                <c:pt idx="74">
                  <c:v>1138</c:v>
                </c:pt>
                <c:pt idx="75">
                  <c:v>1192</c:v>
                </c:pt>
                <c:pt idx="76">
                  <c:v>748.9</c:v>
                </c:pt>
                <c:pt idx="77">
                  <c:v>809.8</c:v>
                </c:pt>
                <c:pt idx="78">
                  <c:v>1075</c:v>
                </c:pt>
                <c:pt idx="79">
                  <c:v>506.3</c:v>
                </c:pt>
                <c:pt idx="80">
                  <c:v>678.1</c:v>
                </c:pt>
                <c:pt idx="81">
                  <c:v>813</c:v>
                </c:pt>
                <c:pt idx="82">
                  <c:v>432</c:v>
                </c:pt>
                <c:pt idx="83">
                  <c:v>963.7</c:v>
                </c:pt>
                <c:pt idx="84">
                  <c:v>1157</c:v>
                </c:pt>
                <c:pt idx="85">
                  <c:v>1214</c:v>
                </c:pt>
                <c:pt idx="86">
                  <c:v>1686</c:v>
                </c:pt>
                <c:pt idx="87">
                  <c:v>886.3</c:v>
                </c:pt>
                <c:pt idx="88">
                  <c:v>984.6</c:v>
                </c:pt>
                <c:pt idx="89">
                  <c:v>565.4</c:v>
                </c:pt>
                <c:pt idx="90">
                  <c:v>736.9</c:v>
                </c:pt>
                <c:pt idx="91">
                  <c:v>832.9</c:v>
                </c:pt>
                <c:pt idx="92">
                  <c:v>2250</c:v>
                </c:pt>
                <c:pt idx="93">
                  <c:v>1311</c:v>
                </c:pt>
                <c:pt idx="94">
                  <c:v>766.6</c:v>
                </c:pt>
                <c:pt idx="95">
                  <c:v>710.6</c:v>
                </c:pt>
                <c:pt idx="96">
                  <c:v>1041</c:v>
                </c:pt>
                <c:pt idx="97">
                  <c:v>609.9</c:v>
                </c:pt>
                <c:pt idx="98">
                  <c:v>477.4</c:v>
                </c:pt>
                <c:pt idx="99">
                  <c:v>671.4</c:v>
                </c:pt>
                <c:pt idx="100">
                  <c:v>588.9</c:v>
                </c:pt>
                <c:pt idx="101">
                  <c:v>1024</c:v>
                </c:pt>
                <c:pt idx="102">
                  <c:v>1148</c:v>
                </c:pt>
                <c:pt idx="103">
                  <c:v>642.70000000000005</c:v>
                </c:pt>
                <c:pt idx="104">
                  <c:v>951.6</c:v>
                </c:pt>
                <c:pt idx="105">
                  <c:v>1685</c:v>
                </c:pt>
                <c:pt idx="106">
                  <c:v>597.79999999999995</c:v>
                </c:pt>
                <c:pt idx="107">
                  <c:v>716.6</c:v>
                </c:pt>
                <c:pt idx="108">
                  <c:v>904.3</c:v>
                </c:pt>
                <c:pt idx="109">
                  <c:v>1290</c:v>
                </c:pt>
                <c:pt idx="110">
                  <c:v>2499</c:v>
                </c:pt>
                <c:pt idx="111">
                  <c:v>948</c:v>
                </c:pt>
                <c:pt idx="112">
                  <c:v>610.70000000000005</c:v>
                </c:pt>
                <c:pt idx="113">
                  <c:v>578.9</c:v>
                </c:pt>
                <c:pt idx="114">
                  <c:v>1230</c:v>
                </c:pt>
                <c:pt idx="115">
                  <c:v>1223</c:v>
                </c:pt>
                <c:pt idx="116">
                  <c:v>761.3</c:v>
                </c:pt>
                <c:pt idx="117">
                  <c:v>503.2</c:v>
                </c:pt>
                <c:pt idx="118">
                  <c:v>895</c:v>
                </c:pt>
                <c:pt idx="119">
                  <c:v>1319</c:v>
                </c:pt>
                <c:pt idx="120">
                  <c:v>1670</c:v>
                </c:pt>
                <c:pt idx="121">
                  <c:v>1306</c:v>
                </c:pt>
                <c:pt idx="122">
                  <c:v>920.6</c:v>
                </c:pt>
                <c:pt idx="123">
                  <c:v>1155</c:v>
                </c:pt>
                <c:pt idx="124">
                  <c:v>1364</c:v>
                </c:pt>
                <c:pt idx="125">
                  <c:v>1206</c:v>
                </c:pt>
                <c:pt idx="126">
                  <c:v>928.2</c:v>
                </c:pt>
                <c:pt idx="127">
                  <c:v>1169</c:v>
                </c:pt>
                <c:pt idx="128">
                  <c:v>602.4</c:v>
                </c:pt>
                <c:pt idx="129">
                  <c:v>1207</c:v>
                </c:pt>
                <c:pt idx="130">
                  <c:v>713.3</c:v>
                </c:pt>
                <c:pt idx="131">
                  <c:v>773.5</c:v>
                </c:pt>
                <c:pt idx="132">
                  <c:v>744.9</c:v>
                </c:pt>
                <c:pt idx="133">
                  <c:v>1288</c:v>
                </c:pt>
                <c:pt idx="134">
                  <c:v>933.1</c:v>
                </c:pt>
                <c:pt idx="135">
                  <c:v>947.8</c:v>
                </c:pt>
                <c:pt idx="136">
                  <c:v>758.6</c:v>
                </c:pt>
                <c:pt idx="137">
                  <c:v>928.3</c:v>
                </c:pt>
                <c:pt idx="138">
                  <c:v>1419</c:v>
                </c:pt>
                <c:pt idx="139">
                  <c:v>1491</c:v>
                </c:pt>
                <c:pt idx="140">
                  <c:v>998.9</c:v>
                </c:pt>
                <c:pt idx="141">
                  <c:v>1102</c:v>
                </c:pt>
                <c:pt idx="142">
                  <c:v>1138</c:v>
                </c:pt>
                <c:pt idx="143">
                  <c:v>1145</c:v>
                </c:pt>
                <c:pt idx="144">
                  <c:v>805.1</c:v>
                </c:pt>
                <c:pt idx="145">
                  <c:v>431.1</c:v>
                </c:pt>
                <c:pt idx="146">
                  <c:v>1217</c:v>
                </c:pt>
                <c:pt idx="147">
                  <c:v>1247</c:v>
                </c:pt>
                <c:pt idx="148">
                  <c:v>1027</c:v>
                </c:pt>
                <c:pt idx="149">
                  <c:v>1274</c:v>
                </c:pt>
                <c:pt idx="150">
                  <c:v>1264</c:v>
                </c:pt>
                <c:pt idx="151">
                  <c:v>813.7</c:v>
                </c:pt>
                <c:pt idx="152">
                  <c:v>826.8</c:v>
                </c:pt>
                <c:pt idx="153">
                  <c:v>793.2</c:v>
                </c:pt>
                <c:pt idx="154">
                  <c:v>918.6</c:v>
                </c:pt>
                <c:pt idx="155">
                  <c:v>1092</c:v>
                </c:pt>
                <c:pt idx="156">
                  <c:v>1747</c:v>
                </c:pt>
                <c:pt idx="157">
                  <c:v>1194</c:v>
                </c:pt>
                <c:pt idx="158">
                  <c:v>758.6</c:v>
                </c:pt>
                <c:pt idx="159">
                  <c:v>2010</c:v>
                </c:pt>
                <c:pt idx="160">
                  <c:v>716.6</c:v>
                </c:pt>
                <c:pt idx="161">
                  <c:v>1293</c:v>
                </c:pt>
                <c:pt idx="162">
                  <c:v>1234</c:v>
                </c:pt>
                <c:pt idx="163">
                  <c:v>1546</c:v>
                </c:pt>
                <c:pt idx="164">
                  <c:v>1482</c:v>
                </c:pt>
                <c:pt idx="165">
                  <c:v>840.4</c:v>
                </c:pt>
                <c:pt idx="166">
                  <c:v>1386</c:v>
                </c:pt>
                <c:pt idx="167">
                  <c:v>1335</c:v>
                </c:pt>
                <c:pt idx="168">
                  <c:v>361.6</c:v>
                </c:pt>
                <c:pt idx="169">
                  <c:v>664.7</c:v>
                </c:pt>
                <c:pt idx="170">
                  <c:v>1174</c:v>
                </c:pt>
                <c:pt idx="171">
                  <c:v>744.7</c:v>
                </c:pt>
                <c:pt idx="172">
                  <c:v>1407</c:v>
                </c:pt>
                <c:pt idx="173">
                  <c:v>994</c:v>
                </c:pt>
                <c:pt idx="174">
                  <c:v>991.7</c:v>
                </c:pt>
                <c:pt idx="175">
                  <c:v>719.5</c:v>
                </c:pt>
                <c:pt idx="176">
                  <c:v>803.1</c:v>
                </c:pt>
                <c:pt idx="177">
                  <c:v>685</c:v>
                </c:pt>
                <c:pt idx="178">
                  <c:v>1250</c:v>
                </c:pt>
                <c:pt idx="179">
                  <c:v>1110</c:v>
                </c:pt>
                <c:pt idx="180">
                  <c:v>599.5</c:v>
                </c:pt>
                <c:pt idx="181">
                  <c:v>928.8</c:v>
                </c:pt>
                <c:pt idx="182">
                  <c:v>990</c:v>
                </c:pt>
                <c:pt idx="183">
                  <c:v>981.6</c:v>
                </c:pt>
                <c:pt idx="184">
                  <c:v>1384</c:v>
                </c:pt>
                <c:pt idx="185">
                  <c:v>1191</c:v>
                </c:pt>
                <c:pt idx="186">
                  <c:v>930.9</c:v>
                </c:pt>
                <c:pt idx="187">
                  <c:v>2501</c:v>
                </c:pt>
                <c:pt idx="188">
                  <c:v>980.5</c:v>
                </c:pt>
                <c:pt idx="189">
                  <c:v>815.8</c:v>
                </c:pt>
                <c:pt idx="190">
                  <c:v>1167</c:v>
                </c:pt>
                <c:pt idx="191">
                  <c:v>857.6</c:v>
                </c:pt>
                <c:pt idx="192">
                  <c:v>1007</c:v>
                </c:pt>
                <c:pt idx="193">
                  <c:v>1068</c:v>
                </c:pt>
                <c:pt idx="194">
                  <c:v>1320</c:v>
                </c:pt>
                <c:pt idx="195">
                  <c:v>595.9</c:v>
                </c:pt>
                <c:pt idx="196">
                  <c:v>1682</c:v>
                </c:pt>
                <c:pt idx="197">
                  <c:v>731.3</c:v>
                </c:pt>
                <c:pt idx="198">
                  <c:v>556.70000000000005</c:v>
                </c:pt>
                <c:pt idx="199">
                  <c:v>701.9</c:v>
                </c:pt>
                <c:pt idx="200">
                  <c:v>1052</c:v>
                </c:pt>
                <c:pt idx="201">
                  <c:v>1214</c:v>
                </c:pt>
                <c:pt idx="202">
                  <c:v>1841</c:v>
                </c:pt>
                <c:pt idx="203">
                  <c:v>1299</c:v>
                </c:pt>
                <c:pt idx="204">
                  <c:v>1308</c:v>
                </c:pt>
                <c:pt idx="205">
                  <c:v>629.79999999999995</c:v>
                </c:pt>
                <c:pt idx="206">
                  <c:v>716.9</c:v>
                </c:pt>
                <c:pt idx="207">
                  <c:v>1347</c:v>
                </c:pt>
                <c:pt idx="208">
                  <c:v>1479</c:v>
                </c:pt>
                <c:pt idx="209">
                  <c:v>1261</c:v>
                </c:pt>
                <c:pt idx="210">
                  <c:v>858.1</c:v>
                </c:pt>
                <c:pt idx="211">
                  <c:v>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5-ED46-AB99-2A483FF7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800304"/>
        <c:axId val="1374412368"/>
      </c:scatterChart>
      <c:valAx>
        <c:axId val="68580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412368"/>
        <c:crosses val="autoZero"/>
        <c:crossBetween val="midCat"/>
      </c:valAx>
      <c:valAx>
        <c:axId val="1374412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Radus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0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Compactness</a:t>
            </a:r>
            <a:r>
              <a:rPr lang="en-US" baseline="0"/>
              <a:t> Mean vs Concavity Mean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Benign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Plot'!$G$2:$G$358</c:f>
              <c:numCache>
                <c:formatCode>General</c:formatCode>
                <c:ptCount val="357"/>
                <c:pt idx="0">
                  <c:v>8.1290000000000001E-2</c:v>
                </c:pt>
                <c:pt idx="1">
                  <c:v>0.127</c:v>
                </c:pt>
                <c:pt idx="2">
                  <c:v>6.4920000000000005E-2</c:v>
                </c:pt>
                <c:pt idx="3">
                  <c:v>3.7659999999999999E-2</c:v>
                </c:pt>
                <c:pt idx="4">
                  <c:v>5.9429999999999997E-2</c:v>
                </c:pt>
                <c:pt idx="5">
                  <c:v>9.0920000000000001E-2</c:v>
                </c:pt>
                <c:pt idx="6">
                  <c:v>7.6980000000000007E-2</c:v>
                </c:pt>
                <c:pt idx="7">
                  <c:v>4.9660000000000003E-2</c:v>
                </c:pt>
                <c:pt idx="8">
                  <c:v>6.0589999999999998E-2</c:v>
                </c:pt>
                <c:pt idx="9">
                  <c:v>4.7509999999999997E-2</c:v>
                </c:pt>
                <c:pt idx="10">
                  <c:v>5.4730000000000001E-2</c:v>
                </c:pt>
                <c:pt idx="11">
                  <c:v>3.789E-2</c:v>
                </c:pt>
                <c:pt idx="12">
                  <c:v>5.2720000000000003E-2</c:v>
                </c:pt>
                <c:pt idx="13">
                  <c:v>8.0610000000000001E-2</c:v>
                </c:pt>
                <c:pt idx="14">
                  <c:v>8.9630000000000001E-2</c:v>
                </c:pt>
                <c:pt idx="15">
                  <c:v>8.7510000000000004E-2</c:v>
                </c:pt>
                <c:pt idx="16">
                  <c:v>7.7729999999999994E-2</c:v>
                </c:pt>
                <c:pt idx="17">
                  <c:v>4.7010000000000003E-2</c:v>
                </c:pt>
                <c:pt idx="18">
                  <c:v>0.14130000000000001</c:v>
                </c:pt>
                <c:pt idx="19">
                  <c:v>5.2339999999999998E-2</c:v>
                </c:pt>
                <c:pt idx="20">
                  <c:v>0.15310000000000001</c:v>
                </c:pt>
                <c:pt idx="21">
                  <c:v>6.8290000000000003E-2</c:v>
                </c:pt>
                <c:pt idx="22">
                  <c:v>0.1047</c:v>
                </c:pt>
                <c:pt idx="23">
                  <c:v>9.5460000000000003E-2</c:v>
                </c:pt>
                <c:pt idx="24">
                  <c:v>9.3619999999999995E-2</c:v>
                </c:pt>
                <c:pt idx="25">
                  <c:v>0.1535</c:v>
                </c:pt>
                <c:pt idx="26">
                  <c:v>7.1650000000000005E-2</c:v>
                </c:pt>
                <c:pt idx="27">
                  <c:v>9.4450000000000006E-2</c:v>
                </c:pt>
                <c:pt idx="28">
                  <c:v>0.13389999999999999</c:v>
                </c:pt>
                <c:pt idx="29">
                  <c:v>8.6059999999999998E-2</c:v>
                </c:pt>
                <c:pt idx="30">
                  <c:v>5.0549999999999998E-2</c:v>
                </c:pt>
                <c:pt idx="31">
                  <c:v>8.165E-2</c:v>
                </c:pt>
                <c:pt idx="32">
                  <c:v>7.0569999999999994E-2</c:v>
                </c:pt>
                <c:pt idx="33">
                  <c:v>5.3010000000000002E-2</c:v>
                </c:pt>
                <c:pt idx="34">
                  <c:v>7.5249999999999997E-2</c:v>
                </c:pt>
                <c:pt idx="35">
                  <c:v>7.5679999999999997E-2</c:v>
                </c:pt>
                <c:pt idx="36">
                  <c:v>4.0379999999999999E-2</c:v>
                </c:pt>
                <c:pt idx="37">
                  <c:v>9.6970000000000001E-2</c:v>
                </c:pt>
                <c:pt idx="38">
                  <c:v>8.5779999999999995E-2</c:v>
                </c:pt>
                <c:pt idx="39">
                  <c:v>0.1017</c:v>
                </c:pt>
                <c:pt idx="40">
                  <c:v>6.8150000000000002E-2</c:v>
                </c:pt>
                <c:pt idx="41">
                  <c:v>6.5750000000000003E-2</c:v>
                </c:pt>
                <c:pt idx="42">
                  <c:v>8.4040000000000004E-2</c:v>
                </c:pt>
                <c:pt idx="43">
                  <c:v>0.12089999999999999</c:v>
                </c:pt>
                <c:pt idx="44">
                  <c:v>0.2233</c:v>
                </c:pt>
                <c:pt idx="45">
                  <c:v>0.1303</c:v>
                </c:pt>
                <c:pt idx="46">
                  <c:v>8.201E-2</c:v>
                </c:pt>
                <c:pt idx="47">
                  <c:v>7.8490000000000004E-2</c:v>
                </c:pt>
                <c:pt idx="48">
                  <c:v>0.12429999999999999</c:v>
                </c:pt>
                <c:pt idx="49">
                  <c:v>6.6850000000000007E-2</c:v>
                </c:pt>
                <c:pt idx="50">
                  <c:v>0.1099</c:v>
                </c:pt>
                <c:pt idx="51">
                  <c:v>7.3249999999999996E-2</c:v>
                </c:pt>
                <c:pt idx="52">
                  <c:v>6.1359999999999998E-2</c:v>
                </c:pt>
                <c:pt idx="53">
                  <c:v>0.1807</c:v>
                </c:pt>
                <c:pt idx="54">
                  <c:v>9.5089999999999994E-2</c:v>
                </c:pt>
                <c:pt idx="55">
                  <c:v>9.4619999999999996E-2</c:v>
                </c:pt>
                <c:pt idx="56">
                  <c:v>6.0949999999999997E-2</c:v>
                </c:pt>
                <c:pt idx="57">
                  <c:v>6.8890000000000007E-2</c:v>
                </c:pt>
                <c:pt idx="58">
                  <c:v>0.11360000000000001</c:v>
                </c:pt>
                <c:pt idx="59">
                  <c:v>4.1020000000000001E-2</c:v>
                </c:pt>
                <c:pt idx="60">
                  <c:v>9.486E-2</c:v>
                </c:pt>
                <c:pt idx="61">
                  <c:v>9.5089999999999994E-2</c:v>
                </c:pt>
                <c:pt idx="62">
                  <c:v>5.1389999999999998E-2</c:v>
                </c:pt>
                <c:pt idx="63">
                  <c:v>0.12959999999999999</c:v>
                </c:pt>
                <c:pt idx="64">
                  <c:v>0.1167</c:v>
                </c:pt>
                <c:pt idx="65">
                  <c:v>0.1021</c:v>
                </c:pt>
                <c:pt idx="66">
                  <c:v>6.3759999999999997E-2</c:v>
                </c:pt>
                <c:pt idx="67">
                  <c:v>7.5889999999999999E-2</c:v>
                </c:pt>
                <c:pt idx="68">
                  <c:v>0.1305</c:v>
                </c:pt>
                <c:pt idx="69">
                  <c:v>0.15989999999999999</c:v>
                </c:pt>
                <c:pt idx="70">
                  <c:v>5.1130000000000002E-2</c:v>
                </c:pt>
                <c:pt idx="71">
                  <c:v>8.498E-2</c:v>
                </c:pt>
                <c:pt idx="72">
                  <c:v>6.6790000000000002E-2</c:v>
                </c:pt>
                <c:pt idx="73">
                  <c:v>7.2230000000000003E-2</c:v>
                </c:pt>
                <c:pt idx="74">
                  <c:v>5.2409999999999998E-2</c:v>
                </c:pt>
                <c:pt idx="75">
                  <c:v>3.7179999999999998E-2</c:v>
                </c:pt>
                <c:pt idx="76">
                  <c:v>0.11409999999999999</c:v>
                </c:pt>
                <c:pt idx="77">
                  <c:v>0.10150000000000001</c:v>
                </c:pt>
                <c:pt idx="78">
                  <c:v>5.3519999999999998E-2</c:v>
                </c:pt>
                <c:pt idx="79">
                  <c:v>5.7360000000000001E-2</c:v>
                </c:pt>
                <c:pt idx="80">
                  <c:v>7.8850000000000003E-2</c:v>
                </c:pt>
                <c:pt idx="81">
                  <c:v>6.9809999999999997E-2</c:v>
                </c:pt>
                <c:pt idx="82">
                  <c:v>5.7430000000000002E-2</c:v>
                </c:pt>
                <c:pt idx="83">
                  <c:v>4.3020000000000003E-2</c:v>
                </c:pt>
                <c:pt idx="84">
                  <c:v>4.2759999999999999E-2</c:v>
                </c:pt>
                <c:pt idx="85">
                  <c:v>0.12939999999999999</c:v>
                </c:pt>
                <c:pt idx="86">
                  <c:v>1.9380000000000001E-2</c:v>
                </c:pt>
                <c:pt idx="87">
                  <c:v>3.7740000000000003E-2</c:v>
                </c:pt>
                <c:pt idx="88">
                  <c:v>8.1549999999999997E-2</c:v>
                </c:pt>
                <c:pt idx="89">
                  <c:v>4.6949999999999999E-2</c:v>
                </c:pt>
                <c:pt idx="90">
                  <c:v>6.1409999999999999E-2</c:v>
                </c:pt>
                <c:pt idx="91">
                  <c:v>5.5620000000000003E-2</c:v>
                </c:pt>
                <c:pt idx="92">
                  <c:v>7.2529999999999997E-2</c:v>
                </c:pt>
                <c:pt idx="93">
                  <c:v>6.6009999999999999E-2</c:v>
                </c:pt>
                <c:pt idx="94">
                  <c:v>2.3439999999999999E-2</c:v>
                </c:pt>
                <c:pt idx="95">
                  <c:v>5.3659999999999999E-2</c:v>
                </c:pt>
                <c:pt idx="96">
                  <c:v>8.0869999999999997E-2</c:v>
                </c:pt>
                <c:pt idx="97">
                  <c:v>0.10580000000000001</c:v>
                </c:pt>
                <c:pt idx="98">
                  <c:v>7.2319999999999995E-2</c:v>
                </c:pt>
                <c:pt idx="99">
                  <c:v>0.14829999999999999</c:v>
                </c:pt>
                <c:pt idx="100">
                  <c:v>6.2300000000000001E-2</c:v>
                </c:pt>
                <c:pt idx="101">
                  <c:v>6.9000000000000006E-2</c:v>
                </c:pt>
                <c:pt idx="102">
                  <c:v>0.1154</c:v>
                </c:pt>
                <c:pt idx="103">
                  <c:v>5.9069999999999998E-2</c:v>
                </c:pt>
                <c:pt idx="104">
                  <c:v>8.7110000000000007E-2</c:v>
                </c:pt>
                <c:pt idx="105">
                  <c:v>0.1192</c:v>
                </c:pt>
                <c:pt idx="106">
                  <c:v>8.5019999999999998E-2</c:v>
                </c:pt>
                <c:pt idx="107">
                  <c:v>4.9939999999999998E-2</c:v>
                </c:pt>
                <c:pt idx="108">
                  <c:v>7.6240000000000002E-2</c:v>
                </c:pt>
                <c:pt idx="109">
                  <c:v>7.7219999999999997E-2</c:v>
                </c:pt>
                <c:pt idx="110">
                  <c:v>0.1096</c:v>
                </c:pt>
                <c:pt idx="111">
                  <c:v>7.5289999999999996E-2</c:v>
                </c:pt>
                <c:pt idx="112">
                  <c:v>3.8129999999999997E-2</c:v>
                </c:pt>
                <c:pt idx="113">
                  <c:v>3.5740000000000001E-2</c:v>
                </c:pt>
                <c:pt idx="114">
                  <c:v>4.0869999999999997E-2</c:v>
                </c:pt>
                <c:pt idx="115">
                  <c:v>6.9449999999999998E-2</c:v>
                </c:pt>
                <c:pt idx="116">
                  <c:v>0.10390000000000001</c:v>
                </c:pt>
                <c:pt idx="117">
                  <c:v>6.6299999999999998E-2</c:v>
                </c:pt>
                <c:pt idx="118">
                  <c:v>3.3930000000000002E-2</c:v>
                </c:pt>
                <c:pt idx="119">
                  <c:v>0.13250000000000001</c:v>
                </c:pt>
                <c:pt idx="120">
                  <c:v>6.8070000000000006E-2</c:v>
                </c:pt>
                <c:pt idx="121">
                  <c:v>5.9709999999999999E-2</c:v>
                </c:pt>
                <c:pt idx="122">
                  <c:v>4.5240000000000002E-2</c:v>
                </c:pt>
                <c:pt idx="123">
                  <c:v>0.1346</c:v>
                </c:pt>
                <c:pt idx="124">
                  <c:v>7.2340000000000002E-2</c:v>
                </c:pt>
                <c:pt idx="125">
                  <c:v>7.8079999999999997E-2</c:v>
                </c:pt>
                <c:pt idx="126">
                  <c:v>5.9909999999999998E-2</c:v>
                </c:pt>
                <c:pt idx="127">
                  <c:v>0.1147</c:v>
                </c:pt>
                <c:pt idx="128">
                  <c:v>8.2589999999999997E-2</c:v>
                </c:pt>
                <c:pt idx="129">
                  <c:v>6.2190000000000002E-2</c:v>
                </c:pt>
                <c:pt idx="130">
                  <c:v>0.12889999999999999</c:v>
                </c:pt>
                <c:pt idx="131">
                  <c:v>2.6749999999999999E-2</c:v>
                </c:pt>
                <c:pt idx="132">
                  <c:v>7.6079999999999995E-2</c:v>
                </c:pt>
                <c:pt idx="133">
                  <c:v>4.6890000000000001E-2</c:v>
                </c:pt>
                <c:pt idx="134">
                  <c:v>7.2099999999999997E-2</c:v>
                </c:pt>
                <c:pt idx="135">
                  <c:v>3.8719999999999997E-2</c:v>
                </c:pt>
                <c:pt idx="136">
                  <c:v>4.052E-2</c:v>
                </c:pt>
                <c:pt idx="137">
                  <c:v>7.6880000000000004E-2</c:v>
                </c:pt>
                <c:pt idx="138">
                  <c:v>4.3400000000000001E-2</c:v>
                </c:pt>
                <c:pt idx="139">
                  <c:v>9.5799999999999996E-2</c:v>
                </c:pt>
                <c:pt idx="140">
                  <c:v>4.2160000000000003E-2</c:v>
                </c:pt>
                <c:pt idx="141">
                  <c:v>0.1011</c:v>
                </c:pt>
                <c:pt idx="142">
                  <c:v>3.7289999999999997E-2</c:v>
                </c:pt>
                <c:pt idx="143">
                  <c:v>0.1181</c:v>
                </c:pt>
                <c:pt idx="144">
                  <c:v>5.008E-2</c:v>
                </c:pt>
                <c:pt idx="145">
                  <c:v>0.1676</c:v>
                </c:pt>
                <c:pt idx="146">
                  <c:v>9.8229999999999998E-2</c:v>
                </c:pt>
                <c:pt idx="147">
                  <c:v>7.9430000000000001E-2</c:v>
                </c:pt>
                <c:pt idx="148">
                  <c:v>5.6419999999999998E-2</c:v>
                </c:pt>
                <c:pt idx="149">
                  <c:v>8.3930000000000005E-2</c:v>
                </c:pt>
                <c:pt idx="150">
                  <c:v>6.2210000000000001E-2</c:v>
                </c:pt>
                <c:pt idx="151">
                  <c:v>4.7210000000000002E-2</c:v>
                </c:pt>
                <c:pt idx="152">
                  <c:v>5.2200000000000003E-2</c:v>
                </c:pt>
                <c:pt idx="153">
                  <c:v>6.7970000000000003E-2</c:v>
                </c:pt>
                <c:pt idx="154">
                  <c:v>0.1014</c:v>
                </c:pt>
                <c:pt idx="155">
                  <c:v>6.6780000000000006E-2</c:v>
                </c:pt>
                <c:pt idx="156">
                  <c:v>7.6939999999999995E-2</c:v>
                </c:pt>
                <c:pt idx="157">
                  <c:v>5.688E-2</c:v>
                </c:pt>
                <c:pt idx="158">
                  <c:v>5.2510000000000001E-2</c:v>
                </c:pt>
                <c:pt idx="159">
                  <c:v>3.116E-2</c:v>
                </c:pt>
                <c:pt idx="160">
                  <c:v>3.6139999999999999E-2</c:v>
                </c:pt>
                <c:pt idx="161">
                  <c:v>3.7350000000000001E-2</c:v>
                </c:pt>
                <c:pt idx="162">
                  <c:v>5.253E-2</c:v>
                </c:pt>
                <c:pt idx="163">
                  <c:v>3.5150000000000001E-2</c:v>
                </c:pt>
                <c:pt idx="164">
                  <c:v>7.9479999999999995E-2</c:v>
                </c:pt>
                <c:pt idx="165">
                  <c:v>5.969E-2</c:v>
                </c:pt>
                <c:pt idx="166">
                  <c:v>5.8470000000000001E-2</c:v>
                </c:pt>
                <c:pt idx="167">
                  <c:v>3.8339999999999999E-2</c:v>
                </c:pt>
                <c:pt idx="168">
                  <c:v>3.2120000000000003E-2</c:v>
                </c:pt>
                <c:pt idx="169">
                  <c:v>0.19719999999999999</c:v>
                </c:pt>
                <c:pt idx="170">
                  <c:v>3.4540000000000001E-2</c:v>
                </c:pt>
                <c:pt idx="171">
                  <c:v>0.1111</c:v>
                </c:pt>
                <c:pt idx="172">
                  <c:v>8.8340000000000002E-2</c:v>
                </c:pt>
                <c:pt idx="173">
                  <c:v>6.5449999999999994E-2</c:v>
                </c:pt>
                <c:pt idx="174">
                  <c:v>7.664E-2</c:v>
                </c:pt>
                <c:pt idx="175">
                  <c:v>5.3060000000000003E-2</c:v>
                </c:pt>
                <c:pt idx="176">
                  <c:v>3.8920000000000003E-2</c:v>
                </c:pt>
                <c:pt idx="177">
                  <c:v>0.1125</c:v>
                </c:pt>
                <c:pt idx="178">
                  <c:v>6.7790000000000003E-2</c:v>
                </c:pt>
                <c:pt idx="179">
                  <c:v>4.4580000000000002E-2</c:v>
                </c:pt>
                <c:pt idx="180">
                  <c:v>4.2020000000000002E-2</c:v>
                </c:pt>
                <c:pt idx="181">
                  <c:v>9.9650000000000002E-2</c:v>
                </c:pt>
                <c:pt idx="182">
                  <c:v>7.3260000000000006E-2</c:v>
                </c:pt>
                <c:pt idx="183">
                  <c:v>0.1139</c:v>
                </c:pt>
                <c:pt idx="184">
                  <c:v>9.2280000000000001E-2</c:v>
                </c:pt>
                <c:pt idx="185">
                  <c:v>9.0969999999999995E-2</c:v>
                </c:pt>
                <c:pt idx="186">
                  <c:v>7.281E-2</c:v>
                </c:pt>
                <c:pt idx="187">
                  <c:v>9.1590000000000005E-2</c:v>
                </c:pt>
                <c:pt idx="188">
                  <c:v>5.7939999999999998E-2</c:v>
                </c:pt>
                <c:pt idx="189">
                  <c:v>7.7799999999999994E-2</c:v>
                </c:pt>
                <c:pt idx="190">
                  <c:v>5.8860000000000003E-2</c:v>
                </c:pt>
                <c:pt idx="191">
                  <c:v>0.1206</c:v>
                </c:pt>
                <c:pt idx="192">
                  <c:v>3.6299999999999999E-2</c:v>
                </c:pt>
                <c:pt idx="193">
                  <c:v>6.0639999999999999E-2</c:v>
                </c:pt>
                <c:pt idx="194">
                  <c:v>0.1038</c:v>
                </c:pt>
                <c:pt idx="195">
                  <c:v>0.13039999999999999</c:v>
                </c:pt>
                <c:pt idx="196">
                  <c:v>5.4919999999999997E-2</c:v>
                </c:pt>
                <c:pt idx="197">
                  <c:v>7.6980000000000007E-2</c:v>
                </c:pt>
                <c:pt idx="198">
                  <c:v>5.9560000000000002E-2</c:v>
                </c:pt>
                <c:pt idx="199">
                  <c:v>2.6499999999999999E-2</c:v>
                </c:pt>
                <c:pt idx="200">
                  <c:v>6.3729999999999995E-2</c:v>
                </c:pt>
                <c:pt idx="201">
                  <c:v>7.9519999999999993E-2</c:v>
                </c:pt>
                <c:pt idx="202">
                  <c:v>8.4680000000000005E-2</c:v>
                </c:pt>
                <c:pt idx="203">
                  <c:v>5.6959999999999997E-2</c:v>
                </c:pt>
                <c:pt idx="204">
                  <c:v>7.1749999999999994E-2</c:v>
                </c:pt>
                <c:pt idx="205">
                  <c:v>6.9339999999999999E-2</c:v>
                </c:pt>
                <c:pt idx="206">
                  <c:v>6.3740000000000005E-2</c:v>
                </c:pt>
                <c:pt idx="207">
                  <c:v>0.14380000000000001</c:v>
                </c:pt>
                <c:pt idx="208">
                  <c:v>0.16600000000000001</c:v>
                </c:pt>
                <c:pt idx="209">
                  <c:v>4.7260000000000003E-2</c:v>
                </c:pt>
                <c:pt idx="210">
                  <c:v>7.5480000000000005E-2</c:v>
                </c:pt>
                <c:pt idx="211">
                  <c:v>0.1111</c:v>
                </c:pt>
                <c:pt idx="212">
                  <c:v>7.0790000000000006E-2</c:v>
                </c:pt>
                <c:pt idx="213">
                  <c:v>0.10730000000000001</c:v>
                </c:pt>
                <c:pt idx="214">
                  <c:v>0.12970000000000001</c:v>
                </c:pt>
                <c:pt idx="215">
                  <c:v>8.5750000000000007E-2</c:v>
                </c:pt>
                <c:pt idx="216">
                  <c:v>7.8229999999999994E-2</c:v>
                </c:pt>
                <c:pt idx="217">
                  <c:v>4.8309999999999999E-2</c:v>
                </c:pt>
                <c:pt idx="218">
                  <c:v>0.1114</c:v>
                </c:pt>
                <c:pt idx="219">
                  <c:v>7.5420000000000001E-2</c:v>
                </c:pt>
                <c:pt idx="220">
                  <c:v>7.4279999999999999E-2</c:v>
                </c:pt>
                <c:pt idx="221">
                  <c:v>9.758E-2</c:v>
                </c:pt>
                <c:pt idx="222">
                  <c:v>5.3609999999999998E-2</c:v>
                </c:pt>
                <c:pt idx="223">
                  <c:v>0.1147</c:v>
                </c:pt>
                <c:pt idx="224">
                  <c:v>8.8950000000000001E-2</c:v>
                </c:pt>
                <c:pt idx="225">
                  <c:v>4.768E-2</c:v>
                </c:pt>
                <c:pt idx="226">
                  <c:v>6.232E-2</c:v>
                </c:pt>
                <c:pt idx="227">
                  <c:v>5.2420000000000001E-2</c:v>
                </c:pt>
                <c:pt idx="228">
                  <c:v>7.8990000000000005E-2</c:v>
                </c:pt>
                <c:pt idx="229">
                  <c:v>8.8359999999999994E-2</c:v>
                </c:pt>
                <c:pt idx="230">
                  <c:v>4.5710000000000001E-2</c:v>
                </c:pt>
                <c:pt idx="231">
                  <c:v>7.46E-2</c:v>
                </c:pt>
                <c:pt idx="232">
                  <c:v>8.5010000000000002E-2</c:v>
                </c:pt>
                <c:pt idx="233">
                  <c:v>8.3159999999999998E-2</c:v>
                </c:pt>
                <c:pt idx="234">
                  <c:v>6.5259999999999999E-2</c:v>
                </c:pt>
                <c:pt idx="235">
                  <c:v>5.3129999999999997E-2</c:v>
                </c:pt>
                <c:pt idx="236">
                  <c:v>7.8039999999999998E-2</c:v>
                </c:pt>
                <c:pt idx="237">
                  <c:v>6.053E-2</c:v>
                </c:pt>
                <c:pt idx="238">
                  <c:v>0.10249999999999999</c:v>
                </c:pt>
                <c:pt idx="239">
                  <c:v>8.1199999999999994E-2</c:v>
                </c:pt>
                <c:pt idx="240">
                  <c:v>6.1589999999999999E-2</c:v>
                </c:pt>
                <c:pt idx="241">
                  <c:v>5.7939999999999998E-2</c:v>
                </c:pt>
                <c:pt idx="242">
                  <c:v>5.978E-2</c:v>
                </c:pt>
                <c:pt idx="243">
                  <c:v>7.7219999999999997E-2</c:v>
                </c:pt>
                <c:pt idx="244">
                  <c:v>0.18360000000000001</c:v>
                </c:pt>
                <c:pt idx="245">
                  <c:v>0.1168</c:v>
                </c:pt>
                <c:pt idx="246">
                  <c:v>0.1147</c:v>
                </c:pt>
                <c:pt idx="247">
                  <c:v>8.3330000000000001E-2</c:v>
                </c:pt>
                <c:pt idx="248">
                  <c:v>3.9120000000000002E-2</c:v>
                </c:pt>
                <c:pt idx="249">
                  <c:v>0.1013</c:v>
                </c:pt>
                <c:pt idx="250">
                  <c:v>5.7430000000000002E-2</c:v>
                </c:pt>
                <c:pt idx="251">
                  <c:v>3.8339999999999999E-2</c:v>
                </c:pt>
                <c:pt idx="252">
                  <c:v>4.5220000000000003E-2</c:v>
                </c:pt>
                <c:pt idx="253">
                  <c:v>0.13159999999999999</c:v>
                </c:pt>
                <c:pt idx="254">
                  <c:v>7.0739999999999997E-2</c:v>
                </c:pt>
                <c:pt idx="255">
                  <c:v>7.8829999999999997E-2</c:v>
                </c:pt>
                <c:pt idx="256">
                  <c:v>5.8950000000000002E-2</c:v>
                </c:pt>
                <c:pt idx="257">
                  <c:v>6.3299999999999995E-2</c:v>
                </c:pt>
                <c:pt idx="258">
                  <c:v>5.5809999999999998E-2</c:v>
                </c:pt>
                <c:pt idx="259">
                  <c:v>0.1113</c:v>
                </c:pt>
                <c:pt idx="260">
                  <c:v>6.7180000000000004E-2</c:v>
                </c:pt>
                <c:pt idx="261">
                  <c:v>4.462E-2</c:v>
                </c:pt>
                <c:pt idx="262">
                  <c:v>9.2179999999999998E-2</c:v>
                </c:pt>
                <c:pt idx="263">
                  <c:v>8.8900000000000007E-2</c:v>
                </c:pt>
                <c:pt idx="264">
                  <c:v>7.8E-2</c:v>
                </c:pt>
                <c:pt idx="265">
                  <c:v>0.10639999999999999</c:v>
                </c:pt>
                <c:pt idx="266">
                  <c:v>6.4500000000000002E-2</c:v>
                </c:pt>
                <c:pt idx="267">
                  <c:v>9.2420000000000002E-2</c:v>
                </c:pt>
                <c:pt idx="268">
                  <c:v>5.4300000000000001E-2</c:v>
                </c:pt>
                <c:pt idx="269">
                  <c:v>7.4260000000000007E-2</c:v>
                </c:pt>
                <c:pt idx="270">
                  <c:v>8.5739999999999997E-2</c:v>
                </c:pt>
                <c:pt idx="271">
                  <c:v>5.2049999999999999E-2</c:v>
                </c:pt>
                <c:pt idx="272">
                  <c:v>5.0729999999999997E-2</c:v>
                </c:pt>
                <c:pt idx="273">
                  <c:v>4.6260000000000003E-2</c:v>
                </c:pt>
                <c:pt idx="274">
                  <c:v>5.2229999999999999E-2</c:v>
                </c:pt>
                <c:pt idx="275">
                  <c:v>5.8549999999999998E-2</c:v>
                </c:pt>
                <c:pt idx="276">
                  <c:v>5.994E-2</c:v>
                </c:pt>
                <c:pt idx="277">
                  <c:v>0.12230000000000001</c:v>
                </c:pt>
                <c:pt idx="278">
                  <c:v>0.1089</c:v>
                </c:pt>
                <c:pt idx="279">
                  <c:v>5.4280000000000002E-2</c:v>
                </c:pt>
                <c:pt idx="280">
                  <c:v>0.14829999999999999</c:v>
                </c:pt>
                <c:pt idx="281">
                  <c:v>6.2579999999999997E-2</c:v>
                </c:pt>
                <c:pt idx="282">
                  <c:v>0.06</c:v>
                </c:pt>
                <c:pt idx="283">
                  <c:v>8.5489999999999997E-2</c:v>
                </c:pt>
                <c:pt idx="284">
                  <c:v>3.3980000000000003E-2</c:v>
                </c:pt>
                <c:pt idx="285">
                  <c:v>0.1069</c:v>
                </c:pt>
                <c:pt idx="286">
                  <c:v>8.269E-2</c:v>
                </c:pt>
                <c:pt idx="287">
                  <c:v>0.1108</c:v>
                </c:pt>
                <c:pt idx="288">
                  <c:v>5.3190000000000001E-2</c:v>
                </c:pt>
                <c:pt idx="289">
                  <c:v>8.2280000000000006E-2</c:v>
                </c:pt>
                <c:pt idx="290">
                  <c:v>7.8380000000000005E-2</c:v>
                </c:pt>
                <c:pt idx="291">
                  <c:v>5.3260000000000002E-2</c:v>
                </c:pt>
                <c:pt idx="292">
                  <c:v>0.11550000000000001</c:v>
                </c:pt>
                <c:pt idx="293">
                  <c:v>7.9570000000000002E-2</c:v>
                </c:pt>
                <c:pt idx="294">
                  <c:v>0.12989999999999999</c:v>
                </c:pt>
                <c:pt idx="295">
                  <c:v>0.15110000000000001</c:v>
                </c:pt>
                <c:pt idx="296">
                  <c:v>6.6979999999999998E-2</c:v>
                </c:pt>
                <c:pt idx="297">
                  <c:v>9.2630000000000004E-2</c:v>
                </c:pt>
                <c:pt idx="298">
                  <c:v>5.1999999999999998E-2</c:v>
                </c:pt>
                <c:pt idx="299">
                  <c:v>6.2170000000000003E-2</c:v>
                </c:pt>
                <c:pt idx="300">
                  <c:v>4.0430000000000001E-2</c:v>
                </c:pt>
                <c:pt idx="301">
                  <c:v>5.2749999999999998E-2</c:v>
                </c:pt>
                <c:pt idx="302">
                  <c:v>8.3449999999999996E-2</c:v>
                </c:pt>
                <c:pt idx="303">
                  <c:v>0.13339999999999999</c:v>
                </c:pt>
                <c:pt idx="304">
                  <c:v>7.6300000000000007E-2</c:v>
                </c:pt>
                <c:pt idx="305">
                  <c:v>0.13639999999999999</c:v>
                </c:pt>
                <c:pt idx="306">
                  <c:v>0.1085</c:v>
                </c:pt>
                <c:pt idx="307">
                  <c:v>0.22389999999999999</c:v>
                </c:pt>
                <c:pt idx="308">
                  <c:v>0.22040000000000001</c:v>
                </c:pt>
                <c:pt idx="309">
                  <c:v>0.1152</c:v>
                </c:pt>
                <c:pt idx="310">
                  <c:v>0.1071</c:v>
                </c:pt>
                <c:pt idx="311">
                  <c:v>6.7119999999999999E-2</c:v>
                </c:pt>
                <c:pt idx="312">
                  <c:v>9.6610000000000001E-2</c:v>
                </c:pt>
                <c:pt idx="313">
                  <c:v>5.0160000000000003E-2</c:v>
                </c:pt>
                <c:pt idx="314">
                  <c:v>8.9179999999999995E-2</c:v>
                </c:pt>
                <c:pt idx="315">
                  <c:v>8.4989999999999996E-2</c:v>
                </c:pt>
                <c:pt idx="316">
                  <c:v>0.1661</c:v>
                </c:pt>
                <c:pt idx="317">
                  <c:v>0.11169999999999999</c:v>
                </c:pt>
                <c:pt idx="318">
                  <c:v>0.1225</c:v>
                </c:pt>
                <c:pt idx="319">
                  <c:v>4.4130000000000003E-2</c:v>
                </c:pt>
                <c:pt idx="320">
                  <c:v>0.107</c:v>
                </c:pt>
                <c:pt idx="321">
                  <c:v>8.4190000000000001E-2</c:v>
                </c:pt>
                <c:pt idx="322">
                  <c:v>7.6319999999999999E-2</c:v>
                </c:pt>
                <c:pt idx="323">
                  <c:v>0.1138</c:v>
                </c:pt>
                <c:pt idx="324">
                  <c:v>6.3070000000000001E-2</c:v>
                </c:pt>
                <c:pt idx="325">
                  <c:v>9.7549999999999998E-2</c:v>
                </c:pt>
                <c:pt idx="326">
                  <c:v>9.0090000000000003E-2</c:v>
                </c:pt>
                <c:pt idx="327">
                  <c:v>9.7129999999999994E-2</c:v>
                </c:pt>
                <c:pt idx="328">
                  <c:v>9.4530000000000003E-2</c:v>
                </c:pt>
                <c:pt idx="329">
                  <c:v>7.2550000000000003E-2</c:v>
                </c:pt>
                <c:pt idx="330">
                  <c:v>9.7519999999999996E-2</c:v>
                </c:pt>
                <c:pt idx="331">
                  <c:v>0.1552</c:v>
                </c:pt>
                <c:pt idx="332">
                  <c:v>4.8779999999999997E-2</c:v>
                </c:pt>
                <c:pt idx="333">
                  <c:v>0.11990000000000001</c:v>
                </c:pt>
                <c:pt idx="334">
                  <c:v>0.112</c:v>
                </c:pt>
                <c:pt idx="335">
                  <c:v>0.123</c:v>
                </c:pt>
                <c:pt idx="336">
                  <c:v>7.2139999999999996E-2</c:v>
                </c:pt>
                <c:pt idx="337">
                  <c:v>6.8769999999999998E-2</c:v>
                </c:pt>
                <c:pt idx="338">
                  <c:v>0.1018</c:v>
                </c:pt>
                <c:pt idx="339">
                  <c:v>6.7470000000000002E-2</c:v>
                </c:pt>
                <c:pt idx="340">
                  <c:v>4.9939999999999998E-2</c:v>
                </c:pt>
                <c:pt idx="341">
                  <c:v>8.0659999999999996E-2</c:v>
                </c:pt>
                <c:pt idx="342">
                  <c:v>5.0299999999999997E-2</c:v>
                </c:pt>
                <c:pt idx="343">
                  <c:v>6.6019999999999995E-2</c:v>
                </c:pt>
                <c:pt idx="344">
                  <c:v>4.2270000000000002E-2</c:v>
                </c:pt>
                <c:pt idx="345">
                  <c:v>8.1939999999999999E-2</c:v>
                </c:pt>
                <c:pt idx="346">
                  <c:v>4.2340000000000003E-2</c:v>
                </c:pt>
                <c:pt idx="347">
                  <c:v>5.6050000000000003E-2</c:v>
                </c:pt>
                <c:pt idx="348">
                  <c:v>5.824E-2</c:v>
                </c:pt>
                <c:pt idx="349">
                  <c:v>7.6579999999999995E-2</c:v>
                </c:pt>
                <c:pt idx="350">
                  <c:v>7.5039999999999996E-2</c:v>
                </c:pt>
                <c:pt idx="351">
                  <c:v>4.9709999999999997E-2</c:v>
                </c:pt>
                <c:pt idx="352">
                  <c:v>0.13300000000000001</c:v>
                </c:pt>
                <c:pt idx="353">
                  <c:v>0.1021</c:v>
                </c:pt>
                <c:pt idx="354">
                  <c:v>0.11260000000000001</c:v>
                </c:pt>
                <c:pt idx="355">
                  <c:v>3.5580000000000001E-2</c:v>
                </c:pt>
                <c:pt idx="356">
                  <c:v>4.3619999999999999E-2</c:v>
                </c:pt>
              </c:numCache>
            </c:numRef>
          </c:xVal>
          <c:yVal>
            <c:numRef>
              <c:f>'Scatter Plot'!$H$2:$H$358</c:f>
              <c:numCache>
                <c:formatCode>General</c:formatCode>
                <c:ptCount val="357"/>
                <c:pt idx="0">
                  <c:v>6.6640000000000005E-2</c:v>
                </c:pt>
                <c:pt idx="1">
                  <c:v>4.5679999999999998E-2</c:v>
                </c:pt>
                <c:pt idx="2">
                  <c:v>2.9559999999999999E-2</c:v>
                </c:pt>
                <c:pt idx="3">
                  <c:v>2.562E-2</c:v>
                </c:pt>
                <c:pt idx="4">
                  <c:v>1.5879999999999998E-2</c:v>
                </c:pt>
                <c:pt idx="5">
                  <c:v>6.5920000000000006E-2</c:v>
                </c:pt>
                <c:pt idx="6">
                  <c:v>4.7509999999999997E-2</c:v>
                </c:pt>
                <c:pt idx="7">
                  <c:v>1.6570000000000001E-2</c:v>
                </c:pt>
                <c:pt idx="8">
                  <c:v>1.857E-2</c:v>
                </c:pt>
                <c:pt idx="9">
                  <c:v>1.9720000000000001E-2</c:v>
                </c:pt>
                <c:pt idx="10">
                  <c:v>3.0360000000000002E-2</c:v>
                </c:pt>
                <c:pt idx="11">
                  <c:v>6.9200000000000002E-4</c:v>
                </c:pt>
                <c:pt idx="12">
                  <c:v>2.061E-2</c:v>
                </c:pt>
                <c:pt idx="13">
                  <c:v>1.0840000000000001E-2</c:v>
                </c:pt>
                <c:pt idx="14">
                  <c:v>0.03</c:v>
                </c:pt>
                <c:pt idx="15">
                  <c:v>5.9880000000000003E-2</c:v>
                </c:pt>
                <c:pt idx="16">
                  <c:v>2.172E-2</c:v>
                </c:pt>
                <c:pt idx="17">
                  <c:v>3.7089999999999998E-2</c:v>
                </c:pt>
                <c:pt idx="18">
                  <c:v>0.313</c:v>
                </c:pt>
                <c:pt idx="19">
                  <c:v>3.653E-2</c:v>
                </c:pt>
                <c:pt idx="20">
                  <c:v>8.6059999999999998E-2</c:v>
                </c:pt>
                <c:pt idx="21">
                  <c:v>3.372E-2</c:v>
                </c:pt>
                <c:pt idx="22">
                  <c:v>6.8769999999999998E-2</c:v>
                </c:pt>
                <c:pt idx="23">
                  <c:v>3.8890000000000001E-2</c:v>
                </c:pt>
                <c:pt idx="24">
                  <c:v>4.5909999999999999E-2</c:v>
                </c:pt>
                <c:pt idx="25">
                  <c:v>0.1169</c:v>
                </c:pt>
                <c:pt idx="26">
                  <c:v>4.1509999999999998E-2</c:v>
                </c:pt>
                <c:pt idx="27">
                  <c:v>6.0150000000000002E-2</c:v>
                </c:pt>
                <c:pt idx="28">
                  <c:v>9.9659999999999999E-2</c:v>
                </c:pt>
                <c:pt idx="29">
                  <c:v>3.1019999999999999E-2</c:v>
                </c:pt>
                <c:pt idx="30">
                  <c:v>3.261E-2</c:v>
                </c:pt>
                <c:pt idx="31">
                  <c:v>3.9739999999999998E-2</c:v>
                </c:pt>
                <c:pt idx="32">
                  <c:v>2.4899999999999999E-2</c:v>
                </c:pt>
                <c:pt idx="33">
                  <c:v>6.829E-3</c:v>
                </c:pt>
                <c:pt idx="34">
                  <c:v>4.1959999999999997E-2</c:v>
                </c:pt>
                <c:pt idx="35">
                  <c:v>0</c:v>
                </c:pt>
                <c:pt idx="36">
                  <c:v>2.383E-2</c:v>
                </c:pt>
                <c:pt idx="37">
                  <c:v>6.1539999999999997E-2</c:v>
                </c:pt>
                <c:pt idx="38">
                  <c:v>2.9950000000000001E-2</c:v>
                </c:pt>
                <c:pt idx="39">
                  <c:v>7.0699999999999999E-2</c:v>
                </c:pt>
                <c:pt idx="40">
                  <c:v>2.6429999999999999E-2</c:v>
                </c:pt>
                <c:pt idx="41">
                  <c:v>5.1330000000000001E-2</c:v>
                </c:pt>
                <c:pt idx="42">
                  <c:v>4.3339999999999997E-2</c:v>
                </c:pt>
                <c:pt idx="43">
                  <c:v>0.1065</c:v>
                </c:pt>
                <c:pt idx="44">
                  <c:v>0.30030000000000001</c:v>
                </c:pt>
                <c:pt idx="45">
                  <c:v>6.4759999999999998E-2</c:v>
                </c:pt>
                <c:pt idx="46">
                  <c:v>4.1320000000000003E-2</c:v>
                </c:pt>
                <c:pt idx="47">
                  <c:v>3.3279999999999997E-2</c:v>
                </c:pt>
                <c:pt idx="48">
                  <c:v>9.2630000000000004E-2</c:v>
                </c:pt>
                <c:pt idx="49">
                  <c:v>3.5119999999999998E-2</c:v>
                </c:pt>
                <c:pt idx="50">
                  <c:v>8.8419999999999999E-2</c:v>
                </c:pt>
                <c:pt idx="51">
                  <c:v>8.0920000000000006E-2</c:v>
                </c:pt>
                <c:pt idx="52">
                  <c:v>1.4200000000000001E-2</c:v>
                </c:pt>
                <c:pt idx="53">
                  <c:v>0.1138</c:v>
                </c:pt>
                <c:pt idx="54">
                  <c:v>2.8549999999999999E-2</c:v>
                </c:pt>
                <c:pt idx="55">
                  <c:v>7.1349999999999997E-2</c:v>
                </c:pt>
                <c:pt idx="56">
                  <c:v>3.5920000000000001E-2</c:v>
                </c:pt>
                <c:pt idx="57">
                  <c:v>3.5029999999999999E-2</c:v>
                </c:pt>
                <c:pt idx="58">
                  <c:v>4.6350000000000002E-2</c:v>
                </c:pt>
                <c:pt idx="59">
                  <c:v>0</c:v>
                </c:pt>
                <c:pt idx="60">
                  <c:v>2.0310000000000002E-2</c:v>
                </c:pt>
                <c:pt idx="61">
                  <c:v>4.8939999999999997E-2</c:v>
                </c:pt>
                <c:pt idx="62">
                  <c:v>2.2509999999999999E-2</c:v>
                </c:pt>
                <c:pt idx="63">
                  <c:v>3.7100000000000001E-2</c:v>
                </c:pt>
                <c:pt idx="64">
                  <c:v>9.0499999999999997E-2</c:v>
                </c:pt>
                <c:pt idx="65">
                  <c:v>8.4870000000000001E-2</c:v>
                </c:pt>
                <c:pt idx="66">
                  <c:v>2.8809999999999999E-2</c:v>
                </c:pt>
                <c:pt idx="67">
                  <c:v>3.1359999999999999E-2</c:v>
                </c:pt>
                <c:pt idx="68">
                  <c:v>0.1321</c:v>
                </c:pt>
                <c:pt idx="69">
                  <c:v>0.4108</c:v>
                </c:pt>
                <c:pt idx="70">
                  <c:v>1.9820000000000001E-2</c:v>
                </c:pt>
                <c:pt idx="71">
                  <c:v>9.2929999999999999E-2</c:v>
                </c:pt>
                <c:pt idx="72">
                  <c:v>3.8850000000000003E-2</c:v>
                </c:pt>
                <c:pt idx="73">
                  <c:v>5.1499999999999997E-2</c:v>
                </c:pt>
                <c:pt idx="74">
                  <c:v>1.9720000000000001E-2</c:v>
                </c:pt>
                <c:pt idx="75">
                  <c:v>3.0899999999999999E-3</c:v>
                </c:pt>
                <c:pt idx="76">
                  <c:v>6.8430000000000005E-2</c:v>
                </c:pt>
                <c:pt idx="77">
                  <c:v>5.3699999999999998E-2</c:v>
                </c:pt>
                <c:pt idx="78">
                  <c:v>1.9470000000000001E-2</c:v>
                </c:pt>
                <c:pt idx="79">
                  <c:v>2.5309999999999999E-2</c:v>
                </c:pt>
                <c:pt idx="80">
                  <c:v>2.6020000000000001E-2</c:v>
                </c:pt>
                <c:pt idx="81">
                  <c:v>3.9870000000000003E-2</c:v>
                </c:pt>
                <c:pt idx="82">
                  <c:v>2.3630000000000002E-2</c:v>
                </c:pt>
                <c:pt idx="83">
                  <c:v>0</c:v>
                </c:pt>
                <c:pt idx="84">
                  <c:v>0</c:v>
                </c:pt>
                <c:pt idx="85">
                  <c:v>0.13070000000000001</c:v>
                </c:pt>
                <c:pt idx="86">
                  <c:v>1.5950000000000001E-3</c:v>
                </c:pt>
                <c:pt idx="87">
                  <c:v>9.1929999999999998E-3</c:v>
                </c:pt>
                <c:pt idx="88">
                  <c:v>6.1809999999999997E-2</c:v>
                </c:pt>
                <c:pt idx="89">
                  <c:v>1.5969999999999999E-3</c:v>
                </c:pt>
                <c:pt idx="90">
                  <c:v>3.8089999999999999E-2</c:v>
                </c:pt>
                <c:pt idx="91">
                  <c:v>2.3529999999999999E-2</c:v>
                </c:pt>
                <c:pt idx="92">
                  <c:v>3.8440000000000002E-2</c:v>
                </c:pt>
                <c:pt idx="93">
                  <c:v>3.1119999999999998E-2</c:v>
                </c:pt>
                <c:pt idx="94">
                  <c:v>0</c:v>
                </c:pt>
                <c:pt idx="95">
                  <c:v>3.8730000000000001E-2</c:v>
                </c:pt>
                <c:pt idx="96">
                  <c:v>4.1869999999999997E-2</c:v>
                </c:pt>
                <c:pt idx="97">
                  <c:v>8.0049999999999996E-2</c:v>
                </c:pt>
                <c:pt idx="98">
                  <c:v>1.7559999999999999E-2</c:v>
                </c:pt>
                <c:pt idx="99">
                  <c:v>8.7050000000000002E-2</c:v>
                </c:pt>
                <c:pt idx="100">
                  <c:v>5.892E-2</c:v>
                </c:pt>
                <c:pt idx="101">
                  <c:v>2.6689999999999998E-2</c:v>
                </c:pt>
                <c:pt idx="102">
                  <c:v>6.6360000000000002E-2</c:v>
                </c:pt>
                <c:pt idx="103">
                  <c:v>5.774E-2</c:v>
                </c:pt>
                <c:pt idx="104">
                  <c:v>3.8879999999999998E-2</c:v>
                </c:pt>
                <c:pt idx="105">
                  <c:v>7.8600000000000003E-2</c:v>
                </c:pt>
                <c:pt idx="106">
                  <c:v>1.7680000000000001E-2</c:v>
                </c:pt>
                <c:pt idx="107">
                  <c:v>3.5540000000000002E-2</c:v>
                </c:pt>
                <c:pt idx="108">
                  <c:v>5.7239999999999999E-2</c:v>
                </c:pt>
                <c:pt idx="109">
                  <c:v>6.6429999999999996E-3</c:v>
                </c:pt>
                <c:pt idx="110">
                  <c:v>6.5049999999999997E-2</c:v>
                </c:pt>
                <c:pt idx="111">
                  <c:v>5.4379999999999998E-2</c:v>
                </c:pt>
                <c:pt idx="112">
                  <c:v>1.6330000000000001E-2</c:v>
                </c:pt>
                <c:pt idx="113">
                  <c:v>4.9670000000000001E-3</c:v>
                </c:pt>
                <c:pt idx="114">
                  <c:v>1.652E-2</c:v>
                </c:pt>
                <c:pt idx="115">
                  <c:v>1.4619999999999999E-2</c:v>
                </c:pt>
                <c:pt idx="116">
                  <c:v>0.1103</c:v>
                </c:pt>
                <c:pt idx="117">
                  <c:v>4.7050000000000002E-2</c:v>
                </c:pt>
                <c:pt idx="118">
                  <c:v>1.0529999999999999E-2</c:v>
                </c:pt>
                <c:pt idx="119">
                  <c:v>0.15479999999999999</c:v>
                </c:pt>
                <c:pt idx="120">
                  <c:v>4.6969999999999998E-2</c:v>
                </c:pt>
                <c:pt idx="121">
                  <c:v>4.8309999999999999E-2</c:v>
                </c:pt>
                <c:pt idx="122">
                  <c:v>4.3360000000000003E-2</c:v>
                </c:pt>
                <c:pt idx="123">
                  <c:v>0.13739999999999999</c:v>
                </c:pt>
                <c:pt idx="124">
                  <c:v>2.3789999999999999E-2</c:v>
                </c:pt>
                <c:pt idx="125">
                  <c:v>4.3279999999999999E-2</c:v>
                </c:pt>
                <c:pt idx="126">
                  <c:v>2.6380000000000001E-2</c:v>
                </c:pt>
                <c:pt idx="127">
                  <c:v>6.3869999999999996E-2</c:v>
                </c:pt>
                <c:pt idx="128">
                  <c:v>4.0719999999999999E-2</c:v>
                </c:pt>
                <c:pt idx="129">
                  <c:v>3.9E-2</c:v>
                </c:pt>
                <c:pt idx="130">
                  <c:v>8.448E-2</c:v>
                </c:pt>
                <c:pt idx="131">
                  <c:v>7.2500000000000004E-3</c:v>
                </c:pt>
                <c:pt idx="132">
                  <c:v>3.2649999999999998E-2</c:v>
                </c:pt>
                <c:pt idx="133">
                  <c:v>1.103E-2</c:v>
                </c:pt>
                <c:pt idx="134">
                  <c:v>5.9290000000000002E-2</c:v>
                </c:pt>
                <c:pt idx="135">
                  <c:v>1.487E-3</c:v>
                </c:pt>
                <c:pt idx="136">
                  <c:v>1.9970000000000002E-2</c:v>
                </c:pt>
                <c:pt idx="137">
                  <c:v>4.4790000000000003E-2</c:v>
                </c:pt>
                <c:pt idx="138">
                  <c:v>2.2450000000000001E-2</c:v>
                </c:pt>
                <c:pt idx="139">
                  <c:v>0.1115</c:v>
                </c:pt>
                <c:pt idx="140">
                  <c:v>1.8600000000000001E-3</c:v>
                </c:pt>
                <c:pt idx="141">
                  <c:v>6.5740000000000007E-2</c:v>
                </c:pt>
                <c:pt idx="142">
                  <c:v>2.2599999999999999E-2</c:v>
                </c:pt>
                <c:pt idx="143">
                  <c:v>9.2740000000000003E-2</c:v>
                </c:pt>
                <c:pt idx="144">
                  <c:v>2.3990000000000001E-2</c:v>
                </c:pt>
                <c:pt idx="145">
                  <c:v>0.13619999999999999</c:v>
                </c:pt>
                <c:pt idx="146">
                  <c:v>5.9400000000000001E-2</c:v>
                </c:pt>
                <c:pt idx="147">
                  <c:v>6.1550000000000001E-2</c:v>
                </c:pt>
                <c:pt idx="148">
                  <c:v>2.6880000000000001E-2</c:v>
                </c:pt>
                <c:pt idx="149">
                  <c:v>1.2880000000000001E-2</c:v>
                </c:pt>
                <c:pt idx="150">
                  <c:v>1.0630000000000001E-2</c:v>
                </c:pt>
                <c:pt idx="151">
                  <c:v>1.2359999999999999E-2</c:v>
                </c:pt>
                <c:pt idx="152">
                  <c:v>2.4750000000000001E-2</c:v>
                </c:pt>
                <c:pt idx="153">
                  <c:v>2.495E-2</c:v>
                </c:pt>
                <c:pt idx="154">
                  <c:v>6.83E-2</c:v>
                </c:pt>
                <c:pt idx="155">
                  <c:v>2.2970000000000001E-2</c:v>
                </c:pt>
                <c:pt idx="156">
                  <c:v>3.3439999999999998E-2</c:v>
                </c:pt>
                <c:pt idx="157">
                  <c:v>1.9740000000000001E-2</c:v>
                </c:pt>
                <c:pt idx="158">
                  <c:v>1.4610000000000001E-3</c:v>
                </c:pt>
                <c:pt idx="159">
                  <c:v>3.6809999999999998E-3</c:v>
                </c:pt>
                <c:pt idx="160">
                  <c:v>2.758E-3</c:v>
                </c:pt>
                <c:pt idx="161">
                  <c:v>4.5589999999999997E-3</c:v>
                </c:pt>
                <c:pt idx="162">
                  <c:v>1.583E-2</c:v>
                </c:pt>
                <c:pt idx="163">
                  <c:v>1.447E-2</c:v>
                </c:pt>
                <c:pt idx="164">
                  <c:v>4.052E-2</c:v>
                </c:pt>
                <c:pt idx="165">
                  <c:v>1.367E-2</c:v>
                </c:pt>
                <c:pt idx="166">
                  <c:v>0</c:v>
                </c:pt>
                <c:pt idx="167">
                  <c:v>4.4730000000000004E-3</c:v>
                </c:pt>
                <c:pt idx="168">
                  <c:v>1.123E-2</c:v>
                </c:pt>
                <c:pt idx="169">
                  <c:v>0.19750000000000001</c:v>
                </c:pt>
                <c:pt idx="170">
                  <c:v>1.342E-2</c:v>
                </c:pt>
                <c:pt idx="171">
                  <c:v>6.726E-2</c:v>
                </c:pt>
                <c:pt idx="172">
                  <c:v>3.7999999999999999E-2</c:v>
                </c:pt>
                <c:pt idx="173">
                  <c:v>1.9939999999999999E-2</c:v>
                </c:pt>
                <c:pt idx="174">
                  <c:v>3.193E-2</c:v>
                </c:pt>
                <c:pt idx="175">
                  <c:v>1.7649999999999999E-2</c:v>
                </c:pt>
                <c:pt idx="176">
                  <c:v>1.5460000000000001E-3</c:v>
                </c:pt>
                <c:pt idx="177">
                  <c:v>7.1069999999999994E-2</c:v>
                </c:pt>
                <c:pt idx="178">
                  <c:v>5.006E-3</c:v>
                </c:pt>
                <c:pt idx="179">
                  <c:v>9.7369999999999998E-4</c:v>
                </c:pt>
                <c:pt idx="180">
                  <c:v>7.7559999999999999E-3</c:v>
                </c:pt>
                <c:pt idx="181">
                  <c:v>3.7379999999999997E-2</c:v>
                </c:pt>
                <c:pt idx="182">
                  <c:v>2.511E-2</c:v>
                </c:pt>
                <c:pt idx="183">
                  <c:v>8.0070000000000002E-2</c:v>
                </c:pt>
                <c:pt idx="184">
                  <c:v>8.4220000000000003E-2</c:v>
                </c:pt>
                <c:pt idx="185">
                  <c:v>5.3969999999999997E-2</c:v>
                </c:pt>
                <c:pt idx="186">
                  <c:v>4.0059999999999998E-2</c:v>
                </c:pt>
                <c:pt idx="187">
                  <c:v>3.5810000000000002E-2</c:v>
                </c:pt>
                <c:pt idx="188">
                  <c:v>7.5100000000000002E-3</c:v>
                </c:pt>
                <c:pt idx="189">
                  <c:v>4.6080000000000003E-2</c:v>
                </c:pt>
                <c:pt idx="190">
                  <c:v>2.5870000000000001E-2</c:v>
                </c:pt>
                <c:pt idx="191">
                  <c:v>1.171E-2</c:v>
                </c:pt>
                <c:pt idx="192">
                  <c:v>8.3059999999999991E-3</c:v>
                </c:pt>
                <c:pt idx="193">
                  <c:v>4.505E-2</c:v>
                </c:pt>
                <c:pt idx="194">
                  <c:v>0.10299999999999999</c:v>
                </c:pt>
                <c:pt idx="195">
                  <c:v>9.6030000000000004E-2</c:v>
                </c:pt>
                <c:pt idx="196">
                  <c:v>1.502E-2</c:v>
                </c:pt>
                <c:pt idx="197">
                  <c:v>4.7210000000000002E-2</c:v>
                </c:pt>
                <c:pt idx="198">
                  <c:v>2.7099999999999999E-2</c:v>
                </c:pt>
                <c:pt idx="199">
                  <c:v>1.194E-3</c:v>
                </c:pt>
                <c:pt idx="200">
                  <c:v>3.3439999999999998E-2</c:v>
                </c:pt>
                <c:pt idx="201">
                  <c:v>2.6880000000000001E-2</c:v>
                </c:pt>
                <c:pt idx="202">
                  <c:v>5.8619999999999998E-2</c:v>
                </c:pt>
                <c:pt idx="203">
                  <c:v>2.181E-2</c:v>
                </c:pt>
                <c:pt idx="204">
                  <c:v>4.3920000000000001E-2</c:v>
                </c:pt>
                <c:pt idx="205">
                  <c:v>3.3930000000000002E-2</c:v>
                </c:pt>
                <c:pt idx="206">
                  <c:v>2.5559999999999999E-2</c:v>
                </c:pt>
                <c:pt idx="207">
                  <c:v>6.651E-2</c:v>
                </c:pt>
                <c:pt idx="208">
                  <c:v>0.22800000000000001</c:v>
                </c:pt>
                <c:pt idx="209">
                  <c:v>1.2710000000000001E-2</c:v>
                </c:pt>
                <c:pt idx="210">
                  <c:v>4.249E-2</c:v>
                </c:pt>
                <c:pt idx="211">
                  <c:v>7.9000000000000001E-2</c:v>
                </c:pt>
                <c:pt idx="212">
                  <c:v>3.5459999999999998E-2</c:v>
                </c:pt>
                <c:pt idx="213">
                  <c:v>7.9430000000000001E-2</c:v>
                </c:pt>
                <c:pt idx="214">
                  <c:v>5.892E-2</c:v>
                </c:pt>
                <c:pt idx="215">
                  <c:v>5.0770000000000003E-2</c:v>
                </c:pt>
                <c:pt idx="216">
                  <c:v>6.8390000000000006E-2</c:v>
                </c:pt>
                <c:pt idx="217">
                  <c:v>2.0449999999999999E-2</c:v>
                </c:pt>
                <c:pt idx="218">
                  <c:v>0.1007</c:v>
                </c:pt>
                <c:pt idx="219">
                  <c:v>1.9230000000000001E-2</c:v>
                </c:pt>
                <c:pt idx="220">
                  <c:v>0</c:v>
                </c:pt>
                <c:pt idx="221">
                  <c:v>4.7829999999999998E-2</c:v>
                </c:pt>
                <c:pt idx="222">
                  <c:v>2.681E-2</c:v>
                </c:pt>
                <c:pt idx="223">
                  <c:v>8.5800000000000001E-2</c:v>
                </c:pt>
                <c:pt idx="224">
                  <c:v>7.3899999999999993E-2</c:v>
                </c:pt>
                <c:pt idx="225">
                  <c:v>2.7119999999999998E-2</c:v>
                </c:pt>
                <c:pt idx="226">
                  <c:v>2.853E-2</c:v>
                </c:pt>
                <c:pt idx="227">
                  <c:v>2.606E-2</c:v>
                </c:pt>
                <c:pt idx="228">
                  <c:v>4.0570000000000002E-2</c:v>
                </c:pt>
                <c:pt idx="229">
                  <c:v>3.2960000000000003E-2</c:v>
                </c:pt>
                <c:pt idx="230">
                  <c:v>2.1090000000000001E-2</c:v>
                </c:pt>
                <c:pt idx="231">
                  <c:v>4.9439999999999998E-2</c:v>
                </c:pt>
                <c:pt idx="232">
                  <c:v>5.5E-2</c:v>
                </c:pt>
                <c:pt idx="233">
                  <c:v>6.1260000000000002E-2</c:v>
                </c:pt>
                <c:pt idx="234">
                  <c:v>3.211E-2</c:v>
                </c:pt>
                <c:pt idx="235">
                  <c:v>2.7830000000000001E-2</c:v>
                </c:pt>
                <c:pt idx="236">
                  <c:v>3.0460000000000001E-2</c:v>
                </c:pt>
                <c:pt idx="237">
                  <c:v>3.7350000000000001E-2</c:v>
                </c:pt>
                <c:pt idx="238">
                  <c:v>6.8589999999999998E-2</c:v>
                </c:pt>
                <c:pt idx="239">
                  <c:v>2.555E-2</c:v>
                </c:pt>
                <c:pt idx="240">
                  <c:v>2.0469999999999999E-2</c:v>
                </c:pt>
                <c:pt idx="241">
                  <c:v>2.3599999999999999E-2</c:v>
                </c:pt>
                <c:pt idx="242">
                  <c:v>8.9549999999999994E-3</c:v>
                </c:pt>
                <c:pt idx="243">
                  <c:v>5.4850000000000003E-2</c:v>
                </c:pt>
                <c:pt idx="244">
                  <c:v>0.14499999999999999</c:v>
                </c:pt>
                <c:pt idx="245">
                  <c:v>7.0970000000000005E-2</c:v>
                </c:pt>
                <c:pt idx="246">
                  <c:v>9.6570000000000003E-2</c:v>
                </c:pt>
                <c:pt idx="247">
                  <c:v>8.9339999999999992E-3</c:v>
                </c:pt>
                <c:pt idx="248">
                  <c:v>2.47E-3</c:v>
                </c:pt>
                <c:pt idx="249">
                  <c:v>6.3350000000000004E-2</c:v>
                </c:pt>
                <c:pt idx="250">
                  <c:v>3.6139999999999999E-2</c:v>
                </c:pt>
                <c:pt idx="251">
                  <c:v>1.3690000000000001E-2</c:v>
                </c:pt>
                <c:pt idx="252">
                  <c:v>1.4019999999999999E-2</c:v>
                </c:pt>
                <c:pt idx="253">
                  <c:v>7.7410000000000007E-2</c:v>
                </c:pt>
                <c:pt idx="254">
                  <c:v>3.3459999999999997E-2</c:v>
                </c:pt>
                <c:pt idx="255">
                  <c:v>1.797E-2</c:v>
                </c:pt>
                <c:pt idx="256">
                  <c:v>3.5340000000000003E-2</c:v>
                </c:pt>
                <c:pt idx="257">
                  <c:v>1.342E-2</c:v>
                </c:pt>
                <c:pt idx="258">
                  <c:v>2.087E-2</c:v>
                </c:pt>
                <c:pt idx="259">
                  <c:v>9.4570000000000001E-2</c:v>
                </c:pt>
                <c:pt idx="260">
                  <c:v>1.055E-2</c:v>
                </c:pt>
                <c:pt idx="261">
                  <c:v>1.993E-2</c:v>
                </c:pt>
                <c:pt idx="262">
                  <c:v>5.441E-2</c:v>
                </c:pt>
                <c:pt idx="263">
                  <c:v>4.0689999999999997E-2</c:v>
                </c:pt>
                <c:pt idx="264">
                  <c:v>8.8169999999999998E-2</c:v>
                </c:pt>
                <c:pt idx="265">
                  <c:v>8.7770000000000001E-2</c:v>
                </c:pt>
                <c:pt idx="266">
                  <c:v>4.0550000000000003E-2</c:v>
                </c:pt>
                <c:pt idx="267">
                  <c:v>6.8949999999999997E-2</c:v>
                </c:pt>
                <c:pt idx="268">
                  <c:v>2.9659999999999999E-2</c:v>
                </c:pt>
                <c:pt idx="269">
                  <c:v>2.819E-2</c:v>
                </c:pt>
                <c:pt idx="270">
                  <c:v>7.1599999999999997E-2</c:v>
                </c:pt>
                <c:pt idx="271">
                  <c:v>2.7720000000000002E-2</c:v>
                </c:pt>
                <c:pt idx="272">
                  <c:v>1.206E-2</c:v>
                </c:pt>
                <c:pt idx="273">
                  <c:v>1.541E-2</c:v>
                </c:pt>
                <c:pt idx="274">
                  <c:v>3.4759999999999999E-2</c:v>
                </c:pt>
                <c:pt idx="275">
                  <c:v>3.3669999999999999E-2</c:v>
                </c:pt>
                <c:pt idx="276">
                  <c:v>4.8590000000000001E-2</c:v>
                </c:pt>
                <c:pt idx="277">
                  <c:v>0.10100000000000001</c:v>
                </c:pt>
                <c:pt idx="278">
                  <c:v>0.1085</c:v>
                </c:pt>
                <c:pt idx="279">
                  <c:v>1.4789999999999999E-2</c:v>
                </c:pt>
                <c:pt idx="280">
                  <c:v>0.10199999999999999</c:v>
                </c:pt>
                <c:pt idx="281">
                  <c:v>2.9479999999999999E-2</c:v>
                </c:pt>
                <c:pt idx="282">
                  <c:v>2.367E-2</c:v>
                </c:pt>
                <c:pt idx="283">
                  <c:v>5.5390000000000002E-2</c:v>
                </c:pt>
                <c:pt idx="284">
                  <c:v>0</c:v>
                </c:pt>
                <c:pt idx="285">
                  <c:v>5.1150000000000001E-2</c:v>
                </c:pt>
                <c:pt idx="286">
                  <c:v>5.8349999999999999E-2</c:v>
                </c:pt>
                <c:pt idx="287">
                  <c:v>5.0630000000000001E-2</c:v>
                </c:pt>
                <c:pt idx="288">
                  <c:v>2.2239999999999999E-2</c:v>
                </c:pt>
                <c:pt idx="289">
                  <c:v>5.3080000000000002E-2</c:v>
                </c:pt>
                <c:pt idx="290">
                  <c:v>2.9159999999999998E-2</c:v>
                </c:pt>
                <c:pt idx="291">
                  <c:v>2.9950000000000001E-2</c:v>
                </c:pt>
                <c:pt idx="292">
                  <c:v>5.7860000000000002E-2</c:v>
                </c:pt>
                <c:pt idx="293">
                  <c:v>4.548E-2</c:v>
                </c:pt>
                <c:pt idx="294">
                  <c:v>0.1191</c:v>
                </c:pt>
                <c:pt idx="295">
                  <c:v>0.15440000000000001</c:v>
                </c:pt>
                <c:pt idx="296">
                  <c:v>5.1920000000000001E-2</c:v>
                </c:pt>
                <c:pt idx="297">
                  <c:v>4.2790000000000002E-2</c:v>
                </c:pt>
                <c:pt idx="298">
                  <c:v>1.7139999999999999E-2</c:v>
                </c:pt>
                <c:pt idx="299">
                  <c:v>4.4450000000000003E-2</c:v>
                </c:pt>
                <c:pt idx="300">
                  <c:v>7.1729999999999997E-3</c:v>
                </c:pt>
                <c:pt idx="301">
                  <c:v>1.7999999999999999E-2</c:v>
                </c:pt>
                <c:pt idx="302">
                  <c:v>6.8239999999999995E-2</c:v>
                </c:pt>
                <c:pt idx="303">
                  <c:v>8.0170000000000005E-2</c:v>
                </c:pt>
                <c:pt idx="304">
                  <c:v>3.6089999999999997E-2</c:v>
                </c:pt>
                <c:pt idx="305">
                  <c:v>7.7210000000000001E-2</c:v>
                </c:pt>
                <c:pt idx="306">
                  <c:v>5.9279999999999999E-2</c:v>
                </c:pt>
                <c:pt idx="307">
                  <c:v>9.7299999999999998E-2</c:v>
                </c:pt>
                <c:pt idx="308">
                  <c:v>0.1188</c:v>
                </c:pt>
                <c:pt idx="309">
                  <c:v>8.1750000000000003E-2</c:v>
                </c:pt>
                <c:pt idx="310">
                  <c:v>4.0629999999999999E-2</c:v>
                </c:pt>
                <c:pt idx="311">
                  <c:v>5.5259999999999997E-2</c:v>
                </c:pt>
                <c:pt idx="312">
                  <c:v>6.726E-2</c:v>
                </c:pt>
                <c:pt idx="313">
                  <c:v>3.4160000000000003E-2</c:v>
                </c:pt>
                <c:pt idx="314">
                  <c:v>8.2220000000000001E-2</c:v>
                </c:pt>
                <c:pt idx="315">
                  <c:v>4.3020000000000003E-2</c:v>
                </c:pt>
                <c:pt idx="316">
                  <c:v>4.8250000000000001E-2</c:v>
                </c:pt>
                <c:pt idx="317">
                  <c:v>3.8800000000000001E-2</c:v>
                </c:pt>
                <c:pt idx="318">
                  <c:v>3.3320000000000002E-2</c:v>
                </c:pt>
                <c:pt idx="319">
                  <c:v>5.0670000000000003E-3</c:v>
                </c:pt>
                <c:pt idx="320">
                  <c:v>5.3850000000000002E-2</c:v>
                </c:pt>
                <c:pt idx="321">
                  <c:v>2.3300000000000001E-2</c:v>
                </c:pt>
                <c:pt idx="322">
                  <c:v>2.5649999999999999E-2</c:v>
                </c:pt>
                <c:pt idx="323">
                  <c:v>4.2009999999999999E-2</c:v>
                </c:pt>
                <c:pt idx="324">
                  <c:v>2.9579999999999999E-2</c:v>
                </c:pt>
                <c:pt idx="325">
                  <c:v>0.10100000000000001</c:v>
                </c:pt>
                <c:pt idx="326">
                  <c:v>3.7810000000000003E-2</c:v>
                </c:pt>
                <c:pt idx="327">
                  <c:v>5.2819999999999999E-2</c:v>
                </c:pt>
                <c:pt idx="328">
                  <c:v>4.2000000000000003E-2</c:v>
                </c:pt>
                <c:pt idx="329">
                  <c:v>1.7520000000000001E-2</c:v>
                </c:pt>
                <c:pt idx="330">
                  <c:v>5.2630000000000003E-2</c:v>
                </c:pt>
                <c:pt idx="331">
                  <c:v>4.5150000000000003E-2</c:v>
                </c:pt>
                <c:pt idx="332">
                  <c:v>0</c:v>
                </c:pt>
                <c:pt idx="333">
                  <c:v>9.2520000000000005E-2</c:v>
                </c:pt>
                <c:pt idx="334">
                  <c:v>6.7369999999999999E-2</c:v>
                </c:pt>
                <c:pt idx="335">
                  <c:v>0.1009</c:v>
                </c:pt>
                <c:pt idx="336">
                  <c:v>4.1050000000000003E-2</c:v>
                </c:pt>
                <c:pt idx="337">
                  <c:v>2.9870000000000001E-2</c:v>
                </c:pt>
                <c:pt idx="338">
                  <c:v>3.6880000000000003E-2</c:v>
                </c:pt>
                <c:pt idx="339">
                  <c:v>2.9739999999999999E-2</c:v>
                </c:pt>
                <c:pt idx="340">
                  <c:v>1.0120000000000001E-2</c:v>
                </c:pt>
                <c:pt idx="341">
                  <c:v>4.3580000000000001E-2</c:v>
                </c:pt>
                <c:pt idx="342">
                  <c:v>2.3369999999999998E-2</c:v>
                </c:pt>
                <c:pt idx="343">
                  <c:v>1.5480000000000001E-2</c:v>
                </c:pt>
                <c:pt idx="344">
                  <c:v>0</c:v>
                </c:pt>
                <c:pt idx="345">
                  <c:v>4.8239999999999998E-2</c:v>
                </c:pt>
                <c:pt idx="346">
                  <c:v>1.9970000000000002E-2</c:v>
                </c:pt>
                <c:pt idx="347">
                  <c:v>3.9960000000000002E-2</c:v>
                </c:pt>
                <c:pt idx="348">
                  <c:v>6.1949999999999998E-2</c:v>
                </c:pt>
                <c:pt idx="349">
                  <c:v>5.9990000000000002E-2</c:v>
                </c:pt>
                <c:pt idx="350">
                  <c:v>5.025E-3</c:v>
                </c:pt>
                <c:pt idx="351">
                  <c:v>0</c:v>
                </c:pt>
                <c:pt idx="352">
                  <c:v>0.10290000000000001</c:v>
                </c:pt>
                <c:pt idx="353">
                  <c:v>0.11119999999999999</c:v>
                </c:pt>
                <c:pt idx="354">
                  <c:v>4.462E-2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C7-094F-8F4C-3B34E252756F}"/>
            </c:ext>
          </c:extLst>
        </c:ser>
        <c:ser>
          <c:idx val="1"/>
          <c:order val="1"/>
          <c:tx>
            <c:v>Malignant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Plot'!$G$359:$G$570</c:f>
              <c:numCache>
                <c:formatCode>General</c:formatCode>
                <c:ptCount val="212"/>
                <c:pt idx="0">
                  <c:v>0.27760000000000001</c:v>
                </c:pt>
                <c:pt idx="1">
                  <c:v>7.8640000000000002E-2</c:v>
                </c:pt>
                <c:pt idx="2">
                  <c:v>0.15989999999999999</c:v>
                </c:pt>
                <c:pt idx="3">
                  <c:v>0.28389999999999999</c:v>
                </c:pt>
                <c:pt idx="4">
                  <c:v>0.1328</c:v>
                </c:pt>
                <c:pt idx="5">
                  <c:v>0.17</c:v>
                </c:pt>
                <c:pt idx="6">
                  <c:v>0.109</c:v>
                </c:pt>
                <c:pt idx="7">
                  <c:v>0.16450000000000001</c:v>
                </c:pt>
                <c:pt idx="8">
                  <c:v>0.19320000000000001</c:v>
                </c:pt>
                <c:pt idx="9">
                  <c:v>0.23960000000000001</c:v>
                </c:pt>
                <c:pt idx="10">
                  <c:v>6.6689999999999999E-2</c:v>
                </c:pt>
                <c:pt idx="11">
                  <c:v>0.12920000000000001</c:v>
                </c:pt>
                <c:pt idx="12">
                  <c:v>0.24579999999999999</c:v>
                </c:pt>
                <c:pt idx="13">
                  <c:v>0.1002</c:v>
                </c:pt>
                <c:pt idx="14">
                  <c:v>0.2293</c:v>
                </c:pt>
                <c:pt idx="15">
                  <c:v>0.1595</c:v>
                </c:pt>
                <c:pt idx="16">
                  <c:v>7.1999999999999995E-2</c:v>
                </c:pt>
                <c:pt idx="17">
                  <c:v>0.20219999999999999</c:v>
                </c:pt>
                <c:pt idx="18">
                  <c:v>0.1027</c:v>
                </c:pt>
                <c:pt idx="19">
                  <c:v>0.2135</c:v>
                </c:pt>
                <c:pt idx="20">
                  <c:v>0.1022</c:v>
                </c:pt>
                <c:pt idx="21">
                  <c:v>0.1457</c:v>
                </c:pt>
                <c:pt idx="22">
                  <c:v>0.2276</c:v>
                </c:pt>
                <c:pt idx="23">
                  <c:v>0.18679999999999999</c:v>
                </c:pt>
                <c:pt idx="24">
                  <c:v>0.1066</c:v>
                </c:pt>
                <c:pt idx="25">
                  <c:v>0.16969999999999999</c:v>
                </c:pt>
                <c:pt idx="26">
                  <c:v>0.1157</c:v>
                </c:pt>
                <c:pt idx="27">
                  <c:v>0.18870000000000001</c:v>
                </c:pt>
                <c:pt idx="28">
                  <c:v>0.15160000000000001</c:v>
                </c:pt>
                <c:pt idx="29">
                  <c:v>0.14960000000000001</c:v>
                </c:pt>
                <c:pt idx="30">
                  <c:v>0.1719</c:v>
                </c:pt>
                <c:pt idx="31">
                  <c:v>0.15590000000000001</c:v>
                </c:pt>
                <c:pt idx="32">
                  <c:v>0.1336</c:v>
                </c:pt>
                <c:pt idx="33">
                  <c:v>0.10979999999999999</c:v>
                </c:pt>
                <c:pt idx="34">
                  <c:v>5.1310000000000001E-2</c:v>
                </c:pt>
                <c:pt idx="35">
                  <c:v>0.1255</c:v>
                </c:pt>
                <c:pt idx="36">
                  <c:v>6.0310000000000002E-2</c:v>
                </c:pt>
                <c:pt idx="37">
                  <c:v>0.12180000000000001</c:v>
                </c:pt>
                <c:pt idx="38">
                  <c:v>0.219</c:v>
                </c:pt>
                <c:pt idx="39">
                  <c:v>0.14360000000000001</c:v>
                </c:pt>
                <c:pt idx="40">
                  <c:v>0.1047</c:v>
                </c:pt>
                <c:pt idx="41">
                  <c:v>0.1686</c:v>
                </c:pt>
                <c:pt idx="42">
                  <c:v>0.1231</c:v>
                </c:pt>
                <c:pt idx="43">
                  <c:v>0.14849999999999999</c:v>
                </c:pt>
                <c:pt idx="44">
                  <c:v>7.0809999999999998E-2</c:v>
                </c:pt>
                <c:pt idx="45">
                  <c:v>0.12670000000000001</c:v>
                </c:pt>
                <c:pt idx="46">
                  <c:v>0.13650000000000001</c:v>
                </c:pt>
                <c:pt idx="47">
                  <c:v>0.20080000000000001</c:v>
                </c:pt>
                <c:pt idx="48">
                  <c:v>0.12620000000000001</c:v>
                </c:pt>
                <c:pt idx="49">
                  <c:v>0.1479</c:v>
                </c:pt>
                <c:pt idx="50">
                  <c:v>0.10290000000000001</c:v>
                </c:pt>
                <c:pt idx="51">
                  <c:v>0.183</c:v>
                </c:pt>
                <c:pt idx="52">
                  <c:v>0.128</c:v>
                </c:pt>
                <c:pt idx="53">
                  <c:v>8.4239999999999995E-2</c:v>
                </c:pt>
                <c:pt idx="54">
                  <c:v>0.21460000000000001</c:v>
                </c:pt>
                <c:pt idx="55">
                  <c:v>0.34539999999999998</c:v>
                </c:pt>
                <c:pt idx="56">
                  <c:v>0.26650000000000001</c:v>
                </c:pt>
                <c:pt idx="57">
                  <c:v>0.17910000000000001</c:v>
                </c:pt>
                <c:pt idx="58">
                  <c:v>0.1053</c:v>
                </c:pt>
                <c:pt idx="59">
                  <c:v>9.9470000000000003E-2</c:v>
                </c:pt>
                <c:pt idx="60">
                  <c:v>0.1206</c:v>
                </c:pt>
                <c:pt idx="61">
                  <c:v>0.1036</c:v>
                </c:pt>
                <c:pt idx="62">
                  <c:v>0.15529999999999999</c:v>
                </c:pt>
                <c:pt idx="63">
                  <c:v>0.1313</c:v>
                </c:pt>
                <c:pt idx="64">
                  <c:v>0.11409999999999999</c:v>
                </c:pt>
                <c:pt idx="65">
                  <c:v>8.5110000000000005E-2</c:v>
                </c:pt>
                <c:pt idx="66">
                  <c:v>0.17649999999999999</c:v>
                </c:pt>
                <c:pt idx="67">
                  <c:v>0.27679999999999999</c:v>
                </c:pt>
                <c:pt idx="68">
                  <c:v>0.16489999999999999</c:v>
                </c:pt>
                <c:pt idx="69">
                  <c:v>0.17519999999999999</c:v>
                </c:pt>
                <c:pt idx="70">
                  <c:v>6.7220000000000002E-2</c:v>
                </c:pt>
                <c:pt idx="71">
                  <c:v>0.11</c:v>
                </c:pt>
                <c:pt idx="72">
                  <c:v>0.28670000000000001</c:v>
                </c:pt>
                <c:pt idx="73">
                  <c:v>7.8619999999999995E-2</c:v>
                </c:pt>
                <c:pt idx="74">
                  <c:v>8.0280000000000004E-2</c:v>
                </c:pt>
                <c:pt idx="75">
                  <c:v>0.15890000000000001</c:v>
                </c:pt>
                <c:pt idx="76">
                  <c:v>0.12230000000000001</c:v>
                </c:pt>
                <c:pt idx="77">
                  <c:v>0.12839999999999999</c:v>
                </c:pt>
                <c:pt idx="78">
                  <c:v>9.7089999999999996E-2</c:v>
                </c:pt>
                <c:pt idx="79">
                  <c:v>5.7610000000000001E-2</c:v>
                </c:pt>
                <c:pt idx="80">
                  <c:v>0.1305</c:v>
                </c:pt>
                <c:pt idx="81">
                  <c:v>0.1137</c:v>
                </c:pt>
                <c:pt idx="82">
                  <c:v>0.17</c:v>
                </c:pt>
                <c:pt idx="83">
                  <c:v>0.16650000000000001</c:v>
                </c:pt>
                <c:pt idx="84">
                  <c:v>0.11849999999999999</c:v>
                </c:pt>
                <c:pt idx="85">
                  <c:v>0.1666</c:v>
                </c:pt>
                <c:pt idx="86">
                  <c:v>0.1145</c:v>
                </c:pt>
                <c:pt idx="87">
                  <c:v>9.1819999999999999E-2</c:v>
                </c:pt>
                <c:pt idx="88">
                  <c:v>0.1603</c:v>
                </c:pt>
                <c:pt idx="89">
                  <c:v>6.2880000000000005E-2</c:v>
                </c:pt>
                <c:pt idx="90">
                  <c:v>0.1555</c:v>
                </c:pt>
                <c:pt idx="91">
                  <c:v>0.15559999999999999</c:v>
                </c:pt>
                <c:pt idx="92">
                  <c:v>0.19139999999999999</c:v>
                </c:pt>
                <c:pt idx="93">
                  <c:v>0.28320000000000001</c:v>
                </c:pt>
                <c:pt idx="94">
                  <c:v>8.7989999999999999E-2</c:v>
                </c:pt>
                <c:pt idx="95">
                  <c:v>0.1052</c:v>
                </c:pt>
                <c:pt idx="96">
                  <c:v>8.4680000000000005E-2</c:v>
                </c:pt>
                <c:pt idx="97">
                  <c:v>0.24129999999999999</c:v>
                </c:pt>
                <c:pt idx="98">
                  <c:v>0.1353</c:v>
                </c:pt>
                <c:pt idx="99">
                  <c:v>0.19800000000000001</c:v>
                </c:pt>
                <c:pt idx="100">
                  <c:v>0.12670000000000001</c:v>
                </c:pt>
                <c:pt idx="101">
                  <c:v>8.6419999999999997E-2</c:v>
                </c:pt>
                <c:pt idx="102">
                  <c:v>0.14280000000000001</c:v>
                </c:pt>
                <c:pt idx="103">
                  <c:v>0.1206</c:v>
                </c:pt>
                <c:pt idx="104">
                  <c:v>0.1198</c:v>
                </c:pt>
                <c:pt idx="105">
                  <c:v>0.2084</c:v>
                </c:pt>
                <c:pt idx="106">
                  <c:v>0.17680000000000001</c:v>
                </c:pt>
                <c:pt idx="107">
                  <c:v>9.5880000000000007E-2</c:v>
                </c:pt>
                <c:pt idx="108">
                  <c:v>7.3039999999999994E-2</c:v>
                </c:pt>
                <c:pt idx="109">
                  <c:v>0.1348</c:v>
                </c:pt>
                <c:pt idx="110">
                  <c:v>0.15160000000000001</c:v>
                </c:pt>
                <c:pt idx="111">
                  <c:v>0.11459999999999999</c:v>
                </c:pt>
                <c:pt idx="112">
                  <c:v>0.13059999999999999</c:v>
                </c:pt>
                <c:pt idx="113">
                  <c:v>0.1517</c:v>
                </c:pt>
                <c:pt idx="114">
                  <c:v>0.13059999999999999</c:v>
                </c:pt>
                <c:pt idx="115">
                  <c:v>0.113</c:v>
                </c:pt>
                <c:pt idx="116">
                  <c:v>0.12039999999999999</c:v>
                </c:pt>
                <c:pt idx="117">
                  <c:v>0.1799</c:v>
                </c:pt>
                <c:pt idx="118">
                  <c:v>0.15720000000000001</c:v>
                </c:pt>
                <c:pt idx="119">
                  <c:v>0.1074</c:v>
                </c:pt>
                <c:pt idx="120">
                  <c:v>0.16819999999999999</c:v>
                </c:pt>
                <c:pt idx="121">
                  <c:v>8.3479999999999999E-2</c:v>
                </c:pt>
                <c:pt idx="122">
                  <c:v>0.1298</c:v>
                </c:pt>
                <c:pt idx="123">
                  <c:v>0.15579999999999999</c:v>
                </c:pt>
                <c:pt idx="124">
                  <c:v>0.16059999999999999</c:v>
                </c:pt>
                <c:pt idx="125">
                  <c:v>0.18490000000000001</c:v>
                </c:pt>
                <c:pt idx="126">
                  <c:v>0.1041</c:v>
                </c:pt>
                <c:pt idx="127">
                  <c:v>0.1188</c:v>
                </c:pt>
                <c:pt idx="128">
                  <c:v>0.12790000000000001</c:v>
                </c:pt>
                <c:pt idx="129">
                  <c:v>0.20630000000000001</c:v>
                </c:pt>
                <c:pt idx="130">
                  <c:v>0.22839999999999999</c:v>
                </c:pt>
                <c:pt idx="131">
                  <c:v>0.31140000000000001</c:v>
                </c:pt>
                <c:pt idx="132">
                  <c:v>0.16389999999999999</c:v>
                </c:pt>
                <c:pt idx="133">
                  <c:v>0.10879999999999999</c:v>
                </c:pt>
                <c:pt idx="134">
                  <c:v>6.2899999999999998E-2</c:v>
                </c:pt>
                <c:pt idx="135">
                  <c:v>0.1273</c:v>
                </c:pt>
                <c:pt idx="136">
                  <c:v>5.6160000000000002E-2</c:v>
                </c:pt>
                <c:pt idx="137">
                  <c:v>8.9950000000000002E-2</c:v>
                </c:pt>
                <c:pt idx="138">
                  <c:v>0.1143</c:v>
                </c:pt>
                <c:pt idx="139">
                  <c:v>0.1961</c:v>
                </c:pt>
                <c:pt idx="140">
                  <c:v>7.0269999999999999E-2</c:v>
                </c:pt>
                <c:pt idx="141">
                  <c:v>5.8840000000000003E-2</c:v>
                </c:pt>
                <c:pt idx="142">
                  <c:v>0.14530000000000001</c:v>
                </c:pt>
                <c:pt idx="143">
                  <c:v>0.14419999999999999</c:v>
                </c:pt>
                <c:pt idx="144">
                  <c:v>0.1802</c:v>
                </c:pt>
                <c:pt idx="145">
                  <c:v>5.9139999999999998E-2</c:v>
                </c:pt>
                <c:pt idx="146">
                  <c:v>0.16420000000000001</c:v>
                </c:pt>
                <c:pt idx="147">
                  <c:v>0.18379999999999999</c:v>
                </c:pt>
                <c:pt idx="148">
                  <c:v>0.11169999999999999</c:v>
                </c:pt>
                <c:pt idx="149">
                  <c:v>8.5639999999999994E-2</c:v>
                </c:pt>
                <c:pt idx="150">
                  <c:v>0.1875</c:v>
                </c:pt>
                <c:pt idx="151">
                  <c:v>0.13189999999999999</c:v>
                </c:pt>
                <c:pt idx="152">
                  <c:v>0.1283</c:v>
                </c:pt>
                <c:pt idx="153">
                  <c:v>0.1371</c:v>
                </c:pt>
                <c:pt idx="154">
                  <c:v>0.1056</c:v>
                </c:pt>
                <c:pt idx="155">
                  <c:v>0.14019999999999999</c:v>
                </c:pt>
                <c:pt idx="156">
                  <c:v>0.1283</c:v>
                </c:pt>
                <c:pt idx="157">
                  <c:v>0.13389999999999999</c:v>
                </c:pt>
                <c:pt idx="158">
                  <c:v>0.2364</c:v>
                </c:pt>
                <c:pt idx="159">
                  <c:v>0.23630000000000001</c:v>
                </c:pt>
                <c:pt idx="160">
                  <c:v>9.7689999999999999E-2</c:v>
                </c:pt>
                <c:pt idx="161">
                  <c:v>0.11310000000000001</c:v>
                </c:pt>
                <c:pt idx="162">
                  <c:v>0.16689999999999999</c:v>
                </c:pt>
                <c:pt idx="163">
                  <c:v>8.5620000000000002E-2</c:v>
                </c:pt>
                <c:pt idx="164">
                  <c:v>0.19539999999999999</c:v>
                </c:pt>
                <c:pt idx="165">
                  <c:v>0.1497</c:v>
                </c:pt>
                <c:pt idx="166">
                  <c:v>0.1515</c:v>
                </c:pt>
                <c:pt idx="167">
                  <c:v>0.1076</c:v>
                </c:pt>
                <c:pt idx="168">
                  <c:v>0.21540000000000001</c:v>
                </c:pt>
                <c:pt idx="169">
                  <c:v>6.6360000000000002E-2</c:v>
                </c:pt>
                <c:pt idx="170">
                  <c:v>0.1318</c:v>
                </c:pt>
                <c:pt idx="171">
                  <c:v>0.15620000000000001</c:v>
                </c:pt>
                <c:pt idx="172">
                  <c:v>0.2087</c:v>
                </c:pt>
                <c:pt idx="173">
                  <c:v>0.2576</c:v>
                </c:pt>
                <c:pt idx="174">
                  <c:v>0.13039999999999999</c:v>
                </c:pt>
                <c:pt idx="175">
                  <c:v>4.6050000000000001E-2</c:v>
                </c:pt>
                <c:pt idx="176">
                  <c:v>0.15709999999999999</c:v>
                </c:pt>
                <c:pt idx="177">
                  <c:v>0.2225</c:v>
                </c:pt>
                <c:pt idx="178">
                  <c:v>0.1489</c:v>
                </c:pt>
                <c:pt idx="179">
                  <c:v>0.1389</c:v>
                </c:pt>
                <c:pt idx="180">
                  <c:v>0.1133</c:v>
                </c:pt>
                <c:pt idx="181">
                  <c:v>0.1109</c:v>
                </c:pt>
                <c:pt idx="182">
                  <c:v>0.1232</c:v>
                </c:pt>
                <c:pt idx="183">
                  <c:v>0.13139999999999999</c:v>
                </c:pt>
                <c:pt idx="184">
                  <c:v>0.11749999999999999</c:v>
                </c:pt>
                <c:pt idx="185">
                  <c:v>9.8710000000000006E-2</c:v>
                </c:pt>
                <c:pt idx="186">
                  <c:v>0.111</c:v>
                </c:pt>
                <c:pt idx="187">
                  <c:v>0.1988</c:v>
                </c:pt>
                <c:pt idx="188">
                  <c:v>0.20039999999999999</c:v>
                </c:pt>
                <c:pt idx="189">
                  <c:v>0.1893</c:v>
                </c:pt>
                <c:pt idx="190">
                  <c:v>0.14480000000000001</c:v>
                </c:pt>
                <c:pt idx="191">
                  <c:v>7.1120000000000003E-2</c:v>
                </c:pt>
                <c:pt idx="192">
                  <c:v>0.12889999999999999</c:v>
                </c:pt>
                <c:pt idx="193">
                  <c:v>0.13170000000000001</c:v>
                </c:pt>
                <c:pt idx="194">
                  <c:v>0.16439999999999999</c:v>
                </c:pt>
                <c:pt idx="195">
                  <c:v>0.1681</c:v>
                </c:pt>
                <c:pt idx="196">
                  <c:v>0.1275</c:v>
                </c:pt>
                <c:pt idx="197">
                  <c:v>0.187</c:v>
                </c:pt>
                <c:pt idx="198">
                  <c:v>0.1469</c:v>
                </c:pt>
                <c:pt idx="199">
                  <c:v>8.5970000000000005E-2</c:v>
                </c:pt>
                <c:pt idx="200">
                  <c:v>0.12479999999999999</c:v>
                </c:pt>
                <c:pt idx="201">
                  <c:v>0.13100000000000001</c:v>
                </c:pt>
                <c:pt idx="202">
                  <c:v>0.21060000000000001</c:v>
                </c:pt>
                <c:pt idx="203">
                  <c:v>0.1313</c:v>
                </c:pt>
                <c:pt idx="204">
                  <c:v>0.1739</c:v>
                </c:pt>
                <c:pt idx="205">
                  <c:v>0.1154</c:v>
                </c:pt>
                <c:pt idx="206">
                  <c:v>0.2087</c:v>
                </c:pt>
                <c:pt idx="207">
                  <c:v>0.22359999999999999</c:v>
                </c:pt>
                <c:pt idx="208">
                  <c:v>0.1159</c:v>
                </c:pt>
                <c:pt idx="209">
                  <c:v>0.10340000000000001</c:v>
                </c:pt>
                <c:pt idx="210">
                  <c:v>0.1023</c:v>
                </c:pt>
                <c:pt idx="211">
                  <c:v>0.27700000000000002</c:v>
                </c:pt>
              </c:numCache>
            </c:numRef>
          </c:xVal>
          <c:yVal>
            <c:numRef>
              <c:f>'Scatter Plot'!$H$359:$H$570</c:f>
              <c:numCache>
                <c:formatCode>General</c:formatCode>
                <c:ptCount val="212"/>
                <c:pt idx="0">
                  <c:v>0.30009999999999998</c:v>
                </c:pt>
                <c:pt idx="1">
                  <c:v>8.6900000000000005E-2</c:v>
                </c:pt>
                <c:pt idx="2">
                  <c:v>0.19739999999999999</c:v>
                </c:pt>
                <c:pt idx="3">
                  <c:v>0.2414</c:v>
                </c:pt>
                <c:pt idx="4">
                  <c:v>0.19800000000000001</c:v>
                </c:pt>
                <c:pt idx="5">
                  <c:v>0.1578</c:v>
                </c:pt>
                <c:pt idx="6">
                  <c:v>0.11269999999999999</c:v>
                </c:pt>
                <c:pt idx="7">
                  <c:v>9.3659999999999993E-2</c:v>
                </c:pt>
                <c:pt idx="8">
                  <c:v>0.18590000000000001</c:v>
                </c:pt>
                <c:pt idx="9">
                  <c:v>0.2273</c:v>
                </c:pt>
                <c:pt idx="10">
                  <c:v>3.2989999999999998E-2</c:v>
                </c:pt>
                <c:pt idx="11">
                  <c:v>9.9540000000000003E-2</c:v>
                </c:pt>
                <c:pt idx="12">
                  <c:v>0.20649999999999999</c:v>
                </c:pt>
                <c:pt idx="13">
                  <c:v>9.9379999999999996E-2</c:v>
                </c:pt>
                <c:pt idx="14">
                  <c:v>0.21279999999999999</c:v>
                </c:pt>
                <c:pt idx="15">
                  <c:v>0.16389999999999999</c:v>
                </c:pt>
                <c:pt idx="16">
                  <c:v>7.3950000000000002E-2</c:v>
                </c:pt>
                <c:pt idx="17">
                  <c:v>0.17219999999999999</c:v>
                </c:pt>
                <c:pt idx="18">
                  <c:v>0.1479</c:v>
                </c:pt>
                <c:pt idx="19">
                  <c:v>0.2077</c:v>
                </c:pt>
                <c:pt idx="20">
                  <c:v>0.10970000000000001</c:v>
                </c:pt>
                <c:pt idx="21">
                  <c:v>0.1525</c:v>
                </c:pt>
                <c:pt idx="22">
                  <c:v>0.22289999999999999</c:v>
                </c:pt>
                <c:pt idx="23">
                  <c:v>0.14249999999999999</c:v>
                </c:pt>
                <c:pt idx="24">
                  <c:v>0.14899999999999999</c:v>
                </c:pt>
                <c:pt idx="25">
                  <c:v>0.16830000000000001</c:v>
                </c:pt>
                <c:pt idx="26">
                  <c:v>9.8750000000000004E-2</c:v>
                </c:pt>
                <c:pt idx="27">
                  <c:v>0.2319</c:v>
                </c:pt>
                <c:pt idx="28">
                  <c:v>0.12180000000000001</c:v>
                </c:pt>
                <c:pt idx="29">
                  <c:v>0.2417</c:v>
                </c:pt>
                <c:pt idx="30">
                  <c:v>0.16569999999999999</c:v>
                </c:pt>
                <c:pt idx="31">
                  <c:v>0.13539999999999999</c:v>
                </c:pt>
                <c:pt idx="32">
                  <c:v>0.1348</c:v>
                </c:pt>
                <c:pt idx="33">
                  <c:v>0.13189999999999999</c:v>
                </c:pt>
                <c:pt idx="34">
                  <c:v>2.3980000000000001E-2</c:v>
                </c:pt>
                <c:pt idx="35">
                  <c:v>0.10630000000000001</c:v>
                </c:pt>
                <c:pt idx="36">
                  <c:v>3.1099999999999999E-2</c:v>
                </c:pt>
                <c:pt idx="37">
                  <c:v>0.10440000000000001</c:v>
                </c:pt>
                <c:pt idx="38">
                  <c:v>0.2107</c:v>
                </c:pt>
                <c:pt idx="39">
                  <c:v>9.8470000000000002E-2</c:v>
                </c:pt>
                <c:pt idx="40">
                  <c:v>8.2589999999999997E-2</c:v>
                </c:pt>
                <c:pt idx="41">
                  <c:v>0.19739999999999999</c:v>
                </c:pt>
                <c:pt idx="42">
                  <c:v>0.1226</c:v>
                </c:pt>
                <c:pt idx="43">
                  <c:v>0.1772</c:v>
                </c:pt>
                <c:pt idx="44">
                  <c:v>5.253E-2</c:v>
                </c:pt>
                <c:pt idx="45">
                  <c:v>0.1323</c:v>
                </c:pt>
                <c:pt idx="46">
                  <c:v>0.1293</c:v>
                </c:pt>
                <c:pt idx="47">
                  <c:v>0.2135</c:v>
                </c:pt>
                <c:pt idx="48">
                  <c:v>0.1128</c:v>
                </c:pt>
                <c:pt idx="49">
                  <c:v>0.12670000000000001</c:v>
                </c:pt>
                <c:pt idx="50">
                  <c:v>0.108</c:v>
                </c:pt>
                <c:pt idx="51">
                  <c:v>0.16919999999999999</c:v>
                </c:pt>
                <c:pt idx="52">
                  <c:v>7.7890000000000001E-2</c:v>
                </c:pt>
                <c:pt idx="53">
                  <c:v>9.7689999999999999E-2</c:v>
                </c:pt>
                <c:pt idx="54">
                  <c:v>0.16839999999999999</c:v>
                </c:pt>
                <c:pt idx="55">
                  <c:v>0.37540000000000001</c:v>
                </c:pt>
                <c:pt idx="56">
                  <c:v>0.33389999999999997</c:v>
                </c:pt>
                <c:pt idx="57">
                  <c:v>0.19370000000000001</c:v>
                </c:pt>
                <c:pt idx="58">
                  <c:v>0.13350000000000001</c:v>
                </c:pt>
                <c:pt idx="59">
                  <c:v>0.12039999999999999</c:v>
                </c:pt>
                <c:pt idx="60">
                  <c:v>0.14680000000000001</c:v>
                </c:pt>
                <c:pt idx="61">
                  <c:v>0.11219999999999999</c:v>
                </c:pt>
                <c:pt idx="62">
                  <c:v>0.17</c:v>
                </c:pt>
                <c:pt idx="63">
                  <c:v>0.14649999999999999</c:v>
                </c:pt>
                <c:pt idx="64">
                  <c:v>9.3880000000000005E-2</c:v>
                </c:pt>
                <c:pt idx="65">
                  <c:v>8.6249999999999993E-2</c:v>
                </c:pt>
                <c:pt idx="66">
                  <c:v>0.20710000000000001</c:v>
                </c:pt>
                <c:pt idx="67">
                  <c:v>0.4264</c:v>
                </c:pt>
                <c:pt idx="68">
                  <c:v>0.16900000000000001</c:v>
                </c:pt>
                <c:pt idx="69">
                  <c:v>0.21329999999999999</c:v>
                </c:pt>
                <c:pt idx="70">
                  <c:v>7.2929999999999995E-2</c:v>
                </c:pt>
                <c:pt idx="71">
                  <c:v>0.1457</c:v>
                </c:pt>
                <c:pt idx="72">
                  <c:v>0.42680000000000001</c:v>
                </c:pt>
                <c:pt idx="73">
                  <c:v>5.2850000000000001E-2</c:v>
                </c:pt>
                <c:pt idx="74">
                  <c:v>9.2710000000000001E-2</c:v>
                </c:pt>
                <c:pt idx="75">
                  <c:v>0.2545</c:v>
                </c:pt>
                <c:pt idx="76">
                  <c:v>0.14660000000000001</c:v>
                </c:pt>
                <c:pt idx="77">
                  <c:v>0.1043</c:v>
                </c:pt>
                <c:pt idx="78">
                  <c:v>0.1153</c:v>
                </c:pt>
                <c:pt idx="79">
                  <c:v>4.7109999999999999E-2</c:v>
                </c:pt>
                <c:pt idx="80">
                  <c:v>0.15390000000000001</c:v>
                </c:pt>
                <c:pt idx="81">
                  <c:v>9.4469999999999998E-2</c:v>
                </c:pt>
                <c:pt idx="82">
                  <c:v>0.16589999999999999</c:v>
                </c:pt>
                <c:pt idx="83">
                  <c:v>0.1855</c:v>
                </c:pt>
                <c:pt idx="84">
                  <c:v>0.1193</c:v>
                </c:pt>
                <c:pt idx="85">
                  <c:v>0.25080000000000002</c:v>
                </c:pt>
                <c:pt idx="86">
                  <c:v>0.13239999999999999</c:v>
                </c:pt>
                <c:pt idx="87">
                  <c:v>8.4220000000000003E-2</c:v>
                </c:pt>
                <c:pt idx="88">
                  <c:v>0.21590000000000001</c:v>
                </c:pt>
                <c:pt idx="89">
                  <c:v>5.858E-2</c:v>
                </c:pt>
                <c:pt idx="90">
                  <c:v>0.20319999999999999</c:v>
                </c:pt>
                <c:pt idx="91">
                  <c:v>0.17929999999999999</c:v>
                </c:pt>
                <c:pt idx="92">
                  <c:v>0.28710000000000002</c:v>
                </c:pt>
                <c:pt idx="93">
                  <c:v>0.2487</c:v>
                </c:pt>
                <c:pt idx="94">
                  <c:v>6.5930000000000002E-2</c:v>
                </c:pt>
                <c:pt idx="95">
                  <c:v>5.3749999999999999E-2</c:v>
                </c:pt>
                <c:pt idx="96">
                  <c:v>8.1689999999999999E-2</c:v>
                </c:pt>
                <c:pt idx="97">
                  <c:v>0.1981</c:v>
                </c:pt>
                <c:pt idx="98">
                  <c:v>0.1085</c:v>
                </c:pt>
                <c:pt idx="99">
                  <c:v>0.16969999999999999</c:v>
                </c:pt>
                <c:pt idx="100">
                  <c:v>0.13850000000000001</c:v>
                </c:pt>
                <c:pt idx="101">
                  <c:v>0.1103</c:v>
                </c:pt>
                <c:pt idx="102">
                  <c:v>0.1114</c:v>
                </c:pt>
                <c:pt idx="103">
                  <c:v>0.11799999999999999</c:v>
                </c:pt>
                <c:pt idx="104">
                  <c:v>0.1036</c:v>
                </c:pt>
                <c:pt idx="105">
                  <c:v>0.3523</c:v>
                </c:pt>
                <c:pt idx="106">
                  <c:v>0.15579999999999999</c:v>
                </c:pt>
                <c:pt idx="107">
                  <c:v>7.5499999999999998E-2</c:v>
                </c:pt>
                <c:pt idx="108">
                  <c:v>6.9500000000000006E-2</c:v>
                </c:pt>
                <c:pt idx="109">
                  <c:v>0.16400000000000001</c:v>
                </c:pt>
                <c:pt idx="110">
                  <c:v>0.3201</c:v>
                </c:pt>
                <c:pt idx="111">
                  <c:v>0.16819999999999999</c:v>
                </c:pt>
                <c:pt idx="112">
                  <c:v>0.1115</c:v>
                </c:pt>
                <c:pt idx="113">
                  <c:v>9.9010000000000001E-2</c:v>
                </c:pt>
                <c:pt idx="114">
                  <c:v>0.12720000000000001</c:v>
                </c:pt>
                <c:pt idx="115">
                  <c:v>0.1145</c:v>
                </c:pt>
                <c:pt idx="116">
                  <c:v>0.1147</c:v>
                </c:pt>
                <c:pt idx="117">
                  <c:v>0.16950000000000001</c:v>
                </c:pt>
                <c:pt idx="118">
                  <c:v>0.191</c:v>
                </c:pt>
                <c:pt idx="119">
                  <c:v>0.15540000000000001</c:v>
                </c:pt>
                <c:pt idx="120">
                  <c:v>0.19500000000000001</c:v>
                </c:pt>
                <c:pt idx="121">
                  <c:v>9.042E-2</c:v>
                </c:pt>
                <c:pt idx="122">
                  <c:v>0.14169999999999999</c:v>
                </c:pt>
                <c:pt idx="123">
                  <c:v>0.2049</c:v>
                </c:pt>
                <c:pt idx="124">
                  <c:v>0.2712</c:v>
                </c:pt>
                <c:pt idx="125">
                  <c:v>0.2417</c:v>
                </c:pt>
                <c:pt idx="126">
                  <c:v>0.12659999999999999</c:v>
                </c:pt>
                <c:pt idx="127">
                  <c:v>0.13789999999999999</c:v>
                </c:pt>
                <c:pt idx="128">
                  <c:v>9.7890000000000005E-2</c:v>
                </c:pt>
                <c:pt idx="129">
                  <c:v>0.1784</c:v>
                </c:pt>
                <c:pt idx="130">
                  <c:v>0.24479999999999999</c:v>
                </c:pt>
                <c:pt idx="131">
                  <c:v>0.31759999999999999</c:v>
                </c:pt>
                <c:pt idx="132">
                  <c:v>0.17510000000000001</c:v>
                </c:pt>
                <c:pt idx="133">
                  <c:v>0.15190000000000001</c:v>
                </c:pt>
                <c:pt idx="134">
                  <c:v>2.8910000000000002E-2</c:v>
                </c:pt>
                <c:pt idx="135">
                  <c:v>9.6970000000000001E-2</c:v>
                </c:pt>
                <c:pt idx="136">
                  <c:v>4.2090000000000002E-2</c:v>
                </c:pt>
                <c:pt idx="137">
                  <c:v>9.0609999999999996E-2</c:v>
                </c:pt>
                <c:pt idx="138">
                  <c:v>0.13669999999999999</c:v>
                </c:pt>
                <c:pt idx="139">
                  <c:v>0.2195</c:v>
                </c:pt>
                <c:pt idx="140">
                  <c:v>5.6989999999999999E-2</c:v>
                </c:pt>
                <c:pt idx="141">
                  <c:v>8.0199999999999994E-2</c:v>
                </c:pt>
                <c:pt idx="142">
                  <c:v>0.19209999999999999</c:v>
                </c:pt>
                <c:pt idx="143">
                  <c:v>0.16259999999999999</c:v>
                </c:pt>
                <c:pt idx="144">
                  <c:v>0.1948</c:v>
                </c:pt>
                <c:pt idx="145">
                  <c:v>2.6849999999999999E-2</c:v>
                </c:pt>
                <c:pt idx="146">
                  <c:v>0.21970000000000001</c:v>
                </c:pt>
                <c:pt idx="147">
                  <c:v>0.2283</c:v>
                </c:pt>
                <c:pt idx="148">
                  <c:v>0.113</c:v>
                </c:pt>
                <c:pt idx="149">
                  <c:v>0.11550000000000001</c:v>
                </c:pt>
                <c:pt idx="150">
                  <c:v>0.25650000000000001</c:v>
                </c:pt>
                <c:pt idx="151">
                  <c:v>0.14779999999999999</c:v>
                </c:pt>
                <c:pt idx="152">
                  <c:v>0.1799</c:v>
                </c:pt>
                <c:pt idx="153">
                  <c:v>0.12039999999999999</c:v>
                </c:pt>
                <c:pt idx="154">
                  <c:v>0.15079999999999999</c:v>
                </c:pt>
                <c:pt idx="155">
                  <c:v>0.106</c:v>
                </c:pt>
                <c:pt idx="156">
                  <c:v>0.23080000000000001</c:v>
                </c:pt>
                <c:pt idx="157">
                  <c:v>0.18629999999999999</c:v>
                </c:pt>
                <c:pt idx="158">
                  <c:v>0.29139999999999999</c:v>
                </c:pt>
                <c:pt idx="159">
                  <c:v>0.33679999999999999</c:v>
                </c:pt>
                <c:pt idx="160">
                  <c:v>0.1235</c:v>
                </c:pt>
                <c:pt idx="161">
                  <c:v>9.7989999999999994E-2</c:v>
                </c:pt>
                <c:pt idx="162">
                  <c:v>0.1641</c:v>
                </c:pt>
                <c:pt idx="163">
                  <c:v>0.1168</c:v>
                </c:pt>
                <c:pt idx="164">
                  <c:v>0.24479999999999999</c:v>
                </c:pt>
                <c:pt idx="165">
                  <c:v>0.18110000000000001</c:v>
                </c:pt>
                <c:pt idx="166">
                  <c:v>0.19320000000000001</c:v>
                </c:pt>
                <c:pt idx="167">
                  <c:v>0.1527</c:v>
                </c:pt>
                <c:pt idx="168">
                  <c:v>0.16889999999999999</c:v>
                </c:pt>
                <c:pt idx="169">
                  <c:v>8.3900000000000002E-2</c:v>
                </c:pt>
                <c:pt idx="170">
                  <c:v>0.18559999999999999</c:v>
                </c:pt>
                <c:pt idx="171">
                  <c:v>0.18909999999999999</c:v>
                </c:pt>
                <c:pt idx="172">
                  <c:v>0.28100000000000003</c:v>
                </c:pt>
                <c:pt idx="173">
                  <c:v>0.31890000000000002</c:v>
                </c:pt>
                <c:pt idx="174">
                  <c:v>0.1201</c:v>
                </c:pt>
                <c:pt idx="175">
                  <c:v>4.6859999999999999E-2</c:v>
                </c:pt>
                <c:pt idx="176">
                  <c:v>0.1522</c:v>
                </c:pt>
                <c:pt idx="177">
                  <c:v>0.27329999999999999</c:v>
                </c:pt>
                <c:pt idx="178">
                  <c:v>0.21329999999999999</c:v>
                </c:pt>
                <c:pt idx="179">
                  <c:v>0.15939999999999999</c:v>
                </c:pt>
                <c:pt idx="180">
                  <c:v>0.11260000000000001</c:v>
                </c:pt>
                <c:pt idx="181">
                  <c:v>0.12039999999999999</c:v>
                </c:pt>
                <c:pt idx="182">
                  <c:v>0.109</c:v>
                </c:pt>
                <c:pt idx="183">
                  <c:v>0.16980000000000001</c:v>
                </c:pt>
                <c:pt idx="184">
                  <c:v>0.15720000000000001</c:v>
                </c:pt>
                <c:pt idx="185">
                  <c:v>0.16550000000000001</c:v>
                </c:pt>
                <c:pt idx="186">
                  <c:v>0.1007</c:v>
                </c:pt>
                <c:pt idx="187">
                  <c:v>0.36349999999999999</c:v>
                </c:pt>
                <c:pt idx="188">
                  <c:v>0.21360000000000001</c:v>
                </c:pt>
                <c:pt idx="189">
                  <c:v>0.22359999999999999</c:v>
                </c:pt>
                <c:pt idx="190">
                  <c:v>0.22559999999999999</c:v>
                </c:pt>
                <c:pt idx="191">
                  <c:v>3.6490000000000002E-2</c:v>
                </c:pt>
                <c:pt idx="192">
                  <c:v>0.11700000000000001</c:v>
                </c:pt>
                <c:pt idx="193">
                  <c:v>0.14910000000000001</c:v>
                </c:pt>
                <c:pt idx="194">
                  <c:v>0.21879999999999999</c:v>
                </c:pt>
                <c:pt idx="195">
                  <c:v>0.13569999999999999</c:v>
                </c:pt>
                <c:pt idx="196">
                  <c:v>0.1676</c:v>
                </c:pt>
                <c:pt idx="197">
                  <c:v>0.20300000000000001</c:v>
                </c:pt>
                <c:pt idx="198">
                  <c:v>0.14449999999999999</c:v>
                </c:pt>
                <c:pt idx="199">
                  <c:v>7.4859999999999996E-2</c:v>
                </c:pt>
                <c:pt idx="200">
                  <c:v>0.15690000000000001</c:v>
                </c:pt>
                <c:pt idx="201">
                  <c:v>0.1411</c:v>
                </c:pt>
                <c:pt idx="202">
                  <c:v>0.23100000000000001</c:v>
                </c:pt>
                <c:pt idx="203">
                  <c:v>0.15229999999999999</c:v>
                </c:pt>
                <c:pt idx="204">
                  <c:v>0.20849999999999999</c:v>
                </c:pt>
                <c:pt idx="205">
                  <c:v>0.14630000000000001</c:v>
                </c:pt>
                <c:pt idx="206">
                  <c:v>0.255</c:v>
                </c:pt>
                <c:pt idx="207">
                  <c:v>0.31740000000000002</c:v>
                </c:pt>
                <c:pt idx="208">
                  <c:v>0.24390000000000001</c:v>
                </c:pt>
                <c:pt idx="209">
                  <c:v>0.14399999999999999</c:v>
                </c:pt>
                <c:pt idx="210">
                  <c:v>9.2509999999999995E-2</c:v>
                </c:pt>
                <c:pt idx="211">
                  <c:v>0.35139999999999999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C7-094F-8F4C-3B34E2527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61520"/>
        <c:axId val="1040963232"/>
      </c:scatterChart>
      <c:valAx>
        <c:axId val="104096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Concavity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63232"/>
        <c:crosses val="autoZero"/>
        <c:crossBetween val="midCat"/>
      </c:valAx>
      <c:valAx>
        <c:axId val="1040963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Compactness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61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Texture</a:t>
            </a:r>
            <a:r>
              <a:rPr lang="en-US" baseline="0"/>
              <a:t> Mean vs Smoothness Mean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Benign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Plot'!$F$2:$F$358</c:f>
              <c:numCache>
                <c:formatCode>General</c:formatCode>
                <c:ptCount val="357"/>
                <c:pt idx="0">
                  <c:v>14.36</c:v>
                </c:pt>
                <c:pt idx="1">
                  <c:v>15.71</c:v>
                </c:pt>
                <c:pt idx="2">
                  <c:v>12.44</c:v>
                </c:pt>
                <c:pt idx="3">
                  <c:v>18.420000000000002</c:v>
                </c:pt>
                <c:pt idx="4">
                  <c:v>16.84</c:v>
                </c:pt>
                <c:pt idx="5">
                  <c:v>14.63</c:v>
                </c:pt>
                <c:pt idx="6">
                  <c:v>22.3</c:v>
                </c:pt>
                <c:pt idx="7">
                  <c:v>21.6</c:v>
                </c:pt>
                <c:pt idx="8">
                  <c:v>16.34</c:v>
                </c:pt>
                <c:pt idx="9">
                  <c:v>18.239999999999998</c:v>
                </c:pt>
                <c:pt idx="10">
                  <c:v>18.75</c:v>
                </c:pt>
                <c:pt idx="11">
                  <c:v>19.309999999999999</c:v>
                </c:pt>
                <c:pt idx="12">
                  <c:v>11.79</c:v>
                </c:pt>
                <c:pt idx="13">
                  <c:v>14.88</c:v>
                </c:pt>
                <c:pt idx="14">
                  <c:v>20.98</c:v>
                </c:pt>
                <c:pt idx="15">
                  <c:v>13.86</c:v>
                </c:pt>
                <c:pt idx="16">
                  <c:v>21.01</c:v>
                </c:pt>
                <c:pt idx="17">
                  <c:v>19.04</c:v>
                </c:pt>
                <c:pt idx="18">
                  <c:v>17.329999999999998</c:v>
                </c:pt>
                <c:pt idx="19">
                  <c:v>16.489999999999998</c:v>
                </c:pt>
                <c:pt idx="20">
                  <c:v>14.64</c:v>
                </c:pt>
                <c:pt idx="21">
                  <c:v>16.52</c:v>
                </c:pt>
                <c:pt idx="22">
                  <c:v>10.94</c:v>
                </c:pt>
                <c:pt idx="23">
                  <c:v>18</c:v>
                </c:pt>
                <c:pt idx="24">
                  <c:v>20.97</c:v>
                </c:pt>
                <c:pt idx="25">
                  <c:v>15.86</c:v>
                </c:pt>
                <c:pt idx="26">
                  <c:v>15.65</c:v>
                </c:pt>
                <c:pt idx="27">
                  <c:v>21.8</c:v>
                </c:pt>
                <c:pt idx="28">
                  <c:v>15.24</c:v>
                </c:pt>
                <c:pt idx="29">
                  <c:v>24.02</c:v>
                </c:pt>
                <c:pt idx="30">
                  <c:v>14.76</c:v>
                </c:pt>
                <c:pt idx="31">
                  <c:v>18.3</c:v>
                </c:pt>
                <c:pt idx="32">
                  <c:v>17.84</c:v>
                </c:pt>
                <c:pt idx="33">
                  <c:v>19.940000000000001</c:v>
                </c:pt>
                <c:pt idx="34">
                  <c:v>12.84</c:v>
                </c:pt>
                <c:pt idx="35">
                  <c:v>13.43</c:v>
                </c:pt>
                <c:pt idx="36">
                  <c:v>20.52</c:v>
                </c:pt>
                <c:pt idx="37">
                  <c:v>19.399999999999999</c:v>
                </c:pt>
                <c:pt idx="38">
                  <c:v>19.29</c:v>
                </c:pt>
                <c:pt idx="39">
                  <c:v>18.329999999999998</c:v>
                </c:pt>
                <c:pt idx="40">
                  <c:v>18.54</c:v>
                </c:pt>
                <c:pt idx="41">
                  <c:v>21.26</c:v>
                </c:pt>
                <c:pt idx="42">
                  <c:v>16.989999999999998</c:v>
                </c:pt>
                <c:pt idx="43">
                  <c:v>20.76</c:v>
                </c:pt>
                <c:pt idx="44">
                  <c:v>19.649999999999999</c:v>
                </c:pt>
                <c:pt idx="45">
                  <c:v>20.190000000000001</c:v>
                </c:pt>
                <c:pt idx="46">
                  <c:v>15.83</c:v>
                </c:pt>
                <c:pt idx="47">
                  <c:v>21.53</c:v>
                </c:pt>
                <c:pt idx="48">
                  <c:v>15.76</c:v>
                </c:pt>
                <c:pt idx="49">
                  <c:v>10.82</c:v>
                </c:pt>
                <c:pt idx="50">
                  <c:v>10.89</c:v>
                </c:pt>
                <c:pt idx="51">
                  <c:v>16.39</c:v>
                </c:pt>
                <c:pt idx="52">
                  <c:v>17.21</c:v>
                </c:pt>
                <c:pt idx="53">
                  <c:v>16.39</c:v>
                </c:pt>
                <c:pt idx="54">
                  <c:v>13.29</c:v>
                </c:pt>
                <c:pt idx="55">
                  <c:v>13.93</c:v>
                </c:pt>
                <c:pt idx="56">
                  <c:v>16.670000000000002</c:v>
                </c:pt>
                <c:pt idx="57">
                  <c:v>15.39</c:v>
                </c:pt>
                <c:pt idx="58">
                  <c:v>13.39</c:v>
                </c:pt>
                <c:pt idx="59">
                  <c:v>11.97</c:v>
                </c:pt>
                <c:pt idx="60">
                  <c:v>17.309999999999999</c:v>
                </c:pt>
                <c:pt idx="61">
                  <c:v>15.92</c:v>
                </c:pt>
                <c:pt idx="62">
                  <c:v>14.97</c:v>
                </c:pt>
                <c:pt idx="63">
                  <c:v>14.65</c:v>
                </c:pt>
                <c:pt idx="64">
                  <c:v>18.77</c:v>
                </c:pt>
                <c:pt idx="65">
                  <c:v>15.18</c:v>
                </c:pt>
                <c:pt idx="66">
                  <c:v>17.91</c:v>
                </c:pt>
                <c:pt idx="67">
                  <c:v>20.78</c:v>
                </c:pt>
                <c:pt idx="68">
                  <c:v>20.7</c:v>
                </c:pt>
                <c:pt idx="69">
                  <c:v>15.34</c:v>
                </c:pt>
                <c:pt idx="70">
                  <c:v>13.08</c:v>
                </c:pt>
                <c:pt idx="71">
                  <c:v>15.34</c:v>
                </c:pt>
                <c:pt idx="72">
                  <c:v>17.940000000000001</c:v>
                </c:pt>
                <c:pt idx="73">
                  <c:v>19.46</c:v>
                </c:pt>
                <c:pt idx="74">
                  <c:v>12.74</c:v>
                </c:pt>
                <c:pt idx="75">
                  <c:v>12.96</c:v>
                </c:pt>
                <c:pt idx="76">
                  <c:v>20.18</c:v>
                </c:pt>
                <c:pt idx="77">
                  <c:v>22.22</c:v>
                </c:pt>
                <c:pt idx="78">
                  <c:v>19.760000000000002</c:v>
                </c:pt>
                <c:pt idx="79">
                  <c:v>9.7100000000000009</c:v>
                </c:pt>
                <c:pt idx="80">
                  <c:v>16.95</c:v>
                </c:pt>
                <c:pt idx="81">
                  <c:v>12.39</c:v>
                </c:pt>
                <c:pt idx="82">
                  <c:v>14.71</c:v>
                </c:pt>
                <c:pt idx="83">
                  <c:v>15.15</c:v>
                </c:pt>
                <c:pt idx="84">
                  <c:v>14.45</c:v>
                </c:pt>
                <c:pt idx="85">
                  <c:v>18.059999999999999</c:v>
                </c:pt>
                <c:pt idx="86">
                  <c:v>22.22</c:v>
                </c:pt>
                <c:pt idx="87">
                  <c:v>13.06</c:v>
                </c:pt>
                <c:pt idx="88">
                  <c:v>14.92</c:v>
                </c:pt>
                <c:pt idx="89">
                  <c:v>15.11</c:v>
                </c:pt>
                <c:pt idx="90">
                  <c:v>17.190000000000001</c:v>
                </c:pt>
                <c:pt idx="91">
                  <c:v>17.39</c:v>
                </c:pt>
                <c:pt idx="92">
                  <c:v>15.9</c:v>
                </c:pt>
                <c:pt idx="93">
                  <c:v>21.41</c:v>
                </c:pt>
                <c:pt idx="94">
                  <c:v>18.22</c:v>
                </c:pt>
                <c:pt idx="95">
                  <c:v>16.329999999999998</c:v>
                </c:pt>
                <c:pt idx="96">
                  <c:v>19.559999999999999</c:v>
                </c:pt>
                <c:pt idx="97">
                  <c:v>18.600000000000001</c:v>
                </c:pt>
                <c:pt idx="98">
                  <c:v>17.27</c:v>
                </c:pt>
                <c:pt idx="99">
                  <c:v>22.54</c:v>
                </c:pt>
                <c:pt idx="100">
                  <c:v>12.91</c:v>
                </c:pt>
                <c:pt idx="101">
                  <c:v>18.940000000000001</c:v>
                </c:pt>
                <c:pt idx="102">
                  <c:v>18.350000000000001</c:v>
                </c:pt>
                <c:pt idx="103">
                  <c:v>17.48</c:v>
                </c:pt>
                <c:pt idx="104">
                  <c:v>13.16</c:v>
                </c:pt>
                <c:pt idx="105">
                  <c:v>13.9</c:v>
                </c:pt>
                <c:pt idx="106">
                  <c:v>17.53</c:v>
                </c:pt>
                <c:pt idx="107">
                  <c:v>17.02</c:v>
                </c:pt>
                <c:pt idx="108">
                  <c:v>13.47</c:v>
                </c:pt>
                <c:pt idx="109">
                  <c:v>15.46</c:v>
                </c:pt>
                <c:pt idx="110">
                  <c:v>15.51</c:v>
                </c:pt>
                <c:pt idx="111">
                  <c:v>23.97</c:v>
                </c:pt>
                <c:pt idx="112">
                  <c:v>27.08</c:v>
                </c:pt>
                <c:pt idx="113">
                  <c:v>33.81</c:v>
                </c:pt>
                <c:pt idx="114">
                  <c:v>15.91</c:v>
                </c:pt>
                <c:pt idx="115">
                  <c:v>21.25</c:v>
                </c:pt>
                <c:pt idx="116">
                  <c:v>27.85</c:v>
                </c:pt>
                <c:pt idx="117">
                  <c:v>15.6</c:v>
                </c:pt>
                <c:pt idx="118">
                  <c:v>15.04</c:v>
                </c:pt>
                <c:pt idx="119">
                  <c:v>18.190000000000001</c:v>
                </c:pt>
                <c:pt idx="120">
                  <c:v>23.77</c:v>
                </c:pt>
                <c:pt idx="121">
                  <c:v>19.86</c:v>
                </c:pt>
                <c:pt idx="122">
                  <c:v>17.43</c:v>
                </c:pt>
                <c:pt idx="123">
                  <c:v>14.11</c:v>
                </c:pt>
                <c:pt idx="124">
                  <c:v>25.22</c:v>
                </c:pt>
                <c:pt idx="125">
                  <c:v>14.93</c:v>
                </c:pt>
                <c:pt idx="126">
                  <c:v>18.45</c:v>
                </c:pt>
                <c:pt idx="127">
                  <c:v>18.95</c:v>
                </c:pt>
                <c:pt idx="128">
                  <c:v>21.84</c:v>
                </c:pt>
                <c:pt idx="129">
                  <c:v>16.21</c:v>
                </c:pt>
                <c:pt idx="130">
                  <c:v>20.39</c:v>
                </c:pt>
                <c:pt idx="131">
                  <c:v>16.82</c:v>
                </c:pt>
                <c:pt idx="132">
                  <c:v>13.04</c:v>
                </c:pt>
                <c:pt idx="133">
                  <c:v>15.67</c:v>
                </c:pt>
                <c:pt idx="134">
                  <c:v>17.36</c:v>
                </c:pt>
                <c:pt idx="135">
                  <c:v>14.16</c:v>
                </c:pt>
                <c:pt idx="136">
                  <c:v>17.84</c:v>
                </c:pt>
                <c:pt idx="137">
                  <c:v>15.18</c:v>
                </c:pt>
                <c:pt idx="138">
                  <c:v>14.02</c:v>
                </c:pt>
                <c:pt idx="139">
                  <c:v>15.7</c:v>
                </c:pt>
                <c:pt idx="140">
                  <c:v>18.399999999999999</c:v>
                </c:pt>
                <c:pt idx="141">
                  <c:v>20.76</c:v>
                </c:pt>
                <c:pt idx="142">
                  <c:v>13.12</c:v>
                </c:pt>
                <c:pt idx="143">
                  <c:v>19.96</c:v>
                </c:pt>
                <c:pt idx="144">
                  <c:v>18.89</c:v>
                </c:pt>
                <c:pt idx="145">
                  <c:v>19.73</c:v>
                </c:pt>
                <c:pt idx="146">
                  <c:v>19.100000000000001</c:v>
                </c:pt>
                <c:pt idx="147">
                  <c:v>16.02</c:v>
                </c:pt>
                <c:pt idx="148">
                  <c:v>17.46</c:v>
                </c:pt>
                <c:pt idx="149">
                  <c:v>13.78</c:v>
                </c:pt>
                <c:pt idx="150">
                  <c:v>13.27</c:v>
                </c:pt>
                <c:pt idx="151">
                  <c:v>12.35</c:v>
                </c:pt>
                <c:pt idx="152">
                  <c:v>18.170000000000002</c:v>
                </c:pt>
                <c:pt idx="153">
                  <c:v>23.09</c:v>
                </c:pt>
                <c:pt idx="154">
                  <c:v>19.89</c:v>
                </c:pt>
                <c:pt idx="155">
                  <c:v>18.61</c:v>
                </c:pt>
                <c:pt idx="156">
                  <c:v>18.16</c:v>
                </c:pt>
                <c:pt idx="157">
                  <c:v>24.49</c:v>
                </c:pt>
                <c:pt idx="158">
                  <c:v>15.82</c:v>
                </c:pt>
                <c:pt idx="159">
                  <c:v>14.4</c:v>
                </c:pt>
                <c:pt idx="160">
                  <c:v>12.71</c:v>
                </c:pt>
                <c:pt idx="161">
                  <c:v>13.84</c:v>
                </c:pt>
                <c:pt idx="162">
                  <c:v>19.11</c:v>
                </c:pt>
                <c:pt idx="163">
                  <c:v>15.69</c:v>
                </c:pt>
                <c:pt idx="164">
                  <c:v>13.37</c:v>
                </c:pt>
                <c:pt idx="165">
                  <c:v>10.72</c:v>
                </c:pt>
                <c:pt idx="166">
                  <c:v>18.600000000000001</c:v>
                </c:pt>
                <c:pt idx="167">
                  <c:v>16.850000000000001</c:v>
                </c:pt>
                <c:pt idx="168">
                  <c:v>14.08</c:v>
                </c:pt>
                <c:pt idx="169">
                  <c:v>18.899999999999999</c:v>
                </c:pt>
                <c:pt idx="170">
                  <c:v>17</c:v>
                </c:pt>
                <c:pt idx="171">
                  <c:v>16.18</c:v>
                </c:pt>
                <c:pt idx="172">
                  <c:v>13.32</c:v>
                </c:pt>
                <c:pt idx="173">
                  <c:v>15.21</c:v>
                </c:pt>
                <c:pt idx="174">
                  <c:v>17.3</c:v>
                </c:pt>
                <c:pt idx="175">
                  <c:v>12.88</c:v>
                </c:pt>
                <c:pt idx="176">
                  <c:v>17.93</c:v>
                </c:pt>
                <c:pt idx="177">
                  <c:v>19.350000000000001</c:v>
                </c:pt>
                <c:pt idx="178">
                  <c:v>19.86</c:v>
                </c:pt>
                <c:pt idx="179">
                  <c:v>14.78</c:v>
                </c:pt>
                <c:pt idx="180">
                  <c:v>19.02</c:v>
                </c:pt>
                <c:pt idx="181">
                  <c:v>14.23</c:v>
                </c:pt>
                <c:pt idx="182">
                  <c:v>17.53</c:v>
                </c:pt>
                <c:pt idx="183">
                  <c:v>16.54</c:v>
                </c:pt>
                <c:pt idx="184">
                  <c:v>16.84</c:v>
                </c:pt>
                <c:pt idx="185">
                  <c:v>14.96</c:v>
                </c:pt>
                <c:pt idx="186">
                  <c:v>15.45</c:v>
                </c:pt>
                <c:pt idx="187">
                  <c:v>14.71</c:v>
                </c:pt>
                <c:pt idx="188">
                  <c:v>18.899999999999999</c:v>
                </c:pt>
                <c:pt idx="189">
                  <c:v>14.74</c:v>
                </c:pt>
                <c:pt idx="190">
                  <c:v>16.03</c:v>
                </c:pt>
                <c:pt idx="191">
                  <c:v>14.96</c:v>
                </c:pt>
                <c:pt idx="192">
                  <c:v>17.07</c:v>
                </c:pt>
                <c:pt idx="193">
                  <c:v>14.07</c:v>
                </c:pt>
                <c:pt idx="194">
                  <c:v>19.07</c:v>
                </c:pt>
                <c:pt idx="195">
                  <c:v>18.59</c:v>
                </c:pt>
                <c:pt idx="196">
                  <c:v>16.21</c:v>
                </c:pt>
                <c:pt idx="197">
                  <c:v>15.49</c:v>
                </c:pt>
                <c:pt idx="198">
                  <c:v>18.32</c:v>
                </c:pt>
                <c:pt idx="199">
                  <c:v>18.07</c:v>
                </c:pt>
                <c:pt idx="200">
                  <c:v>21.57</c:v>
                </c:pt>
                <c:pt idx="201">
                  <c:v>18.84</c:v>
                </c:pt>
                <c:pt idx="202">
                  <c:v>18.29</c:v>
                </c:pt>
                <c:pt idx="203">
                  <c:v>16.95</c:v>
                </c:pt>
                <c:pt idx="204">
                  <c:v>18.02</c:v>
                </c:pt>
                <c:pt idx="205">
                  <c:v>13.21</c:v>
                </c:pt>
                <c:pt idx="206">
                  <c:v>16.07</c:v>
                </c:pt>
                <c:pt idx="207">
                  <c:v>16.07</c:v>
                </c:pt>
                <c:pt idx="208">
                  <c:v>20.22</c:v>
                </c:pt>
                <c:pt idx="209">
                  <c:v>28.21</c:v>
                </c:pt>
                <c:pt idx="210">
                  <c:v>15.15</c:v>
                </c:pt>
                <c:pt idx="211">
                  <c:v>12.96</c:v>
                </c:pt>
                <c:pt idx="212">
                  <c:v>14.93</c:v>
                </c:pt>
                <c:pt idx="213">
                  <c:v>22.72</c:v>
                </c:pt>
                <c:pt idx="214">
                  <c:v>17.48</c:v>
                </c:pt>
                <c:pt idx="215">
                  <c:v>13.72</c:v>
                </c:pt>
                <c:pt idx="216">
                  <c:v>14.09</c:v>
                </c:pt>
                <c:pt idx="217">
                  <c:v>16.16</c:v>
                </c:pt>
                <c:pt idx="218">
                  <c:v>15.5</c:v>
                </c:pt>
                <c:pt idx="219">
                  <c:v>12.22</c:v>
                </c:pt>
                <c:pt idx="220">
                  <c:v>16.84</c:v>
                </c:pt>
                <c:pt idx="221">
                  <c:v>17.72</c:v>
                </c:pt>
                <c:pt idx="222">
                  <c:v>17.18</c:v>
                </c:pt>
                <c:pt idx="223">
                  <c:v>18.89</c:v>
                </c:pt>
                <c:pt idx="224">
                  <c:v>17.46</c:v>
                </c:pt>
                <c:pt idx="225">
                  <c:v>14.83</c:v>
                </c:pt>
                <c:pt idx="226">
                  <c:v>17.260000000000002</c:v>
                </c:pt>
                <c:pt idx="227">
                  <c:v>10.91</c:v>
                </c:pt>
                <c:pt idx="228">
                  <c:v>18.29</c:v>
                </c:pt>
                <c:pt idx="229">
                  <c:v>16.170000000000002</c:v>
                </c:pt>
                <c:pt idx="230">
                  <c:v>14.95</c:v>
                </c:pt>
                <c:pt idx="231">
                  <c:v>18.59</c:v>
                </c:pt>
                <c:pt idx="232">
                  <c:v>14.86</c:v>
                </c:pt>
                <c:pt idx="233">
                  <c:v>21.37</c:v>
                </c:pt>
                <c:pt idx="234">
                  <c:v>17.920000000000002</c:v>
                </c:pt>
                <c:pt idx="235">
                  <c:v>17.57</c:v>
                </c:pt>
                <c:pt idx="236">
                  <c:v>16.829999999999998</c:v>
                </c:pt>
                <c:pt idx="237">
                  <c:v>21.68</c:v>
                </c:pt>
                <c:pt idx="238">
                  <c:v>22.11</c:v>
                </c:pt>
                <c:pt idx="239">
                  <c:v>21.17</c:v>
                </c:pt>
                <c:pt idx="240">
                  <c:v>21.7</c:v>
                </c:pt>
                <c:pt idx="241">
                  <c:v>12.17</c:v>
                </c:pt>
                <c:pt idx="242">
                  <c:v>21.41</c:v>
                </c:pt>
                <c:pt idx="243">
                  <c:v>19.04</c:v>
                </c:pt>
                <c:pt idx="244">
                  <c:v>13.98</c:v>
                </c:pt>
                <c:pt idx="245">
                  <c:v>16.02</c:v>
                </c:pt>
                <c:pt idx="246">
                  <c:v>19.13</c:v>
                </c:pt>
                <c:pt idx="247">
                  <c:v>19.12</c:v>
                </c:pt>
                <c:pt idx="248">
                  <c:v>21.28</c:v>
                </c:pt>
                <c:pt idx="249">
                  <c:v>14.98</c:v>
                </c:pt>
                <c:pt idx="250">
                  <c:v>21.98</c:v>
                </c:pt>
                <c:pt idx="251">
                  <c:v>16.62</c:v>
                </c:pt>
                <c:pt idx="252">
                  <c:v>17.670000000000002</c:v>
                </c:pt>
                <c:pt idx="253">
                  <c:v>17.68</c:v>
                </c:pt>
                <c:pt idx="254">
                  <c:v>16.940000000000001</c:v>
                </c:pt>
                <c:pt idx="255">
                  <c:v>19.54</c:v>
                </c:pt>
                <c:pt idx="256">
                  <c:v>15.98</c:v>
                </c:pt>
                <c:pt idx="257">
                  <c:v>19.600000000000001</c:v>
                </c:pt>
                <c:pt idx="258">
                  <c:v>15.66</c:v>
                </c:pt>
                <c:pt idx="259">
                  <c:v>17.2</c:v>
                </c:pt>
                <c:pt idx="260">
                  <c:v>15.79</c:v>
                </c:pt>
                <c:pt idx="261">
                  <c:v>18.32</c:v>
                </c:pt>
                <c:pt idx="262">
                  <c:v>24.89</c:v>
                </c:pt>
                <c:pt idx="263">
                  <c:v>17.66</c:v>
                </c:pt>
                <c:pt idx="264">
                  <c:v>19.34</c:v>
                </c:pt>
                <c:pt idx="265">
                  <c:v>21.54</c:v>
                </c:pt>
                <c:pt idx="266">
                  <c:v>28.23</c:v>
                </c:pt>
                <c:pt idx="267">
                  <c:v>13.98</c:v>
                </c:pt>
                <c:pt idx="268">
                  <c:v>17.149999999999999</c:v>
                </c:pt>
                <c:pt idx="269">
                  <c:v>30.72</c:v>
                </c:pt>
                <c:pt idx="270">
                  <c:v>29.29</c:v>
                </c:pt>
                <c:pt idx="271">
                  <c:v>25.25</c:v>
                </c:pt>
                <c:pt idx="272">
                  <c:v>25.13</c:v>
                </c:pt>
                <c:pt idx="273">
                  <c:v>28.2</c:v>
                </c:pt>
                <c:pt idx="274">
                  <c:v>26.99</c:v>
                </c:pt>
                <c:pt idx="275">
                  <c:v>18.36</c:v>
                </c:pt>
                <c:pt idx="276">
                  <c:v>18.22</c:v>
                </c:pt>
                <c:pt idx="277">
                  <c:v>20.13</c:v>
                </c:pt>
                <c:pt idx="278">
                  <c:v>20.74</c:v>
                </c:pt>
                <c:pt idx="279">
                  <c:v>18.100000000000001</c:v>
                </c:pt>
                <c:pt idx="280">
                  <c:v>18.18</c:v>
                </c:pt>
                <c:pt idx="281">
                  <c:v>18.489999999999998</c:v>
                </c:pt>
                <c:pt idx="282">
                  <c:v>28.14</c:v>
                </c:pt>
                <c:pt idx="283">
                  <c:v>14.93</c:v>
                </c:pt>
                <c:pt idx="284">
                  <c:v>29.97</c:v>
                </c:pt>
                <c:pt idx="285">
                  <c:v>15.62</c:v>
                </c:pt>
                <c:pt idx="286">
                  <c:v>15.73</c:v>
                </c:pt>
                <c:pt idx="287">
                  <c:v>20.53</c:v>
                </c:pt>
                <c:pt idx="288">
                  <c:v>16.62</c:v>
                </c:pt>
                <c:pt idx="289">
                  <c:v>14.59</c:v>
                </c:pt>
                <c:pt idx="290">
                  <c:v>18.03</c:v>
                </c:pt>
                <c:pt idx="291">
                  <c:v>19.239999999999998</c:v>
                </c:pt>
                <c:pt idx="292">
                  <c:v>14.06</c:v>
                </c:pt>
                <c:pt idx="293">
                  <c:v>17.64</c:v>
                </c:pt>
                <c:pt idx="294">
                  <c:v>11.28</c:v>
                </c:pt>
                <c:pt idx="295">
                  <c:v>16.41</c:v>
                </c:pt>
                <c:pt idx="296">
                  <c:v>16.850000000000001</c:v>
                </c:pt>
                <c:pt idx="297">
                  <c:v>16.170000000000002</c:v>
                </c:pt>
                <c:pt idx="298">
                  <c:v>22.44</c:v>
                </c:pt>
                <c:pt idx="299">
                  <c:v>13.23</c:v>
                </c:pt>
                <c:pt idx="300">
                  <c:v>12.83</c:v>
                </c:pt>
                <c:pt idx="301">
                  <c:v>20.54</c:v>
                </c:pt>
                <c:pt idx="302">
                  <c:v>20.21</c:v>
                </c:pt>
                <c:pt idx="303">
                  <c:v>18.170000000000002</c:v>
                </c:pt>
                <c:pt idx="304">
                  <c:v>17.309999999999999</c:v>
                </c:pt>
                <c:pt idx="305">
                  <c:v>16.739999999999998</c:v>
                </c:pt>
                <c:pt idx="306">
                  <c:v>16.32</c:v>
                </c:pt>
                <c:pt idx="307">
                  <c:v>12.87</c:v>
                </c:pt>
                <c:pt idx="308">
                  <c:v>13.14</c:v>
                </c:pt>
                <c:pt idx="309">
                  <c:v>20.04</c:v>
                </c:pt>
                <c:pt idx="310">
                  <c:v>17.12</c:v>
                </c:pt>
                <c:pt idx="311">
                  <c:v>15.7</c:v>
                </c:pt>
                <c:pt idx="312">
                  <c:v>14.69</c:v>
                </c:pt>
                <c:pt idx="313">
                  <c:v>14.7</c:v>
                </c:pt>
                <c:pt idx="314">
                  <c:v>13.66</c:v>
                </c:pt>
                <c:pt idx="315">
                  <c:v>18.61</c:v>
                </c:pt>
                <c:pt idx="316">
                  <c:v>18.22</c:v>
                </c:pt>
                <c:pt idx="317">
                  <c:v>16.7</c:v>
                </c:pt>
                <c:pt idx="318">
                  <c:v>13.9</c:v>
                </c:pt>
                <c:pt idx="319">
                  <c:v>19.829999999999998</c:v>
                </c:pt>
                <c:pt idx="320">
                  <c:v>18.68</c:v>
                </c:pt>
                <c:pt idx="321">
                  <c:v>15.68</c:v>
                </c:pt>
                <c:pt idx="322">
                  <c:v>13.1</c:v>
                </c:pt>
                <c:pt idx="323">
                  <c:v>18.75</c:v>
                </c:pt>
                <c:pt idx="324">
                  <c:v>12.27</c:v>
                </c:pt>
                <c:pt idx="325">
                  <c:v>13.17</c:v>
                </c:pt>
                <c:pt idx="326">
                  <c:v>13.44</c:v>
                </c:pt>
                <c:pt idx="327">
                  <c:v>17.559999999999999</c:v>
                </c:pt>
                <c:pt idx="328">
                  <c:v>20.02</c:v>
                </c:pt>
                <c:pt idx="329">
                  <c:v>16.329999999999998</c:v>
                </c:pt>
                <c:pt idx="330">
                  <c:v>17.62</c:v>
                </c:pt>
                <c:pt idx="331">
                  <c:v>24.44</c:v>
                </c:pt>
                <c:pt idx="332">
                  <c:v>25.49</c:v>
                </c:pt>
                <c:pt idx="333">
                  <c:v>25.44</c:v>
                </c:pt>
                <c:pt idx="334">
                  <c:v>14.44</c:v>
                </c:pt>
                <c:pt idx="335">
                  <c:v>24.99</c:v>
                </c:pt>
                <c:pt idx="336">
                  <c:v>25.42</c:v>
                </c:pt>
                <c:pt idx="337">
                  <c:v>28.06</c:v>
                </c:pt>
                <c:pt idx="338">
                  <c:v>20.7</c:v>
                </c:pt>
                <c:pt idx="339">
                  <c:v>23.23</c:v>
                </c:pt>
                <c:pt idx="340">
                  <c:v>16.350000000000001</c:v>
                </c:pt>
                <c:pt idx="341">
                  <c:v>16.579999999999998</c:v>
                </c:pt>
                <c:pt idx="342">
                  <c:v>19.34</c:v>
                </c:pt>
                <c:pt idx="343">
                  <c:v>24.21</c:v>
                </c:pt>
                <c:pt idx="344">
                  <c:v>21.48</c:v>
                </c:pt>
                <c:pt idx="345">
                  <c:v>22.44</c:v>
                </c:pt>
                <c:pt idx="346">
                  <c:v>29.43</c:v>
                </c:pt>
                <c:pt idx="347">
                  <c:v>21.94</c:v>
                </c:pt>
                <c:pt idx="348">
                  <c:v>28.92</c:v>
                </c:pt>
                <c:pt idx="349">
                  <c:v>27.61</c:v>
                </c:pt>
                <c:pt idx="350">
                  <c:v>19.59</c:v>
                </c:pt>
                <c:pt idx="351">
                  <c:v>27.88</c:v>
                </c:pt>
                <c:pt idx="352">
                  <c:v>22.68</c:v>
                </c:pt>
                <c:pt idx="353">
                  <c:v>23.93</c:v>
                </c:pt>
                <c:pt idx="354">
                  <c:v>27.15</c:v>
                </c:pt>
                <c:pt idx="355">
                  <c:v>29.37</c:v>
                </c:pt>
                <c:pt idx="356">
                  <c:v>24.54</c:v>
                </c:pt>
              </c:numCache>
            </c:numRef>
          </c:xVal>
          <c:yVal>
            <c:numRef>
              <c:f>'Scatter Plot'!$I$2:$I$358</c:f>
              <c:numCache>
                <c:formatCode>General</c:formatCode>
                <c:ptCount val="357"/>
                <c:pt idx="0">
                  <c:v>9.7790000000000002E-2</c:v>
                </c:pt>
                <c:pt idx="1">
                  <c:v>0.1075</c:v>
                </c:pt>
                <c:pt idx="2">
                  <c:v>0.1024</c:v>
                </c:pt>
                <c:pt idx="3">
                  <c:v>8.9829999999999993E-2</c:v>
                </c:pt>
                <c:pt idx="4">
                  <c:v>8.5999999999999993E-2</c:v>
                </c:pt>
                <c:pt idx="5">
                  <c:v>0.1031</c:v>
                </c:pt>
                <c:pt idx="6">
                  <c:v>8.7520000000000001E-2</c:v>
                </c:pt>
                <c:pt idx="7">
                  <c:v>8.6370000000000002E-2</c:v>
                </c:pt>
                <c:pt idx="8">
                  <c:v>7.6850000000000002E-2</c:v>
                </c:pt>
                <c:pt idx="9">
                  <c:v>8.2610000000000003E-2</c:v>
                </c:pt>
                <c:pt idx="10">
                  <c:v>9.5240000000000005E-2</c:v>
                </c:pt>
                <c:pt idx="11">
                  <c:v>8.0600000000000005E-2</c:v>
                </c:pt>
                <c:pt idx="12">
                  <c:v>9.7519999999999996E-2</c:v>
                </c:pt>
                <c:pt idx="13">
                  <c:v>0.1134</c:v>
                </c:pt>
                <c:pt idx="14">
                  <c:v>0.12429999999999999</c:v>
                </c:pt>
                <c:pt idx="15">
                  <c:v>7.7210000000000001E-2</c:v>
                </c:pt>
                <c:pt idx="16">
                  <c:v>0.10440000000000001</c:v>
                </c:pt>
                <c:pt idx="17">
                  <c:v>8.1390000000000004E-2</c:v>
                </c:pt>
                <c:pt idx="18">
                  <c:v>0.1066</c:v>
                </c:pt>
                <c:pt idx="19">
                  <c:v>9.8309999999999995E-2</c:v>
                </c:pt>
                <c:pt idx="20">
                  <c:v>9.783E-2</c:v>
                </c:pt>
                <c:pt idx="21">
                  <c:v>9.1719999999999996E-2</c:v>
                </c:pt>
                <c:pt idx="22">
                  <c:v>0.12909999999999999</c:v>
                </c:pt>
                <c:pt idx="23">
                  <c:v>9.9339999999999998E-2</c:v>
                </c:pt>
                <c:pt idx="24">
                  <c:v>0.11020000000000001</c:v>
                </c:pt>
                <c:pt idx="25">
                  <c:v>0.10780000000000001</c:v>
                </c:pt>
                <c:pt idx="26">
                  <c:v>9.7229999999999997E-2</c:v>
                </c:pt>
                <c:pt idx="27">
                  <c:v>8.7720000000000006E-2</c:v>
                </c:pt>
                <c:pt idx="28">
                  <c:v>0.1132</c:v>
                </c:pt>
                <c:pt idx="29">
                  <c:v>8.974E-2</c:v>
                </c:pt>
                <c:pt idx="30">
                  <c:v>7.3550000000000004E-2</c:v>
                </c:pt>
                <c:pt idx="31">
                  <c:v>0.1022</c:v>
                </c:pt>
                <c:pt idx="32">
                  <c:v>0.1045</c:v>
                </c:pt>
                <c:pt idx="33">
                  <c:v>0.1024</c:v>
                </c:pt>
                <c:pt idx="34">
                  <c:v>8.9829999999999993E-2</c:v>
                </c:pt>
                <c:pt idx="35">
                  <c:v>0.11700000000000001</c:v>
                </c:pt>
                <c:pt idx="36">
                  <c:v>8.0130000000000007E-2</c:v>
                </c:pt>
                <c:pt idx="37">
                  <c:v>0.10050000000000001</c:v>
                </c:pt>
                <c:pt idx="38">
                  <c:v>9.9890000000000007E-2</c:v>
                </c:pt>
                <c:pt idx="39">
                  <c:v>0.1142</c:v>
                </c:pt>
                <c:pt idx="40">
                  <c:v>8.4769999999999998E-2</c:v>
                </c:pt>
                <c:pt idx="41">
                  <c:v>8.7590000000000001E-2</c:v>
                </c:pt>
                <c:pt idx="42">
                  <c:v>0.1037</c:v>
                </c:pt>
                <c:pt idx="43">
                  <c:v>9.9330000000000002E-2</c:v>
                </c:pt>
                <c:pt idx="44">
                  <c:v>7.8369999999999995E-2</c:v>
                </c:pt>
                <c:pt idx="45">
                  <c:v>0.11219999999999999</c:v>
                </c:pt>
                <c:pt idx="46">
                  <c:v>0.115</c:v>
                </c:pt>
                <c:pt idx="47">
                  <c:v>9.7680000000000003E-2</c:v>
                </c:pt>
                <c:pt idx="48">
                  <c:v>9.4619999999999996E-2</c:v>
                </c:pt>
                <c:pt idx="49">
                  <c:v>9.3729999999999994E-2</c:v>
                </c:pt>
                <c:pt idx="50">
                  <c:v>0.1101</c:v>
                </c:pt>
                <c:pt idx="51">
                  <c:v>7.1150000000000005E-2</c:v>
                </c:pt>
                <c:pt idx="52">
                  <c:v>8.7849999999999998E-2</c:v>
                </c:pt>
                <c:pt idx="53">
                  <c:v>0.115</c:v>
                </c:pt>
                <c:pt idx="54">
                  <c:v>0.1066</c:v>
                </c:pt>
                <c:pt idx="55">
                  <c:v>9.4619999999999996E-2</c:v>
                </c:pt>
                <c:pt idx="56">
                  <c:v>0.1051</c:v>
                </c:pt>
                <c:pt idx="57">
                  <c:v>9.6390000000000003E-2</c:v>
                </c:pt>
                <c:pt idx="58">
                  <c:v>0.1164</c:v>
                </c:pt>
                <c:pt idx="59">
                  <c:v>9.2499999999999999E-2</c:v>
                </c:pt>
                <c:pt idx="60">
                  <c:v>0.10920000000000001</c:v>
                </c:pt>
                <c:pt idx="61">
                  <c:v>8.677E-2</c:v>
                </c:pt>
                <c:pt idx="62">
                  <c:v>7.7929999999999999E-2</c:v>
                </c:pt>
                <c:pt idx="63">
                  <c:v>0.1152</c:v>
                </c:pt>
                <c:pt idx="64">
                  <c:v>8.1379999999999994E-2</c:v>
                </c:pt>
                <c:pt idx="65">
                  <c:v>9.9699999999999997E-2</c:v>
                </c:pt>
                <c:pt idx="66">
                  <c:v>7.9439999999999997E-2</c:v>
                </c:pt>
                <c:pt idx="67">
                  <c:v>0.1135</c:v>
                </c:pt>
                <c:pt idx="68">
                  <c:v>9.4049999999999995E-2</c:v>
                </c:pt>
                <c:pt idx="69">
                  <c:v>0.1072</c:v>
                </c:pt>
                <c:pt idx="70">
                  <c:v>9.7540000000000002E-2</c:v>
                </c:pt>
                <c:pt idx="71">
                  <c:v>9.3840000000000007E-2</c:v>
                </c:pt>
                <c:pt idx="72">
                  <c:v>8.6540000000000006E-2</c:v>
                </c:pt>
                <c:pt idx="73">
                  <c:v>7.4450000000000002E-2</c:v>
                </c:pt>
                <c:pt idx="74">
                  <c:v>9.3109999999999998E-2</c:v>
                </c:pt>
                <c:pt idx="75">
                  <c:v>7.5149999999999995E-2</c:v>
                </c:pt>
                <c:pt idx="76">
                  <c:v>0.1089</c:v>
                </c:pt>
                <c:pt idx="77">
                  <c:v>0.1012</c:v>
                </c:pt>
                <c:pt idx="78">
                  <c:v>8.4209999999999993E-2</c:v>
                </c:pt>
                <c:pt idx="79">
                  <c:v>9.5939999999999998E-2</c:v>
                </c:pt>
                <c:pt idx="80">
                  <c:v>9.8549999999999999E-2</c:v>
                </c:pt>
                <c:pt idx="81">
                  <c:v>0.1028</c:v>
                </c:pt>
                <c:pt idx="82">
                  <c:v>0.10059999999999999</c:v>
                </c:pt>
                <c:pt idx="83">
                  <c:v>8.7919999999999998E-2</c:v>
                </c:pt>
                <c:pt idx="84">
                  <c:v>9.1380000000000003E-2</c:v>
                </c:pt>
                <c:pt idx="85">
                  <c:v>9.6990000000000007E-2</c:v>
                </c:pt>
                <c:pt idx="86">
                  <c:v>6.2509999999999996E-2</c:v>
                </c:pt>
                <c:pt idx="87">
                  <c:v>8.7389999999999995E-2</c:v>
                </c:pt>
                <c:pt idx="88">
                  <c:v>9.0590000000000004E-2</c:v>
                </c:pt>
                <c:pt idx="89">
                  <c:v>9.2670000000000002E-2</c:v>
                </c:pt>
                <c:pt idx="90">
                  <c:v>9.7739999999999994E-2</c:v>
                </c:pt>
                <c:pt idx="91">
                  <c:v>0.1007</c:v>
                </c:pt>
                <c:pt idx="92">
                  <c:v>8.0799999999999997E-2</c:v>
                </c:pt>
                <c:pt idx="93">
                  <c:v>8.7489999999999998E-2</c:v>
                </c:pt>
                <c:pt idx="94">
                  <c:v>6.9500000000000006E-2</c:v>
                </c:pt>
                <c:pt idx="95">
                  <c:v>7.9409999999999994E-2</c:v>
                </c:pt>
                <c:pt idx="96">
                  <c:v>9.5860000000000001E-2</c:v>
                </c:pt>
                <c:pt idx="97">
                  <c:v>9.9650000000000002E-2</c:v>
                </c:pt>
                <c:pt idx="98">
                  <c:v>0.1089</c:v>
                </c:pt>
                <c:pt idx="99">
                  <c:v>0.1002</c:v>
                </c:pt>
                <c:pt idx="100">
                  <c:v>8.1820000000000004E-2</c:v>
                </c:pt>
                <c:pt idx="101">
                  <c:v>8.8709999999999997E-2</c:v>
                </c:pt>
                <c:pt idx="102">
                  <c:v>9.3630000000000005E-2</c:v>
                </c:pt>
                <c:pt idx="103">
                  <c:v>8.054E-2</c:v>
                </c:pt>
                <c:pt idx="104">
                  <c:v>9.6460000000000004E-2</c:v>
                </c:pt>
                <c:pt idx="105">
                  <c:v>0.1051</c:v>
                </c:pt>
                <c:pt idx="106">
                  <c:v>0.1061</c:v>
                </c:pt>
                <c:pt idx="107">
                  <c:v>8.4449999999999997E-2</c:v>
                </c:pt>
                <c:pt idx="108">
                  <c:v>9.9059999999999995E-2</c:v>
                </c:pt>
                <c:pt idx="109">
                  <c:v>0.1053</c:v>
                </c:pt>
                <c:pt idx="110">
                  <c:v>8.3710000000000007E-2</c:v>
                </c:pt>
                <c:pt idx="111">
                  <c:v>7.9030000000000003E-2</c:v>
                </c:pt>
                <c:pt idx="112">
                  <c:v>6.8830000000000002E-2</c:v>
                </c:pt>
                <c:pt idx="113">
                  <c:v>7.7799999999999994E-2</c:v>
                </c:pt>
                <c:pt idx="114">
                  <c:v>8.4640000000000007E-2</c:v>
                </c:pt>
                <c:pt idx="115">
                  <c:v>9.0700000000000003E-2</c:v>
                </c:pt>
                <c:pt idx="116">
                  <c:v>8.2229999999999998E-2</c:v>
                </c:pt>
                <c:pt idx="117">
                  <c:v>9.4229999999999994E-2</c:v>
                </c:pt>
                <c:pt idx="118">
                  <c:v>7.9259999999999997E-2</c:v>
                </c:pt>
                <c:pt idx="119">
                  <c:v>9.5920000000000005E-2</c:v>
                </c:pt>
                <c:pt idx="120">
                  <c:v>8.0430000000000001E-2</c:v>
                </c:pt>
                <c:pt idx="121">
                  <c:v>0.107</c:v>
                </c:pt>
                <c:pt idx="122">
                  <c:v>7.2150000000000006E-2</c:v>
                </c:pt>
                <c:pt idx="123">
                  <c:v>8.7599999999999997E-2</c:v>
                </c:pt>
                <c:pt idx="124">
                  <c:v>9.6570000000000003E-2</c:v>
                </c:pt>
                <c:pt idx="125">
                  <c:v>0.1013</c:v>
                </c:pt>
                <c:pt idx="126">
                  <c:v>9.3450000000000005E-2</c:v>
                </c:pt>
                <c:pt idx="127">
                  <c:v>9.6879999999999994E-2</c:v>
                </c:pt>
                <c:pt idx="128">
                  <c:v>7.9560000000000006E-2</c:v>
                </c:pt>
                <c:pt idx="129">
                  <c:v>9.425E-2</c:v>
                </c:pt>
                <c:pt idx="130">
                  <c:v>0.1082</c:v>
                </c:pt>
                <c:pt idx="131">
                  <c:v>6.429E-2</c:v>
                </c:pt>
                <c:pt idx="132">
                  <c:v>9.8339999999999997E-2</c:v>
                </c:pt>
                <c:pt idx="133">
                  <c:v>9.0370000000000006E-2</c:v>
                </c:pt>
                <c:pt idx="134">
                  <c:v>0.1225</c:v>
                </c:pt>
                <c:pt idx="135">
                  <c:v>9.3789999999999998E-2</c:v>
                </c:pt>
                <c:pt idx="136">
                  <c:v>7.9479999999999995E-2</c:v>
                </c:pt>
                <c:pt idx="137">
                  <c:v>9.5159999999999995E-2</c:v>
                </c:pt>
                <c:pt idx="138">
                  <c:v>7.8130000000000005E-2</c:v>
                </c:pt>
                <c:pt idx="139">
                  <c:v>7.8179999999999999E-2</c:v>
                </c:pt>
                <c:pt idx="140">
                  <c:v>8.3930000000000005E-2</c:v>
                </c:pt>
                <c:pt idx="141">
                  <c:v>8.6050000000000001E-2</c:v>
                </c:pt>
                <c:pt idx="142">
                  <c:v>6.9550000000000001E-2</c:v>
                </c:pt>
                <c:pt idx="143">
                  <c:v>8.0199999999999994E-2</c:v>
                </c:pt>
                <c:pt idx="144">
                  <c:v>8.7129999999999999E-2</c:v>
                </c:pt>
                <c:pt idx="145">
                  <c:v>8.7569999999999995E-2</c:v>
                </c:pt>
                <c:pt idx="146">
                  <c:v>8.992E-2</c:v>
                </c:pt>
                <c:pt idx="147">
                  <c:v>0.10050000000000001</c:v>
                </c:pt>
                <c:pt idx="148">
                  <c:v>8.3720000000000003E-2</c:v>
                </c:pt>
                <c:pt idx="149">
                  <c:v>9.6670000000000006E-2</c:v>
                </c:pt>
                <c:pt idx="150">
                  <c:v>9.1980000000000006E-2</c:v>
                </c:pt>
                <c:pt idx="151">
                  <c:v>8.5180000000000006E-2</c:v>
                </c:pt>
                <c:pt idx="152">
                  <c:v>6.5759999999999999E-2</c:v>
                </c:pt>
                <c:pt idx="153">
                  <c:v>0.10150000000000001</c:v>
                </c:pt>
                <c:pt idx="154">
                  <c:v>8.4510000000000002E-2</c:v>
                </c:pt>
                <c:pt idx="155">
                  <c:v>0.10680000000000001</c:v>
                </c:pt>
                <c:pt idx="156">
                  <c:v>8.8529999999999998E-2</c:v>
                </c:pt>
                <c:pt idx="157">
                  <c:v>7.4740000000000001E-2</c:v>
                </c:pt>
                <c:pt idx="158">
                  <c:v>8.5110000000000005E-2</c:v>
                </c:pt>
                <c:pt idx="159">
                  <c:v>7.0050000000000001E-2</c:v>
                </c:pt>
                <c:pt idx="160">
                  <c:v>7.3760000000000006E-2</c:v>
                </c:pt>
                <c:pt idx="161">
                  <c:v>8.3519999999999997E-2</c:v>
                </c:pt>
                <c:pt idx="162">
                  <c:v>8.8139999999999996E-2</c:v>
                </c:pt>
                <c:pt idx="163">
                  <c:v>7.6179999999999998E-2</c:v>
                </c:pt>
                <c:pt idx="164">
                  <c:v>8.7940000000000004E-2</c:v>
                </c:pt>
                <c:pt idx="165">
                  <c:v>8.5970000000000005E-2</c:v>
                </c:pt>
                <c:pt idx="166">
                  <c:v>0.1074</c:v>
                </c:pt>
                <c:pt idx="167">
                  <c:v>8.5110000000000005E-2</c:v>
                </c:pt>
                <c:pt idx="168">
                  <c:v>7.7340000000000006E-2</c:v>
                </c:pt>
                <c:pt idx="169">
                  <c:v>9.9680000000000005E-2</c:v>
                </c:pt>
                <c:pt idx="170">
                  <c:v>7.5569999999999998E-2</c:v>
                </c:pt>
                <c:pt idx="171">
                  <c:v>0.1061</c:v>
                </c:pt>
                <c:pt idx="172">
                  <c:v>0.1134</c:v>
                </c:pt>
                <c:pt idx="173">
                  <c:v>8.6730000000000002E-2</c:v>
                </c:pt>
                <c:pt idx="174">
                  <c:v>0.1028</c:v>
                </c:pt>
                <c:pt idx="175">
                  <c:v>9.3090000000000006E-2</c:v>
                </c:pt>
                <c:pt idx="176">
                  <c:v>7.6829999999999996E-2</c:v>
                </c:pt>
                <c:pt idx="177">
                  <c:v>9.579E-2</c:v>
                </c:pt>
                <c:pt idx="178">
                  <c:v>0.10539999999999999</c:v>
                </c:pt>
                <c:pt idx="179">
                  <c:v>8.3059999999999995E-2</c:v>
                </c:pt>
                <c:pt idx="180">
                  <c:v>8.3129999999999996E-2</c:v>
                </c:pt>
                <c:pt idx="181">
                  <c:v>9.4619999999999996E-2</c:v>
                </c:pt>
                <c:pt idx="182">
                  <c:v>0.1007</c:v>
                </c:pt>
                <c:pt idx="183">
                  <c:v>9.7509999999999999E-2</c:v>
                </c:pt>
                <c:pt idx="184">
                  <c:v>8.4809999999999997E-2</c:v>
                </c:pt>
                <c:pt idx="185">
                  <c:v>0.1033</c:v>
                </c:pt>
                <c:pt idx="186">
                  <c:v>0.115</c:v>
                </c:pt>
                <c:pt idx="187">
                  <c:v>9.8820000000000005E-2</c:v>
                </c:pt>
                <c:pt idx="188">
                  <c:v>8.3860000000000004E-2</c:v>
                </c:pt>
                <c:pt idx="189">
                  <c:v>8.8749999999999996E-2</c:v>
                </c:pt>
                <c:pt idx="190">
                  <c:v>9.0759999999999993E-2</c:v>
                </c:pt>
                <c:pt idx="191">
                  <c:v>0.1158</c:v>
                </c:pt>
                <c:pt idx="192">
                  <c:v>7.5609999999999997E-2</c:v>
                </c:pt>
                <c:pt idx="193">
                  <c:v>7.2739999999999999E-2</c:v>
                </c:pt>
                <c:pt idx="194">
                  <c:v>8.7599999999999997E-2</c:v>
                </c:pt>
                <c:pt idx="195">
                  <c:v>0.1082</c:v>
                </c:pt>
                <c:pt idx="196">
                  <c:v>8.7429999999999994E-2</c:v>
                </c:pt>
                <c:pt idx="197">
                  <c:v>8.2930000000000004E-2</c:v>
                </c:pt>
                <c:pt idx="198">
                  <c:v>0.1009</c:v>
                </c:pt>
                <c:pt idx="199">
                  <c:v>7.4359999999999996E-2</c:v>
                </c:pt>
                <c:pt idx="200">
                  <c:v>8.5819999999999994E-2</c:v>
                </c:pt>
                <c:pt idx="201">
                  <c:v>9.6759999999999999E-2</c:v>
                </c:pt>
                <c:pt idx="202">
                  <c:v>9.6860000000000002E-2</c:v>
                </c:pt>
                <c:pt idx="203">
                  <c:v>7.9369999999999996E-2</c:v>
                </c:pt>
                <c:pt idx="204">
                  <c:v>9.2310000000000003E-2</c:v>
                </c:pt>
                <c:pt idx="205">
                  <c:v>7.9630000000000006E-2</c:v>
                </c:pt>
                <c:pt idx="206">
                  <c:v>8.3019999999999997E-2</c:v>
                </c:pt>
                <c:pt idx="207">
                  <c:v>9.8799999999999999E-2</c:v>
                </c:pt>
                <c:pt idx="208">
                  <c:v>9.0730000000000005E-2</c:v>
                </c:pt>
                <c:pt idx="209">
                  <c:v>7.5170000000000001E-2</c:v>
                </c:pt>
                <c:pt idx="210">
                  <c:v>8.2680000000000003E-2</c:v>
                </c:pt>
                <c:pt idx="211">
                  <c:v>0.1237</c:v>
                </c:pt>
                <c:pt idx="212">
                  <c:v>7.9869999999999997E-2</c:v>
                </c:pt>
                <c:pt idx="213">
                  <c:v>6.9349999999999995E-2</c:v>
                </c:pt>
                <c:pt idx="214">
                  <c:v>0.1042</c:v>
                </c:pt>
                <c:pt idx="215">
                  <c:v>8.3629999999999996E-2</c:v>
                </c:pt>
                <c:pt idx="216">
                  <c:v>8.1079999999999999E-2</c:v>
                </c:pt>
                <c:pt idx="217">
                  <c:v>7.0260000000000003E-2</c:v>
                </c:pt>
                <c:pt idx="218">
                  <c:v>8.3650000000000002E-2</c:v>
                </c:pt>
                <c:pt idx="219">
                  <c:v>9.9959999999999993E-2</c:v>
                </c:pt>
                <c:pt idx="220">
                  <c:v>0.10390000000000001</c:v>
                </c:pt>
                <c:pt idx="221">
                  <c:v>0.10290000000000001</c:v>
                </c:pt>
                <c:pt idx="222">
                  <c:v>8.0449999999999994E-2</c:v>
                </c:pt>
                <c:pt idx="223">
                  <c:v>0.10589999999999999</c:v>
                </c:pt>
                <c:pt idx="224">
                  <c:v>8.0439999999999998E-2</c:v>
                </c:pt>
                <c:pt idx="225">
                  <c:v>7.7410000000000007E-2</c:v>
                </c:pt>
                <c:pt idx="226">
                  <c:v>9.0870000000000006E-2</c:v>
                </c:pt>
                <c:pt idx="227">
                  <c:v>8.8719999999999993E-2</c:v>
                </c:pt>
                <c:pt idx="228">
                  <c:v>7.3510000000000006E-2</c:v>
                </c:pt>
                <c:pt idx="229">
                  <c:v>9.8790000000000003E-2</c:v>
                </c:pt>
                <c:pt idx="230">
                  <c:v>8.6819999999999994E-2</c:v>
                </c:pt>
                <c:pt idx="231">
                  <c:v>0.1004</c:v>
                </c:pt>
                <c:pt idx="232">
                  <c:v>9.4950000000000007E-2</c:v>
                </c:pt>
                <c:pt idx="233">
                  <c:v>7.5509999999999994E-2</c:v>
                </c:pt>
                <c:pt idx="234">
                  <c:v>8.6849999999999997E-2</c:v>
                </c:pt>
                <c:pt idx="235">
                  <c:v>8.8580000000000006E-2</c:v>
                </c:pt>
                <c:pt idx="236">
                  <c:v>0.1077</c:v>
                </c:pt>
                <c:pt idx="237">
                  <c:v>7.9689999999999997E-2</c:v>
                </c:pt>
                <c:pt idx="238">
                  <c:v>8.5150000000000003E-2</c:v>
                </c:pt>
                <c:pt idx="239">
                  <c:v>9.7729999999999997E-2</c:v>
                </c:pt>
                <c:pt idx="240">
                  <c:v>0.10440000000000001</c:v>
                </c:pt>
                <c:pt idx="241">
                  <c:v>8.7849999999999998E-2</c:v>
                </c:pt>
                <c:pt idx="242">
                  <c:v>0.1018</c:v>
                </c:pt>
                <c:pt idx="243">
                  <c:v>8.5459999999999994E-2</c:v>
                </c:pt>
                <c:pt idx="244">
                  <c:v>0.1031</c:v>
                </c:pt>
                <c:pt idx="245">
                  <c:v>0.10879999999999999</c:v>
                </c:pt>
                <c:pt idx="246">
                  <c:v>9.0569999999999998E-2</c:v>
                </c:pt>
                <c:pt idx="247">
                  <c:v>0.1075</c:v>
                </c:pt>
                <c:pt idx="248">
                  <c:v>8.1170000000000006E-2</c:v>
                </c:pt>
                <c:pt idx="249">
                  <c:v>9.8159999999999997E-2</c:v>
                </c:pt>
                <c:pt idx="250">
                  <c:v>8.8010000000000005E-2</c:v>
                </c:pt>
                <c:pt idx="251">
                  <c:v>8.1509999999999999E-2</c:v>
                </c:pt>
                <c:pt idx="252">
                  <c:v>7.8960000000000002E-2</c:v>
                </c:pt>
                <c:pt idx="253">
                  <c:v>0.10539999999999999</c:v>
                </c:pt>
                <c:pt idx="254">
                  <c:v>8.924E-2</c:v>
                </c:pt>
                <c:pt idx="255">
                  <c:v>9.1359999999999997E-2</c:v>
                </c:pt>
                <c:pt idx="256">
                  <c:v>8.4580000000000002E-2</c:v>
                </c:pt>
                <c:pt idx="257">
                  <c:v>8.6840000000000001E-2</c:v>
                </c:pt>
                <c:pt idx="258">
                  <c:v>7.9659999999999995E-2</c:v>
                </c:pt>
                <c:pt idx="259">
                  <c:v>8.9149999999999993E-2</c:v>
                </c:pt>
                <c:pt idx="260">
                  <c:v>8.8169999999999998E-2</c:v>
                </c:pt>
                <c:pt idx="261">
                  <c:v>8.1420000000000006E-2</c:v>
                </c:pt>
                <c:pt idx="262">
                  <c:v>0.10299999999999999</c:v>
                </c:pt>
                <c:pt idx="263">
                  <c:v>9.1789999999999997E-2</c:v>
                </c:pt>
                <c:pt idx="264">
                  <c:v>8.3879999999999996E-2</c:v>
                </c:pt>
                <c:pt idx="265">
                  <c:v>6.6129999999999994E-2</c:v>
                </c:pt>
                <c:pt idx="266">
                  <c:v>8.4370000000000001E-2</c:v>
                </c:pt>
                <c:pt idx="267">
                  <c:v>0.1099</c:v>
                </c:pt>
                <c:pt idx="268">
                  <c:v>8.5830000000000004E-2</c:v>
                </c:pt>
                <c:pt idx="269">
                  <c:v>9.2450000000000004E-2</c:v>
                </c:pt>
                <c:pt idx="270">
                  <c:v>9.357E-2</c:v>
                </c:pt>
                <c:pt idx="271">
                  <c:v>8.7910000000000002E-2</c:v>
                </c:pt>
                <c:pt idx="272">
                  <c:v>8.3690000000000001E-2</c:v>
                </c:pt>
                <c:pt idx="273">
                  <c:v>7.9839999999999994E-2</c:v>
                </c:pt>
                <c:pt idx="274">
                  <c:v>6.9949999999999998E-2</c:v>
                </c:pt>
                <c:pt idx="275">
                  <c:v>8.5080000000000003E-2</c:v>
                </c:pt>
                <c:pt idx="276">
                  <c:v>7.4660000000000004E-2</c:v>
                </c:pt>
                <c:pt idx="277">
                  <c:v>8.2839999999999997E-2</c:v>
                </c:pt>
                <c:pt idx="278">
                  <c:v>8.6749999999999994E-2</c:v>
                </c:pt>
                <c:pt idx="279">
                  <c:v>8.3110000000000003E-2</c:v>
                </c:pt>
                <c:pt idx="280">
                  <c:v>0.11749999999999999</c:v>
                </c:pt>
                <c:pt idx="281">
                  <c:v>8.9459999999999998E-2</c:v>
                </c:pt>
                <c:pt idx="282">
                  <c:v>8.7520000000000001E-2</c:v>
                </c:pt>
                <c:pt idx="283">
                  <c:v>8.0979999999999996E-2</c:v>
                </c:pt>
                <c:pt idx="284">
                  <c:v>7.6990000000000003E-2</c:v>
                </c:pt>
                <c:pt idx="285">
                  <c:v>0.1007</c:v>
                </c:pt>
                <c:pt idx="286">
                  <c:v>9.0399999999999994E-2</c:v>
                </c:pt>
                <c:pt idx="287">
                  <c:v>8.931E-2</c:v>
                </c:pt>
                <c:pt idx="288">
                  <c:v>6.8279999999999993E-2</c:v>
                </c:pt>
                <c:pt idx="289">
                  <c:v>0.1046</c:v>
                </c:pt>
                <c:pt idx="290">
                  <c:v>9.0870000000000006E-2</c:v>
                </c:pt>
                <c:pt idx="291">
                  <c:v>7.9909999999999995E-2</c:v>
                </c:pt>
                <c:pt idx="292">
                  <c:v>0.1071</c:v>
                </c:pt>
                <c:pt idx="293">
                  <c:v>9.9500000000000005E-2</c:v>
                </c:pt>
                <c:pt idx="294">
                  <c:v>0.1043</c:v>
                </c:pt>
                <c:pt idx="295">
                  <c:v>9.5140000000000002E-2</c:v>
                </c:pt>
                <c:pt idx="296">
                  <c:v>8.6410000000000001E-2</c:v>
                </c:pt>
                <c:pt idx="297">
                  <c:v>0.1128</c:v>
                </c:pt>
                <c:pt idx="298">
                  <c:v>8.1920000000000007E-2</c:v>
                </c:pt>
                <c:pt idx="299">
                  <c:v>7.8380000000000005E-2</c:v>
                </c:pt>
                <c:pt idx="300">
                  <c:v>7.3719999999999994E-2</c:v>
                </c:pt>
                <c:pt idx="301">
                  <c:v>7.3349999999999999E-2</c:v>
                </c:pt>
                <c:pt idx="302">
                  <c:v>9.5869999999999997E-2</c:v>
                </c:pt>
                <c:pt idx="303">
                  <c:v>0.1076</c:v>
                </c:pt>
                <c:pt idx="304">
                  <c:v>8.9279999999999998E-2</c:v>
                </c:pt>
                <c:pt idx="305">
                  <c:v>9.8830000000000001E-2</c:v>
                </c:pt>
                <c:pt idx="306">
                  <c:v>0.1158</c:v>
                </c:pt>
                <c:pt idx="307">
                  <c:v>0.16339999999999999</c:v>
                </c:pt>
                <c:pt idx="308">
                  <c:v>0.1255</c:v>
                </c:pt>
                <c:pt idx="309">
                  <c:v>0.1096</c:v>
                </c:pt>
                <c:pt idx="310">
                  <c:v>0.11940000000000001</c:v>
                </c:pt>
                <c:pt idx="311">
                  <c:v>9.4270000000000007E-2</c:v>
                </c:pt>
                <c:pt idx="312">
                  <c:v>8.0990000000000006E-2</c:v>
                </c:pt>
                <c:pt idx="313">
                  <c:v>8.4720000000000004E-2</c:v>
                </c:pt>
                <c:pt idx="314">
                  <c:v>9.8320000000000005E-2</c:v>
                </c:pt>
                <c:pt idx="315">
                  <c:v>0.10489999999999999</c:v>
                </c:pt>
                <c:pt idx="316">
                  <c:v>0.12180000000000001</c:v>
                </c:pt>
                <c:pt idx="317">
                  <c:v>0.1125</c:v>
                </c:pt>
                <c:pt idx="318">
                  <c:v>0.1371</c:v>
                </c:pt>
                <c:pt idx="319">
                  <c:v>8.5110000000000005E-2</c:v>
                </c:pt>
                <c:pt idx="320">
                  <c:v>9.9159999999999998E-2</c:v>
                </c:pt>
                <c:pt idx="321">
                  <c:v>9.4920000000000004E-2</c:v>
                </c:pt>
                <c:pt idx="322">
                  <c:v>0.1036</c:v>
                </c:pt>
                <c:pt idx="323">
                  <c:v>0.1075</c:v>
                </c:pt>
                <c:pt idx="324">
                  <c:v>9.0029999999999999E-2</c:v>
                </c:pt>
                <c:pt idx="325">
                  <c:v>0.12479999999999999</c:v>
                </c:pt>
                <c:pt idx="326">
                  <c:v>0.11</c:v>
                </c:pt>
                <c:pt idx="327">
                  <c:v>0.10730000000000001</c:v>
                </c:pt>
                <c:pt idx="328">
                  <c:v>0.1016</c:v>
                </c:pt>
                <c:pt idx="329">
                  <c:v>9.2770000000000005E-2</c:v>
                </c:pt>
                <c:pt idx="330">
                  <c:v>9.6869999999999998E-2</c:v>
                </c:pt>
                <c:pt idx="331">
                  <c:v>0.1236</c:v>
                </c:pt>
                <c:pt idx="332">
                  <c:v>8.0979999999999996E-2</c:v>
                </c:pt>
                <c:pt idx="333">
                  <c:v>8.6679999999999993E-2</c:v>
                </c:pt>
                <c:pt idx="334">
                  <c:v>9.9839999999999998E-2</c:v>
                </c:pt>
                <c:pt idx="335">
                  <c:v>8.8370000000000004E-2</c:v>
                </c:pt>
                <c:pt idx="336">
                  <c:v>8.2750000000000004E-2</c:v>
                </c:pt>
                <c:pt idx="337">
                  <c:v>8.6709999999999995E-2</c:v>
                </c:pt>
                <c:pt idx="338">
                  <c:v>9.5780000000000004E-2</c:v>
                </c:pt>
                <c:pt idx="339">
                  <c:v>9.2460000000000001E-2</c:v>
                </c:pt>
                <c:pt idx="340">
                  <c:v>9.4339999999999993E-2</c:v>
                </c:pt>
                <c:pt idx="341">
                  <c:v>8.8770000000000002E-2</c:v>
                </c:pt>
                <c:pt idx="342">
                  <c:v>8.4909999999999999E-2</c:v>
                </c:pt>
                <c:pt idx="343">
                  <c:v>8.1920000000000007E-2</c:v>
                </c:pt>
                <c:pt idx="344">
                  <c:v>7.4310000000000001E-2</c:v>
                </c:pt>
                <c:pt idx="345">
                  <c:v>9.5659999999999995E-2</c:v>
                </c:pt>
                <c:pt idx="346">
                  <c:v>8.276E-2</c:v>
                </c:pt>
                <c:pt idx="347">
                  <c:v>9.2399999999999996E-2</c:v>
                </c:pt>
                <c:pt idx="348">
                  <c:v>8.1229999999999997E-2</c:v>
                </c:pt>
                <c:pt idx="349">
                  <c:v>9.0300000000000005E-2</c:v>
                </c:pt>
                <c:pt idx="350">
                  <c:v>0.1003</c:v>
                </c:pt>
                <c:pt idx="351">
                  <c:v>8.1229999999999997E-2</c:v>
                </c:pt>
                <c:pt idx="352">
                  <c:v>8.473E-2</c:v>
                </c:pt>
                <c:pt idx="353">
                  <c:v>9.2609999999999998E-2</c:v>
                </c:pt>
                <c:pt idx="354">
                  <c:v>9.9290000000000003E-2</c:v>
                </c:pt>
                <c:pt idx="355">
                  <c:v>7.4490000000000001E-2</c:v>
                </c:pt>
                <c:pt idx="356">
                  <c:v>5.2630000000000003E-2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E-D946-BFA7-BA31420B8D71}"/>
            </c:ext>
          </c:extLst>
        </c:ser>
        <c:ser>
          <c:idx val="1"/>
          <c:order val="1"/>
          <c:tx>
            <c:v>Malignant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Plot'!$F$359:$F$570</c:f>
              <c:numCache>
                <c:formatCode>General</c:formatCode>
                <c:ptCount val="212"/>
                <c:pt idx="0">
                  <c:v>10.38</c:v>
                </c:pt>
                <c:pt idx="1">
                  <c:v>17.77</c:v>
                </c:pt>
                <c:pt idx="2">
                  <c:v>21.25</c:v>
                </c:pt>
                <c:pt idx="3">
                  <c:v>20.38</c:v>
                </c:pt>
                <c:pt idx="4">
                  <c:v>14.34</c:v>
                </c:pt>
                <c:pt idx="5">
                  <c:v>15.7</c:v>
                </c:pt>
                <c:pt idx="6">
                  <c:v>19.98</c:v>
                </c:pt>
                <c:pt idx="7">
                  <c:v>20.83</c:v>
                </c:pt>
                <c:pt idx="8">
                  <c:v>21.82</c:v>
                </c:pt>
                <c:pt idx="9">
                  <c:v>24.04</c:v>
                </c:pt>
                <c:pt idx="10">
                  <c:v>23.24</c:v>
                </c:pt>
                <c:pt idx="11">
                  <c:v>17.89</c:v>
                </c:pt>
                <c:pt idx="12">
                  <c:v>24.8</c:v>
                </c:pt>
                <c:pt idx="13">
                  <c:v>23.95</c:v>
                </c:pt>
                <c:pt idx="14">
                  <c:v>22.61</c:v>
                </c:pt>
                <c:pt idx="15">
                  <c:v>27.54</c:v>
                </c:pt>
                <c:pt idx="16">
                  <c:v>20.13</c:v>
                </c:pt>
                <c:pt idx="17">
                  <c:v>20.68</c:v>
                </c:pt>
                <c:pt idx="18">
                  <c:v>22.15</c:v>
                </c:pt>
                <c:pt idx="19">
                  <c:v>14.26</c:v>
                </c:pt>
                <c:pt idx="20">
                  <c:v>23.04</c:v>
                </c:pt>
                <c:pt idx="21">
                  <c:v>21.38</c:v>
                </c:pt>
                <c:pt idx="22">
                  <c:v>16.399999999999999</c:v>
                </c:pt>
                <c:pt idx="23">
                  <c:v>21.53</c:v>
                </c:pt>
                <c:pt idx="24">
                  <c:v>20.25</c:v>
                </c:pt>
                <c:pt idx="25">
                  <c:v>25.27</c:v>
                </c:pt>
                <c:pt idx="26">
                  <c:v>15.05</c:v>
                </c:pt>
                <c:pt idx="27">
                  <c:v>25.11</c:v>
                </c:pt>
                <c:pt idx="28">
                  <c:v>18.7</c:v>
                </c:pt>
                <c:pt idx="29">
                  <c:v>23.98</c:v>
                </c:pt>
                <c:pt idx="30">
                  <c:v>26.47</c:v>
                </c:pt>
                <c:pt idx="31">
                  <c:v>17.88</c:v>
                </c:pt>
                <c:pt idx="32">
                  <c:v>21.59</c:v>
                </c:pt>
                <c:pt idx="33">
                  <c:v>21.72</c:v>
                </c:pt>
                <c:pt idx="34">
                  <c:v>25.2</c:v>
                </c:pt>
                <c:pt idx="35">
                  <c:v>20.82</c:v>
                </c:pt>
                <c:pt idx="36">
                  <c:v>21.58</c:v>
                </c:pt>
                <c:pt idx="37">
                  <c:v>21.35</c:v>
                </c:pt>
                <c:pt idx="38">
                  <c:v>24.81</c:v>
                </c:pt>
                <c:pt idx="39">
                  <c:v>20.28</c:v>
                </c:pt>
                <c:pt idx="40">
                  <c:v>21.81</c:v>
                </c:pt>
                <c:pt idx="41">
                  <c:v>17.600000000000001</c:v>
                </c:pt>
                <c:pt idx="42">
                  <c:v>18.66</c:v>
                </c:pt>
                <c:pt idx="43">
                  <c:v>18.7</c:v>
                </c:pt>
                <c:pt idx="44">
                  <c:v>22.02</c:v>
                </c:pt>
                <c:pt idx="45">
                  <c:v>18.57</c:v>
                </c:pt>
                <c:pt idx="46">
                  <c:v>21.59</c:v>
                </c:pt>
                <c:pt idx="47">
                  <c:v>22.15</c:v>
                </c:pt>
                <c:pt idx="48">
                  <c:v>23.84</c:v>
                </c:pt>
                <c:pt idx="49">
                  <c:v>23.94</c:v>
                </c:pt>
                <c:pt idx="50">
                  <c:v>21.31</c:v>
                </c:pt>
                <c:pt idx="51">
                  <c:v>24.52</c:v>
                </c:pt>
                <c:pt idx="52">
                  <c:v>15.79</c:v>
                </c:pt>
                <c:pt idx="53">
                  <c:v>19.649999999999999</c:v>
                </c:pt>
                <c:pt idx="54">
                  <c:v>16.149999999999999</c:v>
                </c:pt>
                <c:pt idx="55">
                  <c:v>23.97</c:v>
                </c:pt>
                <c:pt idx="56">
                  <c:v>24.91</c:v>
                </c:pt>
                <c:pt idx="57">
                  <c:v>26.29</c:v>
                </c:pt>
                <c:pt idx="58">
                  <c:v>18.52</c:v>
                </c:pt>
                <c:pt idx="59">
                  <c:v>21.46</c:v>
                </c:pt>
                <c:pt idx="60">
                  <c:v>24.59</c:v>
                </c:pt>
                <c:pt idx="61">
                  <c:v>22.76</c:v>
                </c:pt>
                <c:pt idx="62">
                  <c:v>19.829999999999998</c:v>
                </c:pt>
                <c:pt idx="63">
                  <c:v>23.03</c:v>
                </c:pt>
                <c:pt idx="64">
                  <c:v>19.77</c:v>
                </c:pt>
                <c:pt idx="65">
                  <c:v>24.98</c:v>
                </c:pt>
                <c:pt idx="66">
                  <c:v>15.56</c:v>
                </c:pt>
                <c:pt idx="67">
                  <c:v>19.670000000000002</c:v>
                </c:pt>
                <c:pt idx="68">
                  <c:v>16.670000000000002</c:v>
                </c:pt>
                <c:pt idx="69">
                  <c:v>22.91</c:v>
                </c:pt>
                <c:pt idx="70">
                  <c:v>20.010000000000002</c:v>
                </c:pt>
                <c:pt idx="71">
                  <c:v>17.12</c:v>
                </c:pt>
                <c:pt idx="72">
                  <c:v>20.2</c:v>
                </c:pt>
                <c:pt idx="73">
                  <c:v>24.69</c:v>
                </c:pt>
                <c:pt idx="74">
                  <c:v>18.91</c:v>
                </c:pt>
                <c:pt idx="75">
                  <c:v>25.12</c:v>
                </c:pt>
                <c:pt idx="76">
                  <c:v>19.48</c:v>
                </c:pt>
                <c:pt idx="77">
                  <c:v>21.54</c:v>
                </c:pt>
                <c:pt idx="78">
                  <c:v>21.91</c:v>
                </c:pt>
                <c:pt idx="79">
                  <c:v>22.47</c:v>
                </c:pt>
                <c:pt idx="80">
                  <c:v>17.57</c:v>
                </c:pt>
                <c:pt idx="81">
                  <c:v>18.05</c:v>
                </c:pt>
                <c:pt idx="82">
                  <c:v>16.579999999999998</c:v>
                </c:pt>
                <c:pt idx="83">
                  <c:v>20.74</c:v>
                </c:pt>
                <c:pt idx="84">
                  <c:v>15.94</c:v>
                </c:pt>
                <c:pt idx="85">
                  <c:v>18.149999999999999</c:v>
                </c:pt>
                <c:pt idx="86">
                  <c:v>22.04</c:v>
                </c:pt>
                <c:pt idx="87">
                  <c:v>18.8</c:v>
                </c:pt>
                <c:pt idx="88">
                  <c:v>24.68</c:v>
                </c:pt>
                <c:pt idx="89">
                  <c:v>19.63</c:v>
                </c:pt>
                <c:pt idx="90">
                  <c:v>11.89</c:v>
                </c:pt>
                <c:pt idx="91">
                  <c:v>20.11</c:v>
                </c:pt>
                <c:pt idx="92">
                  <c:v>21.87</c:v>
                </c:pt>
                <c:pt idx="93">
                  <c:v>26.57</c:v>
                </c:pt>
                <c:pt idx="94">
                  <c:v>20.309999999999999</c:v>
                </c:pt>
                <c:pt idx="95">
                  <c:v>22.41</c:v>
                </c:pt>
                <c:pt idx="96">
                  <c:v>18.579999999999998</c:v>
                </c:pt>
                <c:pt idx="97">
                  <c:v>23.12</c:v>
                </c:pt>
                <c:pt idx="98">
                  <c:v>26.86</c:v>
                </c:pt>
                <c:pt idx="99">
                  <c:v>23.21</c:v>
                </c:pt>
                <c:pt idx="100">
                  <c:v>22.29</c:v>
                </c:pt>
                <c:pt idx="101">
                  <c:v>21.84</c:v>
                </c:pt>
                <c:pt idx="102">
                  <c:v>22.49</c:v>
                </c:pt>
                <c:pt idx="103">
                  <c:v>20.22</c:v>
                </c:pt>
                <c:pt idx="104">
                  <c:v>19.32</c:v>
                </c:pt>
                <c:pt idx="105">
                  <c:v>26.67</c:v>
                </c:pt>
                <c:pt idx="106">
                  <c:v>23.75</c:v>
                </c:pt>
                <c:pt idx="107">
                  <c:v>16.68</c:v>
                </c:pt>
                <c:pt idx="108">
                  <c:v>20.260000000000002</c:v>
                </c:pt>
                <c:pt idx="109">
                  <c:v>22.14</c:v>
                </c:pt>
                <c:pt idx="110">
                  <c:v>18.47</c:v>
                </c:pt>
                <c:pt idx="111">
                  <c:v>25.56</c:v>
                </c:pt>
                <c:pt idx="112">
                  <c:v>23.81</c:v>
                </c:pt>
                <c:pt idx="113">
                  <c:v>16.93</c:v>
                </c:pt>
                <c:pt idx="114">
                  <c:v>21.56</c:v>
                </c:pt>
                <c:pt idx="115">
                  <c:v>32.47</c:v>
                </c:pt>
                <c:pt idx="116">
                  <c:v>20.25</c:v>
                </c:pt>
                <c:pt idx="117">
                  <c:v>22.33</c:v>
                </c:pt>
                <c:pt idx="118">
                  <c:v>19.079999999999998</c:v>
                </c:pt>
                <c:pt idx="119">
                  <c:v>27.81</c:v>
                </c:pt>
                <c:pt idx="120">
                  <c:v>26.97</c:v>
                </c:pt>
                <c:pt idx="121">
                  <c:v>21.46</c:v>
                </c:pt>
                <c:pt idx="122">
                  <c:v>39.28</c:v>
                </c:pt>
                <c:pt idx="123">
                  <c:v>23.5</c:v>
                </c:pt>
                <c:pt idx="124">
                  <c:v>23.56</c:v>
                </c:pt>
                <c:pt idx="125">
                  <c:v>19.82</c:v>
                </c:pt>
                <c:pt idx="126">
                  <c:v>17.079999999999998</c:v>
                </c:pt>
                <c:pt idx="127">
                  <c:v>19.329999999999998</c:v>
                </c:pt>
                <c:pt idx="128">
                  <c:v>17.05</c:v>
                </c:pt>
                <c:pt idx="129">
                  <c:v>28.77</c:v>
                </c:pt>
                <c:pt idx="130">
                  <c:v>17.27</c:v>
                </c:pt>
                <c:pt idx="131">
                  <c:v>23.2</c:v>
                </c:pt>
                <c:pt idx="132">
                  <c:v>33.56</c:v>
                </c:pt>
                <c:pt idx="133">
                  <c:v>27.06</c:v>
                </c:pt>
                <c:pt idx="134">
                  <c:v>23.06</c:v>
                </c:pt>
                <c:pt idx="135">
                  <c:v>22.13</c:v>
                </c:pt>
                <c:pt idx="136">
                  <c:v>19.38</c:v>
                </c:pt>
                <c:pt idx="137">
                  <c:v>22.07</c:v>
                </c:pt>
                <c:pt idx="138">
                  <c:v>31.12</c:v>
                </c:pt>
                <c:pt idx="139">
                  <c:v>20.99</c:v>
                </c:pt>
                <c:pt idx="140">
                  <c:v>24.48</c:v>
                </c:pt>
                <c:pt idx="141">
                  <c:v>19.98</c:v>
                </c:pt>
                <c:pt idx="142">
                  <c:v>26.6</c:v>
                </c:pt>
                <c:pt idx="143">
                  <c:v>18.18</c:v>
                </c:pt>
                <c:pt idx="144">
                  <c:v>18.77</c:v>
                </c:pt>
                <c:pt idx="145">
                  <c:v>18.14</c:v>
                </c:pt>
                <c:pt idx="146">
                  <c:v>18.899999999999999</c:v>
                </c:pt>
                <c:pt idx="147">
                  <c:v>23.86</c:v>
                </c:pt>
                <c:pt idx="148">
                  <c:v>18.87</c:v>
                </c:pt>
                <c:pt idx="149">
                  <c:v>19.66</c:v>
                </c:pt>
                <c:pt idx="150">
                  <c:v>21.51</c:v>
                </c:pt>
                <c:pt idx="151">
                  <c:v>20.71</c:v>
                </c:pt>
                <c:pt idx="152">
                  <c:v>21.88</c:v>
                </c:pt>
                <c:pt idx="153">
                  <c:v>15.51</c:v>
                </c:pt>
                <c:pt idx="154">
                  <c:v>21</c:v>
                </c:pt>
                <c:pt idx="155">
                  <c:v>21.43</c:v>
                </c:pt>
                <c:pt idx="156">
                  <c:v>24.27</c:v>
                </c:pt>
                <c:pt idx="157">
                  <c:v>21.68</c:v>
                </c:pt>
                <c:pt idx="158">
                  <c:v>19.22</c:v>
                </c:pt>
                <c:pt idx="159">
                  <c:v>17.46</c:v>
                </c:pt>
                <c:pt idx="160">
                  <c:v>25.74</c:v>
                </c:pt>
                <c:pt idx="161">
                  <c:v>21.78</c:v>
                </c:pt>
                <c:pt idx="162">
                  <c:v>26.83</c:v>
                </c:pt>
                <c:pt idx="163">
                  <c:v>17.25</c:v>
                </c:pt>
                <c:pt idx="164">
                  <c:v>21.9</c:v>
                </c:pt>
                <c:pt idx="165">
                  <c:v>23.29</c:v>
                </c:pt>
                <c:pt idx="166">
                  <c:v>15.1</c:v>
                </c:pt>
                <c:pt idx="167">
                  <c:v>17.350000000000001</c:v>
                </c:pt>
                <c:pt idx="168">
                  <c:v>18.829999999999998</c:v>
                </c:pt>
                <c:pt idx="169">
                  <c:v>23.29</c:v>
                </c:pt>
                <c:pt idx="170">
                  <c:v>23.21</c:v>
                </c:pt>
                <c:pt idx="171">
                  <c:v>19.97</c:v>
                </c:pt>
                <c:pt idx="172">
                  <c:v>22.28</c:v>
                </c:pt>
                <c:pt idx="173">
                  <c:v>21.02</c:v>
                </c:pt>
                <c:pt idx="174">
                  <c:v>20.66</c:v>
                </c:pt>
                <c:pt idx="175">
                  <c:v>29.81</c:v>
                </c:pt>
                <c:pt idx="176">
                  <c:v>21.08</c:v>
                </c:pt>
                <c:pt idx="177">
                  <c:v>22.53</c:v>
                </c:pt>
                <c:pt idx="178">
                  <c:v>19.54</c:v>
                </c:pt>
                <c:pt idx="179">
                  <c:v>21.97</c:v>
                </c:pt>
                <c:pt idx="180">
                  <c:v>19.62</c:v>
                </c:pt>
                <c:pt idx="181">
                  <c:v>25.42</c:v>
                </c:pt>
                <c:pt idx="182">
                  <c:v>16.850000000000001</c:v>
                </c:pt>
                <c:pt idx="183">
                  <c:v>28.03</c:v>
                </c:pt>
                <c:pt idx="184">
                  <c:v>20.52</c:v>
                </c:pt>
                <c:pt idx="185">
                  <c:v>25</c:v>
                </c:pt>
                <c:pt idx="186">
                  <c:v>27.15</c:v>
                </c:pt>
                <c:pt idx="187">
                  <c:v>26.27</c:v>
                </c:pt>
                <c:pt idx="188">
                  <c:v>23.33</c:v>
                </c:pt>
                <c:pt idx="189">
                  <c:v>19.510000000000002</c:v>
                </c:pt>
                <c:pt idx="190">
                  <c:v>18.82</c:v>
                </c:pt>
                <c:pt idx="191">
                  <c:v>20.2</c:v>
                </c:pt>
                <c:pt idx="192">
                  <c:v>20.56</c:v>
                </c:pt>
                <c:pt idx="193">
                  <c:v>17.52</c:v>
                </c:pt>
                <c:pt idx="194">
                  <c:v>21.24</c:v>
                </c:pt>
                <c:pt idx="195">
                  <c:v>24.49</c:v>
                </c:pt>
                <c:pt idx="196">
                  <c:v>19.829999999999998</c:v>
                </c:pt>
                <c:pt idx="197">
                  <c:v>23.95</c:v>
                </c:pt>
                <c:pt idx="198">
                  <c:v>20.52</c:v>
                </c:pt>
                <c:pt idx="199">
                  <c:v>19.07</c:v>
                </c:pt>
                <c:pt idx="200">
                  <c:v>20.58</c:v>
                </c:pt>
                <c:pt idx="201">
                  <c:v>20.260000000000002</c:v>
                </c:pt>
                <c:pt idx="202">
                  <c:v>21.6</c:v>
                </c:pt>
                <c:pt idx="203">
                  <c:v>20.67</c:v>
                </c:pt>
                <c:pt idx="204">
                  <c:v>20.86</c:v>
                </c:pt>
                <c:pt idx="205">
                  <c:v>22.55</c:v>
                </c:pt>
                <c:pt idx="206">
                  <c:v>30.62</c:v>
                </c:pt>
                <c:pt idx="207">
                  <c:v>25.09</c:v>
                </c:pt>
                <c:pt idx="208">
                  <c:v>22.39</c:v>
                </c:pt>
                <c:pt idx="209">
                  <c:v>28.25</c:v>
                </c:pt>
                <c:pt idx="210">
                  <c:v>28.08</c:v>
                </c:pt>
                <c:pt idx="211">
                  <c:v>29.33</c:v>
                </c:pt>
              </c:numCache>
            </c:numRef>
          </c:xVal>
          <c:yVal>
            <c:numRef>
              <c:f>'Scatter Plot'!$I$359:$I$570</c:f>
              <c:numCache>
                <c:formatCode>General</c:formatCode>
                <c:ptCount val="212"/>
                <c:pt idx="0">
                  <c:v>0.11840000000000001</c:v>
                </c:pt>
                <c:pt idx="1">
                  <c:v>8.4739999999999996E-2</c:v>
                </c:pt>
                <c:pt idx="2">
                  <c:v>0.1096</c:v>
                </c:pt>
                <c:pt idx="3">
                  <c:v>0.14249999999999999</c:v>
                </c:pt>
                <c:pt idx="4">
                  <c:v>0.1003</c:v>
                </c:pt>
                <c:pt idx="5">
                  <c:v>0.1278</c:v>
                </c:pt>
                <c:pt idx="6">
                  <c:v>9.4630000000000006E-2</c:v>
                </c:pt>
                <c:pt idx="7">
                  <c:v>0.11890000000000001</c:v>
                </c:pt>
                <c:pt idx="8">
                  <c:v>0.1273</c:v>
                </c:pt>
                <c:pt idx="9">
                  <c:v>0.1186</c:v>
                </c:pt>
                <c:pt idx="10">
                  <c:v>8.2059999999999994E-2</c:v>
                </c:pt>
                <c:pt idx="11">
                  <c:v>9.7100000000000006E-2</c:v>
                </c:pt>
                <c:pt idx="12">
                  <c:v>9.74E-2</c:v>
                </c:pt>
                <c:pt idx="13">
                  <c:v>8.4010000000000001E-2</c:v>
                </c:pt>
                <c:pt idx="14">
                  <c:v>0.11310000000000001</c:v>
                </c:pt>
                <c:pt idx="15">
                  <c:v>0.1139</c:v>
                </c:pt>
                <c:pt idx="16">
                  <c:v>9.8669999999999994E-2</c:v>
                </c:pt>
                <c:pt idx="17">
                  <c:v>0.11700000000000001</c:v>
                </c:pt>
                <c:pt idx="18">
                  <c:v>9.8309999999999995E-2</c:v>
                </c:pt>
                <c:pt idx="19">
                  <c:v>0.10730000000000001</c:v>
                </c:pt>
                <c:pt idx="20">
                  <c:v>9.4280000000000003E-2</c:v>
                </c:pt>
                <c:pt idx="21">
                  <c:v>0.11210000000000001</c:v>
                </c:pt>
                <c:pt idx="22">
                  <c:v>0.1186</c:v>
                </c:pt>
                <c:pt idx="23">
                  <c:v>0.10539999999999999</c:v>
                </c:pt>
                <c:pt idx="24">
                  <c:v>9.4399999999999998E-2</c:v>
                </c:pt>
                <c:pt idx="25">
                  <c:v>0.1082</c:v>
                </c:pt>
                <c:pt idx="26">
                  <c:v>9.8470000000000002E-2</c:v>
                </c:pt>
                <c:pt idx="27">
                  <c:v>0.10639999999999999</c:v>
                </c:pt>
                <c:pt idx="28">
                  <c:v>0.1109</c:v>
                </c:pt>
                <c:pt idx="29">
                  <c:v>0.1197</c:v>
                </c:pt>
                <c:pt idx="30">
                  <c:v>9.4009999999999996E-2</c:v>
                </c:pt>
                <c:pt idx="31">
                  <c:v>0.104</c:v>
                </c:pt>
                <c:pt idx="32">
                  <c:v>9.6100000000000005E-2</c:v>
                </c:pt>
                <c:pt idx="33">
                  <c:v>9.8229999999999998E-2</c:v>
                </c:pt>
                <c:pt idx="34">
                  <c:v>9.3869999999999995E-2</c:v>
                </c:pt>
                <c:pt idx="35">
                  <c:v>0.1016</c:v>
                </c:pt>
                <c:pt idx="36">
                  <c:v>8.1619999999999998E-2</c:v>
                </c:pt>
                <c:pt idx="37">
                  <c:v>0.1227</c:v>
                </c:pt>
                <c:pt idx="38">
                  <c:v>9.0810000000000002E-2</c:v>
                </c:pt>
                <c:pt idx="39">
                  <c:v>0.1041</c:v>
                </c:pt>
                <c:pt idx="40">
                  <c:v>9.7140000000000004E-2</c:v>
                </c:pt>
                <c:pt idx="41">
                  <c:v>0.1099</c:v>
                </c:pt>
                <c:pt idx="42">
                  <c:v>0.1158</c:v>
                </c:pt>
                <c:pt idx="43">
                  <c:v>0.1148</c:v>
                </c:pt>
                <c:pt idx="44">
                  <c:v>9.0560000000000002E-2</c:v>
                </c:pt>
                <c:pt idx="45">
                  <c:v>0.1053</c:v>
                </c:pt>
                <c:pt idx="46">
                  <c:v>0.1137</c:v>
                </c:pt>
                <c:pt idx="47">
                  <c:v>0.10489999999999999</c:v>
                </c:pt>
                <c:pt idx="48">
                  <c:v>0.11219999999999999</c:v>
                </c:pt>
                <c:pt idx="49">
                  <c:v>0.1172</c:v>
                </c:pt>
                <c:pt idx="50">
                  <c:v>9.0090000000000003E-2</c:v>
                </c:pt>
                <c:pt idx="51">
                  <c:v>0.1071</c:v>
                </c:pt>
                <c:pt idx="52">
                  <c:v>0.1007</c:v>
                </c:pt>
                <c:pt idx="53">
                  <c:v>9.1679999999999998E-2</c:v>
                </c:pt>
                <c:pt idx="54">
                  <c:v>0.1065</c:v>
                </c:pt>
                <c:pt idx="55">
                  <c:v>0.12859999999999999</c:v>
                </c:pt>
                <c:pt idx="56">
                  <c:v>0.10630000000000001</c:v>
                </c:pt>
                <c:pt idx="57">
                  <c:v>0.1215</c:v>
                </c:pt>
                <c:pt idx="58">
                  <c:v>9.8739999999999994E-2</c:v>
                </c:pt>
                <c:pt idx="59">
                  <c:v>9.4439999999999996E-2</c:v>
                </c:pt>
                <c:pt idx="60">
                  <c:v>9.0289999999999995E-2</c:v>
                </c:pt>
                <c:pt idx="61">
                  <c:v>9.1999999999999998E-2</c:v>
                </c:pt>
                <c:pt idx="62">
                  <c:v>0.10390000000000001</c:v>
                </c:pt>
                <c:pt idx="63">
                  <c:v>9.078E-2</c:v>
                </c:pt>
                <c:pt idx="64">
                  <c:v>9.7519999999999996E-2</c:v>
                </c:pt>
                <c:pt idx="65">
                  <c:v>9.4880000000000006E-2</c:v>
                </c:pt>
                <c:pt idx="66">
                  <c:v>0.13980000000000001</c:v>
                </c:pt>
                <c:pt idx="67">
                  <c:v>0.1326</c:v>
                </c:pt>
                <c:pt idx="68">
                  <c:v>0.1162</c:v>
                </c:pt>
                <c:pt idx="69">
                  <c:v>0.11550000000000001</c:v>
                </c:pt>
                <c:pt idx="70">
                  <c:v>8.4019999999999997E-2</c:v>
                </c:pt>
                <c:pt idx="71">
                  <c:v>0.10539999999999999</c:v>
                </c:pt>
                <c:pt idx="72">
                  <c:v>0.1447</c:v>
                </c:pt>
                <c:pt idx="73">
                  <c:v>9.2579999999999996E-2</c:v>
                </c:pt>
                <c:pt idx="74">
                  <c:v>8.2170000000000007E-2</c:v>
                </c:pt>
                <c:pt idx="75">
                  <c:v>0.10150000000000001</c:v>
                </c:pt>
                <c:pt idx="76">
                  <c:v>0.10920000000000001</c:v>
                </c:pt>
                <c:pt idx="77">
                  <c:v>0.1008</c:v>
                </c:pt>
                <c:pt idx="78">
                  <c:v>9.4299999999999995E-2</c:v>
                </c:pt>
                <c:pt idx="79">
                  <c:v>9.0550000000000005E-2</c:v>
                </c:pt>
                <c:pt idx="80">
                  <c:v>0.1167</c:v>
                </c:pt>
                <c:pt idx="81">
                  <c:v>9.7210000000000005E-2</c:v>
                </c:pt>
                <c:pt idx="82">
                  <c:v>0.1091</c:v>
                </c:pt>
                <c:pt idx="83">
                  <c:v>0.1115</c:v>
                </c:pt>
                <c:pt idx="84">
                  <c:v>8.6940000000000003E-2</c:v>
                </c:pt>
                <c:pt idx="85">
                  <c:v>0.112</c:v>
                </c:pt>
                <c:pt idx="86">
                  <c:v>8.4390000000000007E-2</c:v>
                </c:pt>
                <c:pt idx="87">
                  <c:v>8.8650000000000007E-2</c:v>
                </c:pt>
                <c:pt idx="88">
                  <c:v>0.10489999999999999</c:v>
                </c:pt>
                <c:pt idx="89">
                  <c:v>9.0480000000000005E-2</c:v>
                </c:pt>
                <c:pt idx="90">
                  <c:v>0.12570000000000001</c:v>
                </c:pt>
                <c:pt idx="91">
                  <c:v>9.8309999999999995E-2</c:v>
                </c:pt>
                <c:pt idx="92">
                  <c:v>0.1094</c:v>
                </c:pt>
                <c:pt idx="93">
                  <c:v>0.11409999999999999</c:v>
                </c:pt>
                <c:pt idx="94">
                  <c:v>9.597E-2</c:v>
                </c:pt>
                <c:pt idx="95">
                  <c:v>9.0569999999999998E-2</c:v>
                </c:pt>
                <c:pt idx="96">
                  <c:v>8.5879999999999998E-2</c:v>
                </c:pt>
                <c:pt idx="97">
                  <c:v>0.1075</c:v>
                </c:pt>
                <c:pt idx="98">
                  <c:v>0.10340000000000001</c:v>
                </c:pt>
                <c:pt idx="99">
                  <c:v>0.10440000000000001</c:v>
                </c:pt>
                <c:pt idx="100">
                  <c:v>0.12</c:v>
                </c:pt>
                <c:pt idx="101">
                  <c:v>7.3709999999999998E-2</c:v>
                </c:pt>
                <c:pt idx="102">
                  <c:v>8.523E-2</c:v>
                </c:pt>
                <c:pt idx="103">
                  <c:v>9.8720000000000002E-2</c:v>
                </c:pt>
                <c:pt idx="104">
                  <c:v>8.9679999999999996E-2</c:v>
                </c:pt>
                <c:pt idx="105">
                  <c:v>0.11409999999999999</c:v>
                </c:pt>
                <c:pt idx="106">
                  <c:v>0.1323</c:v>
                </c:pt>
                <c:pt idx="107">
                  <c:v>8.8760000000000006E-2</c:v>
                </c:pt>
                <c:pt idx="108">
                  <c:v>8.7720000000000006E-2</c:v>
                </c:pt>
                <c:pt idx="109">
                  <c:v>9.0899999999999995E-2</c:v>
                </c:pt>
                <c:pt idx="110">
                  <c:v>0.1142</c:v>
                </c:pt>
                <c:pt idx="111">
                  <c:v>0.10059999999999999</c:v>
                </c:pt>
                <c:pt idx="112">
                  <c:v>9.4630000000000006E-2</c:v>
                </c:pt>
                <c:pt idx="113">
                  <c:v>0.1026</c:v>
                </c:pt>
                <c:pt idx="114">
                  <c:v>9.3829999999999997E-2</c:v>
                </c:pt>
                <c:pt idx="115">
                  <c:v>8.4199999999999997E-2</c:v>
                </c:pt>
                <c:pt idx="116">
                  <c:v>0.10249999999999999</c:v>
                </c:pt>
                <c:pt idx="117">
                  <c:v>0.10879999999999999</c:v>
                </c:pt>
                <c:pt idx="118">
                  <c:v>0.11409999999999999</c:v>
                </c:pt>
                <c:pt idx="119">
                  <c:v>9.1590000000000005E-2</c:v>
                </c:pt>
                <c:pt idx="120">
                  <c:v>9.5089999999999994E-2</c:v>
                </c:pt>
                <c:pt idx="121">
                  <c:v>8.3549999999999999E-2</c:v>
                </c:pt>
                <c:pt idx="122">
                  <c:v>9.8119999999999999E-2</c:v>
                </c:pt>
                <c:pt idx="123">
                  <c:v>0.1027</c:v>
                </c:pt>
                <c:pt idx="124">
                  <c:v>0.1007</c:v>
                </c:pt>
                <c:pt idx="125">
                  <c:v>0.1062</c:v>
                </c:pt>
                <c:pt idx="126">
                  <c:v>0.1008</c:v>
                </c:pt>
                <c:pt idx="127">
                  <c:v>0.10349999999999999</c:v>
                </c:pt>
                <c:pt idx="128">
                  <c:v>0.1096</c:v>
                </c:pt>
                <c:pt idx="129">
                  <c:v>9.2600000000000002E-2</c:v>
                </c:pt>
                <c:pt idx="130">
                  <c:v>0.13350000000000001</c:v>
                </c:pt>
                <c:pt idx="131">
                  <c:v>0.1109</c:v>
                </c:pt>
                <c:pt idx="132">
                  <c:v>0.10630000000000001</c:v>
                </c:pt>
                <c:pt idx="133">
                  <c:v>0.1</c:v>
                </c:pt>
                <c:pt idx="134">
                  <c:v>8.6620000000000003E-2</c:v>
                </c:pt>
                <c:pt idx="135">
                  <c:v>8.9990000000000001E-2</c:v>
                </c:pt>
                <c:pt idx="136">
                  <c:v>7.8399999999999997E-2</c:v>
                </c:pt>
                <c:pt idx="137">
                  <c:v>9.7259999999999999E-2</c:v>
                </c:pt>
                <c:pt idx="138">
                  <c:v>9.4689999999999996E-2</c:v>
                </c:pt>
                <c:pt idx="139">
                  <c:v>9.4009999999999996E-2</c:v>
                </c:pt>
                <c:pt idx="140">
                  <c:v>8.8550000000000004E-2</c:v>
                </c:pt>
                <c:pt idx="141">
                  <c:v>8.9230000000000004E-2</c:v>
                </c:pt>
                <c:pt idx="142">
                  <c:v>0.10199999999999999</c:v>
                </c:pt>
                <c:pt idx="143">
                  <c:v>0.1037</c:v>
                </c:pt>
                <c:pt idx="144">
                  <c:v>0.1066</c:v>
                </c:pt>
                <c:pt idx="145">
                  <c:v>9.9680000000000005E-2</c:v>
                </c:pt>
                <c:pt idx="146">
                  <c:v>0.115</c:v>
                </c:pt>
                <c:pt idx="147">
                  <c:v>0.108</c:v>
                </c:pt>
                <c:pt idx="148">
                  <c:v>9.7460000000000005E-2</c:v>
                </c:pt>
                <c:pt idx="149">
                  <c:v>8.0199999999999994E-2</c:v>
                </c:pt>
                <c:pt idx="150">
                  <c:v>0.11700000000000001</c:v>
                </c:pt>
                <c:pt idx="151">
                  <c:v>0.1169</c:v>
                </c:pt>
                <c:pt idx="152">
                  <c:v>0.11650000000000001</c:v>
                </c:pt>
                <c:pt idx="153">
                  <c:v>9.4909999999999994E-2</c:v>
                </c:pt>
                <c:pt idx="154">
                  <c:v>0.1119</c:v>
                </c:pt>
                <c:pt idx="155">
                  <c:v>9.1160000000000005E-2</c:v>
                </c:pt>
                <c:pt idx="156">
                  <c:v>0.1069</c:v>
                </c:pt>
                <c:pt idx="157">
                  <c:v>9.7970000000000002E-2</c:v>
                </c:pt>
                <c:pt idx="158">
                  <c:v>0.12429999999999999</c:v>
                </c:pt>
                <c:pt idx="159">
                  <c:v>0.1149</c:v>
                </c:pt>
                <c:pt idx="160">
                  <c:v>0.1024</c:v>
                </c:pt>
                <c:pt idx="161">
                  <c:v>9.1499999999999998E-2</c:v>
                </c:pt>
                <c:pt idx="162">
                  <c:v>9.9049999999999999E-2</c:v>
                </c:pt>
                <c:pt idx="163">
                  <c:v>9.3840000000000007E-2</c:v>
                </c:pt>
                <c:pt idx="164">
                  <c:v>0.10630000000000001</c:v>
                </c:pt>
                <c:pt idx="165">
                  <c:v>9.7420000000000007E-2</c:v>
                </c:pt>
                <c:pt idx="166">
                  <c:v>0.10009999999999999</c:v>
                </c:pt>
                <c:pt idx="167">
                  <c:v>9.4460000000000002E-2</c:v>
                </c:pt>
                <c:pt idx="168">
                  <c:v>0.1216</c:v>
                </c:pt>
                <c:pt idx="169">
                  <c:v>8.6819999999999994E-2</c:v>
                </c:pt>
                <c:pt idx="170">
                  <c:v>0.10100000000000001</c:v>
                </c:pt>
                <c:pt idx="171">
                  <c:v>0.11600000000000001</c:v>
                </c:pt>
                <c:pt idx="172">
                  <c:v>0.1167</c:v>
                </c:pt>
                <c:pt idx="173">
                  <c:v>0.123</c:v>
                </c:pt>
                <c:pt idx="174">
                  <c:v>0.1036</c:v>
                </c:pt>
                <c:pt idx="175">
                  <c:v>8.3199999999999996E-2</c:v>
                </c:pt>
                <c:pt idx="176">
                  <c:v>0.112</c:v>
                </c:pt>
                <c:pt idx="177">
                  <c:v>9.9470000000000003E-2</c:v>
                </c:pt>
                <c:pt idx="178">
                  <c:v>0.1133</c:v>
                </c:pt>
                <c:pt idx="179">
                  <c:v>0.1018</c:v>
                </c:pt>
                <c:pt idx="180">
                  <c:v>0.106</c:v>
                </c:pt>
                <c:pt idx="181">
                  <c:v>8.3309999999999995E-2</c:v>
                </c:pt>
                <c:pt idx="182">
                  <c:v>8.9469999999999994E-2</c:v>
                </c:pt>
                <c:pt idx="183">
                  <c:v>9.9970000000000003E-2</c:v>
                </c:pt>
                <c:pt idx="184">
                  <c:v>9.6839999999999996E-2</c:v>
                </c:pt>
                <c:pt idx="185">
                  <c:v>0.1032</c:v>
                </c:pt>
                <c:pt idx="186">
                  <c:v>9.8979999999999999E-2</c:v>
                </c:pt>
                <c:pt idx="187">
                  <c:v>0.1084</c:v>
                </c:pt>
                <c:pt idx="188">
                  <c:v>9.289E-2</c:v>
                </c:pt>
                <c:pt idx="189">
                  <c:v>0.1026</c:v>
                </c:pt>
                <c:pt idx="190">
                  <c:v>0.1089</c:v>
                </c:pt>
                <c:pt idx="191">
                  <c:v>7.4969999999999995E-2</c:v>
                </c:pt>
                <c:pt idx="192">
                  <c:v>0.10009999999999999</c:v>
                </c:pt>
                <c:pt idx="193">
                  <c:v>0.1012</c:v>
                </c:pt>
                <c:pt idx="194">
                  <c:v>0.1085</c:v>
                </c:pt>
                <c:pt idx="195">
                  <c:v>0.1162</c:v>
                </c:pt>
                <c:pt idx="196">
                  <c:v>9.3420000000000003E-2</c:v>
                </c:pt>
                <c:pt idx="197">
                  <c:v>0.1183</c:v>
                </c:pt>
                <c:pt idx="198">
                  <c:v>0.1106</c:v>
                </c:pt>
                <c:pt idx="199">
                  <c:v>9.2149999999999996E-2</c:v>
                </c:pt>
                <c:pt idx="200">
                  <c:v>0.10680000000000001</c:v>
                </c:pt>
                <c:pt idx="201">
                  <c:v>0.1037</c:v>
                </c:pt>
                <c:pt idx="202">
                  <c:v>0.10299999999999999</c:v>
                </c:pt>
                <c:pt idx="203">
                  <c:v>9.1560000000000002E-2</c:v>
                </c:pt>
                <c:pt idx="204">
                  <c:v>0.1046</c:v>
                </c:pt>
                <c:pt idx="205">
                  <c:v>0.1038</c:v>
                </c:pt>
                <c:pt idx="206">
                  <c:v>0.1048</c:v>
                </c:pt>
                <c:pt idx="207">
                  <c:v>0.1099</c:v>
                </c:pt>
                <c:pt idx="208">
                  <c:v>0.111</c:v>
                </c:pt>
                <c:pt idx="209">
                  <c:v>9.7799999999999998E-2</c:v>
                </c:pt>
                <c:pt idx="210">
                  <c:v>8.455E-2</c:v>
                </c:pt>
                <c:pt idx="211">
                  <c:v>0.1178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E-D946-BFA7-BA31420B8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85584"/>
        <c:axId val="1047959424"/>
      </c:scatterChart>
      <c:valAx>
        <c:axId val="68348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Smoothness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959424"/>
        <c:crosses val="autoZero"/>
        <c:crossBetween val="midCat"/>
      </c:valAx>
      <c:valAx>
        <c:axId val="1047959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Texture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8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Symmetry Mean</a:t>
            </a:r>
            <a:r>
              <a:rPr lang="en-US" baseline="0"/>
              <a:t> vs Concave Point Mean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Benign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Plot'!$L$2:$L$358</c:f>
              <c:numCache>
                <c:formatCode>General</c:formatCode>
                <c:ptCount val="357"/>
                <c:pt idx="0">
                  <c:v>0.1885</c:v>
                </c:pt>
                <c:pt idx="1">
                  <c:v>0.19670000000000001</c:v>
                </c:pt>
                <c:pt idx="2">
                  <c:v>0.18149999999999999</c:v>
                </c:pt>
                <c:pt idx="3">
                  <c:v>0.1467</c:v>
                </c:pt>
                <c:pt idx="4">
                  <c:v>0.1769</c:v>
                </c:pt>
                <c:pt idx="5">
                  <c:v>0.16750000000000001</c:v>
                </c:pt>
                <c:pt idx="6">
                  <c:v>0.18090000000000001</c:v>
                </c:pt>
                <c:pt idx="7">
                  <c:v>0.14949999999999999</c:v>
                </c:pt>
                <c:pt idx="8">
                  <c:v>0.1353</c:v>
                </c:pt>
                <c:pt idx="9">
                  <c:v>0.18679999999999999</c:v>
                </c:pt>
                <c:pt idx="10">
                  <c:v>0.192</c:v>
                </c:pt>
                <c:pt idx="11">
                  <c:v>0.18190000000000001</c:v>
                </c:pt>
                <c:pt idx="12">
                  <c:v>0.16830000000000001</c:v>
                </c:pt>
                <c:pt idx="13">
                  <c:v>0.27429999999999999</c:v>
                </c:pt>
                <c:pt idx="14">
                  <c:v>0.18279999999999999</c:v>
                </c:pt>
                <c:pt idx="15">
                  <c:v>0.2341</c:v>
                </c:pt>
                <c:pt idx="16">
                  <c:v>0.17169999999999999</c:v>
                </c:pt>
                <c:pt idx="17">
                  <c:v>0.15160000000000001</c:v>
                </c:pt>
                <c:pt idx="18">
                  <c:v>0.21110000000000001</c:v>
                </c:pt>
                <c:pt idx="19">
                  <c:v>0.159</c:v>
                </c:pt>
                <c:pt idx="20">
                  <c:v>0.19020000000000001</c:v>
                </c:pt>
                <c:pt idx="21">
                  <c:v>0.17199999999999999</c:v>
                </c:pt>
                <c:pt idx="22">
                  <c:v>0.24030000000000001</c:v>
                </c:pt>
                <c:pt idx="23">
                  <c:v>0.17180000000000001</c:v>
                </c:pt>
                <c:pt idx="24">
                  <c:v>0.1842</c:v>
                </c:pt>
                <c:pt idx="25">
                  <c:v>0.19420000000000001</c:v>
                </c:pt>
                <c:pt idx="26">
                  <c:v>0.2079</c:v>
                </c:pt>
                <c:pt idx="27">
                  <c:v>0.193</c:v>
                </c:pt>
                <c:pt idx="28">
                  <c:v>0.21160000000000001</c:v>
                </c:pt>
                <c:pt idx="29">
                  <c:v>0.16850000000000001</c:v>
                </c:pt>
                <c:pt idx="30">
                  <c:v>0.1386</c:v>
                </c:pt>
                <c:pt idx="31">
                  <c:v>0.1638</c:v>
                </c:pt>
                <c:pt idx="32">
                  <c:v>0.19</c:v>
                </c:pt>
                <c:pt idx="33">
                  <c:v>0.13500000000000001</c:v>
                </c:pt>
                <c:pt idx="34">
                  <c:v>0.16200000000000001</c:v>
                </c:pt>
                <c:pt idx="35">
                  <c:v>0.193</c:v>
                </c:pt>
                <c:pt idx="36">
                  <c:v>0.1739</c:v>
                </c:pt>
                <c:pt idx="37">
                  <c:v>0.19450000000000001</c:v>
                </c:pt>
                <c:pt idx="38">
                  <c:v>0.22170000000000001</c:v>
                </c:pt>
                <c:pt idx="39">
                  <c:v>0.18010000000000001</c:v>
                </c:pt>
                <c:pt idx="40">
                  <c:v>0.16020000000000001</c:v>
                </c:pt>
                <c:pt idx="41">
                  <c:v>0.1487</c:v>
                </c:pt>
                <c:pt idx="42">
                  <c:v>0.15840000000000001</c:v>
                </c:pt>
                <c:pt idx="43">
                  <c:v>0.17349999999999999</c:v>
                </c:pt>
                <c:pt idx="44">
                  <c:v>0.1704</c:v>
                </c:pt>
                <c:pt idx="45">
                  <c:v>0.19220000000000001</c:v>
                </c:pt>
                <c:pt idx="46">
                  <c:v>0.16489999999999999</c:v>
                </c:pt>
                <c:pt idx="47">
                  <c:v>0.16880000000000001</c:v>
                </c:pt>
                <c:pt idx="48">
                  <c:v>0.1305</c:v>
                </c:pt>
                <c:pt idx="49">
                  <c:v>0.16669999999999999</c:v>
                </c:pt>
                <c:pt idx="50">
                  <c:v>0.18559999999999999</c:v>
                </c:pt>
                <c:pt idx="51">
                  <c:v>0.14219999999999999</c:v>
                </c:pt>
                <c:pt idx="52">
                  <c:v>0.16139999999999999</c:v>
                </c:pt>
                <c:pt idx="53">
                  <c:v>0.2001</c:v>
                </c:pt>
                <c:pt idx="54">
                  <c:v>0.188</c:v>
                </c:pt>
                <c:pt idx="55">
                  <c:v>0.18160000000000001</c:v>
                </c:pt>
                <c:pt idx="56">
                  <c:v>0.13389999999999999</c:v>
                </c:pt>
                <c:pt idx="57">
                  <c:v>0.1734</c:v>
                </c:pt>
                <c:pt idx="58">
                  <c:v>0.17710000000000001</c:v>
                </c:pt>
                <c:pt idx="59">
                  <c:v>0.1903</c:v>
                </c:pt>
                <c:pt idx="60">
                  <c:v>0.16450000000000001</c:v>
                </c:pt>
                <c:pt idx="61">
                  <c:v>0.17780000000000001</c:v>
                </c:pt>
                <c:pt idx="62">
                  <c:v>0.1399</c:v>
                </c:pt>
                <c:pt idx="63">
                  <c:v>0.19950000000000001</c:v>
                </c:pt>
                <c:pt idx="64">
                  <c:v>0.1744</c:v>
                </c:pt>
                <c:pt idx="65">
                  <c:v>0.1724</c:v>
                </c:pt>
                <c:pt idx="66">
                  <c:v>0.14729999999999999</c:v>
                </c:pt>
                <c:pt idx="67">
                  <c:v>0.254</c:v>
                </c:pt>
                <c:pt idx="68">
                  <c:v>0.22220000000000001</c:v>
                </c:pt>
                <c:pt idx="69">
                  <c:v>0.25480000000000003</c:v>
                </c:pt>
                <c:pt idx="70">
                  <c:v>0.183</c:v>
                </c:pt>
                <c:pt idx="71">
                  <c:v>0.1822</c:v>
                </c:pt>
                <c:pt idx="72">
                  <c:v>0.19700000000000001</c:v>
                </c:pt>
                <c:pt idx="73">
                  <c:v>0.18440000000000001</c:v>
                </c:pt>
                <c:pt idx="74">
                  <c:v>0.159</c:v>
                </c:pt>
                <c:pt idx="75">
                  <c:v>0.14419999999999999</c:v>
                </c:pt>
                <c:pt idx="76">
                  <c:v>0.1993</c:v>
                </c:pt>
                <c:pt idx="77">
                  <c:v>0.15509999999999999</c:v>
                </c:pt>
                <c:pt idx="78">
                  <c:v>0.1515</c:v>
                </c:pt>
                <c:pt idx="79">
                  <c:v>0.1381</c:v>
                </c:pt>
                <c:pt idx="80">
                  <c:v>0.17799999999999999</c:v>
                </c:pt>
                <c:pt idx="81">
                  <c:v>0.19589999999999999</c:v>
                </c:pt>
                <c:pt idx="82">
                  <c:v>0.15659999999999999</c:v>
                </c:pt>
                <c:pt idx="83">
                  <c:v>0.1928</c:v>
                </c:pt>
                <c:pt idx="84">
                  <c:v>0.17219999999999999</c:v>
                </c:pt>
                <c:pt idx="85">
                  <c:v>0.16689999999999999</c:v>
                </c:pt>
                <c:pt idx="86">
                  <c:v>0.13950000000000001</c:v>
                </c:pt>
                <c:pt idx="87">
                  <c:v>0.14660000000000001</c:v>
                </c:pt>
                <c:pt idx="88">
                  <c:v>0.1167</c:v>
                </c:pt>
                <c:pt idx="89">
                  <c:v>0.17030000000000001</c:v>
                </c:pt>
                <c:pt idx="90">
                  <c:v>0.15160000000000001</c:v>
                </c:pt>
                <c:pt idx="91">
                  <c:v>0.17180000000000001</c:v>
                </c:pt>
                <c:pt idx="92">
                  <c:v>0.16669999999999999</c:v>
                </c:pt>
                <c:pt idx="93">
                  <c:v>0.1694</c:v>
                </c:pt>
                <c:pt idx="94">
                  <c:v>0.1653</c:v>
                </c:pt>
                <c:pt idx="95">
                  <c:v>0.18290000000000001</c:v>
                </c:pt>
                <c:pt idx="96">
                  <c:v>0.19789999999999999</c:v>
                </c:pt>
                <c:pt idx="97">
                  <c:v>0.1925</c:v>
                </c:pt>
                <c:pt idx="98">
                  <c:v>0.19339999999999999</c:v>
                </c:pt>
                <c:pt idx="99">
                  <c:v>0.185</c:v>
                </c:pt>
                <c:pt idx="100">
                  <c:v>0.13589999999999999</c:v>
                </c:pt>
                <c:pt idx="101">
                  <c:v>0.15329999999999999</c:v>
                </c:pt>
                <c:pt idx="102">
                  <c:v>0.19670000000000001</c:v>
                </c:pt>
                <c:pt idx="103">
                  <c:v>0.19639999999999999</c:v>
                </c:pt>
                <c:pt idx="104">
                  <c:v>0.13600000000000001</c:v>
                </c:pt>
                <c:pt idx="105">
                  <c:v>0.19620000000000001</c:v>
                </c:pt>
                <c:pt idx="106">
                  <c:v>0.191</c:v>
                </c:pt>
                <c:pt idx="107">
                  <c:v>0.14960000000000001</c:v>
                </c:pt>
                <c:pt idx="108">
                  <c:v>0.20749999999999999</c:v>
                </c:pt>
                <c:pt idx="109">
                  <c:v>0.17879999999999999</c:v>
                </c:pt>
                <c:pt idx="110">
                  <c:v>0.18809999999999999</c:v>
                </c:pt>
                <c:pt idx="111">
                  <c:v>0.15140000000000001</c:v>
                </c:pt>
                <c:pt idx="112">
                  <c:v>0.18690000000000001</c:v>
                </c:pt>
                <c:pt idx="113">
                  <c:v>0.1845</c:v>
                </c:pt>
                <c:pt idx="114">
                  <c:v>0.15509999999999999</c:v>
                </c:pt>
                <c:pt idx="115">
                  <c:v>0.1517</c:v>
                </c:pt>
                <c:pt idx="116">
                  <c:v>0.13420000000000001</c:v>
                </c:pt>
                <c:pt idx="117">
                  <c:v>0.17169999999999999</c:v>
                </c:pt>
                <c:pt idx="118">
                  <c:v>0.15459999999999999</c:v>
                </c:pt>
                <c:pt idx="119">
                  <c:v>0.2054</c:v>
                </c:pt>
                <c:pt idx="120">
                  <c:v>0.17730000000000001</c:v>
                </c:pt>
                <c:pt idx="121">
                  <c:v>0.17369999999999999</c:v>
                </c:pt>
                <c:pt idx="122">
                  <c:v>0.1487</c:v>
                </c:pt>
                <c:pt idx="123">
                  <c:v>0.15959999999999999</c:v>
                </c:pt>
                <c:pt idx="124">
                  <c:v>0.18970000000000001</c:v>
                </c:pt>
                <c:pt idx="125">
                  <c:v>0.1883</c:v>
                </c:pt>
                <c:pt idx="126">
                  <c:v>0.18340000000000001</c:v>
                </c:pt>
                <c:pt idx="127">
                  <c:v>0.19220000000000001</c:v>
                </c:pt>
                <c:pt idx="128">
                  <c:v>0.16350000000000001</c:v>
                </c:pt>
                <c:pt idx="129">
                  <c:v>0.20100000000000001</c:v>
                </c:pt>
                <c:pt idx="130">
                  <c:v>0.1668</c:v>
                </c:pt>
                <c:pt idx="131">
                  <c:v>0.15079999999999999</c:v>
                </c:pt>
                <c:pt idx="132">
                  <c:v>0.1769</c:v>
                </c:pt>
                <c:pt idx="133">
                  <c:v>0.20810000000000001</c:v>
                </c:pt>
                <c:pt idx="134">
                  <c:v>0.20150000000000001</c:v>
                </c:pt>
                <c:pt idx="135">
                  <c:v>0.19539999999999999</c:v>
                </c:pt>
                <c:pt idx="136">
                  <c:v>0.1573</c:v>
                </c:pt>
                <c:pt idx="137">
                  <c:v>0.21099999999999999</c:v>
                </c:pt>
                <c:pt idx="138">
                  <c:v>0.21010000000000001</c:v>
                </c:pt>
                <c:pt idx="139">
                  <c:v>0.14319999999999999</c:v>
                </c:pt>
                <c:pt idx="140">
                  <c:v>0.16969999999999999</c:v>
                </c:pt>
                <c:pt idx="141">
                  <c:v>0.1588</c:v>
                </c:pt>
                <c:pt idx="142">
                  <c:v>0.13370000000000001</c:v>
                </c:pt>
                <c:pt idx="143">
                  <c:v>0.25950000000000001</c:v>
                </c:pt>
                <c:pt idx="144">
                  <c:v>0.20130000000000001</c:v>
                </c:pt>
                <c:pt idx="145">
                  <c:v>0.1714</c:v>
                </c:pt>
                <c:pt idx="146">
                  <c:v>0.18790000000000001</c:v>
                </c:pt>
                <c:pt idx="147">
                  <c:v>0.17299999999999999</c:v>
                </c:pt>
                <c:pt idx="148">
                  <c:v>0.1875</c:v>
                </c:pt>
                <c:pt idx="149">
                  <c:v>0.1638</c:v>
                </c:pt>
                <c:pt idx="150">
                  <c:v>0.15920000000000001</c:v>
                </c:pt>
                <c:pt idx="151">
                  <c:v>0.1449</c:v>
                </c:pt>
                <c:pt idx="152">
                  <c:v>0.16350000000000001</c:v>
                </c:pt>
                <c:pt idx="153">
                  <c:v>0.16950000000000001</c:v>
                </c:pt>
                <c:pt idx="154">
                  <c:v>0.17810000000000001</c:v>
                </c:pt>
                <c:pt idx="155">
                  <c:v>0.1482</c:v>
                </c:pt>
                <c:pt idx="156">
                  <c:v>0.1411</c:v>
                </c:pt>
                <c:pt idx="157">
                  <c:v>0.19350000000000001</c:v>
                </c:pt>
                <c:pt idx="158">
                  <c:v>0.16320000000000001</c:v>
                </c:pt>
                <c:pt idx="159">
                  <c:v>0.17879999999999999</c:v>
                </c:pt>
                <c:pt idx="160">
                  <c:v>0.13650000000000001</c:v>
                </c:pt>
                <c:pt idx="161">
                  <c:v>0.14530000000000001</c:v>
                </c:pt>
                <c:pt idx="162">
                  <c:v>0.19359999999999999</c:v>
                </c:pt>
                <c:pt idx="163">
                  <c:v>0.16320000000000001</c:v>
                </c:pt>
                <c:pt idx="164">
                  <c:v>0.16009999999999999</c:v>
                </c:pt>
                <c:pt idx="165">
                  <c:v>0.18329999999999999</c:v>
                </c:pt>
                <c:pt idx="166">
                  <c:v>0.21629999999999999</c:v>
                </c:pt>
                <c:pt idx="167">
                  <c:v>0.1215</c:v>
                </c:pt>
                <c:pt idx="168">
                  <c:v>0.1673</c:v>
                </c:pt>
                <c:pt idx="169">
                  <c:v>0.23300000000000001</c:v>
                </c:pt>
                <c:pt idx="170">
                  <c:v>0.1472</c:v>
                </c:pt>
                <c:pt idx="171">
                  <c:v>0.17430000000000001</c:v>
                </c:pt>
                <c:pt idx="172">
                  <c:v>0.15429999999999999</c:v>
                </c:pt>
                <c:pt idx="173">
                  <c:v>0.1638</c:v>
                </c:pt>
                <c:pt idx="174">
                  <c:v>0.17069999999999999</c:v>
                </c:pt>
                <c:pt idx="175">
                  <c:v>0.13730000000000001</c:v>
                </c:pt>
                <c:pt idx="176">
                  <c:v>0.13819999999999999</c:v>
                </c:pt>
                <c:pt idx="177">
                  <c:v>0.17610000000000001</c:v>
                </c:pt>
                <c:pt idx="178">
                  <c:v>0.19400000000000001</c:v>
                </c:pt>
                <c:pt idx="179">
                  <c:v>0.17730000000000001</c:v>
                </c:pt>
                <c:pt idx="180">
                  <c:v>0.15390000000000001</c:v>
                </c:pt>
                <c:pt idx="181">
                  <c:v>0.16520000000000001</c:v>
                </c:pt>
                <c:pt idx="182">
                  <c:v>0.189</c:v>
                </c:pt>
                <c:pt idx="183">
                  <c:v>0.19120000000000001</c:v>
                </c:pt>
                <c:pt idx="184">
                  <c:v>0.2036</c:v>
                </c:pt>
                <c:pt idx="185">
                  <c:v>0.17760000000000001</c:v>
                </c:pt>
                <c:pt idx="186">
                  <c:v>0.2009</c:v>
                </c:pt>
                <c:pt idx="187">
                  <c:v>0.1633</c:v>
                </c:pt>
                <c:pt idx="188">
                  <c:v>0.1555</c:v>
                </c:pt>
                <c:pt idx="189">
                  <c:v>0.15210000000000001</c:v>
                </c:pt>
                <c:pt idx="190">
                  <c:v>0.16339999999999999</c:v>
                </c:pt>
                <c:pt idx="191">
                  <c:v>0.24590000000000001</c:v>
                </c:pt>
                <c:pt idx="192">
                  <c:v>0.1671</c:v>
                </c:pt>
                <c:pt idx="193">
                  <c:v>0.16900000000000001</c:v>
                </c:pt>
                <c:pt idx="194">
                  <c:v>0.15329999999999999</c:v>
                </c:pt>
                <c:pt idx="195">
                  <c:v>0.20349999999999999</c:v>
                </c:pt>
                <c:pt idx="196">
                  <c:v>0.1424</c:v>
                </c:pt>
                <c:pt idx="197">
                  <c:v>0.193</c:v>
                </c:pt>
                <c:pt idx="198">
                  <c:v>0.15060000000000001</c:v>
                </c:pt>
                <c:pt idx="199">
                  <c:v>0.15279999999999999</c:v>
                </c:pt>
                <c:pt idx="200">
                  <c:v>0.18149999999999999</c:v>
                </c:pt>
                <c:pt idx="201">
                  <c:v>0.1759</c:v>
                </c:pt>
                <c:pt idx="202">
                  <c:v>0.14949999999999999</c:v>
                </c:pt>
                <c:pt idx="203">
                  <c:v>0.16500000000000001</c:v>
                </c:pt>
                <c:pt idx="204">
                  <c:v>0.16950000000000001</c:v>
                </c:pt>
                <c:pt idx="205">
                  <c:v>0.1721</c:v>
                </c:pt>
                <c:pt idx="206">
                  <c:v>0.18720000000000001</c:v>
                </c:pt>
                <c:pt idx="207">
                  <c:v>0.19900000000000001</c:v>
                </c:pt>
                <c:pt idx="208">
                  <c:v>0.21879999999999999</c:v>
                </c:pt>
                <c:pt idx="209">
                  <c:v>0.1421</c:v>
                </c:pt>
                <c:pt idx="210">
                  <c:v>0.1792</c:v>
                </c:pt>
                <c:pt idx="211">
                  <c:v>0.20180000000000001</c:v>
                </c:pt>
                <c:pt idx="212">
                  <c:v>0.20030000000000001</c:v>
                </c:pt>
                <c:pt idx="213">
                  <c:v>0.1203</c:v>
                </c:pt>
                <c:pt idx="214">
                  <c:v>0.1779</c:v>
                </c:pt>
                <c:pt idx="215">
                  <c:v>0.16170000000000001</c:v>
                </c:pt>
                <c:pt idx="216">
                  <c:v>0.1646</c:v>
                </c:pt>
                <c:pt idx="217">
                  <c:v>0.16070000000000001</c:v>
                </c:pt>
                <c:pt idx="218">
                  <c:v>0.18099999999999999</c:v>
                </c:pt>
                <c:pt idx="219">
                  <c:v>0.18</c:v>
                </c:pt>
                <c:pt idx="220">
                  <c:v>0.19850000000000001</c:v>
                </c:pt>
                <c:pt idx="221">
                  <c:v>0.19370000000000001</c:v>
                </c:pt>
                <c:pt idx="222">
                  <c:v>0.1641</c:v>
                </c:pt>
                <c:pt idx="223">
                  <c:v>0.18060000000000001</c:v>
                </c:pt>
                <c:pt idx="224">
                  <c:v>0.15740000000000001</c:v>
                </c:pt>
                <c:pt idx="225">
                  <c:v>0.1535</c:v>
                </c:pt>
                <c:pt idx="226">
                  <c:v>0.1847</c:v>
                </c:pt>
                <c:pt idx="227">
                  <c:v>0.16009999999999999</c:v>
                </c:pt>
                <c:pt idx="228">
                  <c:v>0.18740000000000001</c:v>
                </c:pt>
                <c:pt idx="229">
                  <c:v>0.17349999999999999</c:v>
                </c:pt>
                <c:pt idx="230">
                  <c:v>0.15709999999999999</c:v>
                </c:pt>
                <c:pt idx="231">
                  <c:v>0.14860000000000001</c:v>
                </c:pt>
                <c:pt idx="232">
                  <c:v>0.17349999999999999</c:v>
                </c:pt>
                <c:pt idx="233">
                  <c:v>0.158</c:v>
                </c:pt>
                <c:pt idx="234">
                  <c:v>0.1966</c:v>
                </c:pt>
                <c:pt idx="235">
                  <c:v>0.16009999999999999</c:v>
                </c:pt>
                <c:pt idx="236">
                  <c:v>0.1714</c:v>
                </c:pt>
                <c:pt idx="237">
                  <c:v>0.12740000000000001</c:v>
                </c:pt>
                <c:pt idx="238">
                  <c:v>0.19439999999999999</c:v>
                </c:pt>
                <c:pt idx="239">
                  <c:v>0.2019</c:v>
                </c:pt>
                <c:pt idx="240">
                  <c:v>0.20250000000000001</c:v>
                </c:pt>
                <c:pt idx="241">
                  <c:v>0.1583</c:v>
                </c:pt>
                <c:pt idx="242">
                  <c:v>0.1615</c:v>
                </c:pt>
                <c:pt idx="243">
                  <c:v>0.2031</c:v>
                </c:pt>
                <c:pt idx="244">
                  <c:v>0.20860000000000001</c:v>
                </c:pt>
                <c:pt idx="245">
                  <c:v>0.18859999999999999</c:v>
                </c:pt>
                <c:pt idx="246">
                  <c:v>0.18479999999999999</c:v>
                </c:pt>
                <c:pt idx="247">
                  <c:v>0.25380000000000003</c:v>
                </c:pt>
                <c:pt idx="248">
                  <c:v>0.16300000000000001</c:v>
                </c:pt>
                <c:pt idx="249">
                  <c:v>0.1925</c:v>
                </c:pt>
                <c:pt idx="250">
                  <c:v>0.2016</c:v>
                </c:pt>
                <c:pt idx="251">
                  <c:v>0.15110000000000001</c:v>
                </c:pt>
                <c:pt idx="252">
                  <c:v>0.1459</c:v>
                </c:pt>
                <c:pt idx="253">
                  <c:v>0.18110000000000001</c:v>
                </c:pt>
                <c:pt idx="254">
                  <c:v>0.1573</c:v>
                </c:pt>
                <c:pt idx="255">
                  <c:v>0.18609999999999999</c:v>
                </c:pt>
                <c:pt idx="256">
                  <c:v>0.1714</c:v>
                </c:pt>
                <c:pt idx="257">
                  <c:v>0.1555</c:v>
                </c:pt>
                <c:pt idx="258">
                  <c:v>0.15890000000000001</c:v>
                </c:pt>
                <c:pt idx="259">
                  <c:v>0.1489</c:v>
                </c:pt>
                <c:pt idx="260">
                  <c:v>0.14050000000000001</c:v>
                </c:pt>
                <c:pt idx="261">
                  <c:v>0.23719999999999999</c:v>
                </c:pt>
                <c:pt idx="262">
                  <c:v>0.182</c:v>
                </c:pt>
                <c:pt idx="263">
                  <c:v>0.1893</c:v>
                </c:pt>
                <c:pt idx="264">
                  <c:v>0.14729999999999999</c:v>
                </c:pt>
                <c:pt idx="265">
                  <c:v>0.13489999999999999</c:v>
                </c:pt>
                <c:pt idx="266">
                  <c:v>0.1615</c:v>
                </c:pt>
                <c:pt idx="267">
                  <c:v>0.16500000000000001</c:v>
                </c:pt>
                <c:pt idx="268">
                  <c:v>0.1799</c:v>
                </c:pt>
                <c:pt idx="269">
                  <c:v>0.13750000000000001</c:v>
                </c:pt>
                <c:pt idx="270">
                  <c:v>0.1799</c:v>
                </c:pt>
                <c:pt idx="271">
                  <c:v>0.16189999999999999</c:v>
                </c:pt>
                <c:pt idx="272">
                  <c:v>0.16669999999999999</c:v>
                </c:pt>
                <c:pt idx="273">
                  <c:v>0.16209999999999999</c:v>
                </c:pt>
                <c:pt idx="274">
                  <c:v>0.17069999999999999</c:v>
                </c:pt>
                <c:pt idx="275">
                  <c:v>0.15160000000000001</c:v>
                </c:pt>
                <c:pt idx="276">
                  <c:v>0.1454</c:v>
                </c:pt>
                <c:pt idx="277">
                  <c:v>0.16009999999999999</c:v>
                </c:pt>
                <c:pt idx="278">
                  <c:v>0.15620000000000001</c:v>
                </c:pt>
                <c:pt idx="279">
                  <c:v>0.16800000000000001</c:v>
                </c:pt>
                <c:pt idx="280">
                  <c:v>0.19570000000000001</c:v>
                </c:pt>
                <c:pt idx="281">
                  <c:v>0.2238</c:v>
                </c:pt>
                <c:pt idx="282">
                  <c:v>0.18540000000000001</c:v>
                </c:pt>
                <c:pt idx="283">
                  <c:v>0.16869999999999999</c:v>
                </c:pt>
                <c:pt idx="284">
                  <c:v>0.1701</c:v>
                </c:pt>
                <c:pt idx="285">
                  <c:v>0.18609999999999999</c:v>
                </c:pt>
                <c:pt idx="286">
                  <c:v>0.17050000000000001</c:v>
                </c:pt>
                <c:pt idx="287">
                  <c:v>0.15060000000000001</c:v>
                </c:pt>
                <c:pt idx="288">
                  <c:v>0.18129999999999999</c:v>
                </c:pt>
                <c:pt idx="289">
                  <c:v>0.1779</c:v>
                </c:pt>
                <c:pt idx="290">
                  <c:v>0.1464</c:v>
                </c:pt>
                <c:pt idx="291">
                  <c:v>0.15790000000000001</c:v>
                </c:pt>
                <c:pt idx="292">
                  <c:v>0.1779</c:v>
                </c:pt>
                <c:pt idx="293">
                  <c:v>0.17319999999999999</c:v>
                </c:pt>
                <c:pt idx="294">
                  <c:v>0.1784</c:v>
                </c:pt>
                <c:pt idx="295">
                  <c:v>0.2082</c:v>
                </c:pt>
                <c:pt idx="296">
                  <c:v>0.1409</c:v>
                </c:pt>
                <c:pt idx="297">
                  <c:v>0.18529999999999999</c:v>
                </c:pt>
                <c:pt idx="298">
                  <c:v>0.15440000000000001</c:v>
                </c:pt>
                <c:pt idx="299">
                  <c:v>0.122</c:v>
                </c:pt>
                <c:pt idx="300">
                  <c:v>0.1613</c:v>
                </c:pt>
                <c:pt idx="301">
                  <c:v>0.17130000000000001</c:v>
                </c:pt>
                <c:pt idx="302">
                  <c:v>0.1487</c:v>
                </c:pt>
                <c:pt idx="303">
                  <c:v>0.1641</c:v>
                </c:pt>
                <c:pt idx="304">
                  <c:v>0.15260000000000001</c:v>
                </c:pt>
                <c:pt idx="305">
                  <c:v>0.1668</c:v>
                </c:pt>
                <c:pt idx="306">
                  <c:v>0.1943</c:v>
                </c:pt>
                <c:pt idx="307">
                  <c:v>0.23780000000000001</c:v>
                </c:pt>
                <c:pt idx="308">
                  <c:v>0.20569999999999999</c:v>
                </c:pt>
                <c:pt idx="309">
                  <c:v>0.21240000000000001</c:v>
                </c:pt>
                <c:pt idx="310">
                  <c:v>0.19539999999999999</c:v>
                </c:pt>
                <c:pt idx="311">
                  <c:v>0.1711</c:v>
                </c:pt>
                <c:pt idx="312">
                  <c:v>0.14990000000000001</c:v>
                </c:pt>
                <c:pt idx="313">
                  <c:v>0.16589999999999999</c:v>
                </c:pt>
                <c:pt idx="314">
                  <c:v>0.1739</c:v>
                </c:pt>
                <c:pt idx="315">
                  <c:v>0.19270000000000001</c:v>
                </c:pt>
                <c:pt idx="316">
                  <c:v>0.1709</c:v>
                </c:pt>
                <c:pt idx="317">
                  <c:v>0.21199999999999999</c:v>
                </c:pt>
                <c:pt idx="318">
                  <c:v>0.21970000000000001</c:v>
                </c:pt>
                <c:pt idx="319">
                  <c:v>0.16370000000000001</c:v>
                </c:pt>
                <c:pt idx="320">
                  <c:v>0.1714</c:v>
                </c:pt>
                <c:pt idx="321">
                  <c:v>0.13869999999999999</c:v>
                </c:pt>
                <c:pt idx="322">
                  <c:v>0.1678</c:v>
                </c:pt>
                <c:pt idx="323">
                  <c:v>0.17230000000000001</c:v>
                </c:pt>
                <c:pt idx="324">
                  <c:v>0.16889999999999999</c:v>
                </c:pt>
                <c:pt idx="325">
                  <c:v>0.1976</c:v>
                </c:pt>
                <c:pt idx="326">
                  <c:v>0.16569999999999999</c:v>
                </c:pt>
                <c:pt idx="327">
                  <c:v>0.1598</c:v>
                </c:pt>
                <c:pt idx="328">
                  <c:v>0.18590000000000001</c:v>
                </c:pt>
                <c:pt idx="329">
                  <c:v>0.16309999999999999</c:v>
                </c:pt>
                <c:pt idx="330">
                  <c:v>0.16189999999999999</c:v>
                </c:pt>
                <c:pt idx="331">
                  <c:v>0.21310000000000001</c:v>
                </c:pt>
                <c:pt idx="332">
                  <c:v>0.187</c:v>
                </c:pt>
                <c:pt idx="333">
                  <c:v>0.20369999999999999</c:v>
                </c:pt>
                <c:pt idx="334">
                  <c:v>0.18179999999999999</c:v>
                </c:pt>
                <c:pt idx="335">
                  <c:v>0.18720000000000001</c:v>
                </c:pt>
                <c:pt idx="336">
                  <c:v>0.184</c:v>
                </c:pt>
                <c:pt idx="337">
                  <c:v>0.1628</c:v>
                </c:pt>
                <c:pt idx="338">
                  <c:v>0.16200000000000001</c:v>
                </c:pt>
                <c:pt idx="339">
                  <c:v>0.16639999999999999</c:v>
                </c:pt>
                <c:pt idx="340">
                  <c:v>0.1885</c:v>
                </c:pt>
                <c:pt idx="341">
                  <c:v>0.16689999999999999</c:v>
                </c:pt>
                <c:pt idx="342">
                  <c:v>0.158</c:v>
                </c:pt>
                <c:pt idx="343">
                  <c:v>0.1976</c:v>
                </c:pt>
                <c:pt idx="344">
                  <c:v>0.1661</c:v>
                </c:pt>
                <c:pt idx="345">
                  <c:v>0.20300000000000001</c:v>
                </c:pt>
                <c:pt idx="346">
                  <c:v>0.15390000000000001</c:v>
                </c:pt>
                <c:pt idx="347">
                  <c:v>0.16919999999999999</c:v>
                </c:pt>
                <c:pt idx="348">
                  <c:v>0.15659999999999999</c:v>
                </c:pt>
                <c:pt idx="349">
                  <c:v>0.1593</c:v>
                </c:pt>
                <c:pt idx="350">
                  <c:v>0.17910000000000001</c:v>
                </c:pt>
                <c:pt idx="351">
                  <c:v>0.17419999999999999</c:v>
                </c:pt>
                <c:pt idx="352">
                  <c:v>0.1454</c:v>
                </c:pt>
                <c:pt idx="353">
                  <c:v>0.13880000000000001</c:v>
                </c:pt>
                <c:pt idx="354">
                  <c:v>0.1537</c:v>
                </c:pt>
                <c:pt idx="355">
                  <c:v>0.106</c:v>
                </c:pt>
                <c:pt idx="356">
                  <c:v>0.15870000000000001</c:v>
                </c:pt>
              </c:numCache>
            </c:numRef>
          </c:xVal>
          <c:yVal>
            <c:numRef>
              <c:f>'Scatter Plot'!$M$2:$M$358</c:f>
              <c:numCache>
                <c:formatCode>General</c:formatCode>
                <c:ptCount val="357"/>
                <c:pt idx="0">
                  <c:v>4.7809999999999998E-2</c:v>
                </c:pt>
                <c:pt idx="1">
                  <c:v>3.1099999999999999E-2</c:v>
                </c:pt>
                <c:pt idx="2">
                  <c:v>2.0760000000000001E-2</c:v>
                </c:pt>
                <c:pt idx="3">
                  <c:v>2.9229999999999999E-2</c:v>
                </c:pt>
                <c:pt idx="4">
                  <c:v>5.9170000000000004E-3</c:v>
                </c:pt>
                <c:pt idx="5">
                  <c:v>2.7490000000000001E-2</c:v>
                </c:pt>
                <c:pt idx="6">
                  <c:v>3.3840000000000002E-2</c:v>
                </c:pt>
                <c:pt idx="7">
                  <c:v>1.115E-2</c:v>
                </c:pt>
                <c:pt idx="8">
                  <c:v>1.7229999999999999E-2</c:v>
                </c:pt>
                <c:pt idx="9">
                  <c:v>1.349E-2</c:v>
                </c:pt>
                <c:pt idx="10">
                  <c:v>2.2780000000000002E-2</c:v>
                </c:pt>
                <c:pt idx="11">
                  <c:v>4.1669999999999997E-3</c:v>
                </c:pt>
                <c:pt idx="12">
                  <c:v>7.7990000000000004E-3</c:v>
                </c:pt>
                <c:pt idx="13">
                  <c:v>1.29E-2</c:v>
                </c:pt>
                <c:pt idx="14">
                  <c:v>9.2589999999999999E-3</c:v>
                </c:pt>
                <c:pt idx="15">
                  <c:v>2.18E-2</c:v>
                </c:pt>
                <c:pt idx="16">
                  <c:v>1.504E-2</c:v>
                </c:pt>
                <c:pt idx="17">
                  <c:v>2.23E-2</c:v>
                </c:pt>
                <c:pt idx="18">
                  <c:v>4.3749999999999997E-2</c:v>
                </c:pt>
                <c:pt idx="19">
                  <c:v>2.8639999999999999E-2</c:v>
                </c:pt>
                <c:pt idx="20">
                  <c:v>2.8719999999999999E-2</c:v>
                </c:pt>
                <c:pt idx="21">
                  <c:v>2.2720000000000001E-2</c:v>
                </c:pt>
                <c:pt idx="22">
                  <c:v>6.5559999999999993E-2</c:v>
                </c:pt>
                <c:pt idx="23">
                  <c:v>2.315E-2</c:v>
                </c:pt>
                <c:pt idx="24">
                  <c:v>2.2329999999999999E-2</c:v>
                </c:pt>
                <c:pt idx="25">
                  <c:v>6.9870000000000002E-2</c:v>
                </c:pt>
                <c:pt idx="26">
                  <c:v>1.8630000000000001E-2</c:v>
                </c:pt>
                <c:pt idx="27">
                  <c:v>3.7449999999999997E-2</c:v>
                </c:pt>
                <c:pt idx="28">
                  <c:v>7.0639999999999994E-2</c:v>
                </c:pt>
                <c:pt idx="29">
                  <c:v>2.9569999999999999E-2</c:v>
                </c:pt>
                <c:pt idx="30">
                  <c:v>2.648E-2</c:v>
                </c:pt>
                <c:pt idx="31">
                  <c:v>2.7799999999999998E-2</c:v>
                </c:pt>
                <c:pt idx="32">
                  <c:v>2.9409999999999999E-2</c:v>
                </c:pt>
                <c:pt idx="33">
                  <c:v>7.9369999999999996E-3</c:v>
                </c:pt>
                <c:pt idx="34">
                  <c:v>3.3500000000000002E-2</c:v>
                </c:pt>
                <c:pt idx="35">
                  <c:v>0</c:v>
                </c:pt>
                <c:pt idx="36">
                  <c:v>1.77E-2</c:v>
                </c:pt>
                <c:pt idx="37">
                  <c:v>3.0290000000000001E-2</c:v>
                </c:pt>
                <c:pt idx="38">
                  <c:v>1.201E-2</c:v>
                </c:pt>
                <c:pt idx="39">
                  <c:v>3.4849999999999999E-2</c:v>
                </c:pt>
                <c:pt idx="40">
                  <c:v>1.9210000000000001E-2</c:v>
                </c:pt>
                <c:pt idx="41">
                  <c:v>1.899E-2</c:v>
                </c:pt>
                <c:pt idx="42">
                  <c:v>1.7780000000000001E-2</c:v>
                </c:pt>
                <c:pt idx="43">
                  <c:v>6.021E-2</c:v>
                </c:pt>
                <c:pt idx="44">
                  <c:v>7.7979999999999994E-2</c:v>
                </c:pt>
                <c:pt idx="45">
                  <c:v>3.0679999999999999E-2</c:v>
                </c:pt>
                <c:pt idx="46">
                  <c:v>1.924E-2</c:v>
                </c:pt>
                <c:pt idx="47">
                  <c:v>2.0080000000000001E-2</c:v>
                </c:pt>
                <c:pt idx="48">
                  <c:v>2.308E-2</c:v>
                </c:pt>
                <c:pt idx="49">
                  <c:v>2.623E-2</c:v>
                </c:pt>
                <c:pt idx="50">
                  <c:v>5.7779999999999998E-2</c:v>
                </c:pt>
                <c:pt idx="51">
                  <c:v>2.8000000000000001E-2</c:v>
                </c:pt>
                <c:pt idx="52">
                  <c:v>1.141E-2</c:v>
                </c:pt>
                <c:pt idx="53">
                  <c:v>8.5339999999999999E-2</c:v>
                </c:pt>
                <c:pt idx="54">
                  <c:v>2.8819999999999998E-2</c:v>
                </c:pt>
                <c:pt idx="55">
                  <c:v>5.9330000000000001E-2</c:v>
                </c:pt>
                <c:pt idx="56">
                  <c:v>2.5999999999999999E-2</c:v>
                </c:pt>
                <c:pt idx="57">
                  <c:v>2.8750000000000001E-2</c:v>
                </c:pt>
                <c:pt idx="58">
                  <c:v>4.7960000000000003E-2</c:v>
                </c:pt>
                <c:pt idx="59">
                  <c:v>0</c:v>
                </c:pt>
                <c:pt idx="60">
                  <c:v>1.8610000000000002E-2</c:v>
                </c:pt>
                <c:pt idx="61">
                  <c:v>3.0880000000000001E-2</c:v>
                </c:pt>
                <c:pt idx="62">
                  <c:v>7.8750000000000001E-3</c:v>
                </c:pt>
                <c:pt idx="63">
                  <c:v>3.0030000000000001E-2</c:v>
                </c:pt>
                <c:pt idx="64">
                  <c:v>3.5619999999999999E-2</c:v>
                </c:pt>
                <c:pt idx="65">
                  <c:v>5.5320000000000001E-2</c:v>
                </c:pt>
                <c:pt idx="66">
                  <c:v>1.329E-2</c:v>
                </c:pt>
                <c:pt idx="67">
                  <c:v>2.6450000000000001E-2</c:v>
                </c:pt>
                <c:pt idx="68">
                  <c:v>2.1680000000000001E-2</c:v>
                </c:pt>
                <c:pt idx="69">
                  <c:v>7.8570000000000001E-2</c:v>
                </c:pt>
                <c:pt idx="70">
                  <c:v>1.7860000000000001E-2</c:v>
                </c:pt>
                <c:pt idx="71">
                  <c:v>3.483E-2</c:v>
                </c:pt>
                <c:pt idx="72">
                  <c:v>2.3310000000000001E-2</c:v>
                </c:pt>
                <c:pt idx="73">
                  <c:v>2.7709999999999999E-2</c:v>
                </c:pt>
                <c:pt idx="74">
                  <c:v>1.9630000000000002E-2</c:v>
                </c:pt>
                <c:pt idx="75">
                  <c:v>6.5880000000000001E-3</c:v>
                </c:pt>
                <c:pt idx="76">
                  <c:v>3.7379999999999997E-2</c:v>
                </c:pt>
                <c:pt idx="77">
                  <c:v>2.8219999999999999E-2</c:v>
                </c:pt>
                <c:pt idx="78">
                  <c:v>1.9390000000000001E-2</c:v>
                </c:pt>
                <c:pt idx="79">
                  <c:v>1.6979999999999999E-2</c:v>
                </c:pt>
                <c:pt idx="80">
                  <c:v>3.7810000000000003E-2</c:v>
                </c:pt>
                <c:pt idx="81">
                  <c:v>3.6999999999999998E-2</c:v>
                </c:pt>
                <c:pt idx="82">
                  <c:v>2.5829999999999999E-2</c:v>
                </c:pt>
                <c:pt idx="83">
                  <c:v>0</c:v>
                </c:pt>
                <c:pt idx="84">
                  <c:v>0</c:v>
                </c:pt>
                <c:pt idx="85">
                  <c:v>3.7159999999999999E-2</c:v>
                </c:pt>
                <c:pt idx="86">
                  <c:v>1.8519999999999999E-3</c:v>
                </c:pt>
                <c:pt idx="87">
                  <c:v>1.3299999999999999E-2</c:v>
                </c:pt>
                <c:pt idx="88">
                  <c:v>2.3609999999999999E-2</c:v>
                </c:pt>
                <c:pt idx="89">
                  <c:v>2.4039999999999999E-3</c:v>
                </c:pt>
                <c:pt idx="90">
                  <c:v>3.2390000000000002E-2</c:v>
                </c:pt>
                <c:pt idx="91">
                  <c:v>1.553E-2</c:v>
                </c:pt>
                <c:pt idx="92">
                  <c:v>1.6539999999999999E-2</c:v>
                </c:pt>
                <c:pt idx="93">
                  <c:v>2.8639999999999999E-2</c:v>
                </c:pt>
                <c:pt idx="94">
                  <c:v>0</c:v>
                </c:pt>
                <c:pt idx="95">
                  <c:v>2.3769999999999999E-2</c:v>
                </c:pt>
                <c:pt idx="96">
                  <c:v>4.1070000000000002E-2</c:v>
                </c:pt>
                <c:pt idx="97">
                  <c:v>3.8210000000000001E-2</c:v>
                </c:pt>
                <c:pt idx="98">
                  <c:v>1.9519999999999999E-2</c:v>
                </c:pt>
                <c:pt idx="99">
                  <c:v>5.1020000000000003E-2</c:v>
                </c:pt>
                <c:pt idx="100">
                  <c:v>3.1570000000000001E-2</c:v>
                </c:pt>
                <c:pt idx="101">
                  <c:v>1.393E-2</c:v>
                </c:pt>
                <c:pt idx="102">
                  <c:v>3.1419999999999997E-2</c:v>
                </c:pt>
                <c:pt idx="103">
                  <c:v>1.0710000000000001E-2</c:v>
                </c:pt>
                <c:pt idx="104">
                  <c:v>2.563E-2</c:v>
                </c:pt>
                <c:pt idx="105">
                  <c:v>4.4510000000000001E-2</c:v>
                </c:pt>
                <c:pt idx="106">
                  <c:v>1.915E-2</c:v>
                </c:pt>
                <c:pt idx="107">
                  <c:v>2.4559999999999998E-2</c:v>
                </c:pt>
                <c:pt idx="108">
                  <c:v>4.6030000000000001E-2</c:v>
                </c:pt>
                <c:pt idx="109">
                  <c:v>1.2160000000000001E-2</c:v>
                </c:pt>
                <c:pt idx="110">
                  <c:v>3.78E-2</c:v>
                </c:pt>
                <c:pt idx="111">
                  <c:v>2.036E-2</c:v>
                </c:pt>
                <c:pt idx="112">
                  <c:v>3.1250000000000002E-3</c:v>
                </c:pt>
                <c:pt idx="113">
                  <c:v>6.4339999999999996E-3</c:v>
                </c:pt>
                <c:pt idx="114">
                  <c:v>1.6670000000000001E-2</c:v>
                </c:pt>
                <c:pt idx="115">
                  <c:v>1.8960000000000001E-2</c:v>
                </c:pt>
                <c:pt idx="116">
                  <c:v>4.4080000000000001E-2</c:v>
                </c:pt>
                <c:pt idx="117">
                  <c:v>3.7310000000000003E-2</c:v>
                </c:pt>
                <c:pt idx="118">
                  <c:v>1.108E-2</c:v>
                </c:pt>
                <c:pt idx="119">
                  <c:v>2.8539999999999999E-2</c:v>
                </c:pt>
                <c:pt idx="120">
                  <c:v>2.3439999999999999E-2</c:v>
                </c:pt>
                <c:pt idx="121">
                  <c:v>3.0700000000000002E-2</c:v>
                </c:pt>
                <c:pt idx="122">
                  <c:v>1.1050000000000001E-2</c:v>
                </c:pt>
                <c:pt idx="123">
                  <c:v>3.9800000000000002E-2</c:v>
                </c:pt>
                <c:pt idx="124">
                  <c:v>1.6150000000000001E-2</c:v>
                </c:pt>
                <c:pt idx="125">
                  <c:v>2.929E-2</c:v>
                </c:pt>
                <c:pt idx="126">
                  <c:v>2.069E-2</c:v>
                </c:pt>
                <c:pt idx="127">
                  <c:v>2.6419999999999999E-2</c:v>
                </c:pt>
                <c:pt idx="128">
                  <c:v>2.1420000000000002E-2</c:v>
                </c:pt>
                <c:pt idx="129">
                  <c:v>1.6150000000000001E-2</c:v>
                </c:pt>
                <c:pt idx="130">
                  <c:v>2.8670000000000001E-2</c:v>
                </c:pt>
                <c:pt idx="131">
                  <c:v>6.2500000000000003E-3</c:v>
                </c:pt>
                <c:pt idx="132">
                  <c:v>2.7550000000000002E-2</c:v>
                </c:pt>
                <c:pt idx="133">
                  <c:v>1.4069999999999999E-2</c:v>
                </c:pt>
                <c:pt idx="134">
                  <c:v>7.4039999999999995E-2</c:v>
                </c:pt>
                <c:pt idx="135">
                  <c:v>3.333E-3</c:v>
                </c:pt>
                <c:pt idx="136">
                  <c:v>1.238E-2</c:v>
                </c:pt>
                <c:pt idx="137">
                  <c:v>3.7109999999999997E-2</c:v>
                </c:pt>
                <c:pt idx="138">
                  <c:v>2.7629999999999998E-2</c:v>
                </c:pt>
                <c:pt idx="139">
                  <c:v>3.39E-2</c:v>
                </c:pt>
                <c:pt idx="140">
                  <c:v>2.9239999999999999E-3</c:v>
                </c:pt>
                <c:pt idx="141">
                  <c:v>3.7909999999999999E-2</c:v>
                </c:pt>
                <c:pt idx="142">
                  <c:v>1.171E-2</c:v>
                </c:pt>
                <c:pt idx="143">
                  <c:v>5.5879999999999999E-2</c:v>
                </c:pt>
                <c:pt idx="144">
                  <c:v>2.1729999999999999E-2</c:v>
                </c:pt>
                <c:pt idx="145">
                  <c:v>6.6019999999999995E-2</c:v>
                </c:pt>
                <c:pt idx="146">
                  <c:v>4.8189999999999997E-2</c:v>
                </c:pt>
                <c:pt idx="147">
                  <c:v>3.3700000000000001E-2</c:v>
                </c:pt>
                <c:pt idx="148">
                  <c:v>2.2800000000000001E-2</c:v>
                </c:pt>
                <c:pt idx="149">
                  <c:v>1.924E-2</c:v>
                </c:pt>
                <c:pt idx="150">
                  <c:v>1.917E-2</c:v>
                </c:pt>
                <c:pt idx="151">
                  <c:v>1.3690000000000001E-2</c:v>
                </c:pt>
                <c:pt idx="152">
                  <c:v>1.374E-2</c:v>
                </c:pt>
                <c:pt idx="153">
                  <c:v>1.8749999999999999E-2</c:v>
                </c:pt>
                <c:pt idx="154">
                  <c:v>3.099E-2</c:v>
                </c:pt>
                <c:pt idx="155">
                  <c:v>1.78E-2</c:v>
                </c:pt>
                <c:pt idx="156">
                  <c:v>1.502E-2</c:v>
                </c:pt>
                <c:pt idx="157">
                  <c:v>1.3129999999999999E-2</c:v>
                </c:pt>
                <c:pt idx="158">
                  <c:v>3.261E-3</c:v>
                </c:pt>
                <c:pt idx="159">
                  <c:v>3.4719999999999998E-3</c:v>
                </c:pt>
                <c:pt idx="160">
                  <c:v>4.4190000000000002E-3</c:v>
                </c:pt>
                <c:pt idx="161">
                  <c:v>8.829E-3</c:v>
                </c:pt>
                <c:pt idx="162">
                  <c:v>1.1480000000000001E-2</c:v>
                </c:pt>
                <c:pt idx="163">
                  <c:v>1.8769999999999998E-2</c:v>
                </c:pt>
                <c:pt idx="164">
                  <c:v>2.5479999999999999E-2</c:v>
                </c:pt>
                <c:pt idx="165">
                  <c:v>8.907E-3</c:v>
                </c:pt>
                <c:pt idx="166">
                  <c:v>0</c:v>
                </c:pt>
                <c:pt idx="167">
                  <c:v>6.4229999999999999E-3</c:v>
                </c:pt>
                <c:pt idx="168">
                  <c:v>5.0509999999999999E-3</c:v>
                </c:pt>
                <c:pt idx="169">
                  <c:v>4.9079999999999999E-2</c:v>
                </c:pt>
                <c:pt idx="170">
                  <c:v>1.6990000000000002E-2</c:v>
                </c:pt>
                <c:pt idx="171">
                  <c:v>3.9649999999999998E-2</c:v>
                </c:pt>
                <c:pt idx="172">
                  <c:v>3.4000000000000002E-2</c:v>
                </c:pt>
                <c:pt idx="173">
                  <c:v>1.6920000000000001E-2</c:v>
                </c:pt>
                <c:pt idx="174">
                  <c:v>2.1069999999999998E-2</c:v>
                </c:pt>
                <c:pt idx="175">
                  <c:v>2.733E-2</c:v>
                </c:pt>
                <c:pt idx="176">
                  <c:v>5.5919999999999997E-3</c:v>
                </c:pt>
                <c:pt idx="177">
                  <c:v>2.9499999999999998E-2</c:v>
                </c:pt>
                <c:pt idx="178">
                  <c:v>7.5830000000000003E-3</c:v>
                </c:pt>
                <c:pt idx="179">
                  <c:v>2.941E-3</c:v>
                </c:pt>
                <c:pt idx="180">
                  <c:v>8.5349999999999992E-3</c:v>
                </c:pt>
                <c:pt idx="181">
                  <c:v>2.0979999999999999E-2</c:v>
                </c:pt>
                <c:pt idx="182">
                  <c:v>1.7749999999999998E-2</c:v>
                </c:pt>
                <c:pt idx="183">
                  <c:v>4.2229999999999997E-2</c:v>
                </c:pt>
                <c:pt idx="184">
                  <c:v>2.2919999999999999E-2</c:v>
                </c:pt>
                <c:pt idx="185">
                  <c:v>3.3410000000000002E-2</c:v>
                </c:pt>
                <c:pt idx="186">
                  <c:v>3.2500000000000001E-2</c:v>
                </c:pt>
                <c:pt idx="187">
                  <c:v>2.0369999999999999E-2</c:v>
                </c:pt>
                <c:pt idx="188">
                  <c:v>8.4880000000000008E-3</c:v>
                </c:pt>
                <c:pt idx="189">
                  <c:v>3.5279999999999999E-2</c:v>
                </c:pt>
                <c:pt idx="190">
                  <c:v>2.3220000000000001E-2</c:v>
                </c:pt>
                <c:pt idx="191">
                  <c:v>1.787E-2</c:v>
                </c:pt>
                <c:pt idx="192">
                  <c:v>1.162E-2</c:v>
                </c:pt>
                <c:pt idx="193">
                  <c:v>1.4710000000000001E-2</c:v>
                </c:pt>
                <c:pt idx="194">
                  <c:v>4.3909999999999998E-2</c:v>
                </c:pt>
                <c:pt idx="195">
                  <c:v>5.6030000000000003E-2</c:v>
                </c:pt>
                <c:pt idx="196">
                  <c:v>2.0879999999999999E-2</c:v>
                </c:pt>
                <c:pt idx="197">
                  <c:v>2.3810000000000001E-2</c:v>
                </c:pt>
                <c:pt idx="198">
                  <c:v>1.406E-2</c:v>
                </c:pt>
                <c:pt idx="199">
                  <c:v>5.4489999999999999E-3</c:v>
                </c:pt>
                <c:pt idx="200">
                  <c:v>2.4240000000000001E-2</c:v>
                </c:pt>
                <c:pt idx="201">
                  <c:v>1.7809999999999999E-2</c:v>
                </c:pt>
                <c:pt idx="202">
                  <c:v>4.8349999999999997E-2</c:v>
                </c:pt>
                <c:pt idx="203">
                  <c:v>1.473E-2</c:v>
                </c:pt>
                <c:pt idx="204">
                  <c:v>2.027E-2</c:v>
                </c:pt>
                <c:pt idx="205">
                  <c:v>2.657E-2</c:v>
                </c:pt>
                <c:pt idx="206">
                  <c:v>2.0310000000000002E-2</c:v>
                </c:pt>
                <c:pt idx="207">
                  <c:v>5.3969999999999997E-2</c:v>
                </c:pt>
                <c:pt idx="208">
                  <c:v>5.9409999999999998E-2</c:v>
                </c:pt>
                <c:pt idx="209">
                  <c:v>1.1169999999999999E-2</c:v>
                </c:pt>
                <c:pt idx="210">
                  <c:v>2.4709999999999999E-2</c:v>
                </c:pt>
                <c:pt idx="211">
                  <c:v>5.5500000000000001E-2</c:v>
                </c:pt>
                <c:pt idx="212">
                  <c:v>2.0740000000000001E-2</c:v>
                </c:pt>
                <c:pt idx="213">
                  <c:v>2.9780000000000001E-2</c:v>
                </c:pt>
                <c:pt idx="214">
                  <c:v>2.8799999999999999E-2</c:v>
                </c:pt>
                <c:pt idx="215">
                  <c:v>2.8639999999999999E-2</c:v>
                </c:pt>
                <c:pt idx="216">
                  <c:v>2.5340000000000001E-2</c:v>
                </c:pt>
                <c:pt idx="217">
                  <c:v>8.5070000000000007E-3</c:v>
                </c:pt>
                <c:pt idx="218">
                  <c:v>2.7570000000000001E-2</c:v>
                </c:pt>
                <c:pt idx="219">
                  <c:v>1.968E-2</c:v>
                </c:pt>
                <c:pt idx="220">
                  <c:v>0</c:v>
                </c:pt>
                <c:pt idx="221">
                  <c:v>3.3259999999999998E-2</c:v>
                </c:pt>
                <c:pt idx="222">
                  <c:v>3.2509999999999997E-2</c:v>
                </c:pt>
                <c:pt idx="223">
                  <c:v>5.3809999999999997E-2</c:v>
                </c:pt>
                <c:pt idx="224">
                  <c:v>4.0829999999999998E-2</c:v>
                </c:pt>
                <c:pt idx="225">
                  <c:v>7.2459999999999998E-3</c:v>
                </c:pt>
                <c:pt idx="226">
                  <c:v>1.6379999999999999E-2</c:v>
                </c:pt>
                <c:pt idx="227">
                  <c:v>1.796E-2</c:v>
                </c:pt>
                <c:pt idx="228">
                  <c:v>1.883E-2</c:v>
                </c:pt>
                <c:pt idx="229">
                  <c:v>2.3900000000000001E-2</c:v>
                </c:pt>
                <c:pt idx="230">
                  <c:v>2.0539999999999999E-2</c:v>
                </c:pt>
                <c:pt idx="231">
                  <c:v>2.9319999999999999E-2</c:v>
                </c:pt>
                <c:pt idx="232">
                  <c:v>4.5280000000000001E-2</c:v>
                </c:pt>
                <c:pt idx="233">
                  <c:v>1.8669999999999999E-2</c:v>
                </c:pt>
                <c:pt idx="234">
                  <c:v>2.6530000000000001E-2</c:v>
                </c:pt>
                <c:pt idx="235">
                  <c:v>2.1000000000000001E-2</c:v>
                </c:pt>
                <c:pt idx="236">
                  <c:v>2.4799999999999999E-2</c:v>
                </c:pt>
                <c:pt idx="237">
                  <c:v>5.1279999999999997E-3</c:v>
                </c:pt>
                <c:pt idx="238">
                  <c:v>3.8760000000000003E-2</c:v>
                </c:pt>
                <c:pt idx="239">
                  <c:v>2.179E-2</c:v>
                </c:pt>
                <c:pt idx="240">
                  <c:v>1.257E-2</c:v>
                </c:pt>
                <c:pt idx="241">
                  <c:v>2.402E-2</c:v>
                </c:pt>
                <c:pt idx="242">
                  <c:v>1.076E-2</c:v>
                </c:pt>
                <c:pt idx="243">
                  <c:v>1.4279999999999999E-2</c:v>
                </c:pt>
                <c:pt idx="244">
                  <c:v>6.3E-2</c:v>
                </c:pt>
                <c:pt idx="245">
                  <c:v>4.4970000000000003E-2</c:v>
                </c:pt>
                <c:pt idx="246">
                  <c:v>4.8120000000000003E-2</c:v>
                </c:pt>
                <c:pt idx="247">
                  <c:v>1.967E-2</c:v>
                </c:pt>
                <c:pt idx="248">
                  <c:v>5.1590000000000004E-3</c:v>
                </c:pt>
                <c:pt idx="249">
                  <c:v>2.2179999999999998E-2</c:v>
                </c:pt>
                <c:pt idx="250">
                  <c:v>1.404E-2</c:v>
                </c:pt>
                <c:pt idx="251">
                  <c:v>1.37E-2</c:v>
                </c:pt>
                <c:pt idx="252">
                  <c:v>1.8350000000000002E-2</c:v>
                </c:pt>
                <c:pt idx="253">
                  <c:v>2.7990000000000001E-2</c:v>
                </c:pt>
                <c:pt idx="254">
                  <c:v>2.877E-2</c:v>
                </c:pt>
                <c:pt idx="255">
                  <c:v>2.0899999999999998E-2</c:v>
                </c:pt>
                <c:pt idx="256">
                  <c:v>2.9440000000000001E-2</c:v>
                </c:pt>
                <c:pt idx="257">
                  <c:v>2.2929999999999999E-2</c:v>
                </c:pt>
                <c:pt idx="258">
                  <c:v>2.6519999999999998E-2</c:v>
                </c:pt>
                <c:pt idx="259">
                  <c:v>3.6130000000000002E-2</c:v>
                </c:pt>
                <c:pt idx="260">
                  <c:v>9.9369999999999997E-3</c:v>
                </c:pt>
                <c:pt idx="261">
                  <c:v>1.111E-2</c:v>
                </c:pt>
                <c:pt idx="262">
                  <c:v>4.274E-2</c:v>
                </c:pt>
                <c:pt idx="263">
                  <c:v>2.2599999999999999E-2</c:v>
                </c:pt>
                <c:pt idx="264">
                  <c:v>2.9250000000000002E-2</c:v>
                </c:pt>
                <c:pt idx="265">
                  <c:v>2.3859999999999999E-2</c:v>
                </c:pt>
                <c:pt idx="266">
                  <c:v>1.9449999999999999E-2</c:v>
                </c:pt>
                <c:pt idx="267">
                  <c:v>6.4949999999999994E-2</c:v>
                </c:pt>
                <c:pt idx="268">
                  <c:v>2.2720000000000001E-2</c:v>
                </c:pt>
                <c:pt idx="269">
                  <c:v>3.2640000000000002E-2</c:v>
                </c:pt>
                <c:pt idx="270">
                  <c:v>2.017E-2</c:v>
                </c:pt>
                <c:pt idx="271">
                  <c:v>2.068E-2</c:v>
                </c:pt>
                <c:pt idx="272">
                  <c:v>1.762E-2</c:v>
                </c:pt>
                <c:pt idx="273">
                  <c:v>1.043E-2</c:v>
                </c:pt>
                <c:pt idx="274">
                  <c:v>1.737E-2</c:v>
                </c:pt>
                <c:pt idx="275">
                  <c:v>1.7770000000000001E-2</c:v>
                </c:pt>
                <c:pt idx="276">
                  <c:v>2.87E-2</c:v>
                </c:pt>
                <c:pt idx="277">
                  <c:v>2.8330000000000001E-2</c:v>
                </c:pt>
                <c:pt idx="278">
                  <c:v>3.5099999999999999E-2</c:v>
                </c:pt>
                <c:pt idx="279">
                  <c:v>5.7689999999999998E-3</c:v>
                </c:pt>
                <c:pt idx="280">
                  <c:v>5.5640000000000002E-2</c:v>
                </c:pt>
                <c:pt idx="281">
                  <c:v>1.5140000000000001E-2</c:v>
                </c:pt>
                <c:pt idx="282">
                  <c:v>2.3769999999999999E-2</c:v>
                </c:pt>
                <c:pt idx="283">
                  <c:v>3.2210000000000003E-2</c:v>
                </c:pt>
                <c:pt idx="284">
                  <c:v>0</c:v>
                </c:pt>
                <c:pt idx="285">
                  <c:v>1.5709999999999998E-2</c:v>
                </c:pt>
                <c:pt idx="286">
                  <c:v>3.0779999999999998E-2</c:v>
                </c:pt>
                <c:pt idx="287">
                  <c:v>3.058E-2</c:v>
                </c:pt>
                <c:pt idx="288">
                  <c:v>1.3390000000000001E-2</c:v>
                </c:pt>
                <c:pt idx="289">
                  <c:v>1.9689999999999999E-2</c:v>
                </c:pt>
                <c:pt idx="290">
                  <c:v>1.5270000000000001E-2</c:v>
                </c:pt>
                <c:pt idx="291">
                  <c:v>2.07E-2</c:v>
                </c:pt>
                <c:pt idx="292">
                  <c:v>5.2659999999999998E-2</c:v>
                </c:pt>
                <c:pt idx="293">
                  <c:v>3.1600000000000003E-2</c:v>
                </c:pt>
                <c:pt idx="294">
                  <c:v>6.2109999999999999E-2</c:v>
                </c:pt>
                <c:pt idx="295">
                  <c:v>4.8460000000000003E-2</c:v>
                </c:pt>
                <c:pt idx="296">
                  <c:v>2.7910000000000001E-2</c:v>
                </c:pt>
                <c:pt idx="297">
                  <c:v>3.1320000000000001E-2</c:v>
                </c:pt>
                <c:pt idx="298">
                  <c:v>1.261E-2</c:v>
                </c:pt>
                <c:pt idx="299">
                  <c:v>4.1779999999999998E-2</c:v>
                </c:pt>
                <c:pt idx="300">
                  <c:v>1.149E-2</c:v>
                </c:pt>
                <c:pt idx="301">
                  <c:v>1.256E-2</c:v>
                </c:pt>
                <c:pt idx="302">
                  <c:v>4.9509999999999998E-2</c:v>
                </c:pt>
                <c:pt idx="303">
                  <c:v>5.074E-2</c:v>
                </c:pt>
                <c:pt idx="304">
                  <c:v>2.3689999999999999E-2</c:v>
                </c:pt>
                <c:pt idx="305">
                  <c:v>6.1420000000000002E-2</c:v>
                </c:pt>
                <c:pt idx="306">
                  <c:v>3.279E-2</c:v>
                </c:pt>
                <c:pt idx="307">
                  <c:v>5.2519999999999997E-2</c:v>
                </c:pt>
                <c:pt idx="308">
                  <c:v>7.0379999999999998E-2</c:v>
                </c:pt>
                <c:pt idx="309">
                  <c:v>2.1659999999999999E-2</c:v>
                </c:pt>
                <c:pt idx="310">
                  <c:v>4.2680000000000003E-2</c:v>
                </c:pt>
                <c:pt idx="311">
                  <c:v>4.5629999999999997E-2</c:v>
                </c:pt>
                <c:pt idx="312">
                  <c:v>2.639E-2</c:v>
                </c:pt>
                <c:pt idx="313">
                  <c:v>2.5409999999999999E-2</c:v>
                </c:pt>
                <c:pt idx="314">
                  <c:v>4.3490000000000001E-2</c:v>
                </c:pt>
                <c:pt idx="315">
                  <c:v>2.5940000000000001E-2</c:v>
                </c:pt>
                <c:pt idx="316">
                  <c:v>5.3030000000000001E-2</c:v>
                </c:pt>
                <c:pt idx="317">
                  <c:v>2.9950000000000001E-2</c:v>
                </c:pt>
                <c:pt idx="318">
                  <c:v>2.4209999999999999E-2</c:v>
                </c:pt>
                <c:pt idx="319">
                  <c:v>5.6639999999999998E-3</c:v>
                </c:pt>
                <c:pt idx="320">
                  <c:v>3.7830000000000003E-2</c:v>
                </c:pt>
                <c:pt idx="321">
                  <c:v>2.4160000000000001E-2</c:v>
                </c:pt>
                <c:pt idx="322">
                  <c:v>1.5100000000000001E-2</c:v>
                </c:pt>
                <c:pt idx="323">
                  <c:v>3.1519999999999999E-2</c:v>
                </c:pt>
                <c:pt idx="324">
                  <c:v>2.647E-2</c:v>
                </c:pt>
                <c:pt idx="325">
                  <c:v>6.615E-2</c:v>
                </c:pt>
                <c:pt idx="326">
                  <c:v>2.7980000000000001E-2</c:v>
                </c:pt>
                <c:pt idx="327">
                  <c:v>4.4400000000000002E-2</c:v>
                </c:pt>
                <c:pt idx="328">
                  <c:v>2.1569999999999999E-2</c:v>
                </c:pt>
                <c:pt idx="329">
                  <c:v>1.8800000000000001E-2</c:v>
                </c:pt>
                <c:pt idx="330">
                  <c:v>2.7879999999999999E-2</c:v>
                </c:pt>
                <c:pt idx="331">
                  <c:v>4.5310000000000003E-2</c:v>
                </c:pt>
                <c:pt idx="332">
                  <c:v>0</c:v>
                </c:pt>
                <c:pt idx="333">
                  <c:v>1.3639999999999999E-2</c:v>
                </c:pt>
                <c:pt idx="334">
                  <c:v>2.5940000000000001E-2</c:v>
                </c:pt>
                <c:pt idx="335">
                  <c:v>3.8899999999999997E-2</c:v>
                </c:pt>
                <c:pt idx="336">
                  <c:v>3.0269999999999998E-2</c:v>
                </c:pt>
                <c:pt idx="337">
                  <c:v>3.2750000000000001E-2</c:v>
                </c:pt>
                <c:pt idx="338">
                  <c:v>2.3689999999999999E-2</c:v>
                </c:pt>
                <c:pt idx="339">
                  <c:v>2.443E-2</c:v>
                </c:pt>
                <c:pt idx="340">
                  <c:v>5.4949999999999999E-3</c:v>
                </c:pt>
                <c:pt idx="341">
                  <c:v>2.4379999999999999E-2</c:v>
                </c:pt>
                <c:pt idx="342">
                  <c:v>9.6150000000000003E-3</c:v>
                </c:pt>
                <c:pt idx="343">
                  <c:v>8.1600000000000006E-3</c:v>
                </c:pt>
                <c:pt idx="344">
                  <c:v>0</c:v>
                </c:pt>
                <c:pt idx="345">
                  <c:v>2.257E-2</c:v>
                </c:pt>
                <c:pt idx="346">
                  <c:v>1.499E-2</c:v>
                </c:pt>
                <c:pt idx="347">
                  <c:v>1.282E-2</c:v>
                </c:pt>
                <c:pt idx="348">
                  <c:v>2.3429999999999999E-2</c:v>
                </c:pt>
                <c:pt idx="349">
                  <c:v>2.7380000000000002E-2</c:v>
                </c:pt>
                <c:pt idx="350">
                  <c:v>1.116E-2</c:v>
                </c:pt>
                <c:pt idx="351">
                  <c:v>0</c:v>
                </c:pt>
                <c:pt idx="352">
                  <c:v>3.7359999999999997E-2</c:v>
                </c:pt>
                <c:pt idx="353">
                  <c:v>4.1050000000000003E-2</c:v>
                </c:pt>
                <c:pt idx="354">
                  <c:v>4.3040000000000002E-2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3-FE42-B732-19E3865DAE2B}"/>
            </c:ext>
          </c:extLst>
        </c:ser>
        <c:ser>
          <c:idx val="1"/>
          <c:order val="1"/>
          <c:tx>
            <c:v>Malignant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Plot'!$L$359:$L$571</c:f>
              <c:numCache>
                <c:formatCode>General</c:formatCode>
                <c:ptCount val="213"/>
                <c:pt idx="0">
                  <c:v>0.2419</c:v>
                </c:pt>
                <c:pt idx="1">
                  <c:v>0.1812</c:v>
                </c:pt>
                <c:pt idx="2">
                  <c:v>0.2069</c:v>
                </c:pt>
                <c:pt idx="3">
                  <c:v>0.25969999999999999</c:v>
                </c:pt>
                <c:pt idx="4">
                  <c:v>0.18090000000000001</c:v>
                </c:pt>
                <c:pt idx="5">
                  <c:v>0.2087</c:v>
                </c:pt>
                <c:pt idx="6">
                  <c:v>0.1794</c:v>
                </c:pt>
                <c:pt idx="7">
                  <c:v>0.21959999999999999</c:v>
                </c:pt>
                <c:pt idx="8">
                  <c:v>0.23499999999999999</c:v>
                </c:pt>
                <c:pt idx="9">
                  <c:v>0.20300000000000001</c:v>
                </c:pt>
                <c:pt idx="10">
                  <c:v>0.15279999999999999</c:v>
                </c:pt>
                <c:pt idx="11">
                  <c:v>0.1842</c:v>
                </c:pt>
                <c:pt idx="12">
                  <c:v>0.2397</c:v>
                </c:pt>
                <c:pt idx="13">
                  <c:v>0.1847</c:v>
                </c:pt>
                <c:pt idx="14">
                  <c:v>0.2069</c:v>
                </c:pt>
                <c:pt idx="15">
                  <c:v>0.2303</c:v>
                </c:pt>
                <c:pt idx="16">
                  <c:v>0.15859999999999999</c:v>
                </c:pt>
                <c:pt idx="17">
                  <c:v>0.21640000000000001</c:v>
                </c:pt>
                <c:pt idx="18">
                  <c:v>0.15820000000000001</c:v>
                </c:pt>
                <c:pt idx="19">
                  <c:v>0.25209999999999999</c:v>
                </c:pt>
                <c:pt idx="20">
                  <c:v>0.1769</c:v>
                </c:pt>
                <c:pt idx="21">
                  <c:v>0.19950000000000001</c:v>
                </c:pt>
                <c:pt idx="22">
                  <c:v>0.30399999999999999</c:v>
                </c:pt>
                <c:pt idx="23">
                  <c:v>0.22520000000000001</c:v>
                </c:pt>
                <c:pt idx="24">
                  <c:v>0.16969999999999999</c:v>
                </c:pt>
                <c:pt idx="25">
                  <c:v>0.19259999999999999</c:v>
                </c:pt>
                <c:pt idx="26">
                  <c:v>0.1739</c:v>
                </c:pt>
                <c:pt idx="27">
                  <c:v>0.21829999999999999</c:v>
                </c:pt>
                <c:pt idx="28">
                  <c:v>0.2301</c:v>
                </c:pt>
                <c:pt idx="29">
                  <c:v>0.2248</c:v>
                </c:pt>
                <c:pt idx="30">
                  <c:v>0.18529999999999999</c:v>
                </c:pt>
                <c:pt idx="31">
                  <c:v>0.19980000000000001</c:v>
                </c:pt>
                <c:pt idx="32">
                  <c:v>0.18959999999999999</c:v>
                </c:pt>
                <c:pt idx="33">
                  <c:v>0.1885</c:v>
                </c:pt>
                <c:pt idx="34">
                  <c:v>0.1565</c:v>
                </c:pt>
                <c:pt idx="35">
                  <c:v>0.17199999999999999</c:v>
                </c:pt>
                <c:pt idx="36">
                  <c:v>0.1784</c:v>
                </c:pt>
                <c:pt idx="37">
                  <c:v>0.1895</c:v>
                </c:pt>
                <c:pt idx="38">
                  <c:v>0.23100000000000001</c:v>
                </c:pt>
                <c:pt idx="39">
                  <c:v>0.19739999999999999</c:v>
                </c:pt>
                <c:pt idx="40">
                  <c:v>0.17460000000000001</c:v>
                </c:pt>
                <c:pt idx="41">
                  <c:v>0.19070000000000001</c:v>
                </c:pt>
                <c:pt idx="42">
                  <c:v>0.21279999999999999</c:v>
                </c:pt>
                <c:pt idx="43">
                  <c:v>0.2092</c:v>
                </c:pt>
                <c:pt idx="44">
                  <c:v>0.16159999999999999</c:v>
                </c:pt>
                <c:pt idx="45">
                  <c:v>0.19170000000000001</c:v>
                </c:pt>
                <c:pt idx="46">
                  <c:v>0.20269999999999999</c:v>
                </c:pt>
                <c:pt idx="47">
                  <c:v>0.19489999999999999</c:v>
                </c:pt>
                <c:pt idx="48">
                  <c:v>0.1905</c:v>
                </c:pt>
                <c:pt idx="49">
                  <c:v>0.1953</c:v>
                </c:pt>
                <c:pt idx="50">
                  <c:v>0.15820000000000001</c:v>
                </c:pt>
                <c:pt idx="51">
                  <c:v>0.19270000000000001</c:v>
                </c:pt>
                <c:pt idx="52">
                  <c:v>0.16619999999999999</c:v>
                </c:pt>
                <c:pt idx="53">
                  <c:v>0.17979999999999999</c:v>
                </c:pt>
                <c:pt idx="54">
                  <c:v>0.2152</c:v>
                </c:pt>
                <c:pt idx="55">
                  <c:v>0.29060000000000002</c:v>
                </c:pt>
                <c:pt idx="56">
                  <c:v>0.18290000000000001</c:v>
                </c:pt>
                <c:pt idx="57">
                  <c:v>0.16339999999999999</c:v>
                </c:pt>
                <c:pt idx="58">
                  <c:v>0.2132</c:v>
                </c:pt>
                <c:pt idx="59">
                  <c:v>0.20749999999999999</c:v>
                </c:pt>
                <c:pt idx="60">
                  <c:v>0.1953</c:v>
                </c:pt>
                <c:pt idx="61">
                  <c:v>0.17169999999999999</c:v>
                </c:pt>
                <c:pt idx="62">
                  <c:v>0.1855</c:v>
                </c:pt>
                <c:pt idx="63">
                  <c:v>0.20949999999999999</c:v>
                </c:pt>
                <c:pt idx="64">
                  <c:v>0.18790000000000001</c:v>
                </c:pt>
                <c:pt idx="65">
                  <c:v>0.16089999999999999</c:v>
                </c:pt>
                <c:pt idx="66">
                  <c:v>0.1925</c:v>
                </c:pt>
                <c:pt idx="67">
                  <c:v>0.25559999999999999</c:v>
                </c:pt>
                <c:pt idx="68">
                  <c:v>0.2157</c:v>
                </c:pt>
                <c:pt idx="69">
                  <c:v>0.20960000000000001</c:v>
                </c:pt>
                <c:pt idx="70">
                  <c:v>0.21290000000000001</c:v>
                </c:pt>
                <c:pt idx="71">
                  <c:v>0.1966</c:v>
                </c:pt>
                <c:pt idx="72">
                  <c:v>0.26550000000000001</c:v>
                </c:pt>
                <c:pt idx="73">
                  <c:v>0.17610000000000001</c:v>
                </c:pt>
                <c:pt idx="74">
                  <c:v>0.1946</c:v>
                </c:pt>
                <c:pt idx="75">
                  <c:v>0.22020000000000001</c:v>
                </c:pt>
                <c:pt idx="76">
                  <c:v>0.19309999999999999</c:v>
                </c:pt>
                <c:pt idx="77">
                  <c:v>0.216</c:v>
                </c:pt>
                <c:pt idx="78">
                  <c:v>0.16919999999999999</c:v>
                </c:pt>
                <c:pt idx="79">
                  <c:v>0.1585</c:v>
                </c:pt>
                <c:pt idx="80">
                  <c:v>0.19570000000000001</c:v>
                </c:pt>
                <c:pt idx="81">
                  <c:v>0.18609999999999999</c:v>
                </c:pt>
                <c:pt idx="82">
                  <c:v>0.26779999999999998</c:v>
                </c:pt>
                <c:pt idx="83">
                  <c:v>0.1971</c:v>
                </c:pt>
                <c:pt idx="84">
                  <c:v>0.1741</c:v>
                </c:pt>
                <c:pt idx="85">
                  <c:v>0.20269999999999999</c:v>
                </c:pt>
                <c:pt idx="86">
                  <c:v>0.18010000000000001</c:v>
                </c:pt>
                <c:pt idx="87">
                  <c:v>0.1893</c:v>
                </c:pt>
                <c:pt idx="88">
                  <c:v>0.15379999999999999</c:v>
                </c:pt>
                <c:pt idx="89">
                  <c:v>0.1598</c:v>
                </c:pt>
                <c:pt idx="90">
                  <c:v>0.1966</c:v>
                </c:pt>
                <c:pt idx="91">
                  <c:v>0.1794</c:v>
                </c:pt>
                <c:pt idx="92">
                  <c:v>0.18</c:v>
                </c:pt>
                <c:pt idx="93">
                  <c:v>0.23949999999999999</c:v>
                </c:pt>
                <c:pt idx="94">
                  <c:v>0.1618</c:v>
                </c:pt>
                <c:pt idx="95">
                  <c:v>0.17269999999999999</c:v>
                </c:pt>
                <c:pt idx="96">
                  <c:v>0.16209999999999999</c:v>
                </c:pt>
                <c:pt idx="97">
                  <c:v>0.2384</c:v>
                </c:pt>
                <c:pt idx="98">
                  <c:v>0.1943</c:v>
                </c:pt>
                <c:pt idx="99">
                  <c:v>0.17369999999999999</c:v>
                </c:pt>
                <c:pt idx="100">
                  <c:v>0.18340000000000001</c:v>
                </c:pt>
                <c:pt idx="101">
                  <c:v>0.17699999999999999</c:v>
                </c:pt>
                <c:pt idx="102">
                  <c:v>0.1767</c:v>
                </c:pt>
                <c:pt idx="103">
                  <c:v>0.19500000000000001</c:v>
                </c:pt>
                <c:pt idx="104">
                  <c:v>0.15060000000000001</c:v>
                </c:pt>
                <c:pt idx="105">
                  <c:v>0.22</c:v>
                </c:pt>
                <c:pt idx="106">
                  <c:v>0.22509999999999999</c:v>
                </c:pt>
                <c:pt idx="107">
                  <c:v>0.15939999999999999</c:v>
                </c:pt>
                <c:pt idx="108">
                  <c:v>0.2026</c:v>
                </c:pt>
                <c:pt idx="109">
                  <c:v>0.17649999999999999</c:v>
                </c:pt>
                <c:pt idx="110">
                  <c:v>0.1648</c:v>
                </c:pt>
                <c:pt idx="111">
                  <c:v>0.1308</c:v>
                </c:pt>
                <c:pt idx="112">
                  <c:v>0.2235</c:v>
                </c:pt>
                <c:pt idx="113">
                  <c:v>0.21060000000000001</c:v>
                </c:pt>
                <c:pt idx="114">
                  <c:v>0.2094</c:v>
                </c:pt>
                <c:pt idx="115">
                  <c:v>0.14280000000000001</c:v>
                </c:pt>
                <c:pt idx="116">
                  <c:v>0.19350000000000001</c:v>
                </c:pt>
                <c:pt idx="117">
                  <c:v>0.21229999999999999</c:v>
                </c:pt>
                <c:pt idx="118">
                  <c:v>0.21310000000000001</c:v>
                </c:pt>
                <c:pt idx="119">
                  <c:v>0.14480000000000001</c:v>
                </c:pt>
                <c:pt idx="120">
                  <c:v>0.19089999999999999</c:v>
                </c:pt>
                <c:pt idx="121">
                  <c:v>0.1467</c:v>
                </c:pt>
                <c:pt idx="122">
                  <c:v>0.18090000000000001</c:v>
                </c:pt>
                <c:pt idx="123">
                  <c:v>0.1978</c:v>
                </c:pt>
                <c:pt idx="124">
                  <c:v>0.2205</c:v>
                </c:pt>
                <c:pt idx="125">
                  <c:v>0.17330000000000001</c:v>
                </c:pt>
                <c:pt idx="126">
                  <c:v>0.18129999999999999</c:v>
                </c:pt>
                <c:pt idx="127">
                  <c:v>0.17760000000000001</c:v>
                </c:pt>
                <c:pt idx="128">
                  <c:v>0.1908</c:v>
                </c:pt>
                <c:pt idx="129">
                  <c:v>0.1893</c:v>
                </c:pt>
                <c:pt idx="130">
                  <c:v>0.23980000000000001</c:v>
                </c:pt>
                <c:pt idx="131">
                  <c:v>0.2495</c:v>
                </c:pt>
                <c:pt idx="132">
                  <c:v>0.20910000000000001</c:v>
                </c:pt>
                <c:pt idx="133">
                  <c:v>0.18140000000000001</c:v>
                </c:pt>
                <c:pt idx="134">
                  <c:v>0.15640000000000001</c:v>
                </c:pt>
                <c:pt idx="135">
                  <c:v>0.21079999999999999</c:v>
                </c:pt>
                <c:pt idx="136">
                  <c:v>0.1547</c:v>
                </c:pt>
                <c:pt idx="137">
                  <c:v>0.1867</c:v>
                </c:pt>
                <c:pt idx="138">
                  <c:v>0.1769</c:v>
                </c:pt>
                <c:pt idx="139">
                  <c:v>0.1721</c:v>
                </c:pt>
                <c:pt idx="140">
                  <c:v>0.15379999999999999</c:v>
                </c:pt>
                <c:pt idx="141">
                  <c:v>0.155</c:v>
                </c:pt>
                <c:pt idx="142">
                  <c:v>0.19020000000000001</c:v>
                </c:pt>
                <c:pt idx="143">
                  <c:v>0.1893</c:v>
                </c:pt>
                <c:pt idx="144">
                  <c:v>0.18759999999999999</c:v>
                </c:pt>
                <c:pt idx="145">
                  <c:v>0.16189999999999999</c:v>
                </c:pt>
                <c:pt idx="146">
                  <c:v>0.1792</c:v>
                </c:pt>
                <c:pt idx="147">
                  <c:v>0.22489999999999999</c:v>
                </c:pt>
                <c:pt idx="148">
                  <c:v>0.1807</c:v>
                </c:pt>
                <c:pt idx="149">
                  <c:v>0.1928</c:v>
                </c:pt>
                <c:pt idx="150">
                  <c:v>0.25690000000000002</c:v>
                </c:pt>
                <c:pt idx="151">
                  <c:v>0.1948</c:v>
                </c:pt>
                <c:pt idx="152">
                  <c:v>0.18690000000000001</c:v>
                </c:pt>
                <c:pt idx="153">
                  <c:v>0.1782</c:v>
                </c:pt>
                <c:pt idx="154">
                  <c:v>0.17269999999999999</c:v>
                </c:pt>
                <c:pt idx="155">
                  <c:v>0.1953</c:v>
                </c:pt>
                <c:pt idx="156">
                  <c:v>0.1797</c:v>
                </c:pt>
                <c:pt idx="157">
                  <c:v>0.2082</c:v>
                </c:pt>
                <c:pt idx="158">
                  <c:v>0.23749999999999999</c:v>
                </c:pt>
                <c:pt idx="159">
                  <c:v>0.1956</c:v>
                </c:pt>
                <c:pt idx="160">
                  <c:v>0.16470000000000001</c:v>
                </c:pt>
                <c:pt idx="161">
                  <c:v>0.1618</c:v>
                </c:pt>
                <c:pt idx="162">
                  <c:v>0.1875</c:v>
                </c:pt>
                <c:pt idx="163">
                  <c:v>0.17169999999999999</c:v>
                </c:pt>
                <c:pt idx="164">
                  <c:v>0.18240000000000001</c:v>
                </c:pt>
                <c:pt idx="165">
                  <c:v>0.2175</c:v>
                </c:pt>
                <c:pt idx="166">
                  <c:v>0.1973</c:v>
                </c:pt>
                <c:pt idx="167">
                  <c:v>0.15709999999999999</c:v>
                </c:pt>
                <c:pt idx="168">
                  <c:v>0.21959999999999999</c:v>
                </c:pt>
                <c:pt idx="169">
                  <c:v>0.16270000000000001</c:v>
                </c:pt>
                <c:pt idx="170">
                  <c:v>0.19889999999999999</c:v>
                </c:pt>
                <c:pt idx="171">
                  <c:v>0.19289999999999999</c:v>
                </c:pt>
                <c:pt idx="172">
                  <c:v>0.2162</c:v>
                </c:pt>
                <c:pt idx="173">
                  <c:v>0.21129999999999999</c:v>
                </c:pt>
                <c:pt idx="174">
                  <c:v>0.19919999999999999</c:v>
                </c:pt>
                <c:pt idx="175">
                  <c:v>0.1852</c:v>
                </c:pt>
                <c:pt idx="176">
                  <c:v>0.20849999999999999</c:v>
                </c:pt>
                <c:pt idx="177">
                  <c:v>0.2041</c:v>
                </c:pt>
                <c:pt idx="178">
                  <c:v>0.1724</c:v>
                </c:pt>
                <c:pt idx="179">
                  <c:v>0.1943</c:v>
                </c:pt>
                <c:pt idx="180">
                  <c:v>0.16689999999999999</c:v>
                </c:pt>
                <c:pt idx="181">
                  <c:v>0.1467</c:v>
                </c:pt>
                <c:pt idx="182">
                  <c:v>0.17199999999999999</c:v>
                </c:pt>
                <c:pt idx="183">
                  <c:v>0.17130000000000001</c:v>
                </c:pt>
                <c:pt idx="184">
                  <c:v>0.15540000000000001</c:v>
                </c:pt>
                <c:pt idx="185">
                  <c:v>0.1663</c:v>
                </c:pt>
                <c:pt idx="186">
                  <c:v>0.17929999999999999</c:v>
                </c:pt>
                <c:pt idx="187">
                  <c:v>0.20610000000000001</c:v>
                </c:pt>
                <c:pt idx="188">
                  <c:v>0.1696</c:v>
                </c:pt>
                <c:pt idx="189">
                  <c:v>0.21510000000000001</c:v>
                </c:pt>
                <c:pt idx="190">
                  <c:v>0.18229999999999999</c:v>
                </c:pt>
                <c:pt idx="191">
                  <c:v>0.18459999999999999</c:v>
                </c:pt>
                <c:pt idx="192">
                  <c:v>0.21160000000000001</c:v>
                </c:pt>
                <c:pt idx="193">
                  <c:v>0.1832</c:v>
                </c:pt>
                <c:pt idx="194">
                  <c:v>0.18479999999999999</c:v>
                </c:pt>
                <c:pt idx="195">
                  <c:v>0.22750000000000001</c:v>
                </c:pt>
                <c:pt idx="196">
                  <c:v>0.15049999999999999</c:v>
                </c:pt>
                <c:pt idx="197">
                  <c:v>0.1807</c:v>
                </c:pt>
                <c:pt idx="198">
                  <c:v>0.21160000000000001</c:v>
                </c:pt>
                <c:pt idx="199">
                  <c:v>0.15609999999999999</c:v>
                </c:pt>
                <c:pt idx="200">
                  <c:v>0.186</c:v>
                </c:pt>
                <c:pt idx="201">
                  <c:v>0.1802</c:v>
                </c:pt>
                <c:pt idx="202">
                  <c:v>0.1991</c:v>
                </c:pt>
                <c:pt idx="203">
                  <c:v>0.21659999999999999</c:v>
                </c:pt>
                <c:pt idx="204">
                  <c:v>0.2127</c:v>
                </c:pt>
                <c:pt idx="205">
                  <c:v>0.19259999999999999</c:v>
                </c:pt>
                <c:pt idx="206">
                  <c:v>0.21279999999999999</c:v>
                </c:pt>
                <c:pt idx="207">
                  <c:v>0.21490000000000001</c:v>
                </c:pt>
                <c:pt idx="208">
                  <c:v>0.1726</c:v>
                </c:pt>
                <c:pt idx="209">
                  <c:v>0.17519999999999999</c:v>
                </c:pt>
                <c:pt idx="210">
                  <c:v>0.159</c:v>
                </c:pt>
                <c:pt idx="211">
                  <c:v>0.2397</c:v>
                </c:pt>
              </c:numCache>
            </c:numRef>
          </c:xVal>
          <c:yVal>
            <c:numRef>
              <c:f>'Scatter Plot'!$M$359:$M$571</c:f>
              <c:numCache>
                <c:formatCode>General</c:formatCode>
                <c:ptCount val="213"/>
                <c:pt idx="0">
                  <c:v>0.14710000000000001</c:v>
                </c:pt>
                <c:pt idx="1">
                  <c:v>7.0169999999999996E-2</c:v>
                </c:pt>
                <c:pt idx="2">
                  <c:v>0.12790000000000001</c:v>
                </c:pt>
                <c:pt idx="3">
                  <c:v>0.1052</c:v>
                </c:pt>
                <c:pt idx="4">
                  <c:v>0.1043</c:v>
                </c:pt>
                <c:pt idx="5">
                  <c:v>8.0890000000000004E-2</c:v>
                </c:pt>
                <c:pt idx="6">
                  <c:v>7.3999999999999996E-2</c:v>
                </c:pt>
                <c:pt idx="7">
                  <c:v>5.985E-2</c:v>
                </c:pt>
                <c:pt idx="8">
                  <c:v>9.3530000000000002E-2</c:v>
                </c:pt>
                <c:pt idx="9">
                  <c:v>8.5430000000000006E-2</c:v>
                </c:pt>
                <c:pt idx="10">
                  <c:v>3.3230000000000003E-2</c:v>
                </c:pt>
                <c:pt idx="11">
                  <c:v>6.6059999999999994E-2</c:v>
                </c:pt>
                <c:pt idx="12">
                  <c:v>0.1118</c:v>
                </c:pt>
                <c:pt idx="13">
                  <c:v>5.364E-2</c:v>
                </c:pt>
                <c:pt idx="14">
                  <c:v>8.0250000000000002E-2</c:v>
                </c:pt>
                <c:pt idx="15">
                  <c:v>7.3639999999999997E-2</c:v>
                </c:pt>
                <c:pt idx="16">
                  <c:v>5.2589999999999998E-2</c:v>
                </c:pt>
                <c:pt idx="17">
                  <c:v>0.1028</c:v>
                </c:pt>
                <c:pt idx="18">
                  <c:v>9.4979999999999995E-2</c:v>
                </c:pt>
                <c:pt idx="19">
                  <c:v>9.7559999999999994E-2</c:v>
                </c:pt>
                <c:pt idx="20">
                  <c:v>8.6319999999999994E-2</c:v>
                </c:pt>
                <c:pt idx="21">
                  <c:v>9.1700000000000004E-2</c:v>
                </c:pt>
                <c:pt idx="22">
                  <c:v>0.1401</c:v>
                </c:pt>
                <c:pt idx="23">
                  <c:v>8.7830000000000005E-2</c:v>
                </c:pt>
                <c:pt idx="24">
                  <c:v>7.7310000000000004E-2</c:v>
                </c:pt>
                <c:pt idx="25">
                  <c:v>8.7510000000000004E-2</c:v>
                </c:pt>
                <c:pt idx="26">
                  <c:v>7.9530000000000003E-2</c:v>
                </c:pt>
                <c:pt idx="27">
                  <c:v>0.1244</c:v>
                </c:pt>
                <c:pt idx="28">
                  <c:v>5.1819999999999998E-2</c:v>
                </c:pt>
                <c:pt idx="29">
                  <c:v>0.1203</c:v>
                </c:pt>
                <c:pt idx="30">
                  <c:v>7.5929999999999997E-2</c:v>
                </c:pt>
                <c:pt idx="31">
                  <c:v>7.7520000000000006E-2</c:v>
                </c:pt>
                <c:pt idx="32">
                  <c:v>6.0179999999999997E-2</c:v>
                </c:pt>
                <c:pt idx="33">
                  <c:v>5.5980000000000002E-2</c:v>
                </c:pt>
                <c:pt idx="34">
                  <c:v>2.8989999999999998E-2</c:v>
                </c:pt>
                <c:pt idx="35">
                  <c:v>5.4390000000000001E-2</c:v>
                </c:pt>
                <c:pt idx="36">
                  <c:v>2.0310000000000002E-2</c:v>
                </c:pt>
                <c:pt idx="37">
                  <c:v>5.6689999999999997E-2</c:v>
                </c:pt>
                <c:pt idx="38">
                  <c:v>9.9610000000000004E-2</c:v>
                </c:pt>
                <c:pt idx="39">
                  <c:v>6.1580000000000003E-2</c:v>
                </c:pt>
                <c:pt idx="40">
                  <c:v>5.2519999999999997E-2</c:v>
                </c:pt>
                <c:pt idx="41">
                  <c:v>0.1009</c:v>
                </c:pt>
                <c:pt idx="42">
                  <c:v>7.3400000000000007E-2</c:v>
                </c:pt>
                <c:pt idx="43">
                  <c:v>0.106</c:v>
                </c:pt>
                <c:pt idx="44">
                  <c:v>3.3340000000000002E-2</c:v>
                </c:pt>
                <c:pt idx="45">
                  <c:v>8.9940000000000006E-2</c:v>
                </c:pt>
                <c:pt idx="46">
                  <c:v>8.1229999999999997E-2</c:v>
                </c:pt>
                <c:pt idx="47">
                  <c:v>8.6529999999999996E-2</c:v>
                </c:pt>
                <c:pt idx="48">
                  <c:v>6.8729999999999999E-2</c:v>
                </c:pt>
                <c:pt idx="49">
                  <c:v>9.0289999999999995E-2</c:v>
                </c:pt>
                <c:pt idx="50">
                  <c:v>7.9509999999999997E-2</c:v>
                </c:pt>
                <c:pt idx="51">
                  <c:v>7.9439999999999997E-2</c:v>
                </c:pt>
                <c:pt idx="52">
                  <c:v>5.0689999999999999E-2</c:v>
                </c:pt>
                <c:pt idx="53">
                  <c:v>6.6379999999999995E-2</c:v>
                </c:pt>
                <c:pt idx="54">
                  <c:v>0.108</c:v>
                </c:pt>
                <c:pt idx="55">
                  <c:v>0.16039999999999999</c:v>
                </c:pt>
                <c:pt idx="56">
                  <c:v>0.1845</c:v>
                </c:pt>
                <c:pt idx="57">
                  <c:v>0.1469</c:v>
                </c:pt>
                <c:pt idx="58">
                  <c:v>8.795E-2</c:v>
                </c:pt>
                <c:pt idx="59">
                  <c:v>4.938E-2</c:v>
                </c:pt>
                <c:pt idx="60">
                  <c:v>8.2710000000000006E-2</c:v>
                </c:pt>
                <c:pt idx="61">
                  <c:v>7.4829999999999994E-2</c:v>
                </c:pt>
                <c:pt idx="62">
                  <c:v>8.8150000000000006E-2</c:v>
                </c:pt>
                <c:pt idx="63">
                  <c:v>8.6830000000000004E-2</c:v>
                </c:pt>
                <c:pt idx="64">
                  <c:v>5.8389999999999997E-2</c:v>
                </c:pt>
                <c:pt idx="65">
                  <c:v>4.4889999999999999E-2</c:v>
                </c:pt>
                <c:pt idx="66">
                  <c:v>9.6009999999999998E-2</c:v>
                </c:pt>
                <c:pt idx="67">
                  <c:v>0.18229999999999999</c:v>
                </c:pt>
                <c:pt idx="68">
                  <c:v>8.9230000000000004E-2</c:v>
                </c:pt>
                <c:pt idx="69">
                  <c:v>9.4789999999999999E-2</c:v>
                </c:pt>
                <c:pt idx="70">
                  <c:v>5.5960000000000003E-2</c:v>
                </c:pt>
                <c:pt idx="71">
                  <c:v>8.6650000000000005E-2</c:v>
                </c:pt>
                <c:pt idx="72">
                  <c:v>0.20119999999999999</c:v>
                </c:pt>
                <c:pt idx="73">
                  <c:v>3.0849999999999999E-2</c:v>
                </c:pt>
                <c:pt idx="74">
                  <c:v>5.6270000000000001E-2</c:v>
                </c:pt>
                <c:pt idx="75">
                  <c:v>0.1149</c:v>
                </c:pt>
                <c:pt idx="76">
                  <c:v>8.0869999999999997E-2</c:v>
                </c:pt>
                <c:pt idx="77">
                  <c:v>5.6129999999999999E-2</c:v>
                </c:pt>
                <c:pt idx="78">
                  <c:v>6.8470000000000003E-2</c:v>
                </c:pt>
                <c:pt idx="79">
                  <c:v>2.7040000000000002E-2</c:v>
                </c:pt>
                <c:pt idx="80">
                  <c:v>8.6239999999999997E-2</c:v>
                </c:pt>
                <c:pt idx="81">
                  <c:v>5.9429999999999997E-2</c:v>
                </c:pt>
                <c:pt idx="82">
                  <c:v>7.4149999999999994E-2</c:v>
                </c:pt>
                <c:pt idx="83">
                  <c:v>0.10539999999999999</c:v>
                </c:pt>
                <c:pt idx="84">
                  <c:v>9.6670000000000006E-2</c:v>
                </c:pt>
                <c:pt idx="85">
                  <c:v>0.12859999999999999</c:v>
                </c:pt>
                <c:pt idx="86">
                  <c:v>9.7019999999999995E-2</c:v>
                </c:pt>
                <c:pt idx="87">
                  <c:v>6.5759999999999999E-2</c:v>
                </c:pt>
                <c:pt idx="88">
                  <c:v>0.1043</c:v>
                </c:pt>
                <c:pt idx="89">
                  <c:v>3.4380000000000001E-2</c:v>
                </c:pt>
                <c:pt idx="90">
                  <c:v>0.10970000000000001</c:v>
                </c:pt>
                <c:pt idx="91">
                  <c:v>8.8660000000000003E-2</c:v>
                </c:pt>
                <c:pt idx="92">
                  <c:v>0.18779999999999999</c:v>
                </c:pt>
                <c:pt idx="93">
                  <c:v>0.14960000000000001</c:v>
                </c:pt>
                <c:pt idx="94">
                  <c:v>5.1889999999999999E-2</c:v>
                </c:pt>
                <c:pt idx="95">
                  <c:v>3.2629999999999999E-2</c:v>
                </c:pt>
                <c:pt idx="96">
                  <c:v>5.8139999999999997E-2</c:v>
                </c:pt>
                <c:pt idx="97">
                  <c:v>6.6180000000000003E-2</c:v>
                </c:pt>
                <c:pt idx="98">
                  <c:v>4.5620000000000001E-2</c:v>
                </c:pt>
                <c:pt idx="99">
                  <c:v>8.8779999999999998E-2</c:v>
                </c:pt>
                <c:pt idx="100">
                  <c:v>6.5259999999999999E-2</c:v>
                </c:pt>
                <c:pt idx="101">
                  <c:v>5.7779999999999998E-2</c:v>
                </c:pt>
                <c:pt idx="102">
                  <c:v>6.7720000000000002E-2</c:v>
                </c:pt>
                <c:pt idx="103">
                  <c:v>5.9799999999999999E-2</c:v>
                </c:pt>
                <c:pt idx="104">
                  <c:v>7.4880000000000002E-2</c:v>
                </c:pt>
                <c:pt idx="105">
                  <c:v>0.16200000000000001</c:v>
                </c:pt>
                <c:pt idx="106">
                  <c:v>9.1759999999999994E-2</c:v>
                </c:pt>
                <c:pt idx="107">
                  <c:v>4.079E-2</c:v>
                </c:pt>
                <c:pt idx="108">
                  <c:v>5.3900000000000003E-2</c:v>
                </c:pt>
                <c:pt idx="109">
                  <c:v>9.5610000000000001E-2</c:v>
                </c:pt>
                <c:pt idx="110">
                  <c:v>0.1595</c:v>
                </c:pt>
                <c:pt idx="111">
                  <c:v>6.5970000000000001E-2</c:v>
                </c:pt>
                <c:pt idx="112">
                  <c:v>6.4619999999999997E-2</c:v>
                </c:pt>
                <c:pt idx="113">
                  <c:v>5.602E-2</c:v>
                </c:pt>
                <c:pt idx="114">
                  <c:v>8.6910000000000001E-2</c:v>
                </c:pt>
                <c:pt idx="115">
                  <c:v>6.6369999999999998E-2</c:v>
                </c:pt>
                <c:pt idx="116">
                  <c:v>6.4619999999999997E-2</c:v>
                </c:pt>
                <c:pt idx="117">
                  <c:v>6.8610000000000004E-2</c:v>
                </c:pt>
                <c:pt idx="118">
                  <c:v>0.109</c:v>
                </c:pt>
                <c:pt idx="119">
                  <c:v>8.3400000000000002E-2</c:v>
                </c:pt>
                <c:pt idx="120">
                  <c:v>0.1237</c:v>
                </c:pt>
                <c:pt idx="121">
                  <c:v>6.0220000000000003E-2</c:v>
                </c:pt>
                <c:pt idx="122">
                  <c:v>8.8109999999999994E-2</c:v>
                </c:pt>
                <c:pt idx="123">
                  <c:v>8.8859999999999995E-2</c:v>
                </c:pt>
                <c:pt idx="124">
                  <c:v>0.13100000000000001</c:v>
                </c:pt>
                <c:pt idx="125">
                  <c:v>9.74E-2</c:v>
                </c:pt>
                <c:pt idx="126">
                  <c:v>8.3529999999999993E-2</c:v>
                </c:pt>
                <c:pt idx="127">
                  <c:v>8.591E-2</c:v>
                </c:pt>
                <c:pt idx="128">
                  <c:v>5.246E-2</c:v>
                </c:pt>
                <c:pt idx="129">
                  <c:v>0.1144</c:v>
                </c:pt>
                <c:pt idx="130">
                  <c:v>0.1242</c:v>
                </c:pt>
                <c:pt idx="131">
                  <c:v>0.13769999999999999</c:v>
                </c:pt>
                <c:pt idx="132">
                  <c:v>8.3989999999999995E-2</c:v>
                </c:pt>
                <c:pt idx="133">
                  <c:v>9.3329999999999996E-2</c:v>
                </c:pt>
                <c:pt idx="134">
                  <c:v>2.8369999999999999E-2</c:v>
                </c:pt>
                <c:pt idx="135">
                  <c:v>7.5069999999999998E-2</c:v>
                </c:pt>
                <c:pt idx="136">
                  <c:v>2.8469999999999999E-2</c:v>
                </c:pt>
                <c:pt idx="137">
                  <c:v>6.5269999999999995E-2</c:v>
                </c:pt>
                <c:pt idx="138">
                  <c:v>8.6459999999999995E-2</c:v>
                </c:pt>
                <c:pt idx="139">
                  <c:v>0.10879999999999999</c:v>
                </c:pt>
                <c:pt idx="140">
                  <c:v>4.7440000000000003E-2</c:v>
                </c:pt>
                <c:pt idx="141">
                  <c:v>5.8430000000000003E-2</c:v>
                </c:pt>
                <c:pt idx="142">
                  <c:v>9.6640000000000004E-2</c:v>
                </c:pt>
                <c:pt idx="143">
                  <c:v>9.4640000000000002E-2</c:v>
                </c:pt>
                <c:pt idx="144">
                  <c:v>9.0520000000000003E-2</c:v>
                </c:pt>
                <c:pt idx="145">
                  <c:v>3.5150000000000001E-2</c:v>
                </c:pt>
                <c:pt idx="146">
                  <c:v>0.1062</c:v>
                </c:pt>
                <c:pt idx="147">
                  <c:v>0.128</c:v>
                </c:pt>
                <c:pt idx="148">
                  <c:v>7.9500000000000001E-2</c:v>
                </c:pt>
                <c:pt idx="149">
                  <c:v>7.7259999999999995E-2</c:v>
                </c:pt>
                <c:pt idx="150">
                  <c:v>0.15040000000000001</c:v>
                </c:pt>
                <c:pt idx="151">
                  <c:v>8.4879999999999997E-2</c:v>
                </c:pt>
                <c:pt idx="152">
                  <c:v>7.9810000000000006E-2</c:v>
                </c:pt>
                <c:pt idx="153">
                  <c:v>7.041E-2</c:v>
                </c:pt>
                <c:pt idx="154">
                  <c:v>9.9339999999999998E-2</c:v>
                </c:pt>
                <c:pt idx="155">
                  <c:v>6.0900000000000003E-2</c:v>
                </c:pt>
                <c:pt idx="156">
                  <c:v>0.14099999999999999</c:v>
                </c:pt>
                <c:pt idx="157">
                  <c:v>0.1103</c:v>
                </c:pt>
                <c:pt idx="158">
                  <c:v>0.1242</c:v>
                </c:pt>
                <c:pt idx="159">
                  <c:v>0.1913</c:v>
                </c:pt>
                <c:pt idx="160">
                  <c:v>6.5530000000000005E-2</c:v>
                </c:pt>
                <c:pt idx="161">
                  <c:v>7.7850000000000003E-2</c:v>
                </c:pt>
                <c:pt idx="162">
                  <c:v>0.1265</c:v>
                </c:pt>
                <c:pt idx="163">
                  <c:v>8.4650000000000003E-2</c:v>
                </c:pt>
                <c:pt idx="164">
                  <c:v>0.15010000000000001</c:v>
                </c:pt>
                <c:pt idx="165">
                  <c:v>8.7730000000000002E-2</c:v>
                </c:pt>
                <c:pt idx="166">
                  <c:v>0.1255</c:v>
                </c:pt>
                <c:pt idx="167">
                  <c:v>8.9410000000000003E-2</c:v>
                </c:pt>
                <c:pt idx="168">
                  <c:v>6.3670000000000004E-2</c:v>
                </c:pt>
                <c:pt idx="169">
                  <c:v>5.271E-2</c:v>
                </c:pt>
                <c:pt idx="170">
                  <c:v>0.1021</c:v>
                </c:pt>
                <c:pt idx="171">
                  <c:v>9.1130000000000003E-2</c:v>
                </c:pt>
                <c:pt idx="172">
                  <c:v>0.15620000000000001</c:v>
                </c:pt>
                <c:pt idx="173">
                  <c:v>0.1198</c:v>
                </c:pt>
                <c:pt idx="174">
                  <c:v>8.8239999999999999E-2</c:v>
                </c:pt>
                <c:pt idx="175">
                  <c:v>2.7390000000000001E-2</c:v>
                </c:pt>
                <c:pt idx="176">
                  <c:v>8.4809999999999997E-2</c:v>
                </c:pt>
                <c:pt idx="177">
                  <c:v>9.7110000000000002E-2</c:v>
                </c:pt>
                <c:pt idx="178">
                  <c:v>0.12590000000000001</c:v>
                </c:pt>
                <c:pt idx="179">
                  <c:v>8.7440000000000004E-2</c:v>
                </c:pt>
                <c:pt idx="180">
                  <c:v>6.4630000000000007E-2</c:v>
                </c:pt>
                <c:pt idx="181">
                  <c:v>5.7360000000000001E-2</c:v>
                </c:pt>
                <c:pt idx="182">
                  <c:v>6.2539999999999998E-2</c:v>
                </c:pt>
                <c:pt idx="183">
                  <c:v>8.2930000000000004E-2</c:v>
                </c:pt>
                <c:pt idx="184">
                  <c:v>0.11550000000000001</c:v>
                </c:pt>
                <c:pt idx="185">
                  <c:v>9.0630000000000002E-2</c:v>
                </c:pt>
                <c:pt idx="186">
                  <c:v>6.4310000000000006E-2</c:v>
                </c:pt>
                <c:pt idx="187">
                  <c:v>0.16889999999999999</c:v>
                </c:pt>
                <c:pt idx="188">
                  <c:v>0.1002</c:v>
                </c:pt>
                <c:pt idx="189">
                  <c:v>9.1939999999999994E-2</c:v>
                </c:pt>
                <c:pt idx="190">
                  <c:v>0.11940000000000001</c:v>
                </c:pt>
                <c:pt idx="191">
                  <c:v>2.307E-2</c:v>
                </c:pt>
                <c:pt idx="192">
                  <c:v>7.7619999999999995E-2</c:v>
                </c:pt>
                <c:pt idx="193">
                  <c:v>9.1829999999999995E-2</c:v>
                </c:pt>
                <c:pt idx="194">
                  <c:v>0.11210000000000001</c:v>
                </c:pt>
                <c:pt idx="195">
                  <c:v>6.7589999999999997E-2</c:v>
                </c:pt>
                <c:pt idx="196">
                  <c:v>0.1003</c:v>
                </c:pt>
                <c:pt idx="197">
                  <c:v>8.5199999999999998E-2</c:v>
                </c:pt>
                <c:pt idx="198">
                  <c:v>8.1720000000000001E-2</c:v>
                </c:pt>
                <c:pt idx="199">
                  <c:v>4.335E-2</c:v>
                </c:pt>
                <c:pt idx="200">
                  <c:v>9.4509999999999997E-2</c:v>
                </c:pt>
                <c:pt idx="201">
                  <c:v>9.4310000000000005E-2</c:v>
                </c:pt>
                <c:pt idx="202">
                  <c:v>0.14710000000000001</c:v>
                </c:pt>
                <c:pt idx="203">
                  <c:v>0.10150000000000001</c:v>
                </c:pt>
                <c:pt idx="204">
                  <c:v>0.13220000000000001</c:v>
                </c:pt>
                <c:pt idx="205">
                  <c:v>6.139E-2</c:v>
                </c:pt>
                <c:pt idx="206">
                  <c:v>9.4289999999999999E-2</c:v>
                </c:pt>
                <c:pt idx="207">
                  <c:v>0.1474</c:v>
                </c:pt>
                <c:pt idx="208">
                  <c:v>0.1389</c:v>
                </c:pt>
                <c:pt idx="209">
                  <c:v>9.7909999999999997E-2</c:v>
                </c:pt>
                <c:pt idx="210">
                  <c:v>5.3019999999999998E-2</c:v>
                </c:pt>
                <c:pt idx="211">
                  <c:v>0.152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3-FE42-B732-19E3865DA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6079"/>
        <c:axId val="1583317760"/>
      </c:scatterChart>
      <c:valAx>
        <c:axId val="13069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Concave Point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17760"/>
        <c:crosses val="autoZero"/>
        <c:crossBetween val="midCat"/>
      </c:valAx>
      <c:valAx>
        <c:axId val="1583317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Symmetry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6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Texture Mean vs Texture_SE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Benign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Plot'!$K$2:$K$359</c:f>
              <c:numCache>
                <c:formatCode>General</c:formatCode>
                <c:ptCount val="358"/>
                <c:pt idx="0">
                  <c:v>0.78859999999999997</c:v>
                </c:pt>
                <c:pt idx="1">
                  <c:v>0.74770000000000003</c:v>
                </c:pt>
                <c:pt idx="2">
                  <c:v>0.9768</c:v>
                </c:pt>
                <c:pt idx="3">
                  <c:v>2.3420000000000001</c:v>
                </c:pt>
                <c:pt idx="4">
                  <c:v>0.95669999999999999</c:v>
                </c:pt>
                <c:pt idx="5">
                  <c:v>0.72940000000000005</c:v>
                </c:pt>
                <c:pt idx="6">
                  <c:v>1.353</c:v>
                </c:pt>
                <c:pt idx="7">
                  <c:v>1.21</c:v>
                </c:pt>
                <c:pt idx="8">
                  <c:v>0.9234</c:v>
                </c:pt>
                <c:pt idx="9">
                  <c:v>0.63290000000000002</c:v>
                </c:pt>
                <c:pt idx="10">
                  <c:v>0.95909999999999995</c:v>
                </c:pt>
                <c:pt idx="11">
                  <c:v>1.214</c:v>
                </c:pt>
                <c:pt idx="12">
                  <c:v>0.5796</c:v>
                </c:pt>
                <c:pt idx="13">
                  <c:v>1.4410000000000001</c:v>
                </c:pt>
                <c:pt idx="14">
                  <c:v>2.0670000000000002</c:v>
                </c:pt>
                <c:pt idx="15">
                  <c:v>2.2650000000000001</c:v>
                </c:pt>
                <c:pt idx="16">
                  <c:v>2.0110000000000001</c:v>
                </c:pt>
                <c:pt idx="17">
                  <c:v>0.94289999999999996</c:v>
                </c:pt>
                <c:pt idx="18">
                  <c:v>1.194</c:v>
                </c:pt>
                <c:pt idx="19">
                  <c:v>0.87319999999999998</c:v>
                </c:pt>
                <c:pt idx="20">
                  <c:v>0.85219999999999996</c:v>
                </c:pt>
                <c:pt idx="21">
                  <c:v>1.0249999999999999</c:v>
                </c:pt>
                <c:pt idx="22">
                  <c:v>1.014</c:v>
                </c:pt>
                <c:pt idx="23">
                  <c:v>1.095</c:v>
                </c:pt>
                <c:pt idx="24">
                  <c:v>2.1739999999999999</c:v>
                </c:pt>
                <c:pt idx="25">
                  <c:v>1.016</c:v>
                </c:pt>
                <c:pt idx="26">
                  <c:v>1.2549999999999999</c:v>
                </c:pt>
                <c:pt idx="27">
                  <c:v>1.502</c:v>
                </c:pt>
                <c:pt idx="28">
                  <c:v>0.73719999999999997</c:v>
                </c:pt>
                <c:pt idx="29">
                  <c:v>1.111</c:v>
                </c:pt>
                <c:pt idx="30">
                  <c:v>1.153</c:v>
                </c:pt>
                <c:pt idx="31">
                  <c:v>1.373</c:v>
                </c:pt>
                <c:pt idx="32">
                  <c:v>1.5109999999999999</c:v>
                </c:pt>
                <c:pt idx="33">
                  <c:v>2.0430000000000001</c:v>
                </c:pt>
                <c:pt idx="34">
                  <c:v>0.53910000000000002</c:v>
                </c:pt>
                <c:pt idx="35">
                  <c:v>1.508</c:v>
                </c:pt>
                <c:pt idx="36">
                  <c:v>1.571</c:v>
                </c:pt>
                <c:pt idx="37">
                  <c:v>1.222</c:v>
                </c:pt>
                <c:pt idx="38">
                  <c:v>1.534</c:v>
                </c:pt>
                <c:pt idx="39">
                  <c:v>1.657</c:v>
                </c:pt>
                <c:pt idx="40">
                  <c:v>0.89439999999999997</c:v>
                </c:pt>
                <c:pt idx="41">
                  <c:v>0.98609999999999998</c:v>
                </c:pt>
                <c:pt idx="42">
                  <c:v>1.4239999999999999</c:v>
                </c:pt>
                <c:pt idx="43">
                  <c:v>1.8029999999999999</c:v>
                </c:pt>
                <c:pt idx="44">
                  <c:v>1.49</c:v>
                </c:pt>
                <c:pt idx="45">
                  <c:v>1.86</c:v>
                </c:pt>
                <c:pt idx="46">
                  <c:v>0.58640000000000003</c:v>
                </c:pt>
                <c:pt idx="47">
                  <c:v>0.92269999999999996</c:v>
                </c:pt>
                <c:pt idx="48">
                  <c:v>0.97889999999999999</c:v>
                </c:pt>
                <c:pt idx="49">
                  <c:v>0.4607</c:v>
                </c:pt>
                <c:pt idx="50">
                  <c:v>0.85699999999999998</c:v>
                </c:pt>
                <c:pt idx="51">
                  <c:v>1.1399999999999999</c:v>
                </c:pt>
                <c:pt idx="52">
                  <c:v>0.85609999999999997</c:v>
                </c:pt>
                <c:pt idx="53">
                  <c:v>1.0680000000000001</c:v>
                </c:pt>
                <c:pt idx="54">
                  <c:v>0.81630000000000003</c:v>
                </c:pt>
                <c:pt idx="55">
                  <c:v>0.8155</c:v>
                </c:pt>
                <c:pt idx="56">
                  <c:v>2.508</c:v>
                </c:pt>
                <c:pt idx="57">
                  <c:v>0.99380000000000002</c:v>
                </c:pt>
                <c:pt idx="58">
                  <c:v>1.343</c:v>
                </c:pt>
                <c:pt idx="59">
                  <c:v>0.496</c:v>
                </c:pt>
                <c:pt idx="60">
                  <c:v>1.9079999999999999</c:v>
                </c:pt>
                <c:pt idx="61">
                  <c:v>0.7712</c:v>
                </c:pt>
                <c:pt idx="62">
                  <c:v>1.2390000000000001</c:v>
                </c:pt>
                <c:pt idx="63">
                  <c:v>0.65380000000000005</c:v>
                </c:pt>
                <c:pt idx="64">
                  <c:v>1.909</c:v>
                </c:pt>
                <c:pt idx="65">
                  <c:v>0.73939999999999995</c:v>
                </c:pt>
                <c:pt idx="66">
                  <c:v>0.75739999999999996</c:v>
                </c:pt>
                <c:pt idx="67">
                  <c:v>1.3220000000000001</c:v>
                </c:pt>
                <c:pt idx="68">
                  <c:v>1.962</c:v>
                </c:pt>
                <c:pt idx="69">
                  <c:v>2.6640000000000001</c:v>
                </c:pt>
                <c:pt idx="70">
                  <c:v>0.78149999999999997</c:v>
                </c:pt>
                <c:pt idx="71">
                  <c:v>0.79269999999999996</c:v>
                </c:pt>
                <c:pt idx="72">
                  <c:v>0.98229999999999995</c:v>
                </c:pt>
                <c:pt idx="73">
                  <c:v>2.06</c:v>
                </c:pt>
                <c:pt idx="74">
                  <c:v>0.72850000000000004</c:v>
                </c:pt>
                <c:pt idx="75">
                  <c:v>0.76139999999999997</c:v>
                </c:pt>
                <c:pt idx="76">
                  <c:v>1.6930000000000001</c:v>
                </c:pt>
                <c:pt idx="77">
                  <c:v>1.6559999999999999</c:v>
                </c:pt>
                <c:pt idx="78">
                  <c:v>1.0649999999999999</c:v>
                </c:pt>
                <c:pt idx="79">
                  <c:v>0.40639999999999998</c:v>
                </c:pt>
                <c:pt idx="80">
                  <c:v>1.2170000000000001</c:v>
                </c:pt>
                <c:pt idx="81">
                  <c:v>0.66559999999999997</c:v>
                </c:pt>
                <c:pt idx="82">
                  <c:v>1.8049999999999999</c:v>
                </c:pt>
                <c:pt idx="83">
                  <c:v>1.925</c:v>
                </c:pt>
                <c:pt idx="84">
                  <c:v>0.7873</c:v>
                </c:pt>
                <c:pt idx="85">
                  <c:v>2.2610000000000001</c:v>
                </c:pt>
                <c:pt idx="86">
                  <c:v>1.1419999999999999</c:v>
                </c:pt>
                <c:pt idx="87">
                  <c:v>0.9899</c:v>
                </c:pt>
                <c:pt idx="88">
                  <c:v>1.1080000000000001</c:v>
                </c:pt>
                <c:pt idx="89">
                  <c:v>1.268</c:v>
                </c:pt>
                <c:pt idx="90">
                  <c:v>0.76549999999999996</c:v>
                </c:pt>
                <c:pt idx="91">
                  <c:v>1.9259999999999999</c:v>
                </c:pt>
                <c:pt idx="92">
                  <c:v>0.83550000000000002</c:v>
                </c:pt>
                <c:pt idx="93">
                  <c:v>1.748</c:v>
                </c:pt>
                <c:pt idx="94">
                  <c:v>4.8849999999999998</c:v>
                </c:pt>
                <c:pt idx="95">
                  <c:v>0.90859999999999996</c:v>
                </c:pt>
                <c:pt idx="96">
                  <c:v>1.3260000000000001</c:v>
                </c:pt>
                <c:pt idx="97">
                  <c:v>1.044</c:v>
                </c:pt>
                <c:pt idx="98">
                  <c:v>1.3420000000000001</c:v>
                </c:pt>
                <c:pt idx="99">
                  <c:v>0.92230000000000001</c:v>
                </c:pt>
                <c:pt idx="100">
                  <c:v>0.36280000000000001</c:v>
                </c:pt>
                <c:pt idx="101">
                  <c:v>0.86519999999999997</c:v>
                </c:pt>
                <c:pt idx="102">
                  <c:v>1.5629999999999999</c:v>
                </c:pt>
                <c:pt idx="103">
                  <c:v>1.9219999999999999</c:v>
                </c:pt>
                <c:pt idx="104">
                  <c:v>0.43359999999999999</c:v>
                </c:pt>
                <c:pt idx="105">
                  <c:v>0.49809999999999999</c:v>
                </c:pt>
                <c:pt idx="106">
                  <c:v>1.2170000000000001</c:v>
                </c:pt>
                <c:pt idx="107">
                  <c:v>0.89070000000000005</c:v>
                </c:pt>
                <c:pt idx="108">
                  <c:v>0.81210000000000004</c:v>
                </c:pt>
                <c:pt idx="109">
                  <c:v>0.90269999999999995</c:v>
                </c:pt>
                <c:pt idx="110">
                  <c:v>0.49659999999999999</c:v>
                </c:pt>
                <c:pt idx="111">
                  <c:v>1.0660000000000001</c:v>
                </c:pt>
                <c:pt idx="112">
                  <c:v>0.89270000000000005</c:v>
                </c:pt>
                <c:pt idx="113">
                  <c:v>1.647</c:v>
                </c:pt>
                <c:pt idx="114">
                  <c:v>0.83009999999999995</c:v>
                </c:pt>
                <c:pt idx="115">
                  <c:v>1.5029999999999999</c:v>
                </c:pt>
                <c:pt idx="116">
                  <c:v>2.3239999999999998</c:v>
                </c:pt>
                <c:pt idx="117">
                  <c:v>0.66120000000000001</c:v>
                </c:pt>
                <c:pt idx="118">
                  <c:v>0.67449999999999999</c:v>
                </c:pt>
                <c:pt idx="119">
                  <c:v>1.6419999999999999</c:v>
                </c:pt>
                <c:pt idx="120">
                  <c:v>1.0569999999999999</c:v>
                </c:pt>
                <c:pt idx="121">
                  <c:v>2.6120000000000001</c:v>
                </c:pt>
                <c:pt idx="122">
                  <c:v>1.601</c:v>
                </c:pt>
                <c:pt idx="123">
                  <c:v>0.44019999999999998</c:v>
                </c:pt>
                <c:pt idx="124">
                  <c:v>1.4930000000000001</c:v>
                </c:pt>
                <c:pt idx="125">
                  <c:v>1.038</c:v>
                </c:pt>
                <c:pt idx="126">
                  <c:v>0.84289999999999998</c:v>
                </c:pt>
                <c:pt idx="127">
                  <c:v>1.1970000000000001</c:v>
                </c:pt>
                <c:pt idx="128">
                  <c:v>1.9159999999999999</c:v>
                </c:pt>
                <c:pt idx="129">
                  <c:v>1.2190000000000001</c:v>
                </c:pt>
                <c:pt idx="130">
                  <c:v>1.4890000000000001</c:v>
                </c:pt>
                <c:pt idx="131">
                  <c:v>0.7198</c:v>
                </c:pt>
                <c:pt idx="132">
                  <c:v>0.52929999999999999</c:v>
                </c:pt>
                <c:pt idx="133">
                  <c:v>1.409</c:v>
                </c:pt>
                <c:pt idx="134">
                  <c:v>2.2930000000000001</c:v>
                </c:pt>
                <c:pt idx="135">
                  <c:v>1.28</c:v>
                </c:pt>
                <c:pt idx="136">
                  <c:v>1.1659999999999999</c:v>
                </c:pt>
                <c:pt idx="137">
                  <c:v>0.91949999999999998</c:v>
                </c:pt>
                <c:pt idx="138">
                  <c:v>1.268</c:v>
                </c:pt>
                <c:pt idx="139">
                  <c:v>1.389</c:v>
                </c:pt>
                <c:pt idx="140">
                  <c:v>1.35</c:v>
                </c:pt>
                <c:pt idx="141">
                  <c:v>1.39</c:v>
                </c:pt>
                <c:pt idx="142">
                  <c:v>0.46899999999999997</c:v>
                </c:pt>
                <c:pt idx="143">
                  <c:v>1.905</c:v>
                </c:pt>
                <c:pt idx="144">
                  <c:v>1.974</c:v>
                </c:pt>
                <c:pt idx="145">
                  <c:v>1.77</c:v>
                </c:pt>
                <c:pt idx="146">
                  <c:v>0.94799999999999995</c:v>
                </c:pt>
                <c:pt idx="147">
                  <c:v>0.76359999999999995</c:v>
                </c:pt>
                <c:pt idx="148">
                  <c:v>1.238</c:v>
                </c:pt>
                <c:pt idx="149">
                  <c:v>0.69310000000000005</c:v>
                </c:pt>
                <c:pt idx="150">
                  <c:v>0.6946</c:v>
                </c:pt>
                <c:pt idx="151">
                  <c:v>1.0269999999999999</c:v>
                </c:pt>
                <c:pt idx="152">
                  <c:v>0.66900000000000004</c:v>
                </c:pt>
                <c:pt idx="153">
                  <c:v>1.143</c:v>
                </c:pt>
                <c:pt idx="154">
                  <c:v>1.04</c:v>
                </c:pt>
                <c:pt idx="155">
                  <c:v>1.5629999999999999</c:v>
                </c:pt>
                <c:pt idx="156">
                  <c:v>1.0589999999999999</c:v>
                </c:pt>
                <c:pt idx="157">
                  <c:v>1.786</c:v>
                </c:pt>
                <c:pt idx="158">
                  <c:v>0.57350000000000001</c:v>
                </c:pt>
                <c:pt idx="159">
                  <c:v>1.3049999999999999</c:v>
                </c:pt>
                <c:pt idx="160">
                  <c:v>0.68640000000000001</c:v>
                </c:pt>
                <c:pt idx="161">
                  <c:v>0.82850000000000001</c:v>
                </c:pt>
                <c:pt idx="162">
                  <c:v>1.43</c:v>
                </c:pt>
                <c:pt idx="163">
                  <c:v>0.91149999999999998</c:v>
                </c:pt>
                <c:pt idx="164">
                  <c:v>0.65939999999999999</c:v>
                </c:pt>
                <c:pt idx="165">
                  <c:v>0.36020000000000002</c:v>
                </c:pt>
                <c:pt idx="166">
                  <c:v>2.7770000000000001</c:v>
                </c:pt>
                <c:pt idx="167">
                  <c:v>0.71509999999999996</c:v>
                </c:pt>
                <c:pt idx="168">
                  <c:v>0.59960000000000002</c:v>
                </c:pt>
                <c:pt idx="169">
                  <c:v>1.911</c:v>
                </c:pt>
                <c:pt idx="170">
                  <c:v>2.2000000000000002</c:v>
                </c:pt>
                <c:pt idx="171">
                  <c:v>1.4710000000000001</c:v>
                </c:pt>
                <c:pt idx="172">
                  <c:v>1.042</c:v>
                </c:pt>
                <c:pt idx="173">
                  <c:v>0.80730000000000002</c:v>
                </c:pt>
                <c:pt idx="174">
                  <c:v>0.95050000000000001</c:v>
                </c:pt>
                <c:pt idx="175">
                  <c:v>1.081</c:v>
                </c:pt>
                <c:pt idx="176">
                  <c:v>0.90969999999999995</c:v>
                </c:pt>
                <c:pt idx="177">
                  <c:v>0.56640000000000001</c:v>
                </c:pt>
                <c:pt idx="178">
                  <c:v>1.966</c:v>
                </c:pt>
                <c:pt idx="179">
                  <c:v>0.99609999999999999</c:v>
                </c:pt>
                <c:pt idx="180">
                  <c:v>1.532</c:v>
                </c:pt>
                <c:pt idx="181">
                  <c:v>0.64119999999999999</c:v>
                </c:pt>
                <c:pt idx="182">
                  <c:v>2.0150000000000001</c:v>
                </c:pt>
                <c:pt idx="183">
                  <c:v>0.77059999999999995</c:v>
                </c:pt>
                <c:pt idx="184">
                  <c:v>0.94289999999999996</c:v>
                </c:pt>
                <c:pt idx="185">
                  <c:v>0.82250000000000001</c:v>
                </c:pt>
                <c:pt idx="186">
                  <c:v>0.73950000000000005</c:v>
                </c:pt>
                <c:pt idx="187">
                  <c:v>2.5089999999999999</c:v>
                </c:pt>
                <c:pt idx="188">
                  <c:v>1.1519999999999999</c:v>
                </c:pt>
                <c:pt idx="189">
                  <c:v>0.39810000000000001</c:v>
                </c:pt>
                <c:pt idx="190">
                  <c:v>0.76149999999999995</c:v>
                </c:pt>
                <c:pt idx="191">
                  <c:v>1.05</c:v>
                </c:pt>
                <c:pt idx="192">
                  <c:v>0.6724</c:v>
                </c:pt>
                <c:pt idx="193">
                  <c:v>0.80920000000000003</c:v>
                </c:pt>
                <c:pt idx="194">
                  <c:v>1.478</c:v>
                </c:pt>
                <c:pt idx="195">
                  <c:v>1.51</c:v>
                </c:pt>
                <c:pt idx="196">
                  <c:v>1.363</c:v>
                </c:pt>
                <c:pt idx="197">
                  <c:v>1.2</c:v>
                </c:pt>
                <c:pt idx="198">
                  <c:v>1.2470000000000001</c:v>
                </c:pt>
                <c:pt idx="199">
                  <c:v>0.95269999999999999</c:v>
                </c:pt>
                <c:pt idx="200">
                  <c:v>1.5389999999999999</c:v>
                </c:pt>
                <c:pt idx="201">
                  <c:v>1.2849999999999999</c:v>
                </c:pt>
                <c:pt idx="202">
                  <c:v>1.4390000000000001</c:v>
                </c:pt>
                <c:pt idx="203">
                  <c:v>0.61240000000000006</c:v>
                </c:pt>
                <c:pt idx="204">
                  <c:v>0.77859999999999996</c:v>
                </c:pt>
                <c:pt idx="205">
                  <c:v>0.41249999999999998</c:v>
                </c:pt>
                <c:pt idx="206">
                  <c:v>0.50660000000000005</c:v>
                </c:pt>
                <c:pt idx="207">
                  <c:v>0.48899999999999999</c:v>
                </c:pt>
                <c:pt idx="208">
                  <c:v>1.2310000000000001</c:v>
                </c:pt>
                <c:pt idx="209">
                  <c:v>1.1499999999999999</c:v>
                </c:pt>
                <c:pt idx="210">
                  <c:v>0.54169999999999996</c:v>
                </c:pt>
                <c:pt idx="211">
                  <c:v>0.98580000000000001</c:v>
                </c:pt>
                <c:pt idx="212">
                  <c:v>1.0309999999999999</c:v>
                </c:pt>
                <c:pt idx="213">
                  <c:v>1.4339999999999999</c:v>
                </c:pt>
                <c:pt idx="214">
                  <c:v>0.873</c:v>
                </c:pt>
                <c:pt idx="215">
                  <c:v>0.53080000000000005</c:v>
                </c:pt>
                <c:pt idx="216">
                  <c:v>0.83089999999999997</c:v>
                </c:pt>
                <c:pt idx="217">
                  <c:v>0.62180000000000002</c:v>
                </c:pt>
                <c:pt idx="218">
                  <c:v>1.0669999999999999</c:v>
                </c:pt>
                <c:pt idx="219">
                  <c:v>0.54769999999999996</c:v>
                </c:pt>
                <c:pt idx="220">
                  <c:v>2.0790000000000002</c:v>
                </c:pt>
                <c:pt idx="221">
                  <c:v>1.6519999999999999</c:v>
                </c:pt>
                <c:pt idx="222">
                  <c:v>1.6850000000000001</c:v>
                </c:pt>
                <c:pt idx="223">
                  <c:v>1.3320000000000001</c:v>
                </c:pt>
                <c:pt idx="224">
                  <c:v>1.2649999999999999</c:v>
                </c:pt>
                <c:pt idx="225">
                  <c:v>0.68810000000000004</c:v>
                </c:pt>
                <c:pt idx="226">
                  <c:v>1.1399999999999999</c:v>
                </c:pt>
                <c:pt idx="227">
                  <c:v>1.0449999999999999</c:v>
                </c:pt>
                <c:pt idx="228">
                  <c:v>1.2989999999999999</c:v>
                </c:pt>
                <c:pt idx="229">
                  <c:v>0.90500000000000003</c:v>
                </c:pt>
                <c:pt idx="230">
                  <c:v>0.90780000000000005</c:v>
                </c:pt>
                <c:pt idx="231">
                  <c:v>1.7430000000000001</c:v>
                </c:pt>
                <c:pt idx="232">
                  <c:v>0.63719999999999999</c:v>
                </c:pt>
                <c:pt idx="233">
                  <c:v>1.798</c:v>
                </c:pt>
                <c:pt idx="234">
                  <c:v>1.7809999999999999</c:v>
                </c:pt>
                <c:pt idx="235">
                  <c:v>1.5549999999999999</c:v>
                </c:pt>
                <c:pt idx="236">
                  <c:v>1.387</c:v>
                </c:pt>
                <c:pt idx="237">
                  <c:v>1.1819999999999999</c:v>
                </c:pt>
                <c:pt idx="238">
                  <c:v>1.3360000000000001</c:v>
                </c:pt>
                <c:pt idx="239">
                  <c:v>1.2030000000000001</c:v>
                </c:pt>
                <c:pt idx="240">
                  <c:v>2.8780000000000001</c:v>
                </c:pt>
                <c:pt idx="241">
                  <c:v>0.64570000000000005</c:v>
                </c:pt>
                <c:pt idx="242">
                  <c:v>1.6779999999999999</c:v>
                </c:pt>
                <c:pt idx="243">
                  <c:v>1.44</c:v>
                </c:pt>
                <c:pt idx="244">
                  <c:v>1.5109999999999999</c:v>
                </c:pt>
                <c:pt idx="245">
                  <c:v>0.7339</c:v>
                </c:pt>
                <c:pt idx="246">
                  <c:v>0.89500000000000002</c:v>
                </c:pt>
                <c:pt idx="247">
                  <c:v>1.7470000000000001</c:v>
                </c:pt>
                <c:pt idx="248">
                  <c:v>1.341</c:v>
                </c:pt>
                <c:pt idx="249">
                  <c:v>1.127</c:v>
                </c:pt>
                <c:pt idx="250">
                  <c:v>1.621</c:v>
                </c:pt>
                <c:pt idx="251">
                  <c:v>0.96709999999999996</c:v>
                </c:pt>
                <c:pt idx="252">
                  <c:v>0.88360000000000005</c:v>
                </c:pt>
                <c:pt idx="253">
                  <c:v>1.46</c:v>
                </c:pt>
                <c:pt idx="254">
                  <c:v>0.66830000000000001</c:v>
                </c:pt>
                <c:pt idx="255">
                  <c:v>0.76929999999999998</c:v>
                </c:pt>
                <c:pt idx="256">
                  <c:v>1.046</c:v>
                </c:pt>
                <c:pt idx="257">
                  <c:v>1.6779999999999999</c:v>
                </c:pt>
                <c:pt idx="258">
                  <c:v>0.65490000000000004</c:v>
                </c:pt>
                <c:pt idx="259">
                  <c:v>1.3759999999999999</c:v>
                </c:pt>
                <c:pt idx="260">
                  <c:v>0.48330000000000001</c:v>
                </c:pt>
                <c:pt idx="261">
                  <c:v>2.5419999999999998</c:v>
                </c:pt>
                <c:pt idx="262">
                  <c:v>1.204</c:v>
                </c:pt>
                <c:pt idx="263">
                  <c:v>0.62209999999999999</c:v>
                </c:pt>
                <c:pt idx="264">
                  <c:v>1.3540000000000001</c:v>
                </c:pt>
                <c:pt idx="265">
                  <c:v>1.554</c:v>
                </c:pt>
                <c:pt idx="266">
                  <c:v>1.7050000000000001</c:v>
                </c:pt>
                <c:pt idx="267">
                  <c:v>0.72130000000000005</c:v>
                </c:pt>
                <c:pt idx="268">
                  <c:v>0.66739999999999999</c:v>
                </c:pt>
                <c:pt idx="269">
                  <c:v>1.9239999999999999</c:v>
                </c:pt>
                <c:pt idx="270">
                  <c:v>2.4260000000000002</c:v>
                </c:pt>
                <c:pt idx="271">
                  <c:v>1.35</c:v>
                </c:pt>
                <c:pt idx="272">
                  <c:v>1.232</c:v>
                </c:pt>
                <c:pt idx="273">
                  <c:v>1.6870000000000001</c:v>
                </c:pt>
                <c:pt idx="274">
                  <c:v>0.91120000000000001</c:v>
                </c:pt>
                <c:pt idx="275">
                  <c:v>0.76559999999999995</c:v>
                </c:pt>
                <c:pt idx="276">
                  <c:v>0.68500000000000005</c:v>
                </c:pt>
                <c:pt idx="277">
                  <c:v>0.8135</c:v>
                </c:pt>
                <c:pt idx="278">
                  <c:v>0.78839999999999999</c:v>
                </c:pt>
                <c:pt idx="279">
                  <c:v>1.3120000000000001</c:v>
                </c:pt>
                <c:pt idx="280">
                  <c:v>1.74</c:v>
                </c:pt>
                <c:pt idx="281">
                  <c:v>1.35</c:v>
                </c:pt>
                <c:pt idx="282">
                  <c:v>2.6429999999999998</c:v>
                </c:pt>
                <c:pt idx="283">
                  <c:v>0.43340000000000001</c:v>
                </c:pt>
                <c:pt idx="284">
                  <c:v>3.6469999999999998</c:v>
                </c:pt>
                <c:pt idx="285">
                  <c:v>0.53800000000000003</c:v>
                </c:pt>
                <c:pt idx="286">
                  <c:v>0.48749999999999999</c:v>
                </c:pt>
                <c:pt idx="287">
                  <c:v>1.018</c:v>
                </c:pt>
                <c:pt idx="288">
                  <c:v>0.57620000000000005</c:v>
                </c:pt>
                <c:pt idx="289">
                  <c:v>1.1659999999999999</c:v>
                </c:pt>
                <c:pt idx="290">
                  <c:v>1.19</c:v>
                </c:pt>
                <c:pt idx="291">
                  <c:v>0.9264</c:v>
                </c:pt>
                <c:pt idx="292">
                  <c:v>0.57330000000000003</c:v>
                </c:pt>
                <c:pt idx="293">
                  <c:v>0.94620000000000004</c:v>
                </c:pt>
                <c:pt idx="294">
                  <c:v>0.3871</c:v>
                </c:pt>
                <c:pt idx="295">
                  <c:v>1.2070000000000001</c:v>
                </c:pt>
                <c:pt idx="296">
                  <c:v>1.006</c:v>
                </c:pt>
                <c:pt idx="297">
                  <c:v>1.1539999999999999</c:v>
                </c:pt>
                <c:pt idx="298">
                  <c:v>1.139</c:v>
                </c:pt>
                <c:pt idx="299">
                  <c:v>1.046</c:v>
                </c:pt>
                <c:pt idx="300">
                  <c:v>1.486</c:v>
                </c:pt>
                <c:pt idx="301">
                  <c:v>1.4730000000000001</c:v>
                </c:pt>
                <c:pt idx="302">
                  <c:v>1.6359999999999999</c:v>
                </c:pt>
                <c:pt idx="303">
                  <c:v>0.63319999999999999</c:v>
                </c:pt>
                <c:pt idx="304">
                  <c:v>0.78100000000000003</c:v>
                </c:pt>
                <c:pt idx="305">
                  <c:v>0.84230000000000005</c:v>
                </c:pt>
                <c:pt idx="306">
                  <c:v>1.095</c:v>
                </c:pt>
                <c:pt idx="307">
                  <c:v>1.093</c:v>
                </c:pt>
                <c:pt idx="308">
                  <c:v>1.39</c:v>
                </c:pt>
                <c:pt idx="309">
                  <c:v>0.79590000000000005</c:v>
                </c:pt>
                <c:pt idx="310">
                  <c:v>1.03</c:v>
                </c:pt>
                <c:pt idx="311">
                  <c:v>0.47060000000000002</c:v>
                </c:pt>
                <c:pt idx="312">
                  <c:v>0.64170000000000005</c:v>
                </c:pt>
                <c:pt idx="313">
                  <c:v>0.62319999999999998</c:v>
                </c:pt>
                <c:pt idx="314">
                  <c:v>0.62370000000000003</c:v>
                </c:pt>
                <c:pt idx="315">
                  <c:v>1.01</c:v>
                </c:pt>
                <c:pt idx="316">
                  <c:v>1.169</c:v>
                </c:pt>
                <c:pt idx="317">
                  <c:v>1.0029999999999999</c:v>
                </c:pt>
                <c:pt idx="318">
                  <c:v>1.1299999999999999</c:v>
                </c:pt>
                <c:pt idx="319">
                  <c:v>1.083</c:v>
                </c:pt>
                <c:pt idx="320">
                  <c:v>1.2490000000000001</c:v>
                </c:pt>
                <c:pt idx="321">
                  <c:v>1.216</c:v>
                </c:pt>
                <c:pt idx="322">
                  <c:v>0.67930000000000001</c:v>
                </c:pt>
                <c:pt idx="323">
                  <c:v>0.60680000000000001</c:v>
                </c:pt>
                <c:pt idx="324">
                  <c:v>0.49569999999999997</c:v>
                </c:pt>
                <c:pt idx="325">
                  <c:v>2.6349999999999998</c:v>
                </c:pt>
                <c:pt idx="326">
                  <c:v>0.504</c:v>
                </c:pt>
                <c:pt idx="327">
                  <c:v>1.907</c:v>
                </c:pt>
                <c:pt idx="328">
                  <c:v>0.87450000000000006</c:v>
                </c:pt>
                <c:pt idx="329">
                  <c:v>0.48010000000000003</c:v>
                </c:pt>
                <c:pt idx="330">
                  <c:v>1.583</c:v>
                </c:pt>
                <c:pt idx="331">
                  <c:v>1.978</c:v>
                </c:pt>
                <c:pt idx="332">
                  <c:v>1.462</c:v>
                </c:pt>
                <c:pt idx="333">
                  <c:v>1.4790000000000001</c:v>
                </c:pt>
                <c:pt idx="334">
                  <c:v>1.768</c:v>
                </c:pt>
                <c:pt idx="335">
                  <c:v>1.079</c:v>
                </c:pt>
                <c:pt idx="336">
                  <c:v>1.385</c:v>
                </c:pt>
                <c:pt idx="337">
                  <c:v>1.597</c:v>
                </c:pt>
                <c:pt idx="338">
                  <c:v>1.0469999999999999</c:v>
                </c:pt>
                <c:pt idx="339">
                  <c:v>1.3360000000000001</c:v>
                </c:pt>
                <c:pt idx="340">
                  <c:v>0.96699999999999997</c:v>
                </c:pt>
                <c:pt idx="341">
                  <c:v>1.0229999999999999</c:v>
                </c:pt>
                <c:pt idx="342">
                  <c:v>1.363</c:v>
                </c:pt>
                <c:pt idx="343">
                  <c:v>1.9179999999999999</c:v>
                </c:pt>
                <c:pt idx="344">
                  <c:v>1.304</c:v>
                </c:pt>
                <c:pt idx="345">
                  <c:v>1.4670000000000001</c:v>
                </c:pt>
                <c:pt idx="346">
                  <c:v>1.367</c:v>
                </c:pt>
                <c:pt idx="347">
                  <c:v>1.879</c:v>
                </c:pt>
                <c:pt idx="348">
                  <c:v>1.36</c:v>
                </c:pt>
                <c:pt idx="349">
                  <c:v>2.2389999999999999</c:v>
                </c:pt>
                <c:pt idx="350">
                  <c:v>2.09</c:v>
                </c:pt>
                <c:pt idx="351">
                  <c:v>2.927</c:v>
                </c:pt>
                <c:pt idx="352">
                  <c:v>1.1080000000000001</c:v>
                </c:pt>
                <c:pt idx="353">
                  <c:v>2.9039999999999999</c:v>
                </c:pt>
                <c:pt idx="354">
                  <c:v>1.492</c:v>
                </c:pt>
                <c:pt idx="355">
                  <c:v>3.8959999999999999</c:v>
                </c:pt>
                <c:pt idx="356">
                  <c:v>1.4279999999999999</c:v>
                </c:pt>
                <c:pt idx="357">
                  <c:v>0.90529999999999999</c:v>
                </c:pt>
              </c:numCache>
            </c:numRef>
          </c:xVal>
          <c:yVal>
            <c:numRef>
              <c:f>'Scatter Plot'!$J$2:$J$359</c:f>
              <c:numCache>
                <c:formatCode>General</c:formatCode>
                <c:ptCount val="358"/>
                <c:pt idx="0">
                  <c:v>14.36</c:v>
                </c:pt>
                <c:pt idx="1">
                  <c:v>15.71</c:v>
                </c:pt>
                <c:pt idx="2">
                  <c:v>12.44</c:v>
                </c:pt>
                <c:pt idx="3">
                  <c:v>18.420000000000002</c:v>
                </c:pt>
                <c:pt idx="4">
                  <c:v>16.84</c:v>
                </c:pt>
                <c:pt idx="5">
                  <c:v>14.63</c:v>
                </c:pt>
                <c:pt idx="6">
                  <c:v>22.3</c:v>
                </c:pt>
                <c:pt idx="7">
                  <c:v>21.6</c:v>
                </c:pt>
                <c:pt idx="8">
                  <c:v>16.34</c:v>
                </c:pt>
                <c:pt idx="9">
                  <c:v>18.239999999999998</c:v>
                </c:pt>
                <c:pt idx="10">
                  <c:v>18.75</c:v>
                </c:pt>
                <c:pt idx="11">
                  <c:v>19.309999999999999</c:v>
                </c:pt>
                <c:pt idx="12">
                  <c:v>11.79</c:v>
                </c:pt>
                <c:pt idx="13">
                  <c:v>14.88</c:v>
                </c:pt>
                <c:pt idx="14">
                  <c:v>20.98</c:v>
                </c:pt>
                <c:pt idx="15">
                  <c:v>13.86</c:v>
                </c:pt>
                <c:pt idx="16">
                  <c:v>21.01</c:v>
                </c:pt>
                <c:pt idx="17">
                  <c:v>19.04</c:v>
                </c:pt>
                <c:pt idx="18">
                  <c:v>17.329999999999998</c:v>
                </c:pt>
                <c:pt idx="19">
                  <c:v>16.489999999999998</c:v>
                </c:pt>
                <c:pt idx="20">
                  <c:v>14.64</c:v>
                </c:pt>
                <c:pt idx="21">
                  <c:v>16.52</c:v>
                </c:pt>
                <c:pt idx="22">
                  <c:v>10.94</c:v>
                </c:pt>
                <c:pt idx="23">
                  <c:v>18</c:v>
                </c:pt>
                <c:pt idx="24">
                  <c:v>20.97</c:v>
                </c:pt>
                <c:pt idx="25">
                  <c:v>15.86</c:v>
                </c:pt>
                <c:pt idx="26">
                  <c:v>15.65</c:v>
                </c:pt>
                <c:pt idx="27">
                  <c:v>21.8</c:v>
                </c:pt>
                <c:pt idx="28">
                  <c:v>15.24</c:v>
                </c:pt>
                <c:pt idx="29">
                  <c:v>24.02</c:v>
                </c:pt>
                <c:pt idx="30">
                  <c:v>14.76</c:v>
                </c:pt>
                <c:pt idx="31">
                  <c:v>18.3</c:v>
                </c:pt>
                <c:pt idx="32">
                  <c:v>17.84</c:v>
                </c:pt>
                <c:pt idx="33">
                  <c:v>19.940000000000001</c:v>
                </c:pt>
                <c:pt idx="34">
                  <c:v>12.84</c:v>
                </c:pt>
                <c:pt idx="35">
                  <c:v>13.43</c:v>
                </c:pt>
                <c:pt idx="36">
                  <c:v>20.52</c:v>
                </c:pt>
                <c:pt idx="37">
                  <c:v>19.399999999999999</c:v>
                </c:pt>
                <c:pt idx="38">
                  <c:v>19.29</c:v>
                </c:pt>
                <c:pt idx="39">
                  <c:v>18.329999999999998</c:v>
                </c:pt>
                <c:pt idx="40">
                  <c:v>18.54</c:v>
                </c:pt>
                <c:pt idx="41">
                  <c:v>21.26</c:v>
                </c:pt>
                <c:pt idx="42">
                  <c:v>16.989999999999998</c:v>
                </c:pt>
                <c:pt idx="43">
                  <c:v>20.76</c:v>
                </c:pt>
                <c:pt idx="44">
                  <c:v>19.649999999999999</c:v>
                </c:pt>
                <c:pt idx="45">
                  <c:v>20.190000000000001</c:v>
                </c:pt>
                <c:pt idx="46">
                  <c:v>15.83</c:v>
                </c:pt>
                <c:pt idx="47">
                  <c:v>21.53</c:v>
                </c:pt>
                <c:pt idx="48">
                  <c:v>15.76</c:v>
                </c:pt>
                <c:pt idx="49">
                  <c:v>10.82</c:v>
                </c:pt>
                <c:pt idx="50">
                  <c:v>10.89</c:v>
                </c:pt>
                <c:pt idx="51">
                  <c:v>16.39</c:v>
                </c:pt>
                <c:pt idx="52">
                  <c:v>17.21</c:v>
                </c:pt>
                <c:pt idx="53">
                  <c:v>16.39</c:v>
                </c:pt>
                <c:pt idx="54">
                  <c:v>13.29</c:v>
                </c:pt>
                <c:pt idx="55">
                  <c:v>13.93</c:v>
                </c:pt>
                <c:pt idx="56">
                  <c:v>16.670000000000002</c:v>
                </c:pt>
                <c:pt idx="57">
                  <c:v>15.39</c:v>
                </c:pt>
                <c:pt idx="58">
                  <c:v>13.39</c:v>
                </c:pt>
                <c:pt idx="59">
                  <c:v>11.97</c:v>
                </c:pt>
                <c:pt idx="60">
                  <c:v>17.309999999999999</c:v>
                </c:pt>
                <c:pt idx="61">
                  <c:v>15.92</c:v>
                </c:pt>
                <c:pt idx="62">
                  <c:v>14.97</c:v>
                </c:pt>
                <c:pt idx="63">
                  <c:v>14.65</c:v>
                </c:pt>
                <c:pt idx="64">
                  <c:v>18.77</c:v>
                </c:pt>
                <c:pt idx="65">
                  <c:v>15.18</c:v>
                </c:pt>
                <c:pt idx="66">
                  <c:v>17.91</c:v>
                </c:pt>
                <c:pt idx="67">
                  <c:v>20.78</c:v>
                </c:pt>
                <c:pt idx="68">
                  <c:v>20.7</c:v>
                </c:pt>
                <c:pt idx="69">
                  <c:v>15.34</c:v>
                </c:pt>
                <c:pt idx="70">
                  <c:v>13.08</c:v>
                </c:pt>
                <c:pt idx="71">
                  <c:v>15.34</c:v>
                </c:pt>
                <c:pt idx="72">
                  <c:v>17.940000000000001</c:v>
                </c:pt>
                <c:pt idx="73">
                  <c:v>19.46</c:v>
                </c:pt>
                <c:pt idx="74">
                  <c:v>12.74</c:v>
                </c:pt>
                <c:pt idx="75">
                  <c:v>12.96</c:v>
                </c:pt>
                <c:pt idx="76">
                  <c:v>20.18</c:v>
                </c:pt>
                <c:pt idx="77">
                  <c:v>22.22</c:v>
                </c:pt>
                <c:pt idx="78">
                  <c:v>19.760000000000002</c:v>
                </c:pt>
                <c:pt idx="79">
                  <c:v>9.7100000000000009</c:v>
                </c:pt>
                <c:pt idx="80">
                  <c:v>16.95</c:v>
                </c:pt>
                <c:pt idx="81">
                  <c:v>12.39</c:v>
                </c:pt>
                <c:pt idx="82">
                  <c:v>14.71</c:v>
                </c:pt>
                <c:pt idx="83">
                  <c:v>15.15</c:v>
                </c:pt>
                <c:pt idx="84">
                  <c:v>14.45</c:v>
                </c:pt>
                <c:pt idx="85">
                  <c:v>18.059999999999999</c:v>
                </c:pt>
                <c:pt idx="86">
                  <c:v>22.22</c:v>
                </c:pt>
                <c:pt idx="87">
                  <c:v>13.06</c:v>
                </c:pt>
                <c:pt idx="88">
                  <c:v>14.92</c:v>
                </c:pt>
                <c:pt idx="89">
                  <c:v>15.11</c:v>
                </c:pt>
                <c:pt idx="90">
                  <c:v>17.190000000000001</c:v>
                </c:pt>
                <c:pt idx="91">
                  <c:v>17.39</c:v>
                </c:pt>
                <c:pt idx="92">
                  <c:v>15.9</c:v>
                </c:pt>
                <c:pt idx="93">
                  <c:v>21.41</c:v>
                </c:pt>
                <c:pt idx="94">
                  <c:v>18.22</c:v>
                </c:pt>
                <c:pt idx="95">
                  <c:v>16.329999999999998</c:v>
                </c:pt>
                <c:pt idx="96">
                  <c:v>19.559999999999999</c:v>
                </c:pt>
                <c:pt idx="97">
                  <c:v>18.600000000000001</c:v>
                </c:pt>
                <c:pt idx="98">
                  <c:v>17.27</c:v>
                </c:pt>
                <c:pt idx="99">
                  <c:v>22.54</c:v>
                </c:pt>
                <c:pt idx="100">
                  <c:v>12.91</c:v>
                </c:pt>
                <c:pt idx="101">
                  <c:v>18.940000000000001</c:v>
                </c:pt>
                <c:pt idx="102">
                  <c:v>18.350000000000001</c:v>
                </c:pt>
                <c:pt idx="103">
                  <c:v>17.48</c:v>
                </c:pt>
                <c:pt idx="104">
                  <c:v>13.16</c:v>
                </c:pt>
                <c:pt idx="105">
                  <c:v>13.9</c:v>
                </c:pt>
                <c:pt idx="106">
                  <c:v>17.53</c:v>
                </c:pt>
                <c:pt idx="107">
                  <c:v>17.02</c:v>
                </c:pt>
                <c:pt idx="108">
                  <c:v>13.47</c:v>
                </c:pt>
                <c:pt idx="109">
                  <c:v>15.46</c:v>
                </c:pt>
                <c:pt idx="110">
                  <c:v>15.51</c:v>
                </c:pt>
                <c:pt idx="111">
                  <c:v>23.97</c:v>
                </c:pt>
                <c:pt idx="112">
                  <c:v>27.08</c:v>
                </c:pt>
                <c:pt idx="113">
                  <c:v>33.81</c:v>
                </c:pt>
                <c:pt idx="114">
                  <c:v>15.91</c:v>
                </c:pt>
                <c:pt idx="115">
                  <c:v>21.25</c:v>
                </c:pt>
                <c:pt idx="116">
                  <c:v>27.85</c:v>
                </c:pt>
                <c:pt idx="117">
                  <c:v>15.6</c:v>
                </c:pt>
                <c:pt idx="118">
                  <c:v>15.04</c:v>
                </c:pt>
                <c:pt idx="119">
                  <c:v>18.190000000000001</c:v>
                </c:pt>
                <c:pt idx="120">
                  <c:v>23.77</c:v>
                </c:pt>
                <c:pt idx="121">
                  <c:v>19.86</c:v>
                </c:pt>
                <c:pt idx="122">
                  <c:v>17.43</c:v>
                </c:pt>
                <c:pt idx="123">
                  <c:v>14.11</c:v>
                </c:pt>
                <c:pt idx="124">
                  <c:v>25.22</c:v>
                </c:pt>
                <c:pt idx="125">
                  <c:v>14.93</c:v>
                </c:pt>
                <c:pt idx="126">
                  <c:v>18.45</c:v>
                </c:pt>
                <c:pt idx="127">
                  <c:v>18.95</c:v>
                </c:pt>
                <c:pt idx="128">
                  <c:v>21.84</c:v>
                </c:pt>
                <c:pt idx="129">
                  <c:v>16.21</c:v>
                </c:pt>
                <c:pt idx="130">
                  <c:v>20.39</c:v>
                </c:pt>
                <c:pt idx="131">
                  <c:v>16.82</c:v>
                </c:pt>
                <c:pt idx="132">
                  <c:v>13.04</c:v>
                </c:pt>
                <c:pt idx="133">
                  <c:v>15.67</c:v>
                </c:pt>
                <c:pt idx="134">
                  <c:v>17.36</c:v>
                </c:pt>
                <c:pt idx="135">
                  <c:v>14.16</c:v>
                </c:pt>
                <c:pt idx="136">
                  <c:v>17.84</c:v>
                </c:pt>
                <c:pt idx="137">
                  <c:v>15.18</c:v>
                </c:pt>
                <c:pt idx="138">
                  <c:v>14.02</c:v>
                </c:pt>
                <c:pt idx="139">
                  <c:v>15.7</c:v>
                </c:pt>
                <c:pt idx="140">
                  <c:v>18.399999999999999</c:v>
                </c:pt>
                <c:pt idx="141">
                  <c:v>20.76</c:v>
                </c:pt>
                <c:pt idx="142">
                  <c:v>13.12</c:v>
                </c:pt>
                <c:pt idx="143">
                  <c:v>19.96</c:v>
                </c:pt>
                <c:pt idx="144">
                  <c:v>18.89</c:v>
                </c:pt>
                <c:pt idx="145">
                  <c:v>19.73</c:v>
                </c:pt>
                <c:pt idx="146">
                  <c:v>19.100000000000001</c:v>
                </c:pt>
                <c:pt idx="147">
                  <c:v>16.02</c:v>
                </c:pt>
                <c:pt idx="148">
                  <c:v>17.46</c:v>
                </c:pt>
                <c:pt idx="149">
                  <c:v>13.78</c:v>
                </c:pt>
                <c:pt idx="150">
                  <c:v>13.27</c:v>
                </c:pt>
                <c:pt idx="151">
                  <c:v>12.35</c:v>
                </c:pt>
                <c:pt idx="152">
                  <c:v>18.170000000000002</c:v>
                </c:pt>
                <c:pt idx="153">
                  <c:v>23.09</c:v>
                </c:pt>
                <c:pt idx="154">
                  <c:v>19.89</c:v>
                </c:pt>
                <c:pt idx="155">
                  <c:v>18.61</c:v>
                </c:pt>
                <c:pt idx="156">
                  <c:v>18.16</c:v>
                </c:pt>
                <c:pt idx="157">
                  <c:v>24.49</c:v>
                </c:pt>
                <c:pt idx="158">
                  <c:v>15.82</c:v>
                </c:pt>
                <c:pt idx="159">
                  <c:v>14.4</c:v>
                </c:pt>
                <c:pt idx="160">
                  <c:v>12.71</c:v>
                </c:pt>
                <c:pt idx="161">
                  <c:v>13.84</c:v>
                </c:pt>
                <c:pt idx="162">
                  <c:v>19.11</c:v>
                </c:pt>
                <c:pt idx="163">
                  <c:v>15.69</c:v>
                </c:pt>
                <c:pt idx="164">
                  <c:v>13.37</c:v>
                </c:pt>
                <c:pt idx="165">
                  <c:v>10.72</c:v>
                </c:pt>
                <c:pt idx="166">
                  <c:v>18.600000000000001</c:v>
                </c:pt>
                <c:pt idx="167">
                  <c:v>16.850000000000001</c:v>
                </c:pt>
                <c:pt idx="168">
                  <c:v>14.08</c:v>
                </c:pt>
                <c:pt idx="169">
                  <c:v>18.899999999999999</c:v>
                </c:pt>
                <c:pt idx="170">
                  <c:v>17</c:v>
                </c:pt>
                <c:pt idx="171">
                  <c:v>16.18</c:v>
                </c:pt>
                <c:pt idx="172">
                  <c:v>13.32</c:v>
                </c:pt>
                <c:pt idx="173">
                  <c:v>15.21</c:v>
                </c:pt>
                <c:pt idx="174">
                  <c:v>17.3</c:v>
                </c:pt>
                <c:pt idx="175">
                  <c:v>12.88</c:v>
                </c:pt>
                <c:pt idx="176">
                  <c:v>17.93</c:v>
                </c:pt>
                <c:pt idx="177">
                  <c:v>19.350000000000001</c:v>
                </c:pt>
                <c:pt idx="178">
                  <c:v>19.86</c:v>
                </c:pt>
                <c:pt idx="179">
                  <c:v>14.78</c:v>
                </c:pt>
                <c:pt idx="180">
                  <c:v>19.02</c:v>
                </c:pt>
                <c:pt idx="181">
                  <c:v>14.23</c:v>
                </c:pt>
                <c:pt idx="182">
                  <c:v>17.53</c:v>
                </c:pt>
                <c:pt idx="183">
                  <c:v>16.54</c:v>
                </c:pt>
                <c:pt idx="184">
                  <c:v>16.84</c:v>
                </c:pt>
                <c:pt idx="185">
                  <c:v>14.96</c:v>
                </c:pt>
                <c:pt idx="186">
                  <c:v>15.45</c:v>
                </c:pt>
                <c:pt idx="187">
                  <c:v>14.71</c:v>
                </c:pt>
                <c:pt idx="188">
                  <c:v>18.899999999999999</c:v>
                </c:pt>
                <c:pt idx="189">
                  <c:v>14.74</c:v>
                </c:pt>
                <c:pt idx="190">
                  <c:v>16.03</c:v>
                </c:pt>
                <c:pt idx="191">
                  <c:v>14.96</c:v>
                </c:pt>
                <c:pt idx="192">
                  <c:v>17.07</c:v>
                </c:pt>
                <c:pt idx="193">
                  <c:v>14.07</c:v>
                </c:pt>
                <c:pt idx="194">
                  <c:v>19.07</c:v>
                </c:pt>
                <c:pt idx="195">
                  <c:v>18.59</c:v>
                </c:pt>
                <c:pt idx="196">
                  <c:v>16.21</c:v>
                </c:pt>
                <c:pt idx="197">
                  <c:v>15.49</c:v>
                </c:pt>
                <c:pt idx="198">
                  <c:v>18.32</c:v>
                </c:pt>
                <c:pt idx="199">
                  <c:v>18.07</c:v>
                </c:pt>
                <c:pt idx="200">
                  <c:v>21.57</c:v>
                </c:pt>
                <c:pt idx="201">
                  <c:v>18.84</c:v>
                </c:pt>
                <c:pt idx="202">
                  <c:v>18.29</c:v>
                </c:pt>
                <c:pt idx="203">
                  <c:v>16.95</c:v>
                </c:pt>
                <c:pt idx="204">
                  <c:v>18.02</c:v>
                </c:pt>
                <c:pt idx="205">
                  <c:v>13.21</c:v>
                </c:pt>
                <c:pt idx="206">
                  <c:v>16.07</c:v>
                </c:pt>
                <c:pt idx="207">
                  <c:v>16.07</c:v>
                </c:pt>
                <c:pt idx="208">
                  <c:v>20.22</c:v>
                </c:pt>
                <c:pt idx="209">
                  <c:v>28.21</c:v>
                </c:pt>
                <c:pt idx="210">
                  <c:v>15.15</c:v>
                </c:pt>
                <c:pt idx="211">
                  <c:v>12.96</c:v>
                </c:pt>
                <c:pt idx="212">
                  <c:v>14.93</c:v>
                </c:pt>
                <c:pt idx="213">
                  <c:v>22.72</c:v>
                </c:pt>
                <c:pt idx="214">
                  <c:v>17.48</c:v>
                </c:pt>
                <c:pt idx="215">
                  <c:v>13.72</c:v>
                </c:pt>
                <c:pt idx="216">
                  <c:v>14.09</c:v>
                </c:pt>
                <c:pt idx="217">
                  <c:v>16.16</c:v>
                </c:pt>
                <c:pt idx="218">
                  <c:v>15.5</c:v>
                </c:pt>
                <c:pt idx="219">
                  <c:v>12.22</c:v>
                </c:pt>
                <c:pt idx="220">
                  <c:v>16.84</c:v>
                </c:pt>
                <c:pt idx="221">
                  <c:v>17.72</c:v>
                </c:pt>
                <c:pt idx="222">
                  <c:v>17.18</c:v>
                </c:pt>
                <c:pt idx="223">
                  <c:v>18.89</c:v>
                </c:pt>
                <c:pt idx="224">
                  <c:v>17.46</c:v>
                </c:pt>
                <c:pt idx="225">
                  <c:v>14.83</c:v>
                </c:pt>
                <c:pt idx="226">
                  <c:v>17.260000000000002</c:v>
                </c:pt>
                <c:pt idx="227">
                  <c:v>10.91</c:v>
                </c:pt>
                <c:pt idx="228">
                  <c:v>18.29</c:v>
                </c:pt>
                <c:pt idx="229">
                  <c:v>16.170000000000002</c:v>
                </c:pt>
                <c:pt idx="230">
                  <c:v>14.95</c:v>
                </c:pt>
                <c:pt idx="231">
                  <c:v>18.59</c:v>
                </c:pt>
                <c:pt idx="232">
                  <c:v>14.86</c:v>
                </c:pt>
                <c:pt idx="233">
                  <c:v>21.37</c:v>
                </c:pt>
                <c:pt idx="234">
                  <c:v>17.920000000000002</c:v>
                </c:pt>
                <c:pt idx="235">
                  <c:v>17.57</c:v>
                </c:pt>
                <c:pt idx="236">
                  <c:v>16.829999999999998</c:v>
                </c:pt>
                <c:pt idx="237">
                  <c:v>21.68</c:v>
                </c:pt>
                <c:pt idx="238">
                  <c:v>22.11</c:v>
                </c:pt>
                <c:pt idx="239">
                  <c:v>21.17</c:v>
                </c:pt>
                <c:pt idx="240">
                  <c:v>21.7</c:v>
                </c:pt>
                <c:pt idx="241">
                  <c:v>12.17</c:v>
                </c:pt>
                <c:pt idx="242">
                  <c:v>21.41</c:v>
                </c:pt>
                <c:pt idx="243">
                  <c:v>19.04</c:v>
                </c:pt>
                <c:pt idx="244">
                  <c:v>13.98</c:v>
                </c:pt>
                <c:pt idx="245">
                  <c:v>16.02</c:v>
                </c:pt>
                <c:pt idx="246">
                  <c:v>19.13</c:v>
                </c:pt>
                <c:pt idx="247">
                  <c:v>19.12</c:v>
                </c:pt>
                <c:pt idx="248">
                  <c:v>21.28</c:v>
                </c:pt>
                <c:pt idx="249">
                  <c:v>14.98</c:v>
                </c:pt>
                <c:pt idx="250">
                  <c:v>21.98</c:v>
                </c:pt>
                <c:pt idx="251">
                  <c:v>16.62</c:v>
                </c:pt>
                <c:pt idx="252">
                  <c:v>17.670000000000002</c:v>
                </c:pt>
                <c:pt idx="253">
                  <c:v>17.68</c:v>
                </c:pt>
                <c:pt idx="254">
                  <c:v>16.940000000000001</c:v>
                </c:pt>
                <c:pt idx="255">
                  <c:v>19.54</c:v>
                </c:pt>
                <c:pt idx="256">
                  <c:v>15.98</c:v>
                </c:pt>
                <c:pt idx="257">
                  <c:v>19.600000000000001</c:v>
                </c:pt>
                <c:pt idx="258">
                  <c:v>15.66</c:v>
                </c:pt>
                <c:pt idx="259">
                  <c:v>17.2</c:v>
                </c:pt>
                <c:pt idx="260">
                  <c:v>15.79</c:v>
                </c:pt>
                <c:pt idx="261">
                  <c:v>18.32</c:v>
                </c:pt>
                <c:pt idx="262">
                  <c:v>24.89</c:v>
                </c:pt>
                <c:pt idx="263">
                  <c:v>17.66</c:v>
                </c:pt>
                <c:pt idx="264">
                  <c:v>19.34</c:v>
                </c:pt>
                <c:pt idx="265">
                  <c:v>21.54</c:v>
                </c:pt>
                <c:pt idx="266">
                  <c:v>28.23</c:v>
                </c:pt>
                <c:pt idx="267">
                  <c:v>13.98</c:v>
                </c:pt>
                <c:pt idx="268">
                  <c:v>17.149999999999999</c:v>
                </c:pt>
                <c:pt idx="269">
                  <c:v>30.72</c:v>
                </c:pt>
                <c:pt idx="270">
                  <c:v>29.29</c:v>
                </c:pt>
                <c:pt idx="271">
                  <c:v>25.25</c:v>
                </c:pt>
                <c:pt idx="272">
                  <c:v>25.13</c:v>
                </c:pt>
                <c:pt idx="273">
                  <c:v>28.2</c:v>
                </c:pt>
                <c:pt idx="274">
                  <c:v>26.99</c:v>
                </c:pt>
                <c:pt idx="275">
                  <c:v>18.36</c:v>
                </c:pt>
                <c:pt idx="276">
                  <c:v>18.22</c:v>
                </c:pt>
                <c:pt idx="277">
                  <c:v>20.13</c:v>
                </c:pt>
                <c:pt idx="278">
                  <c:v>20.74</c:v>
                </c:pt>
                <c:pt idx="279">
                  <c:v>18.100000000000001</c:v>
                </c:pt>
                <c:pt idx="280">
                  <c:v>18.18</c:v>
                </c:pt>
                <c:pt idx="281">
                  <c:v>18.489999999999998</c:v>
                </c:pt>
                <c:pt idx="282">
                  <c:v>28.14</c:v>
                </c:pt>
                <c:pt idx="283">
                  <c:v>14.93</c:v>
                </c:pt>
                <c:pt idx="284">
                  <c:v>29.97</c:v>
                </c:pt>
                <c:pt idx="285">
                  <c:v>15.62</c:v>
                </c:pt>
                <c:pt idx="286">
                  <c:v>15.73</c:v>
                </c:pt>
                <c:pt idx="287">
                  <c:v>20.53</c:v>
                </c:pt>
                <c:pt idx="288">
                  <c:v>16.62</c:v>
                </c:pt>
                <c:pt idx="289">
                  <c:v>14.59</c:v>
                </c:pt>
                <c:pt idx="290">
                  <c:v>18.03</c:v>
                </c:pt>
                <c:pt idx="291">
                  <c:v>19.239999999999998</c:v>
                </c:pt>
                <c:pt idx="292">
                  <c:v>14.06</c:v>
                </c:pt>
                <c:pt idx="293">
                  <c:v>17.64</c:v>
                </c:pt>
                <c:pt idx="294">
                  <c:v>11.28</c:v>
                </c:pt>
                <c:pt idx="295">
                  <c:v>16.41</c:v>
                </c:pt>
                <c:pt idx="296">
                  <c:v>16.850000000000001</c:v>
                </c:pt>
                <c:pt idx="297">
                  <c:v>16.170000000000002</c:v>
                </c:pt>
                <c:pt idx="298">
                  <c:v>22.44</c:v>
                </c:pt>
                <c:pt idx="299">
                  <c:v>13.23</c:v>
                </c:pt>
                <c:pt idx="300">
                  <c:v>12.83</c:v>
                </c:pt>
                <c:pt idx="301">
                  <c:v>20.54</c:v>
                </c:pt>
                <c:pt idx="302">
                  <c:v>20.21</c:v>
                </c:pt>
                <c:pt idx="303">
                  <c:v>18.170000000000002</c:v>
                </c:pt>
                <c:pt idx="304">
                  <c:v>17.309999999999999</c:v>
                </c:pt>
                <c:pt idx="305">
                  <c:v>16.739999999999998</c:v>
                </c:pt>
                <c:pt idx="306">
                  <c:v>16.32</c:v>
                </c:pt>
                <c:pt idx="307">
                  <c:v>12.87</c:v>
                </c:pt>
                <c:pt idx="308">
                  <c:v>13.14</c:v>
                </c:pt>
                <c:pt idx="309">
                  <c:v>20.04</c:v>
                </c:pt>
                <c:pt idx="310">
                  <c:v>17.12</c:v>
                </c:pt>
                <c:pt idx="311">
                  <c:v>15.7</c:v>
                </c:pt>
                <c:pt idx="312">
                  <c:v>14.69</c:v>
                </c:pt>
                <c:pt idx="313">
                  <c:v>14.7</c:v>
                </c:pt>
                <c:pt idx="314">
                  <c:v>13.66</c:v>
                </c:pt>
                <c:pt idx="315">
                  <c:v>18.61</c:v>
                </c:pt>
                <c:pt idx="316">
                  <c:v>18.22</c:v>
                </c:pt>
                <c:pt idx="317">
                  <c:v>16.7</c:v>
                </c:pt>
                <c:pt idx="318">
                  <c:v>13.9</c:v>
                </c:pt>
                <c:pt idx="319">
                  <c:v>19.829999999999998</c:v>
                </c:pt>
                <c:pt idx="320">
                  <c:v>18.68</c:v>
                </c:pt>
                <c:pt idx="321">
                  <c:v>15.68</c:v>
                </c:pt>
                <c:pt idx="322">
                  <c:v>13.1</c:v>
                </c:pt>
                <c:pt idx="323">
                  <c:v>18.75</c:v>
                </c:pt>
                <c:pt idx="324">
                  <c:v>12.27</c:v>
                </c:pt>
                <c:pt idx="325">
                  <c:v>13.17</c:v>
                </c:pt>
                <c:pt idx="326">
                  <c:v>13.44</c:v>
                </c:pt>
                <c:pt idx="327">
                  <c:v>17.559999999999999</c:v>
                </c:pt>
                <c:pt idx="328">
                  <c:v>20.02</c:v>
                </c:pt>
                <c:pt idx="329">
                  <c:v>16.329999999999998</c:v>
                </c:pt>
                <c:pt idx="330">
                  <c:v>17.62</c:v>
                </c:pt>
                <c:pt idx="331">
                  <c:v>24.44</c:v>
                </c:pt>
                <c:pt idx="332">
                  <c:v>25.49</c:v>
                </c:pt>
                <c:pt idx="333">
                  <c:v>25.44</c:v>
                </c:pt>
                <c:pt idx="334">
                  <c:v>14.44</c:v>
                </c:pt>
                <c:pt idx="335">
                  <c:v>24.99</c:v>
                </c:pt>
                <c:pt idx="336">
                  <c:v>25.42</c:v>
                </c:pt>
                <c:pt idx="337">
                  <c:v>28.06</c:v>
                </c:pt>
                <c:pt idx="338">
                  <c:v>20.7</c:v>
                </c:pt>
                <c:pt idx="339">
                  <c:v>23.23</c:v>
                </c:pt>
                <c:pt idx="340">
                  <c:v>16.350000000000001</c:v>
                </c:pt>
                <c:pt idx="341">
                  <c:v>16.579999999999998</c:v>
                </c:pt>
                <c:pt idx="342">
                  <c:v>19.34</c:v>
                </c:pt>
                <c:pt idx="343">
                  <c:v>24.21</c:v>
                </c:pt>
                <c:pt idx="344">
                  <c:v>21.48</c:v>
                </c:pt>
                <c:pt idx="345">
                  <c:v>22.44</c:v>
                </c:pt>
                <c:pt idx="346">
                  <c:v>29.43</c:v>
                </c:pt>
                <c:pt idx="347">
                  <c:v>21.94</c:v>
                </c:pt>
                <c:pt idx="348">
                  <c:v>28.92</c:v>
                </c:pt>
                <c:pt idx="349">
                  <c:v>27.61</c:v>
                </c:pt>
                <c:pt idx="350">
                  <c:v>19.59</c:v>
                </c:pt>
                <c:pt idx="351">
                  <c:v>27.88</c:v>
                </c:pt>
                <c:pt idx="352">
                  <c:v>22.68</c:v>
                </c:pt>
                <c:pt idx="353">
                  <c:v>23.93</c:v>
                </c:pt>
                <c:pt idx="354">
                  <c:v>27.15</c:v>
                </c:pt>
                <c:pt idx="355">
                  <c:v>29.37</c:v>
                </c:pt>
                <c:pt idx="356">
                  <c:v>24.54</c:v>
                </c:pt>
                <c:pt idx="357">
                  <c:v>10.38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BE-6243-ADCE-C4679DF9A261}"/>
            </c:ext>
          </c:extLst>
        </c:ser>
        <c:ser>
          <c:idx val="1"/>
          <c:order val="1"/>
          <c:tx>
            <c:v>Malignant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Plot'!$K$359:$K$570</c:f>
              <c:numCache>
                <c:formatCode>General</c:formatCode>
                <c:ptCount val="212"/>
                <c:pt idx="0">
                  <c:v>0.90529999999999999</c:v>
                </c:pt>
                <c:pt idx="1">
                  <c:v>0.7339</c:v>
                </c:pt>
                <c:pt idx="2">
                  <c:v>0.78690000000000004</c:v>
                </c:pt>
                <c:pt idx="3">
                  <c:v>1.1559999999999999</c:v>
                </c:pt>
                <c:pt idx="4">
                  <c:v>0.78129999999999999</c:v>
                </c:pt>
                <c:pt idx="5">
                  <c:v>0.89019999999999999</c:v>
                </c:pt>
                <c:pt idx="6">
                  <c:v>0.7732</c:v>
                </c:pt>
                <c:pt idx="7">
                  <c:v>1.377</c:v>
                </c:pt>
                <c:pt idx="8">
                  <c:v>1.002</c:v>
                </c:pt>
                <c:pt idx="9">
                  <c:v>1.599</c:v>
                </c:pt>
                <c:pt idx="10">
                  <c:v>1.1870000000000001</c:v>
                </c:pt>
                <c:pt idx="11">
                  <c:v>0.9849</c:v>
                </c:pt>
                <c:pt idx="12">
                  <c:v>3.5680000000000001</c:v>
                </c:pt>
                <c:pt idx="13">
                  <c:v>1.0780000000000001</c:v>
                </c:pt>
                <c:pt idx="14">
                  <c:v>1.169</c:v>
                </c:pt>
                <c:pt idx="15">
                  <c:v>1.0329999999999999</c:v>
                </c:pt>
                <c:pt idx="16">
                  <c:v>1.24</c:v>
                </c:pt>
                <c:pt idx="17">
                  <c:v>1.073</c:v>
                </c:pt>
                <c:pt idx="18">
                  <c:v>1.0169999999999999</c:v>
                </c:pt>
                <c:pt idx="19">
                  <c:v>0.70960000000000001</c:v>
                </c:pt>
                <c:pt idx="20">
                  <c:v>1.127</c:v>
                </c:pt>
                <c:pt idx="21">
                  <c:v>0.90169999999999995</c:v>
                </c:pt>
                <c:pt idx="22">
                  <c:v>0.97599999999999998</c:v>
                </c:pt>
                <c:pt idx="23">
                  <c:v>0.98319999999999996</c:v>
                </c:pt>
                <c:pt idx="24">
                  <c:v>1.849</c:v>
                </c:pt>
                <c:pt idx="25">
                  <c:v>1.012</c:v>
                </c:pt>
                <c:pt idx="26">
                  <c:v>0.82250000000000001</c:v>
                </c:pt>
                <c:pt idx="27">
                  <c:v>1.466</c:v>
                </c:pt>
                <c:pt idx="28">
                  <c:v>1.03</c:v>
                </c:pt>
                <c:pt idx="29">
                  <c:v>1.3979999999999999</c:v>
                </c:pt>
                <c:pt idx="30">
                  <c:v>0.60619999999999996</c:v>
                </c:pt>
                <c:pt idx="31">
                  <c:v>0.68569999999999998</c:v>
                </c:pt>
                <c:pt idx="32">
                  <c:v>0.91969999999999996</c:v>
                </c:pt>
                <c:pt idx="33">
                  <c:v>1.0189999999999999</c:v>
                </c:pt>
                <c:pt idx="34">
                  <c:v>2.1880000000000002</c:v>
                </c:pt>
                <c:pt idx="35">
                  <c:v>0.59140000000000004</c:v>
                </c:pt>
                <c:pt idx="36">
                  <c:v>0.82650000000000001</c:v>
                </c:pt>
                <c:pt idx="37">
                  <c:v>1.4279999999999999</c:v>
                </c:pt>
                <c:pt idx="38">
                  <c:v>1.6659999999999999</c:v>
                </c:pt>
                <c:pt idx="39">
                  <c:v>0.82489999999999997</c:v>
                </c:pt>
                <c:pt idx="40">
                  <c:v>0.61229999999999996</c:v>
                </c:pt>
                <c:pt idx="41">
                  <c:v>0.6633</c:v>
                </c:pt>
                <c:pt idx="42">
                  <c:v>0.89370000000000005</c:v>
                </c:pt>
                <c:pt idx="43">
                  <c:v>1.593</c:v>
                </c:pt>
                <c:pt idx="44">
                  <c:v>0.83389999999999997</c:v>
                </c:pt>
                <c:pt idx="45">
                  <c:v>1.1930000000000001</c:v>
                </c:pt>
                <c:pt idx="46">
                  <c:v>1.1499999999999999</c:v>
                </c:pt>
                <c:pt idx="47">
                  <c:v>1.268</c:v>
                </c:pt>
                <c:pt idx="48">
                  <c:v>1.1779999999999999</c:v>
                </c:pt>
                <c:pt idx="49">
                  <c:v>1.2809999999999999</c:v>
                </c:pt>
                <c:pt idx="50">
                  <c:v>0.79749999999999999</c:v>
                </c:pt>
                <c:pt idx="51">
                  <c:v>1.0409999999999999</c:v>
                </c:pt>
                <c:pt idx="52">
                  <c:v>0.62050000000000005</c:v>
                </c:pt>
                <c:pt idx="53">
                  <c:v>1.016</c:v>
                </c:pt>
                <c:pt idx="54">
                  <c:v>0.55049999999999999</c:v>
                </c:pt>
                <c:pt idx="55">
                  <c:v>1.885</c:v>
                </c:pt>
                <c:pt idx="56">
                  <c:v>1.474</c:v>
                </c:pt>
                <c:pt idx="57">
                  <c:v>2.91</c:v>
                </c:pt>
                <c:pt idx="58">
                  <c:v>1.4750000000000001</c:v>
                </c:pt>
                <c:pt idx="59">
                  <c:v>2.2200000000000002</c:v>
                </c:pt>
                <c:pt idx="60">
                  <c:v>0.66359999999999997</c:v>
                </c:pt>
                <c:pt idx="61">
                  <c:v>0.84130000000000005</c:v>
                </c:pt>
                <c:pt idx="62">
                  <c:v>0.96440000000000003</c:v>
                </c:pt>
                <c:pt idx="63">
                  <c:v>1.5089999999999999</c:v>
                </c:pt>
                <c:pt idx="64">
                  <c:v>1.851</c:v>
                </c:pt>
                <c:pt idx="65">
                  <c:v>1.29</c:v>
                </c:pt>
                <c:pt idx="66">
                  <c:v>0.92379999999999995</c:v>
                </c:pt>
                <c:pt idx="67">
                  <c:v>1.5449999999999999</c:v>
                </c:pt>
                <c:pt idx="68">
                  <c:v>0.94889999999999997</c:v>
                </c:pt>
                <c:pt idx="69">
                  <c:v>1.0720000000000001</c:v>
                </c:pt>
                <c:pt idx="70">
                  <c:v>1.214</c:v>
                </c:pt>
                <c:pt idx="71">
                  <c:v>1.581</c:v>
                </c:pt>
                <c:pt idx="72">
                  <c:v>3.12</c:v>
                </c:pt>
                <c:pt idx="73">
                  <c:v>1.0049999999999999</c:v>
                </c:pt>
                <c:pt idx="74">
                  <c:v>1.3420000000000001</c:v>
                </c:pt>
                <c:pt idx="75">
                  <c:v>1.1990000000000001</c:v>
                </c:pt>
                <c:pt idx="76">
                  <c:v>0.78590000000000004</c:v>
                </c:pt>
                <c:pt idx="77">
                  <c:v>1.2649999999999999</c:v>
                </c:pt>
                <c:pt idx="78">
                  <c:v>1.202</c:v>
                </c:pt>
                <c:pt idx="79">
                  <c:v>1.38</c:v>
                </c:pt>
                <c:pt idx="80">
                  <c:v>1.452</c:v>
                </c:pt>
                <c:pt idx="81">
                  <c:v>1.3320000000000001</c:v>
                </c:pt>
                <c:pt idx="82">
                  <c:v>1.4259999999999999</c:v>
                </c:pt>
                <c:pt idx="83">
                  <c:v>1.4</c:v>
                </c:pt>
                <c:pt idx="84">
                  <c:v>0.63360000000000005</c:v>
                </c:pt>
                <c:pt idx="85">
                  <c:v>1.048</c:v>
                </c:pt>
                <c:pt idx="86">
                  <c:v>0.85609999999999997</c:v>
                </c:pt>
                <c:pt idx="87">
                  <c:v>1.391</c:v>
                </c:pt>
                <c:pt idx="88">
                  <c:v>1.41</c:v>
                </c:pt>
                <c:pt idx="89">
                  <c:v>1.147</c:v>
                </c:pt>
                <c:pt idx="90">
                  <c:v>0.6583</c:v>
                </c:pt>
                <c:pt idx="91">
                  <c:v>1.284</c:v>
                </c:pt>
                <c:pt idx="92">
                  <c:v>1.4810000000000001</c:v>
                </c:pt>
                <c:pt idx="93">
                  <c:v>0.76290000000000002</c:v>
                </c:pt>
                <c:pt idx="94">
                  <c:v>1.1499999999999999</c:v>
                </c:pt>
                <c:pt idx="95">
                  <c:v>0.49559999999999998</c:v>
                </c:pt>
                <c:pt idx="96">
                  <c:v>0.47570000000000001</c:v>
                </c:pt>
                <c:pt idx="97">
                  <c:v>2.11</c:v>
                </c:pt>
                <c:pt idx="98">
                  <c:v>1.8089999999999999</c:v>
                </c:pt>
                <c:pt idx="99">
                  <c:v>0.96220000000000006</c:v>
                </c:pt>
                <c:pt idx="100">
                  <c:v>2.1120000000000001</c:v>
                </c:pt>
                <c:pt idx="101">
                  <c:v>1.3049999999999999</c:v>
                </c:pt>
                <c:pt idx="102">
                  <c:v>1.073</c:v>
                </c:pt>
                <c:pt idx="103">
                  <c:v>0.65090000000000003</c:v>
                </c:pt>
                <c:pt idx="104">
                  <c:v>0.82820000000000005</c:v>
                </c:pt>
                <c:pt idx="105">
                  <c:v>1.56</c:v>
                </c:pt>
                <c:pt idx="106">
                  <c:v>1.93</c:v>
                </c:pt>
                <c:pt idx="107">
                  <c:v>0.36209999999999998</c:v>
                </c:pt>
                <c:pt idx="108">
                  <c:v>0.85540000000000005</c:v>
                </c:pt>
                <c:pt idx="109">
                  <c:v>1.48</c:v>
                </c:pt>
                <c:pt idx="110">
                  <c:v>1.476</c:v>
                </c:pt>
                <c:pt idx="111">
                  <c:v>1.667</c:v>
                </c:pt>
                <c:pt idx="112">
                  <c:v>1.845</c:v>
                </c:pt>
                <c:pt idx="113">
                  <c:v>1.194</c:v>
                </c:pt>
                <c:pt idx="114">
                  <c:v>1.1859999999999999</c:v>
                </c:pt>
                <c:pt idx="115">
                  <c:v>1.321</c:v>
                </c:pt>
                <c:pt idx="116">
                  <c:v>0.92090000000000005</c:v>
                </c:pt>
                <c:pt idx="117">
                  <c:v>1.069</c:v>
                </c:pt>
                <c:pt idx="118">
                  <c:v>0.67900000000000005</c:v>
                </c:pt>
                <c:pt idx="119">
                  <c:v>1.1890000000000001</c:v>
                </c:pt>
                <c:pt idx="120">
                  <c:v>0.96350000000000002</c:v>
                </c:pt>
                <c:pt idx="121">
                  <c:v>1.0409999999999999</c:v>
                </c:pt>
                <c:pt idx="122">
                  <c:v>0.85609999999999997</c:v>
                </c:pt>
                <c:pt idx="123">
                  <c:v>1.802</c:v>
                </c:pt>
                <c:pt idx="124">
                  <c:v>0.82079999999999997</c:v>
                </c:pt>
                <c:pt idx="125">
                  <c:v>0.78</c:v>
                </c:pt>
                <c:pt idx="126">
                  <c:v>0.85680000000000001</c:v>
                </c:pt>
                <c:pt idx="127">
                  <c:v>0.63419999999999999</c:v>
                </c:pt>
                <c:pt idx="128">
                  <c:v>0.80979999999999996</c:v>
                </c:pt>
                <c:pt idx="129">
                  <c:v>1.1990000000000001</c:v>
                </c:pt>
                <c:pt idx="130">
                  <c:v>1.0589999999999999</c:v>
                </c:pt>
                <c:pt idx="131">
                  <c:v>2.4540000000000002</c:v>
                </c:pt>
                <c:pt idx="132">
                  <c:v>1.278</c:v>
                </c:pt>
                <c:pt idx="133">
                  <c:v>1.0329999999999999</c:v>
                </c:pt>
                <c:pt idx="134">
                  <c:v>1.3169999999999999</c:v>
                </c:pt>
                <c:pt idx="135">
                  <c:v>1.633</c:v>
                </c:pt>
                <c:pt idx="136">
                  <c:v>0.99880000000000002</c:v>
                </c:pt>
                <c:pt idx="137">
                  <c:v>0.73829999999999996</c:v>
                </c:pt>
                <c:pt idx="138">
                  <c:v>1.617</c:v>
                </c:pt>
                <c:pt idx="139">
                  <c:v>1.3520000000000001</c:v>
                </c:pt>
                <c:pt idx="140">
                  <c:v>1.4330000000000001</c:v>
                </c:pt>
                <c:pt idx="141">
                  <c:v>0.82799999999999996</c:v>
                </c:pt>
                <c:pt idx="142">
                  <c:v>1.0009999999999999</c:v>
                </c:pt>
                <c:pt idx="143">
                  <c:v>0.99509999999999998</c:v>
                </c:pt>
                <c:pt idx="144">
                  <c:v>0.9173</c:v>
                </c:pt>
                <c:pt idx="145">
                  <c:v>2.105</c:v>
                </c:pt>
                <c:pt idx="146">
                  <c:v>1.161</c:v>
                </c:pt>
                <c:pt idx="147">
                  <c:v>1.7430000000000001</c:v>
                </c:pt>
                <c:pt idx="148">
                  <c:v>0.55030000000000001</c:v>
                </c:pt>
                <c:pt idx="149">
                  <c:v>0.68630000000000002</c:v>
                </c:pt>
                <c:pt idx="150">
                  <c:v>1.0229999999999999</c:v>
                </c:pt>
                <c:pt idx="151">
                  <c:v>1.232</c:v>
                </c:pt>
                <c:pt idx="152">
                  <c:v>1.4570000000000001</c:v>
                </c:pt>
                <c:pt idx="153">
                  <c:v>0.74760000000000004</c:v>
                </c:pt>
                <c:pt idx="154">
                  <c:v>2.129</c:v>
                </c:pt>
                <c:pt idx="155">
                  <c:v>1.53</c:v>
                </c:pt>
                <c:pt idx="156">
                  <c:v>0.92449999999999999</c:v>
                </c:pt>
                <c:pt idx="157">
                  <c:v>2.2839999999999998</c:v>
                </c:pt>
                <c:pt idx="158">
                  <c:v>1.3240000000000001</c:v>
                </c:pt>
                <c:pt idx="159">
                  <c:v>0.85089999999999999</c:v>
                </c:pt>
                <c:pt idx="160">
                  <c:v>1.506</c:v>
                </c:pt>
                <c:pt idx="161">
                  <c:v>0.91679999999999995</c:v>
                </c:pt>
                <c:pt idx="162">
                  <c:v>1.8919999999999999</c:v>
                </c:pt>
                <c:pt idx="163">
                  <c:v>1.0509999999999999</c:v>
                </c:pt>
                <c:pt idx="164">
                  <c:v>0.69989999999999997</c:v>
                </c:pt>
                <c:pt idx="165">
                  <c:v>1.022</c:v>
                </c:pt>
                <c:pt idx="166">
                  <c:v>1.3089999999999999</c:v>
                </c:pt>
                <c:pt idx="167">
                  <c:v>0.65749999999999997</c:v>
                </c:pt>
                <c:pt idx="168">
                  <c:v>1.0269999999999999</c:v>
                </c:pt>
                <c:pt idx="169">
                  <c:v>1.627</c:v>
                </c:pt>
                <c:pt idx="170">
                  <c:v>2.8359999999999999</c:v>
                </c:pt>
                <c:pt idx="171">
                  <c:v>1.331</c:v>
                </c:pt>
                <c:pt idx="172">
                  <c:v>0.92090000000000005</c:v>
                </c:pt>
                <c:pt idx="173">
                  <c:v>0.77470000000000006</c:v>
                </c:pt>
                <c:pt idx="174">
                  <c:v>0.87329999999999997</c:v>
                </c:pt>
                <c:pt idx="175">
                  <c:v>1.627</c:v>
                </c:pt>
                <c:pt idx="176">
                  <c:v>1.2130000000000001</c:v>
                </c:pt>
                <c:pt idx="177">
                  <c:v>0.87490000000000001</c:v>
                </c:pt>
                <c:pt idx="178">
                  <c:v>1.0009999999999999</c:v>
                </c:pt>
                <c:pt idx="179">
                  <c:v>1.931</c:v>
                </c:pt>
                <c:pt idx="180">
                  <c:v>0.95330000000000004</c:v>
                </c:pt>
                <c:pt idx="181">
                  <c:v>1.679</c:v>
                </c:pt>
                <c:pt idx="182">
                  <c:v>0.59060000000000001</c:v>
                </c:pt>
                <c:pt idx="183">
                  <c:v>1.077</c:v>
                </c:pt>
                <c:pt idx="184">
                  <c:v>1.361</c:v>
                </c:pt>
                <c:pt idx="185">
                  <c:v>1.375</c:v>
                </c:pt>
                <c:pt idx="186">
                  <c:v>1.1519999999999999</c:v>
                </c:pt>
                <c:pt idx="187">
                  <c:v>1.306</c:v>
                </c:pt>
                <c:pt idx="188">
                  <c:v>1.4650000000000001</c:v>
                </c:pt>
                <c:pt idx="189">
                  <c:v>0.98570000000000002</c:v>
                </c:pt>
                <c:pt idx="190">
                  <c:v>1.4079999999999999</c:v>
                </c:pt>
                <c:pt idx="191">
                  <c:v>0.56789999999999996</c:v>
                </c:pt>
                <c:pt idx="192">
                  <c:v>1.288</c:v>
                </c:pt>
                <c:pt idx="193">
                  <c:v>1.0449999999999999</c:v>
                </c:pt>
                <c:pt idx="194">
                  <c:v>1.216</c:v>
                </c:pt>
                <c:pt idx="195">
                  <c:v>1.528</c:v>
                </c:pt>
                <c:pt idx="196">
                  <c:v>0.74519999999999997</c:v>
                </c:pt>
                <c:pt idx="197">
                  <c:v>1.9610000000000001</c:v>
                </c:pt>
                <c:pt idx="198">
                  <c:v>0.93059999999999998</c:v>
                </c:pt>
                <c:pt idx="199">
                  <c:v>1.198</c:v>
                </c:pt>
                <c:pt idx="200">
                  <c:v>0.92249999999999999</c:v>
                </c:pt>
                <c:pt idx="201">
                  <c:v>0.87370000000000003</c:v>
                </c:pt>
                <c:pt idx="202">
                  <c:v>0.90039999999999998</c:v>
                </c:pt>
                <c:pt idx="203">
                  <c:v>1.736</c:v>
                </c:pt>
                <c:pt idx="204">
                  <c:v>0.99009999999999998</c:v>
                </c:pt>
                <c:pt idx="205">
                  <c:v>1.851</c:v>
                </c:pt>
                <c:pt idx="206">
                  <c:v>1.2050000000000001</c:v>
                </c:pt>
                <c:pt idx="207">
                  <c:v>1.026</c:v>
                </c:pt>
                <c:pt idx="208">
                  <c:v>1.256</c:v>
                </c:pt>
                <c:pt idx="209">
                  <c:v>2.4630000000000001</c:v>
                </c:pt>
                <c:pt idx="210">
                  <c:v>1.075</c:v>
                </c:pt>
                <c:pt idx="211">
                  <c:v>1.595</c:v>
                </c:pt>
              </c:numCache>
            </c:numRef>
          </c:xVal>
          <c:yVal>
            <c:numRef>
              <c:f>'Scatter Plot'!$J$359:$J$570</c:f>
              <c:numCache>
                <c:formatCode>General</c:formatCode>
                <c:ptCount val="212"/>
                <c:pt idx="0">
                  <c:v>10.38</c:v>
                </c:pt>
                <c:pt idx="1">
                  <c:v>17.77</c:v>
                </c:pt>
                <c:pt idx="2">
                  <c:v>21.25</c:v>
                </c:pt>
                <c:pt idx="3">
                  <c:v>20.38</c:v>
                </c:pt>
                <c:pt idx="4">
                  <c:v>14.34</c:v>
                </c:pt>
                <c:pt idx="5">
                  <c:v>15.7</c:v>
                </c:pt>
                <c:pt idx="6">
                  <c:v>19.98</c:v>
                </c:pt>
                <c:pt idx="7">
                  <c:v>20.83</c:v>
                </c:pt>
                <c:pt idx="8">
                  <c:v>21.82</c:v>
                </c:pt>
                <c:pt idx="9">
                  <c:v>24.04</c:v>
                </c:pt>
                <c:pt idx="10">
                  <c:v>23.24</c:v>
                </c:pt>
                <c:pt idx="11">
                  <c:v>17.89</c:v>
                </c:pt>
                <c:pt idx="12">
                  <c:v>24.8</c:v>
                </c:pt>
                <c:pt idx="13">
                  <c:v>23.95</c:v>
                </c:pt>
                <c:pt idx="14">
                  <c:v>22.61</c:v>
                </c:pt>
                <c:pt idx="15">
                  <c:v>27.54</c:v>
                </c:pt>
                <c:pt idx="16">
                  <c:v>20.13</c:v>
                </c:pt>
                <c:pt idx="17">
                  <c:v>20.68</c:v>
                </c:pt>
                <c:pt idx="18">
                  <c:v>22.15</c:v>
                </c:pt>
                <c:pt idx="19">
                  <c:v>14.26</c:v>
                </c:pt>
                <c:pt idx="20">
                  <c:v>23.04</c:v>
                </c:pt>
                <c:pt idx="21">
                  <c:v>21.38</c:v>
                </c:pt>
                <c:pt idx="22">
                  <c:v>16.399999999999999</c:v>
                </c:pt>
                <c:pt idx="23">
                  <c:v>21.53</c:v>
                </c:pt>
                <c:pt idx="24">
                  <c:v>20.25</c:v>
                </c:pt>
                <c:pt idx="25">
                  <c:v>25.27</c:v>
                </c:pt>
                <c:pt idx="26">
                  <c:v>15.05</c:v>
                </c:pt>
                <c:pt idx="27">
                  <c:v>25.11</c:v>
                </c:pt>
                <c:pt idx="28">
                  <c:v>18.7</c:v>
                </c:pt>
                <c:pt idx="29">
                  <c:v>23.98</c:v>
                </c:pt>
                <c:pt idx="30">
                  <c:v>26.47</c:v>
                </c:pt>
                <c:pt idx="31">
                  <c:v>17.88</c:v>
                </c:pt>
                <c:pt idx="32">
                  <c:v>21.59</c:v>
                </c:pt>
                <c:pt idx="33">
                  <c:v>21.72</c:v>
                </c:pt>
                <c:pt idx="34">
                  <c:v>25.2</c:v>
                </c:pt>
                <c:pt idx="35">
                  <c:v>20.82</c:v>
                </c:pt>
                <c:pt idx="36">
                  <c:v>21.58</c:v>
                </c:pt>
                <c:pt idx="37">
                  <c:v>21.35</c:v>
                </c:pt>
                <c:pt idx="38">
                  <c:v>24.81</c:v>
                </c:pt>
                <c:pt idx="39">
                  <c:v>20.28</c:v>
                </c:pt>
                <c:pt idx="40">
                  <c:v>21.81</c:v>
                </c:pt>
                <c:pt idx="41">
                  <c:v>17.600000000000001</c:v>
                </c:pt>
                <c:pt idx="42">
                  <c:v>18.66</c:v>
                </c:pt>
                <c:pt idx="43">
                  <c:v>18.7</c:v>
                </c:pt>
                <c:pt idx="44">
                  <c:v>22.02</c:v>
                </c:pt>
                <c:pt idx="45">
                  <c:v>18.57</c:v>
                </c:pt>
                <c:pt idx="46">
                  <c:v>21.59</c:v>
                </c:pt>
                <c:pt idx="47">
                  <c:v>22.15</c:v>
                </c:pt>
                <c:pt idx="48">
                  <c:v>23.84</c:v>
                </c:pt>
                <c:pt idx="49">
                  <c:v>23.94</c:v>
                </c:pt>
                <c:pt idx="50">
                  <c:v>21.31</c:v>
                </c:pt>
                <c:pt idx="51">
                  <c:v>24.52</c:v>
                </c:pt>
                <c:pt idx="52">
                  <c:v>15.79</c:v>
                </c:pt>
                <c:pt idx="53">
                  <c:v>19.649999999999999</c:v>
                </c:pt>
                <c:pt idx="54">
                  <c:v>16.149999999999999</c:v>
                </c:pt>
                <c:pt idx="55">
                  <c:v>23.97</c:v>
                </c:pt>
                <c:pt idx="56">
                  <c:v>24.91</c:v>
                </c:pt>
                <c:pt idx="57">
                  <c:v>26.29</c:v>
                </c:pt>
                <c:pt idx="58">
                  <c:v>18.52</c:v>
                </c:pt>
                <c:pt idx="59">
                  <c:v>21.46</c:v>
                </c:pt>
                <c:pt idx="60">
                  <c:v>24.59</c:v>
                </c:pt>
                <c:pt idx="61">
                  <c:v>22.76</c:v>
                </c:pt>
                <c:pt idx="62">
                  <c:v>19.829999999999998</c:v>
                </c:pt>
                <c:pt idx="63">
                  <c:v>23.03</c:v>
                </c:pt>
                <c:pt idx="64">
                  <c:v>19.77</c:v>
                </c:pt>
                <c:pt idx="65">
                  <c:v>24.98</c:v>
                </c:pt>
                <c:pt idx="66">
                  <c:v>15.56</c:v>
                </c:pt>
                <c:pt idx="67">
                  <c:v>19.670000000000002</c:v>
                </c:pt>
                <c:pt idx="68">
                  <c:v>16.670000000000002</c:v>
                </c:pt>
                <c:pt idx="69">
                  <c:v>22.91</c:v>
                </c:pt>
                <c:pt idx="70">
                  <c:v>20.010000000000002</c:v>
                </c:pt>
                <c:pt idx="71">
                  <c:v>17.12</c:v>
                </c:pt>
                <c:pt idx="72">
                  <c:v>20.2</c:v>
                </c:pt>
                <c:pt idx="73">
                  <c:v>24.69</c:v>
                </c:pt>
                <c:pt idx="74">
                  <c:v>18.91</c:v>
                </c:pt>
                <c:pt idx="75">
                  <c:v>25.12</c:v>
                </c:pt>
                <c:pt idx="76">
                  <c:v>19.48</c:v>
                </c:pt>
                <c:pt idx="77">
                  <c:v>21.54</c:v>
                </c:pt>
                <c:pt idx="78">
                  <c:v>21.91</c:v>
                </c:pt>
                <c:pt idx="79">
                  <c:v>22.47</c:v>
                </c:pt>
                <c:pt idx="80">
                  <c:v>17.57</c:v>
                </c:pt>
                <c:pt idx="81">
                  <c:v>18.05</c:v>
                </c:pt>
                <c:pt idx="82">
                  <c:v>16.579999999999998</c:v>
                </c:pt>
                <c:pt idx="83">
                  <c:v>20.74</c:v>
                </c:pt>
                <c:pt idx="84">
                  <c:v>15.94</c:v>
                </c:pt>
                <c:pt idx="85">
                  <c:v>18.149999999999999</c:v>
                </c:pt>
                <c:pt idx="86">
                  <c:v>22.04</c:v>
                </c:pt>
                <c:pt idx="87">
                  <c:v>18.8</c:v>
                </c:pt>
                <c:pt idx="88">
                  <c:v>24.68</c:v>
                </c:pt>
                <c:pt idx="89">
                  <c:v>19.63</c:v>
                </c:pt>
                <c:pt idx="90">
                  <c:v>11.89</c:v>
                </c:pt>
                <c:pt idx="91">
                  <c:v>20.11</c:v>
                </c:pt>
                <c:pt idx="92">
                  <c:v>21.87</c:v>
                </c:pt>
                <c:pt idx="93">
                  <c:v>26.57</c:v>
                </c:pt>
                <c:pt idx="94">
                  <c:v>20.309999999999999</c:v>
                </c:pt>
                <c:pt idx="95">
                  <c:v>22.41</c:v>
                </c:pt>
                <c:pt idx="96">
                  <c:v>18.579999999999998</c:v>
                </c:pt>
                <c:pt idx="97">
                  <c:v>23.12</c:v>
                </c:pt>
                <c:pt idx="98">
                  <c:v>26.86</c:v>
                </c:pt>
                <c:pt idx="99">
                  <c:v>23.21</c:v>
                </c:pt>
                <c:pt idx="100">
                  <c:v>22.29</c:v>
                </c:pt>
                <c:pt idx="101">
                  <c:v>21.84</c:v>
                </c:pt>
                <c:pt idx="102">
                  <c:v>22.49</c:v>
                </c:pt>
                <c:pt idx="103">
                  <c:v>20.22</c:v>
                </c:pt>
                <c:pt idx="104">
                  <c:v>19.32</c:v>
                </c:pt>
                <c:pt idx="105">
                  <c:v>26.67</c:v>
                </c:pt>
                <c:pt idx="106">
                  <c:v>23.75</c:v>
                </c:pt>
                <c:pt idx="107">
                  <c:v>16.68</c:v>
                </c:pt>
                <c:pt idx="108">
                  <c:v>20.260000000000002</c:v>
                </c:pt>
                <c:pt idx="109">
                  <c:v>22.14</c:v>
                </c:pt>
                <c:pt idx="110">
                  <c:v>18.47</c:v>
                </c:pt>
                <c:pt idx="111">
                  <c:v>25.56</c:v>
                </c:pt>
                <c:pt idx="112">
                  <c:v>23.81</c:v>
                </c:pt>
                <c:pt idx="113">
                  <c:v>16.93</c:v>
                </c:pt>
                <c:pt idx="114">
                  <c:v>21.56</c:v>
                </c:pt>
                <c:pt idx="115">
                  <c:v>32.47</c:v>
                </c:pt>
                <c:pt idx="116">
                  <c:v>20.25</c:v>
                </c:pt>
                <c:pt idx="117">
                  <c:v>22.33</c:v>
                </c:pt>
                <c:pt idx="118">
                  <c:v>19.079999999999998</c:v>
                </c:pt>
                <c:pt idx="119">
                  <c:v>27.81</c:v>
                </c:pt>
                <c:pt idx="120">
                  <c:v>26.97</c:v>
                </c:pt>
                <c:pt idx="121">
                  <c:v>21.46</c:v>
                </c:pt>
                <c:pt idx="122">
                  <c:v>39.28</c:v>
                </c:pt>
                <c:pt idx="123">
                  <c:v>23.5</c:v>
                </c:pt>
                <c:pt idx="124">
                  <c:v>23.56</c:v>
                </c:pt>
                <c:pt idx="125">
                  <c:v>19.82</c:v>
                </c:pt>
                <c:pt idx="126">
                  <c:v>17.079999999999998</c:v>
                </c:pt>
                <c:pt idx="127">
                  <c:v>19.329999999999998</c:v>
                </c:pt>
                <c:pt idx="128">
                  <c:v>17.05</c:v>
                </c:pt>
                <c:pt idx="129">
                  <c:v>28.77</c:v>
                </c:pt>
                <c:pt idx="130">
                  <c:v>17.27</c:v>
                </c:pt>
                <c:pt idx="131">
                  <c:v>23.2</c:v>
                </c:pt>
                <c:pt idx="132">
                  <c:v>33.56</c:v>
                </c:pt>
                <c:pt idx="133">
                  <c:v>27.06</c:v>
                </c:pt>
                <c:pt idx="134">
                  <c:v>23.06</c:v>
                </c:pt>
                <c:pt idx="135">
                  <c:v>22.13</c:v>
                </c:pt>
                <c:pt idx="136">
                  <c:v>19.38</c:v>
                </c:pt>
                <c:pt idx="137">
                  <c:v>22.07</c:v>
                </c:pt>
                <c:pt idx="138">
                  <c:v>31.12</c:v>
                </c:pt>
                <c:pt idx="139">
                  <c:v>20.99</c:v>
                </c:pt>
                <c:pt idx="140">
                  <c:v>24.48</c:v>
                </c:pt>
                <c:pt idx="141">
                  <c:v>19.98</c:v>
                </c:pt>
                <c:pt idx="142">
                  <c:v>26.6</c:v>
                </c:pt>
                <c:pt idx="143">
                  <c:v>18.18</c:v>
                </c:pt>
                <c:pt idx="144">
                  <c:v>18.77</c:v>
                </c:pt>
                <c:pt idx="145">
                  <c:v>18.14</c:v>
                </c:pt>
                <c:pt idx="146">
                  <c:v>18.899999999999999</c:v>
                </c:pt>
                <c:pt idx="147">
                  <c:v>23.86</c:v>
                </c:pt>
                <c:pt idx="148">
                  <c:v>18.87</c:v>
                </c:pt>
                <c:pt idx="149">
                  <c:v>19.66</c:v>
                </c:pt>
                <c:pt idx="150">
                  <c:v>21.51</c:v>
                </c:pt>
                <c:pt idx="151">
                  <c:v>20.71</c:v>
                </c:pt>
                <c:pt idx="152">
                  <c:v>21.88</c:v>
                </c:pt>
                <c:pt idx="153">
                  <c:v>15.51</c:v>
                </c:pt>
                <c:pt idx="154">
                  <c:v>21</c:v>
                </c:pt>
                <c:pt idx="155">
                  <c:v>21.43</c:v>
                </c:pt>
                <c:pt idx="156">
                  <c:v>24.27</c:v>
                </c:pt>
                <c:pt idx="157">
                  <c:v>21.68</c:v>
                </c:pt>
                <c:pt idx="158">
                  <c:v>19.22</c:v>
                </c:pt>
                <c:pt idx="159">
                  <c:v>17.46</c:v>
                </c:pt>
                <c:pt idx="160">
                  <c:v>25.74</c:v>
                </c:pt>
                <c:pt idx="161">
                  <c:v>21.78</c:v>
                </c:pt>
                <c:pt idx="162">
                  <c:v>26.83</c:v>
                </c:pt>
                <c:pt idx="163">
                  <c:v>17.25</c:v>
                </c:pt>
                <c:pt idx="164">
                  <c:v>21.9</c:v>
                </c:pt>
                <c:pt idx="165">
                  <c:v>23.29</c:v>
                </c:pt>
                <c:pt idx="166">
                  <c:v>15.1</c:v>
                </c:pt>
                <c:pt idx="167">
                  <c:v>17.350000000000001</c:v>
                </c:pt>
                <c:pt idx="168">
                  <c:v>18.829999999999998</c:v>
                </c:pt>
                <c:pt idx="169">
                  <c:v>23.29</c:v>
                </c:pt>
                <c:pt idx="170">
                  <c:v>23.21</c:v>
                </c:pt>
                <c:pt idx="171">
                  <c:v>19.97</c:v>
                </c:pt>
                <c:pt idx="172">
                  <c:v>22.28</c:v>
                </c:pt>
                <c:pt idx="173">
                  <c:v>21.02</c:v>
                </c:pt>
                <c:pt idx="174">
                  <c:v>20.66</c:v>
                </c:pt>
                <c:pt idx="175">
                  <c:v>29.81</c:v>
                </c:pt>
                <c:pt idx="176">
                  <c:v>21.08</c:v>
                </c:pt>
                <c:pt idx="177">
                  <c:v>22.53</c:v>
                </c:pt>
                <c:pt idx="178">
                  <c:v>19.54</c:v>
                </c:pt>
                <c:pt idx="179">
                  <c:v>21.97</c:v>
                </c:pt>
                <c:pt idx="180">
                  <c:v>19.62</c:v>
                </c:pt>
                <c:pt idx="181">
                  <c:v>25.42</c:v>
                </c:pt>
                <c:pt idx="182">
                  <c:v>16.850000000000001</c:v>
                </c:pt>
                <c:pt idx="183">
                  <c:v>28.03</c:v>
                </c:pt>
                <c:pt idx="184">
                  <c:v>20.52</c:v>
                </c:pt>
                <c:pt idx="185">
                  <c:v>25</c:v>
                </c:pt>
                <c:pt idx="186">
                  <c:v>27.15</c:v>
                </c:pt>
                <c:pt idx="187">
                  <c:v>26.27</c:v>
                </c:pt>
                <c:pt idx="188">
                  <c:v>23.33</c:v>
                </c:pt>
                <c:pt idx="189">
                  <c:v>19.510000000000002</c:v>
                </c:pt>
                <c:pt idx="190">
                  <c:v>18.82</c:v>
                </c:pt>
                <c:pt idx="191">
                  <c:v>20.2</c:v>
                </c:pt>
                <c:pt idx="192">
                  <c:v>20.56</c:v>
                </c:pt>
                <c:pt idx="193">
                  <c:v>17.52</c:v>
                </c:pt>
                <c:pt idx="194">
                  <c:v>21.24</c:v>
                </c:pt>
                <c:pt idx="195">
                  <c:v>24.49</c:v>
                </c:pt>
                <c:pt idx="196">
                  <c:v>19.829999999999998</c:v>
                </c:pt>
                <c:pt idx="197">
                  <c:v>23.95</c:v>
                </c:pt>
                <c:pt idx="198">
                  <c:v>20.52</c:v>
                </c:pt>
                <c:pt idx="199">
                  <c:v>19.07</c:v>
                </c:pt>
                <c:pt idx="200">
                  <c:v>20.58</c:v>
                </c:pt>
                <c:pt idx="201">
                  <c:v>20.260000000000002</c:v>
                </c:pt>
                <c:pt idx="202">
                  <c:v>21.6</c:v>
                </c:pt>
                <c:pt idx="203">
                  <c:v>20.67</c:v>
                </c:pt>
                <c:pt idx="204">
                  <c:v>20.86</c:v>
                </c:pt>
                <c:pt idx="205">
                  <c:v>22.55</c:v>
                </c:pt>
                <c:pt idx="206">
                  <c:v>30.62</c:v>
                </c:pt>
                <c:pt idx="207">
                  <c:v>25.09</c:v>
                </c:pt>
                <c:pt idx="208">
                  <c:v>22.39</c:v>
                </c:pt>
                <c:pt idx="209">
                  <c:v>28.25</c:v>
                </c:pt>
                <c:pt idx="210">
                  <c:v>28.08</c:v>
                </c:pt>
                <c:pt idx="211">
                  <c:v>29.33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BE-6243-ADCE-C4679DF9A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956015"/>
        <c:axId val="1000957727"/>
      </c:scatterChart>
      <c:valAx>
        <c:axId val="1000956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Texture_SE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57727"/>
        <c:crosses val="autoZero"/>
        <c:crossBetween val="midCat"/>
      </c:valAx>
      <c:valAx>
        <c:axId val="1000957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Texture</a:t>
                </a:r>
                <a:r>
                  <a:rPr lang="en-US" baseline="0"/>
                  <a:t> Mean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56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762000</xdr:colOff>
      <xdr:row>0</xdr:row>
      <xdr:rowOff>184150</xdr:rowOff>
    </xdr:from>
    <xdr:to>
      <xdr:col>20</xdr:col>
      <xdr:colOff>76200</xdr:colOff>
      <xdr:row>15</xdr:row>
      <xdr:rowOff>69850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FAA6A-D2E0-1D22-CF1B-3B2F68B5E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374650</xdr:colOff>
      <xdr:row>1</xdr:row>
      <xdr:rowOff>25400</xdr:rowOff>
    </xdr:from>
    <xdr:to>
      <xdr:col>25</xdr:col>
      <xdr:colOff>819150</xdr:colOff>
      <xdr:row>15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C8E6D2-6F6F-EFE6-D0B0-5CDA17707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781050</xdr:colOff>
      <xdr:row>16</xdr:row>
      <xdr:rowOff>107950</xdr:rowOff>
    </xdr:from>
    <xdr:to>
      <xdr:col>20</xdr:col>
      <xdr:colOff>76200</xdr:colOff>
      <xdr:row>29</xdr:row>
      <xdr:rowOff>25400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4C5DD6F-9E5A-4ED3-4239-5A3BBCD9D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393700</xdr:colOff>
      <xdr:row>16</xdr:row>
      <xdr:rowOff>127000</xdr:rowOff>
    </xdr:from>
    <xdr:to>
      <xdr:col>26</xdr:col>
      <xdr:colOff>533400</xdr:colOff>
      <xdr:row>29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0D12651-7F8F-CB49-15DB-BF6C47280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171450</xdr:colOff>
      <xdr:row>30</xdr:row>
      <xdr:rowOff>95250</xdr:rowOff>
    </xdr:from>
    <xdr:to>
      <xdr:col>21</xdr:col>
      <xdr:colOff>615950</xdr:colOff>
      <xdr:row>44</xdr:row>
      <xdr:rowOff>171450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5B00235-912D-F510-973C-383D7ECE7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95250</xdr:colOff>
      <xdr:row>30</xdr:row>
      <xdr:rowOff>38100</xdr:rowOff>
    </xdr:from>
    <xdr:to>
      <xdr:col>27</xdr:col>
      <xdr:colOff>539750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83535-F440-03EC-A5DD-DE9C025E4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dinat Moshood" refreshedDate="45632.769496180554" createdVersion="8" refreshedVersion="8" minRefreshableVersion="3" recordCount="569" xr:uid="{E08A0125-CE1A-6644-AA7B-2ED54D3E9081}">
  <cacheSource type="worksheet">
    <worksheetSource ref="A1:AF570" sheet="in (2)"/>
  </cacheSource>
  <cacheFields count="32">
    <cacheField name="id" numFmtId="0">
      <sharedItems containsSemiMixedTypes="0" containsString="0" containsNumber="1" containsInteger="1" minValue="8670" maxValue="911320502"/>
    </cacheField>
    <cacheField name="diagnosis" numFmtId="0">
      <sharedItems containsSemiMixedTypes="0" containsString="0" containsNumber="1" containsInteger="1" minValue="0" maxValue="1" count="2">
        <n v="1"/>
        <n v="0"/>
      </sharedItems>
    </cacheField>
    <cacheField name="radius_mean" numFmtId="0">
      <sharedItems containsSemiMixedTypes="0" containsString="0" containsNumber="1" minValue="6.9809999999999999" maxValue="28.11" count="456">
        <n v="17.989999999999998"/>
        <n v="20.57"/>
        <n v="19.690000000000001"/>
        <n v="11.42"/>
        <n v="20.29"/>
        <n v="12.45"/>
        <n v="18.25"/>
        <n v="13.71"/>
        <n v="13"/>
        <n v="12.46"/>
        <n v="16.02"/>
        <n v="15.78"/>
        <n v="19.170000000000002"/>
        <n v="15.85"/>
        <n v="13.73"/>
        <n v="14.54"/>
        <n v="14.68"/>
        <n v="16.13"/>
        <n v="19.809999999999999"/>
        <n v="13.54"/>
        <n v="13.08"/>
        <n v="9.5039999999999996"/>
        <n v="15.34"/>
        <n v="21.16"/>
        <n v="16.649999999999999"/>
        <n v="17.14"/>
        <n v="14.58"/>
        <n v="18.61"/>
        <n v="15.3"/>
        <n v="17.57"/>
        <n v="18.63"/>
        <n v="11.84"/>
        <n v="17.02"/>
        <n v="19.27"/>
        <n v="16.739999999999998"/>
        <n v="14.25"/>
        <n v="13.03"/>
        <n v="14.99"/>
        <n v="13.48"/>
        <n v="13.44"/>
        <n v="10.95"/>
        <n v="19.07"/>
        <n v="13.28"/>
        <n v="13.17"/>
        <n v="18.649999999999999"/>
        <n v="8.1959999999999997"/>
        <n v="12.05"/>
        <n v="13.49"/>
        <n v="11.76"/>
        <n v="13.64"/>
        <n v="11.94"/>
        <n v="18.22"/>
        <n v="15.1"/>
        <n v="11.52"/>
        <n v="19.21"/>
        <n v="14.71"/>
        <n v="13.05"/>
        <n v="8.6180000000000003"/>
        <n v="10.17"/>
        <n v="8.5980000000000008"/>
        <n v="9.173"/>
        <n v="12.68"/>
        <n v="14.78"/>
        <n v="9.4649999999999999"/>
        <n v="11.31"/>
        <n v="9.0289999999999999"/>
        <n v="12.78"/>
        <n v="18.940000000000001"/>
        <n v="8.8879999999999999"/>
        <n v="17.2"/>
        <n v="13.8"/>
        <n v="12.31"/>
        <n v="16.07"/>
        <n v="13.53"/>
        <n v="18.05"/>
        <n v="20.18"/>
        <n v="12.86"/>
        <n v="11.45"/>
        <n v="13.34"/>
        <n v="25.22"/>
        <n v="19.100000000000001"/>
        <n v="12"/>
        <n v="18.46"/>
        <n v="14.48"/>
        <n v="19.02"/>
        <n v="12.36"/>
        <n v="14.64"/>
        <n v="14.62"/>
        <n v="15.37"/>
        <n v="13.27"/>
        <n v="13.45"/>
        <n v="15.06"/>
        <n v="20.260000000000002"/>
        <n v="12.18"/>
        <n v="9.7870000000000008"/>
        <n v="11.6"/>
        <n v="14.42"/>
        <n v="13.61"/>
        <n v="6.9809999999999999"/>
        <n v="9.8759999999999994"/>
        <n v="10.49"/>
        <n v="13.11"/>
        <n v="11.64"/>
        <n v="22.27"/>
        <n v="11.34"/>
        <n v="9.7769999999999992"/>
        <n v="12.63"/>
        <n v="14.26"/>
        <n v="10.51"/>
        <n v="8.7260000000000009"/>
        <n v="11.93"/>
        <n v="8.9499999999999993"/>
        <n v="14.87"/>
        <n v="17.95"/>
        <n v="11.41"/>
        <n v="18.66"/>
        <n v="24.25"/>
        <n v="14.5"/>
        <n v="13.37"/>
        <n v="13.85"/>
        <n v="19"/>
        <n v="19.79"/>
        <n v="12.19"/>
        <n v="15.46"/>
        <n v="16.16"/>
        <n v="15.71"/>
        <n v="18.45"/>
        <n v="12.77"/>
        <n v="11.71"/>
        <n v="11.43"/>
        <n v="14.95"/>
        <n v="11.28"/>
        <n v="9.7379999999999995"/>
        <n v="16.11"/>
        <n v="12.9"/>
        <n v="10.75"/>
        <n v="11.9"/>
        <n v="11.8"/>
        <n v="14.44"/>
        <n v="13.74"/>
        <n v="8.2189999999999994"/>
        <n v="9.7309999999999999"/>
        <n v="11.15"/>
        <n v="13.15"/>
        <n v="12.25"/>
        <n v="17.68"/>
        <n v="16.84"/>
        <n v="12.06"/>
        <n v="10.9"/>
        <n v="11.75"/>
        <n v="19.190000000000001"/>
        <n v="19.59"/>
        <n v="12.34"/>
        <n v="23.27"/>
        <n v="14.97"/>
        <n v="10.8"/>
        <n v="16.78"/>
        <n v="17.47"/>
        <n v="12.32"/>
        <n v="13.43"/>
        <n v="11.08"/>
        <n v="10.66"/>
        <n v="8.6709999999999994"/>
        <n v="9.9039999999999999"/>
        <n v="16.46"/>
        <n v="13.01"/>
        <n v="12.81"/>
        <n v="27.22"/>
        <n v="21.09"/>
        <n v="15.7"/>
        <n v="15.28"/>
        <n v="10.08"/>
        <n v="18.309999999999999"/>
        <n v="11.81"/>
        <n v="12.3"/>
        <n v="14.22"/>
        <n v="9.7200000000000006"/>
        <n v="14.86"/>
        <n v="12.91"/>
        <n v="13.77"/>
        <n v="18.079999999999998"/>
        <n v="19.18"/>
        <n v="14.45"/>
        <n v="12.23"/>
        <n v="17.54"/>
        <n v="23.29"/>
        <n v="13.81"/>
        <n v="12.47"/>
        <n v="15.12"/>
        <n v="17.010000000000002"/>
        <n v="15.27"/>
        <n v="20.58"/>
        <n v="28.11"/>
        <n v="17.420000000000002"/>
        <n v="14.19"/>
        <n v="13.86"/>
        <n v="11.89"/>
        <n v="10.199999999999999"/>
        <n v="19.8"/>
        <n v="19.53"/>
        <n v="13.65"/>
        <n v="13.56"/>
        <n v="10.18"/>
        <n v="15.75"/>
        <n v="14.34"/>
        <n v="10.44"/>
        <n v="15"/>
        <n v="12.62"/>
        <n v="12.83"/>
        <n v="17.05"/>
        <n v="11.32"/>
        <n v="11.22"/>
        <n v="20.51"/>
        <n v="9.5670000000000002"/>
        <n v="14.03"/>
        <n v="23.21"/>
        <n v="20.48"/>
        <n v="17.46"/>
        <n v="12.42"/>
        <n v="11.3"/>
        <n v="13.75"/>
        <n v="19.399999999999999"/>
        <n v="10.48"/>
        <n v="13.2"/>
        <n v="12.89"/>
        <n v="10.65"/>
        <n v="20.94"/>
        <n v="11.5"/>
        <n v="19.73"/>
        <n v="17.3"/>
        <n v="19.45"/>
        <n v="13.96"/>
        <n v="19.55"/>
        <n v="15.32"/>
        <n v="15.66"/>
        <n v="15.53"/>
        <n v="20.309999999999999"/>
        <n v="17.350000000000001"/>
        <n v="17.29"/>
        <n v="15.61"/>
        <n v="17.190000000000001"/>
        <n v="20.73"/>
        <n v="10.6"/>
        <n v="13.59"/>
        <n v="12.87"/>
        <n v="10.71"/>
        <n v="14.29"/>
        <n v="11.29"/>
        <n v="21.75"/>
        <n v="9.7420000000000009"/>
        <n v="17.93"/>
        <n v="11.33"/>
        <n v="18.809999999999999"/>
        <n v="19.16"/>
        <n v="11.74"/>
        <n v="16.239999999999998"/>
        <n v="12.58"/>
        <n v="11.26"/>
        <n v="11.37"/>
        <n v="14.41"/>
        <n v="14.96"/>
        <n v="12.95"/>
        <n v="11.85"/>
        <n v="12.72"/>
        <n v="10.91"/>
        <n v="20.09"/>
        <n v="11.46"/>
        <n v="9"/>
        <n v="13.5"/>
        <n v="11.7"/>
        <n v="14.61"/>
        <n v="12.76"/>
        <n v="11.54"/>
        <n v="8.5969999999999995"/>
        <n v="12.49"/>
        <n v="9.0419999999999998"/>
        <n v="12.43"/>
        <n v="10.25"/>
        <n v="20.16"/>
        <n v="20.34"/>
        <n v="12.2"/>
        <n v="12.67"/>
        <n v="14.11"/>
        <n v="12.03"/>
        <n v="16.27"/>
        <n v="16.260000000000002"/>
        <n v="16.03"/>
        <n v="12.98"/>
        <n v="11.25"/>
        <n v="17.059999999999999"/>
        <n v="12.99"/>
        <n v="18.77"/>
        <n v="10.050000000000001"/>
        <n v="23.51"/>
        <n v="9.6059999999999999"/>
        <n v="11.06"/>
        <n v="19.68"/>
        <n v="10.26"/>
        <n v="14.76"/>
        <n v="11.47"/>
        <n v="11.95"/>
        <n v="11.66"/>
        <n v="25.73"/>
        <n v="15.08"/>
        <n v="11.14"/>
        <n v="12.56"/>
        <n v="13.87"/>
        <n v="8.8780000000000001"/>
        <n v="9.4359999999999999"/>
        <n v="12.54"/>
        <n v="13.3"/>
        <n v="16.5"/>
        <n v="13.4"/>
        <n v="20.440000000000001"/>
        <n v="20.2"/>
        <n v="12.21"/>
        <n v="21.71"/>
        <n v="22.01"/>
        <n v="16.350000000000001"/>
        <n v="15.19"/>
        <n v="21.37"/>
        <n v="20.64"/>
        <n v="13.69"/>
        <n v="16.170000000000002"/>
        <n v="10.57"/>
        <n v="13.46"/>
        <n v="13.66"/>
        <n v="11.27"/>
        <n v="11.04"/>
        <n v="12.39"/>
        <n v="14.6"/>
        <n v="13.88"/>
        <n v="8.734"/>
        <n v="15.49"/>
        <n v="21.61"/>
        <n v="12.1"/>
        <n v="14.06"/>
        <n v="13.51"/>
        <n v="12.8"/>
        <n v="17.91"/>
        <n v="12.96"/>
        <n v="12.94"/>
        <n v="10.94"/>
        <n v="16.14"/>
        <n v="12.85"/>
        <n v="12.27"/>
        <n v="11.36"/>
        <n v="9.3970000000000002"/>
        <n v="15.13"/>
        <n v="9.4049999999999994"/>
        <n v="15.5"/>
        <n v="12.7"/>
        <n v="11.16"/>
        <n v="11.57"/>
        <n v="14.69"/>
        <n v="11.61"/>
        <n v="10.029999999999999"/>
        <n v="11.13"/>
        <n v="14.9"/>
        <n v="12.4"/>
        <n v="18.82"/>
        <n v="13.98"/>
        <n v="14.04"/>
        <n v="14.02"/>
        <n v="10.97"/>
        <n v="17.27"/>
        <n v="13.78"/>
        <n v="18.03"/>
        <n v="11.99"/>
        <n v="17.75"/>
        <n v="14.8"/>
        <n v="14.53"/>
        <n v="21.1"/>
        <n v="11.87"/>
        <n v="13.38"/>
        <n v="11.63"/>
        <n v="13.21"/>
        <n v="9.7550000000000008"/>
        <n v="17.079999999999998"/>
        <n v="27.42"/>
        <n v="14.4"/>
        <n v="13.24"/>
        <n v="13.14"/>
        <n v="9.6679999999999993"/>
        <n v="17.600000000000001"/>
        <n v="11.62"/>
        <n v="9.6669999999999998"/>
        <n v="12.04"/>
        <n v="14.92"/>
        <n v="10.88"/>
        <n v="14.2"/>
        <n v="13.9"/>
        <n v="11.49"/>
        <n v="16.25"/>
        <n v="12.16"/>
        <n v="13.47"/>
        <n v="13.7"/>
        <n v="15.73"/>
        <n v="19.440000000000001"/>
        <n v="11.68"/>
        <n v="16.690000000000001"/>
        <n v="17.850000000000001"/>
        <n v="18.010000000000002"/>
        <n v="13.16"/>
        <n v="12.65"/>
        <n v="18.489999999999998"/>
        <n v="20.59"/>
        <n v="15.04"/>
        <n v="13.82"/>
        <n v="23.09"/>
        <n v="9.2680000000000007"/>
        <n v="9.6760000000000002"/>
        <n v="12.22"/>
        <n v="16.3"/>
        <n v="14.81"/>
        <n v="15.05"/>
        <n v="19.89"/>
        <n v="12.88"/>
        <n v="12.75"/>
        <n v="9.2949999999999999"/>
        <n v="24.63"/>
        <n v="9.8469999999999995"/>
        <n v="8.5709999999999997"/>
        <n v="13.94"/>
        <n v="12.07"/>
        <n v="11.67"/>
        <n v="13.68"/>
        <n v="20.47"/>
        <n v="10.96"/>
        <n v="20.55"/>
        <n v="14.27"/>
        <n v="11.69"/>
        <n v="7.7290000000000001"/>
        <n v="7.6909999999999998"/>
        <n v="14.47"/>
        <n v="14.74"/>
        <n v="13.62"/>
        <n v="10.32"/>
        <n v="9.6829999999999998"/>
        <n v="10.82"/>
        <n v="10.86"/>
        <n v="9.3330000000000002"/>
        <n v="10.29"/>
        <n v="10.16"/>
        <n v="9.423"/>
        <n v="14.59"/>
        <n v="11.51"/>
        <n v="14.05"/>
        <n v="11.2"/>
        <n v="15.22"/>
        <n v="20.92"/>
        <n v="21.56"/>
        <n v="20.13"/>
        <n v="16.600000000000001"/>
        <n v="20.6"/>
        <n v="7.76"/>
      </sharedItems>
    </cacheField>
    <cacheField name="texture_mean" numFmtId="0">
      <sharedItems containsSemiMixedTypes="0" containsString="0" containsNumber="1" minValue="9.7100000000000009" maxValue="39.28"/>
    </cacheField>
    <cacheField name="perimeter_mean" numFmtId="0">
      <sharedItems containsSemiMixedTypes="0" containsString="0" containsNumber="1" minValue="43.79" maxValue="188.5"/>
    </cacheField>
    <cacheField name="area_mean" numFmtId="0">
      <sharedItems containsSemiMixedTypes="0" containsString="0" containsNumber="1" minValue="143.5" maxValue="2501"/>
    </cacheField>
    <cacheField name="smoothness_mean" numFmtId="0">
      <sharedItems containsSemiMixedTypes="0" containsString="0" containsNumber="1" minValue="5.2630000000000003E-2" maxValue="0.16339999999999999"/>
    </cacheField>
    <cacheField name="compactness_mean" numFmtId="0">
      <sharedItems containsSemiMixedTypes="0" containsString="0" containsNumber="1" minValue="1.9380000000000001E-2" maxValue="0.34539999999999998"/>
    </cacheField>
    <cacheField name="concavity_mean" numFmtId="0">
      <sharedItems containsSemiMixedTypes="0" containsString="0" containsNumber="1" minValue="0" maxValue="0.42680000000000001"/>
    </cacheField>
    <cacheField name="concave points_mean" numFmtId="0">
      <sharedItems containsSemiMixedTypes="0" containsString="0" containsNumber="1" minValue="0" maxValue="0.20119999999999999"/>
    </cacheField>
    <cacheField name="symmetry_mean" numFmtId="0">
      <sharedItems containsSemiMixedTypes="0" containsString="0" containsNumber="1" minValue="0.106" maxValue="0.30399999999999999"/>
    </cacheField>
    <cacheField name="fractal_dimension_mean" numFmtId="0">
      <sharedItems containsSemiMixedTypes="0" containsString="0" containsNumber="1" minValue="4.9959999999999997E-2" maxValue="9.7439999999999999E-2"/>
    </cacheField>
    <cacheField name="radius_se" numFmtId="0">
      <sharedItems containsSemiMixedTypes="0" containsString="0" containsNumber="1" minValue="0.1115" maxValue="2.8730000000000002"/>
    </cacheField>
    <cacheField name="texture_se" numFmtId="0">
      <sharedItems containsSemiMixedTypes="0" containsString="0" containsNumber="1" minValue="0.36020000000000002" maxValue="4.8849999999999998"/>
    </cacheField>
    <cacheField name="perimeter_se" numFmtId="0">
      <sharedItems containsSemiMixedTypes="0" containsString="0" containsNumber="1" minValue="0.75700000000000001" maxValue="21.98"/>
    </cacheField>
    <cacheField name="area_se" numFmtId="0">
      <sharedItems containsSemiMixedTypes="0" containsString="0" containsNumber="1" minValue="6.8019999999999996" maxValue="542.20000000000005"/>
    </cacheField>
    <cacheField name="smoothness_se" numFmtId="0">
      <sharedItems containsSemiMixedTypes="0" containsString="0" containsNumber="1" minValue="1.7129999999999999E-3" maxValue="3.1130000000000001E-2"/>
    </cacheField>
    <cacheField name="compactness_se" numFmtId="0">
      <sharedItems containsSemiMixedTypes="0" containsString="0" containsNumber="1" minValue="2.2520000000000001E-3" maxValue="0.13539999999999999"/>
    </cacheField>
    <cacheField name="concavity_se" numFmtId="0">
      <sharedItems containsSemiMixedTypes="0" containsString="0" containsNumber="1" minValue="0" maxValue="0.39600000000000002"/>
    </cacheField>
    <cacheField name="concave points_se" numFmtId="0">
      <sharedItems containsSemiMixedTypes="0" containsString="0" containsNumber="1" minValue="0" maxValue="5.2789999999999997E-2"/>
    </cacheField>
    <cacheField name="symmetry_se" numFmtId="0">
      <sharedItems containsSemiMixedTypes="0" containsString="0" containsNumber="1" minValue="7.8820000000000001E-3" maxValue="7.8950000000000006E-2"/>
    </cacheField>
    <cacheField name="fractal_dimension_se" numFmtId="0">
      <sharedItems containsSemiMixedTypes="0" containsString="0" containsNumber="1" minValue="8.9479999999999996E-4" maxValue="2.9839999999999998E-2"/>
    </cacheField>
    <cacheField name="radius_worst" numFmtId="0">
      <sharedItems containsSemiMixedTypes="0" containsString="0" containsNumber="1" minValue="7.93" maxValue="36.04"/>
    </cacheField>
    <cacheField name="texture_worst" numFmtId="0">
      <sharedItems containsSemiMixedTypes="0" containsString="0" containsNumber="1" minValue="12.02" maxValue="49.54"/>
    </cacheField>
    <cacheField name="perimeter_worst" numFmtId="0">
      <sharedItems containsSemiMixedTypes="0" containsString="0" containsNumber="1" minValue="50.41" maxValue="251.2"/>
    </cacheField>
    <cacheField name="area_worst" numFmtId="0">
      <sharedItems containsSemiMixedTypes="0" containsString="0" containsNumber="1" minValue="185.2" maxValue="4254"/>
    </cacheField>
    <cacheField name="smoothness_worst" numFmtId="0">
      <sharedItems containsSemiMixedTypes="0" containsString="0" containsNumber="1" minValue="7.1169999999999997E-2" maxValue="0.22259999999999999"/>
    </cacheField>
    <cacheField name="compactness_worst" numFmtId="0">
      <sharedItems containsSemiMixedTypes="0" containsString="0" containsNumber="1" minValue="2.7289999999999998E-2" maxValue="1.0580000000000001"/>
    </cacheField>
    <cacheField name="concavity_worst" numFmtId="0">
      <sharedItems containsSemiMixedTypes="0" containsString="0" containsNumber="1" minValue="0" maxValue="1.252"/>
    </cacheField>
    <cacheField name="concave points_worst" numFmtId="0">
      <sharedItems containsSemiMixedTypes="0" containsString="0" containsNumber="1" minValue="0" maxValue="0.29099999999999998"/>
    </cacheField>
    <cacheField name="symmetry_worst" numFmtId="0">
      <sharedItems containsSemiMixedTypes="0" containsString="0" containsNumber="1" minValue="0.1565" maxValue="0.66379999999999995"/>
    </cacheField>
    <cacheField name="fractal_dimension_worst" numFmtId="0">
      <sharedItems containsSemiMixedTypes="0" containsString="0" containsNumber="1" minValue="5.5039999999999999E-2" maxValue="0.2074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9">
  <r>
    <n v="842302"/>
    <x v="0"/>
    <x v="0"/>
    <n v="10.38"/>
    <n v="122.8"/>
    <n v="1001"/>
    <n v="0.11840000000000001"/>
    <n v="0.27760000000000001"/>
    <n v="0.30009999999999998"/>
    <n v="0.14710000000000001"/>
    <n v="0.2419"/>
    <n v="7.8710000000000002E-2"/>
    <n v="1.095"/>
    <n v="0.90529999999999999"/>
    <n v="8.5890000000000004"/>
    <n v="153.4"/>
    <n v="6.3990000000000002E-3"/>
    <n v="4.904E-2"/>
    <n v="5.373E-2"/>
    <n v="1.5869999999999999E-2"/>
    <n v="3.0030000000000001E-2"/>
    <n v="6.1929999999999997E-3"/>
    <n v="25.38"/>
    <n v="17.329999999999998"/>
    <n v="184.6"/>
    <n v="2019"/>
    <n v="0.16220000000000001"/>
    <n v="0.66559999999999997"/>
    <n v="0.71189999999999998"/>
    <n v="0.26540000000000002"/>
    <n v="0.46010000000000001"/>
    <n v="0.11890000000000001"/>
  </r>
  <r>
    <n v="842517"/>
    <x v="0"/>
    <x v="1"/>
    <n v="17.77"/>
    <n v="132.9"/>
    <n v="1326"/>
    <n v="8.4739999999999996E-2"/>
    <n v="7.8640000000000002E-2"/>
    <n v="8.6900000000000005E-2"/>
    <n v="7.0169999999999996E-2"/>
    <n v="0.1812"/>
    <n v="5.6669999999999998E-2"/>
    <n v="0.54349999999999998"/>
    <n v="0.7339"/>
    <n v="3.3980000000000001"/>
    <n v="74.08"/>
    <n v="5.2249999999999996E-3"/>
    <n v="1.308E-2"/>
    <n v="1.8599999999999998E-2"/>
    <n v="1.34E-2"/>
    <n v="1.389E-2"/>
    <n v="3.532E-3"/>
    <n v="24.99"/>
    <n v="23.41"/>
    <n v="158.80000000000001"/>
    <n v="1956"/>
    <n v="0.12379999999999999"/>
    <n v="0.18659999999999999"/>
    <n v="0.24160000000000001"/>
    <n v="0.186"/>
    <n v="0.27500000000000002"/>
    <n v="8.9020000000000002E-2"/>
  </r>
  <r>
    <n v="84300903"/>
    <x v="0"/>
    <x v="2"/>
    <n v="21.25"/>
    <n v="130"/>
    <n v="1203"/>
    <n v="0.1096"/>
    <n v="0.15989999999999999"/>
    <n v="0.19739999999999999"/>
    <n v="0.12790000000000001"/>
    <n v="0.2069"/>
    <n v="5.9990000000000002E-2"/>
    <n v="0.74560000000000004"/>
    <n v="0.78690000000000004"/>
    <n v="4.585"/>
    <n v="94.03"/>
    <n v="6.1500000000000001E-3"/>
    <n v="4.0059999999999998E-2"/>
    <n v="3.832E-2"/>
    <n v="2.0580000000000001E-2"/>
    <n v="2.2499999999999999E-2"/>
    <n v="4.5710000000000004E-3"/>
    <n v="23.57"/>
    <n v="25.53"/>
    <n v="152.5"/>
    <n v="1709"/>
    <n v="0.1444"/>
    <n v="0.42449999999999999"/>
    <n v="0.45040000000000002"/>
    <n v="0.24299999999999999"/>
    <n v="0.36130000000000001"/>
    <n v="8.7580000000000005E-2"/>
  </r>
  <r>
    <n v="84348301"/>
    <x v="0"/>
    <x v="3"/>
    <n v="20.38"/>
    <n v="77.58"/>
    <n v="386.1"/>
    <n v="0.14249999999999999"/>
    <n v="0.28389999999999999"/>
    <n v="0.2414"/>
    <n v="0.1052"/>
    <n v="0.25969999999999999"/>
    <n v="9.7439999999999999E-2"/>
    <n v="0.49559999999999998"/>
    <n v="1.1559999999999999"/>
    <n v="3.4449999999999998"/>
    <n v="27.23"/>
    <n v="9.11E-3"/>
    <n v="7.4579999999999994E-2"/>
    <n v="5.6610000000000001E-2"/>
    <n v="1.8669999999999999E-2"/>
    <n v="5.9630000000000002E-2"/>
    <n v="9.2079999999999992E-3"/>
    <n v="14.91"/>
    <n v="26.5"/>
    <n v="98.87"/>
    <n v="567.70000000000005"/>
    <n v="0.20979999999999999"/>
    <n v="0.86629999999999996"/>
    <n v="0.68689999999999996"/>
    <n v="0.25750000000000001"/>
    <n v="0.66379999999999995"/>
    <n v="0.17299999999999999"/>
  </r>
  <r>
    <n v="84358402"/>
    <x v="0"/>
    <x v="4"/>
    <n v="14.34"/>
    <n v="135.1"/>
    <n v="1297"/>
    <n v="0.1003"/>
    <n v="0.1328"/>
    <n v="0.19800000000000001"/>
    <n v="0.1043"/>
    <n v="0.18090000000000001"/>
    <n v="5.883E-2"/>
    <n v="0.75719999999999998"/>
    <n v="0.78129999999999999"/>
    <n v="5.4379999999999997"/>
    <n v="94.44"/>
    <n v="1.149E-2"/>
    <n v="2.461E-2"/>
    <n v="5.688E-2"/>
    <n v="1.8849999999999999E-2"/>
    <n v="1.7559999999999999E-2"/>
    <n v="5.1149999999999998E-3"/>
    <n v="22.54"/>
    <n v="16.670000000000002"/>
    <n v="152.19999999999999"/>
    <n v="1575"/>
    <n v="0.13739999999999999"/>
    <n v="0.20499999999999999"/>
    <n v="0.4"/>
    <n v="0.16250000000000001"/>
    <n v="0.2364"/>
    <n v="7.6780000000000001E-2"/>
  </r>
  <r>
    <n v="843786"/>
    <x v="0"/>
    <x v="5"/>
    <n v="15.7"/>
    <n v="82.57"/>
    <n v="477.1"/>
    <n v="0.1278"/>
    <n v="0.17"/>
    <n v="0.1578"/>
    <n v="8.0890000000000004E-2"/>
    <n v="0.2087"/>
    <n v="7.6130000000000003E-2"/>
    <n v="0.33450000000000002"/>
    <n v="0.89019999999999999"/>
    <n v="2.2170000000000001"/>
    <n v="27.19"/>
    <n v="7.5100000000000002E-3"/>
    <n v="3.3450000000000001E-2"/>
    <n v="3.6720000000000003E-2"/>
    <n v="1.137E-2"/>
    <n v="2.1649999999999999E-2"/>
    <n v="5.0819999999999997E-3"/>
    <n v="15.47"/>
    <n v="23.75"/>
    <n v="103.4"/>
    <n v="741.6"/>
    <n v="0.17910000000000001"/>
    <n v="0.52490000000000003"/>
    <n v="0.53549999999999998"/>
    <n v="0.1741"/>
    <n v="0.39850000000000002"/>
    <n v="0.1244"/>
  </r>
  <r>
    <n v="844359"/>
    <x v="0"/>
    <x v="6"/>
    <n v="19.98"/>
    <n v="119.6"/>
    <n v="1040"/>
    <n v="9.4630000000000006E-2"/>
    <n v="0.109"/>
    <n v="0.11269999999999999"/>
    <n v="7.3999999999999996E-2"/>
    <n v="0.1794"/>
    <n v="5.7419999999999999E-2"/>
    <n v="0.44669999999999999"/>
    <n v="0.7732"/>
    <n v="3.18"/>
    <n v="53.91"/>
    <n v="4.3140000000000001E-3"/>
    <n v="1.3820000000000001E-2"/>
    <n v="2.2540000000000001E-2"/>
    <n v="1.039E-2"/>
    <n v="1.3690000000000001E-2"/>
    <n v="2.1789999999999999E-3"/>
    <n v="22.88"/>
    <n v="27.66"/>
    <n v="153.19999999999999"/>
    <n v="1606"/>
    <n v="0.14419999999999999"/>
    <n v="0.2576"/>
    <n v="0.37840000000000001"/>
    <n v="0.19320000000000001"/>
    <n v="0.30630000000000002"/>
    <n v="8.3680000000000004E-2"/>
  </r>
  <r>
    <n v="84458202"/>
    <x v="0"/>
    <x v="7"/>
    <n v="20.83"/>
    <n v="90.2"/>
    <n v="577.9"/>
    <n v="0.11890000000000001"/>
    <n v="0.16450000000000001"/>
    <n v="9.3659999999999993E-2"/>
    <n v="5.985E-2"/>
    <n v="0.21959999999999999"/>
    <n v="7.4510000000000007E-2"/>
    <n v="0.58350000000000002"/>
    <n v="1.377"/>
    <n v="3.8559999999999999"/>
    <n v="50.96"/>
    <n v="8.8050000000000003E-3"/>
    <n v="3.0290000000000001E-2"/>
    <n v="2.4879999999999999E-2"/>
    <n v="1.448E-2"/>
    <n v="1.486E-2"/>
    <n v="5.4120000000000001E-3"/>
    <n v="17.059999999999999"/>
    <n v="28.14"/>
    <n v="110.6"/>
    <n v="897"/>
    <n v="0.16539999999999999"/>
    <n v="0.36820000000000003"/>
    <n v="0.26779999999999998"/>
    <n v="0.15559999999999999"/>
    <n v="0.3196"/>
    <n v="0.11509999999999999"/>
  </r>
  <r>
    <n v="844981"/>
    <x v="0"/>
    <x v="8"/>
    <n v="21.82"/>
    <n v="87.5"/>
    <n v="519.79999999999995"/>
    <n v="0.1273"/>
    <n v="0.19320000000000001"/>
    <n v="0.18590000000000001"/>
    <n v="9.3530000000000002E-2"/>
    <n v="0.23499999999999999"/>
    <n v="7.3889999999999997E-2"/>
    <n v="0.30630000000000002"/>
    <n v="1.002"/>
    <n v="2.4060000000000001"/>
    <n v="24.32"/>
    <n v="5.731E-3"/>
    <n v="3.5020000000000003E-2"/>
    <n v="3.5529999999999999E-2"/>
    <n v="1.226E-2"/>
    <n v="2.1430000000000001E-2"/>
    <n v="3.7490000000000002E-3"/>
    <n v="15.49"/>
    <n v="30.73"/>
    <n v="106.2"/>
    <n v="739.3"/>
    <n v="0.17030000000000001"/>
    <n v="0.54010000000000002"/>
    <n v="0.53900000000000003"/>
    <n v="0.20599999999999999"/>
    <n v="0.43780000000000002"/>
    <n v="0.1072"/>
  </r>
  <r>
    <n v="84501001"/>
    <x v="0"/>
    <x v="9"/>
    <n v="24.04"/>
    <n v="83.97"/>
    <n v="475.9"/>
    <n v="0.1186"/>
    <n v="0.23960000000000001"/>
    <n v="0.2273"/>
    <n v="8.5430000000000006E-2"/>
    <n v="0.20300000000000001"/>
    <n v="8.2430000000000003E-2"/>
    <n v="0.29759999999999998"/>
    <n v="1.599"/>
    <n v="2.0390000000000001"/>
    <n v="23.94"/>
    <n v="7.149E-3"/>
    <n v="7.2169999999999998E-2"/>
    <n v="7.7429999999999999E-2"/>
    <n v="1.4319999999999999E-2"/>
    <n v="1.789E-2"/>
    <n v="1.008E-2"/>
    <n v="15.09"/>
    <n v="40.68"/>
    <n v="97.65"/>
    <n v="711.4"/>
    <n v="0.18529999999999999"/>
    <n v="1.0580000000000001"/>
    <n v="1.105"/>
    <n v="0.221"/>
    <n v="0.43659999999999999"/>
    <n v="0.20749999999999999"/>
  </r>
  <r>
    <n v="845636"/>
    <x v="0"/>
    <x v="10"/>
    <n v="23.24"/>
    <n v="102.7"/>
    <n v="797.8"/>
    <n v="8.2059999999999994E-2"/>
    <n v="6.6689999999999999E-2"/>
    <n v="3.2989999999999998E-2"/>
    <n v="3.3230000000000003E-2"/>
    <n v="0.15279999999999999"/>
    <n v="5.697E-2"/>
    <n v="0.3795"/>
    <n v="1.1870000000000001"/>
    <n v="2.4660000000000002"/>
    <n v="40.51"/>
    <n v="4.0289999999999996E-3"/>
    <n v="9.2689999999999995E-3"/>
    <n v="1.1010000000000001E-2"/>
    <n v="7.5909999999999997E-3"/>
    <n v="1.46E-2"/>
    <n v="3.042E-3"/>
    <n v="19.190000000000001"/>
    <n v="33.880000000000003"/>
    <n v="123.8"/>
    <n v="1150"/>
    <n v="0.1181"/>
    <n v="0.15509999999999999"/>
    <n v="0.1459"/>
    <n v="9.9750000000000005E-2"/>
    <n v="0.29480000000000001"/>
    <n v="8.4519999999999998E-2"/>
  </r>
  <r>
    <n v="84610002"/>
    <x v="0"/>
    <x v="11"/>
    <n v="17.89"/>
    <n v="103.6"/>
    <n v="781"/>
    <n v="9.7100000000000006E-2"/>
    <n v="0.12920000000000001"/>
    <n v="9.9540000000000003E-2"/>
    <n v="6.6059999999999994E-2"/>
    <n v="0.1842"/>
    <n v="6.0819999999999999E-2"/>
    <n v="0.50580000000000003"/>
    <n v="0.9849"/>
    <n v="3.5640000000000001"/>
    <n v="54.16"/>
    <n v="5.7710000000000001E-3"/>
    <n v="4.061E-2"/>
    <n v="2.7910000000000001E-2"/>
    <n v="1.282E-2"/>
    <n v="2.0080000000000001E-2"/>
    <n v="4.1440000000000001E-3"/>
    <n v="20.420000000000002"/>
    <n v="27.28"/>
    <n v="136.5"/>
    <n v="1299"/>
    <n v="0.1396"/>
    <n v="0.56089999999999995"/>
    <n v="0.39650000000000002"/>
    <n v="0.18099999999999999"/>
    <n v="0.37919999999999998"/>
    <n v="0.1048"/>
  </r>
  <r>
    <n v="846226"/>
    <x v="0"/>
    <x v="12"/>
    <n v="24.8"/>
    <n v="132.4"/>
    <n v="1123"/>
    <n v="9.74E-2"/>
    <n v="0.24579999999999999"/>
    <n v="0.20649999999999999"/>
    <n v="0.1118"/>
    <n v="0.2397"/>
    <n v="7.8E-2"/>
    <n v="0.95550000000000002"/>
    <n v="3.5680000000000001"/>
    <n v="11.07"/>
    <n v="116.2"/>
    <n v="3.1389999999999999E-3"/>
    <n v="8.2970000000000002E-2"/>
    <n v="8.8900000000000007E-2"/>
    <n v="4.0899999999999999E-2"/>
    <n v="4.4839999999999998E-2"/>
    <n v="1.2840000000000001E-2"/>
    <n v="20.96"/>
    <n v="29.94"/>
    <n v="151.69999999999999"/>
    <n v="1332"/>
    <n v="0.1037"/>
    <n v="0.39029999999999998"/>
    <n v="0.3639"/>
    <n v="0.1767"/>
    <n v="0.31759999999999999"/>
    <n v="0.1023"/>
  </r>
  <r>
    <n v="846381"/>
    <x v="0"/>
    <x v="13"/>
    <n v="23.95"/>
    <n v="103.7"/>
    <n v="782.7"/>
    <n v="8.4010000000000001E-2"/>
    <n v="0.1002"/>
    <n v="9.9379999999999996E-2"/>
    <n v="5.364E-2"/>
    <n v="0.1847"/>
    <n v="5.3379999999999997E-2"/>
    <n v="0.40329999999999999"/>
    <n v="1.0780000000000001"/>
    <n v="2.903"/>
    <n v="36.58"/>
    <n v="9.7689999999999999E-3"/>
    <n v="3.1260000000000003E-2"/>
    <n v="5.0509999999999999E-2"/>
    <n v="1.992E-2"/>
    <n v="2.981E-2"/>
    <n v="3.0019999999999999E-3"/>
    <n v="16.84"/>
    <n v="27.66"/>
    <n v="112"/>
    <n v="876.5"/>
    <n v="0.11310000000000001"/>
    <n v="0.19239999999999999"/>
    <n v="0.23219999999999999"/>
    <n v="0.1119"/>
    <n v="0.28089999999999998"/>
    <n v="6.2869999999999995E-2"/>
  </r>
  <r>
    <n v="84667401"/>
    <x v="0"/>
    <x v="14"/>
    <n v="22.61"/>
    <n v="93.6"/>
    <n v="578.29999999999995"/>
    <n v="0.11310000000000001"/>
    <n v="0.2293"/>
    <n v="0.21279999999999999"/>
    <n v="8.0250000000000002E-2"/>
    <n v="0.2069"/>
    <n v="7.6819999999999999E-2"/>
    <n v="0.21210000000000001"/>
    <n v="1.169"/>
    <n v="2.0609999999999999"/>
    <n v="19.21"/>
    <n v="6.4289999999999998E-3"/>
    <n v="5.9360000000000003E-2"/>
    <n v="5.5010000000000003E-2"/>
    <n v="1.6279999999999999E-2"/>
    <n v="1.9609999999999999E-2"/>
    <n v="8.0929999999999995E-3"/>
    <n v="15.03"/>
    <n v="32.01"/>
    <n v="108.8"/>
    <n v="697.7"/>
    <n v="0.1651"/>
    <n v="0.77249999999999996"/>
    <n v="0.69430000000000003"/>
    <n v="0.2208"/>
    <n v="0.35959999999999998"/>
    <n v="0.1431"/>
  </r>
  <r>
    <n v="84799002"/>
    <x v="0"/>
    <x v="15"/>
    <n v="27.54"/>
    <n v="96.73"/>
    <n v="658.8"/>
    <n v="0.1139"/>
    <n v="0.1595"/>
    <n v="0.16389999999999999"/>
    <n v="7.3639999999999997E-2"/>
    <n v="0.2303"/>
    <n v="7.077E-2"/>
    <n v="0.37"/>
    <n v="1.0329999999999999"/>
    <n v="2.879"/>
    <n v="32.549999999999997"/>
    <n v="5.607E-3"/>
    <n v="4.24E-2"/>
    <n v="4.7410000000000001E-2"/>
    <n v="1.09E-2"/>
    <n v="1.857E-2"/>
    <n v="5.4660000000000004E-3"/>
    <n v="17.46"/>
    <n v="37.130000000000003"/>
    <n v="124.1"/>
    <n v="943.2"/>
    <n v="0.1678"/>
    <n v="0.65769999999999995"/>
    <n v="0.7026"/>
    <n v="0.17119999999999999"/>
    <n v="0.42180000000000001"/>
    <n v="0.1341"/>
  </r>
  <r>
    <n v="848406"/>
    <x v="0"/>
    <x v="16"/>
    <n v="20.13"/>
    <n v="94.74"/>
    <n v="684.5"/>
    <n v="9.8669999999999994E-2"/>
    <n v="7.1999999999999995E-2"/>
    <n v="7.3950000000000002E-2"/>
    <n v="5.2589999999999998E-2"/>
    <n v="0.15859999999999999"/>
    <n v="5.9220000000000002E-2"/>
    <n v="0.47270000000000001"/>
    <n v="1.24"/>
    <n v="3.1949999999999998"/>
    <n v="45.4"/>
    <n v="5.718E-3"/>
    <n v="1.162E-2"/>
    <n v="1.9980000000000001E-2"/>
    <n v="1.1089999999999999E-2"/>
    <n v="1.41E-2"/>
    <n v="2.085E-3"/>
    <n v="19.07"/>
    <n v="30.88"/>
    <n v="123.4"/>
    <n v="1138"/>
    <n v="0.1464"/>
    <n v="0.18709999999999999"/>
    <n v="0.29139999999999999"/>
    <n v="0.16089999999999999"/>
    <n v="0.3029"/>
    <n v="8.2159999999999997E-2"/>
  </r>
  <r>
    <n v="84862001"/>
    <x v="0"/>
    <x v="17"/>
    <n v="20.68"/>
    <n v="108.1"/>
    <n v="798.8"/>
    <n v="0.11700000000000001"/>
    <n v="0.20219999999999999"/>
    <n v="0.17219999999999999"/>
    <n v="0.1028"/>
    <n v="0.21640000000000001"/>
    <n v="7.356E-2"/>
    <n v="0.56920000000000004"/>
    <n v="1.073"/>
    <n v="3.8540000000000001"/>
    <n v="54.18"/>
    <n v="7.0260000000000001E-3"/>
    <n v="2.5010000000000001E-2"/>
    <n v="3.1879999999999999E-2"/>
    <n v="1.2970000000000001E-2"/>
    <n v="1.6889999999999999E-2"/>
    <n v="4.1419999999999998E-3"/>
    <n v="20.96"/>
    <n v="31.48"/>
    <n v="136.80000000000001"/>
    <n v="1315"/>
    <n v="0.1789"/>
    <n v="0.42330000000000001"/>
    <n v="0.47839999999999999"/>
    <n v="0.20730000000000001"/>
    <n v="0.37059999999999998"/>
    <n v="0.1142"/>
  </r>
  <r>
    <n v="849014"/>
    <x v="0"/>
    <x v="18"/>
    <n v="22.15"/>
    <n v="130"/>
    <n v="1260"/>
    <n v="9.8309999999999995E-2"/>
    <n v="0.1027"/>
    <n v="0.1479"/>
    <n v="9.4979999999999995E-2"/>
    <n v="0.15820000000000001"/>
    <n v="5.3949999999999998E-2"/>
    <n v="0.75819999999999999"/>
    <n v="1.0169999999999999"/>
    <n v="5.8650000000000002"/>
    <n v="112.4"/>
    <n v="6.4939999999999998E-3"/>
    <n v="1.8929999999999999E-2"/>
    <n v="3.3910000000000003E-2"/>
    <n v="1.521E-2"/>
    <n v="1.3559999999999999E-2"/>
    <n v="1.9970000000000001E-3"/>
    <n v="27.32"/>
    <n v="30.88"/>
    <n v="186.8"/>
    <n v="2398"/>
    <n v="0.1512"/>
    <n v="0.315"/>
    <n v="0.53720000000000001"/>
    <n v="0.23880000000000001"/>
    <n v="0.27679999999999999"/>
    <n v="7.6149999999999995E-2"/>
  </r>
  <r>
    <n v="8510426"/>
    <x v="1"/>
    <x v="19"/>
    <n v="14.36"/>
    <n v="87.46"/>
    <n v="566.29999999999995"/>
    <n v="9.7790000000000002E-2"/>
    <n v="8.1290000000000001E-2"/>
    <n v="6.6640000000000005E-2"/>
    <n v="4.7809999999999998E-2"/>
    <n v="0.1885"/>
    <n v="5.7660000000000003E-2"/>
    <n v="0.26989999999999997"/>
    <n v="0.78859999999999997"/>
    <n v="2.0579999999999998"/>
    <n v="23.56"/>
    <n v="8.4620000000000008E-3"/>
    <n v="1.46E-2"/>
    <n v="2.3869999999999999E-2"/>
    <n v="1.315E-2"/>
    <n v="1.9800000000000002E-2"/>
    <n v="2.3E-3"/>
    <n v="15.11"/>
    <n v="19.260000000000002"/>
    <n v="99.7"/>
    <n v="711.2"/>
    <n v="0.14399999999999999"/>
    <n v="0.17730000000000001"/>
    <n v="0.23899999999999999"/>
    <n v="0.1288"/>
    <n v="0.29770000000000002"/>
    <n v="7.2590000000000002E-2"/>
  </r>
  <r>
    <n v="8510653"/>
    <x v="1"/>
    <x v="20"/>
    <n v="15.71"/>
    <n v="85.63"/>
    <n v="520"/>
    <n v="0.1075"/>
    <n v="0.127"/>
    <n v="4.5679999999999998E-2"/>
    <n v="3.1099999999999999E-2"/>
    <n v="0.19670000000000001"/>
    <n v="6.8110000000000004E-2"/>
    <n v="0.1852"/>
    <n v="0.74770000000000003"/>
    <n v="1.383"/>
    <n v="14.67"/>
    <n v="4.0969999999999999E-3"/>
    <n v="1.898E-2"/>
    <n v="1.6979999999999999E-2"/>
    <n v="6.4900000000000001E-3"/>
    <n v="1.678E-2"/>
    <n v="2.4250000000000001E-3"/>
    <n v="14.5"/>
    <n v="20.49"/>
    <n v="96.09"/>
    <n v="630.5"/>
    <n v="0.13120000000000001"/>
    <n v="0.27760000000000001"/>
    <n v="0.189"/>
    <n v="7.2830000000000006E-2"/>
    <n v="0.31840000000000002"/>
    <n v="8.183E-2"/>
  </r>
  <r>
    <n v="8510824"/>
    <x v="1"/>
    <x v="21"/>
    <n v="12.44"/>
    <n v="60.34"/>
    <n v="273.89999999999998"/>
    <n v="0.1024"/>
    <n v="6.4920000000000005E-2"/>
    <n v="2.9559999999999999E-2"/>
    <n v="2.0760000000000001E-2"/>
    <n v="0.18149999999999999"/>
    <n v="6.905E-2"/>
    <n v="0.27729999999999999"/>
    <n v="0.9768"/>
    <n v="1.909"/>
    <n v="15.7"/>
    <n v="9.606E-3"/>
    <n v="1.4319999999999999E-2"/>
    <n v="1.985E-2"/>
    <n v="1.421E-2"/>
    <n v="2.027E-2"/>
    <n v="2.9680000000000002E-3"/>
    <n v="10.23"/>
    <n v="15.66"/>
    <n v="65.13"/>
    <n v="314.89999999999998"/>
    <n v="0.13239999999999999"/>
    <n v="0.1148"/>
    <n v="8.8669999999999999E-2"/>
    <n v="6.2269999999999999E-2"/>
    <n v="0.245"/>
    <n v="7.7729999999999994E-2"/>
  </r>
  <r>
    <n v="8511133"/>
    <x v="0"/>
    <x v="22"/>
    <n v="14.26"/>
    <n v="102.5"/>
    <n v="704.4"/>
    <n v="0.10730000000000001"/>
    <n v="0.2135"/>
    <n v="0.2077"/>
    <n v="9.7559999999999994E-2"/>
    <n v="0.25209999999999999"/>
    <n v="7.0319999999999994E-2"/>
    <n v="0.43880000000000002"/>
    <n v="0.70960000000000001"/>
    <n v="3.3839999999999999"/>
    <n v="44.91"/>
    <n v="6.7889999999999999E-3"/>
    <n v="5.3280000000000001E-2"/>
    <n v="6.4460000000000003E-2"/>
    <n v="2.2519999999999998E-2"/>
    <n v="3.6720000000000003E-2"/>
    <n v="4.3940000000000003E-3"/>
    <n v="18.07"/>
    <n v="19.079999999999998"/>
    <n v="125.1"/>
    <n v="980.9"/>
    <n v="0.13900000000000001"/>
    <n v="0.59540000000000004"/>
    <n v="0.63049999999999995"/>
    <n v="0.23930000000000001"/>
    <n v="0.4667"/>
    <n v="9.9460000000000007E-2"/>
  </r>
  <r>
    <n v="851509"/>
    <x v="0"/>
    <x v="23"/>
    <n v="23.04"/>
    <n v="137.19999999999999"/>
    <n v="1404"/>
    <n v="9.4280000000000003E-2"/>
    <n v="0.1022"/>
    <n v="0.10970000000000001"/>
    <n v="8.6319999999999994E-2"/>
    <n v="0.1769"/>
    <n v="5.2780000000000001E-2"/>
    <n v="0.69169999999999998"/>
    <n v="1.127"/>
    <n v="4.3029999999999999"/>
    <n v="93.99"/>
    <n v="4.7280000000000004E-3"/>
    <n v="1.259E-2"/>
    <n v="1.7149999999999999E-2"/>
    <n v="1.038E-2"/>
    <n v="1.0829999999999999E-2"/>
    <n v="1.9870000000000001E-3"/>
    <n v="29.17"/>
    <n v="35.590000000000003"/>
    <n v="188"/>
    <n v="2615"/>
    <n v="0.1401"/>
    <n v="0.26"/>
    <n v="0.3155"/>
    <n v="0.2009"/>
    <n v="0.28220000000000001"/>
    <n v="7.5259999999999994E-2"/>
  </r>
  <r>
    <n v="852552"/>
    <x v="0"/>
    <x v="24"/>
    <n v="21.38"/>
    <n v="110"/>
    <n v="904.6"/>
    <n v="0.11210000000000001"/>
    <n v="0.1457"/>
    <n v="0.1525"/>
    <n v="9.1700000000000004E-2"/>
    <n v="0.19950000000000001"/>
    <n v="6.3299999999999995E-2"/>
    <n v="0.80679999999999996"/>
    <n v="0.90169999999999995"/>
    <n v="5.4550000000000001"/>
    <n v="102.6"/>
    <n v="6.0480000000000004E-3"/>
    <n v="1.882E-2"/>
    <n v="2.741E-2"/>
    <n v="1.1299999999999999E-2"/>
    <n v="1.468E-2"/>
    <n v="2.8010000000000001E-3"/>
    <n v="26.46"/>
    <n v="31.56"/>
    <n v="177"/>
    <n v="2215"/>
    <n v="0.18049999999999999"/>
    <n v="0.35780000000000001"/>
    <n v="0.46949999999999997"/>
    <n v="0.20949999999999999"/>
    <n v="0.36130000000000001"/>
    <n v="9.5640000000000003E-2"/>
  </r>
  <r>
    <n v="852631"/>
    <x v="0"/>
    <x v="25"/>
    <n v="16.399999999999999"/>
    <n v="116"/>
    <n v="912.7"/>
    <n v="0.1186"/>
    <n v="0.2276"/>
    <n v="0.22289999999999999"/>
    <n v="0.1401"/>
    <n v="0.30399999999999999"/>
    <n v="7.4130000000000001E-2"/>
    <n v="1.046"/>
    <n v="0.97599999999999998"/>
    <n v="7.2759999999999998"/>
    <n v="111.4"/>
    <n v="8.0289999999999997E-3"/>
    <n v="3.7990000000000003E-2"/>
    <n v="3.7319999999999999E-2"/>
    <n v="2.3970000000000002E-2"/>
    <n v="2.308E-2"/>
    <n v="7.4440000000000001E-3"/>
    <n v="22.25"/>
    <n v="21.4"/>
    <n v="152.4"/>
    <n v="1461"/>
    <n v="0.1545"/>
    <n v="0.39489999999999997"/>
    <n v="0.38529999999999998"/>
    <n v="0.255"/>
    <n v="0.40660000000000002"/>
    <n v="0.10589999999999999"/>
  </r>
  <r>
    <n v="852763"/>
    <x v="0"/>
    <x v="26"/>
    <n v="21.53"/>
    <n v="97.41"/>
    <n v="644.79999999999995"/>
    <n v="0.10539999999999999"/>
    <n v="0.18679999999999999"/>
    <n v="0.14249999999999999"/>
    <n v="8.7830000000000005E-2"/>
    <n v="0.22520000000000001"/>
    <n v="6.9239999999999996E-2"/>
    <n v="0.2545"/>
    <n v="0.98319999999999996"/>
    <n v="2.11"/>
    <n v="21.05"/>
    <n v="4.4520000000000002E-3"/>
    <n v="3.0550000000000001E-2"/>
    <n v="2.681E-2"/>
    <n v="1.3520000000000001E-2"/>
    <n v="1.4540000000000001E-2"/>
    <n v="3.7109999999999999E-3"/>
    <n v="17.62"/>
    <n v="33.21"/>
    <n v="122.4"/>
    <n v="896.9"/>
    <n v="0.1525"/>
    <n v="0.6643"/>
    <n v="0.55389999999999995"/>
    <n v="0.27010000000000001"/>
    <n v="0.4264"/>
    <n v="0.1275"/>
  </r>
  <r>
    <n v="852781"/>
    <x v="0"/>
    <x v="27"/>
    <n v="20.25"/>
    <n v="122.1"/>
    <n v="1094"/>
    <n v="9.4399999999999998E-2"/>
    <n v="0.1066"/>
    <n v="0.14899999999999999"/>
    <n v="7.7310000000000004E-2"/>
    <n v="0.16969999999999999"/>
    <n v="5.6989999999999999E-2"/>
    <n v="0.85289999999999999"/>
    <n v="1.849"/>
    <n v="5.6319999999999997"/>
    <n v="93.54"/>
    <n v="1.0749999999999999E-2"/>
    <n v="2.7220000000000001E-2"/>
    <n v="5.0810000000000001E-2"/>
    <n v="1.9109999999999999E-2"/>
    <n v="2.2929999999999999E-2"/>
    <n v="4.2170000000000003E-3"/>
    <n v="21.31"/>
    <n v="27.26"/>
    <n v="139.9"/>
    <n v="1403"/>
    <n v="0.1338"/>
    <n v="0.2117"/>
    <n v="0.34460000000000002"/>
    <n v="0.14899999999999999"/>
    <n v="0.2341"/>
    <n v="7.4209999999999998E-2"/>
  </r>
  <r>
    <n v="852973"/>
    <x v="0"/>
    <x v="28"/>
    <n v="25.27"/>
    <n v="102.4"/>
    <n v="732.4"/>
    <n v="0.1082"/>
    <n v="0.16969999999999999"/>
    <n v="0.16830000000000001"/>
    <n v="8.7510000000000004E-2"/>
    <n v="0.19259999999999999"/>
    <n v="6.54E-2"/>
    <n v="0.439"/>
    <n v="1.012"/>
    <n v="3.4980000000000002"/>
    <n v="43.5"/>
    <n v="5.2329999999999998E-3"/>
    <n v="3.057E-2"/>
    <n v="3.576E-2"/>
    <n v="1.0829999999999999E-2"/>
    <n v="1.7680000000000001E-2"/>
    <n v="2.967E-3"/>
    <n v="20.27"/>
    <n v="36.71"/>
    <n v="149.30000000000001"/>
    <n v="1269"/>
    <n v="0.1641"/>
    <n v="0.61099999999999999"/>
    <n v="0.63349999999999995"/>
    <n v="0.2024"/>
    <n v="0.4027"/>
    <n v="9.8760000000000001E-2"/>
  </r>
  <r>
    <n v="853201"/>
    <x v="0"/>
    <x v="29"/>
    <n v="15.05"/>
    <n v="115"/>
    <n v="955.1"/>
    <n v="9.8470000000000002E-2"/>
    <n v="0.1157"/>
    <n v="9.8750000000000004E-2"/>
    <n v="7.9530000000000003E-2"/>
    <n v="0.1739"/>
    <n v="6.1490000000000003E-2"/>
    <n v="0.60029999999999994"/>
    <n v="0.82250000000000001"/>
    <n v="4.6550000000000002"/>
    <n v="61.1"/>
    <n v="5.6270000000000001E-3"/>
    <n v="3.0329999999999999E-2"/>
    <n v="3.4070000000000003E-2"/>
    <n v="1.354E-2"/>
    <n v="1.925E-2"/>
    <n v="3.7420000000000001E-3"/>
    <n v="20.010000000000002"/>
    <n v="19.52"/>
    <n v="134.9"/>
    <n v="1227"/>
    <n v="0.1255"/>
    <n v="0.28120000000000001"/>
    <n v="0.24890000000000001"/>
    <n v="0.14560000000000001"/>
    <n v="0.27560000000000001"/>
    <n v="7.9189999999999997E-2"/>
  </r>
  <r>
    <n v="853401"/>
    <x v="0"/>
    <x v="30"/>
    <n v="25.11"/>
    <n v="124.8"/>
    <n v="1088"/>
    <n v="0.10639999999999999"/>
    <n v="0.18870000000000001"/>
    <n v="0.2319"/>
    <n v="0.1244"/>
    <n v="0.21829999999999999"/>
    <n v="6.1969999999999997E-2"/>
    <n v="0.83069999999999999"/>
    <n v="1.466"/>
    <n v="5.5739999999999998"/>
    <n v="105"/>
    <n v="6.2480000000000001E-3"/>
    <n v="3.3739999999999999E-2"/>
    <n v="5.1959999999999999E-2"/>
    <n v="1.158E-2"/>
    <n v="2.0070000000000001E-2"/>
    <n v="4.5599999999999998E-3"/>
    <n v="23.15"/>
    <n v="34.01"/>
    <n v="160.5"/>
    <n v="1670"/>
    <n v="0.14910000000000001"/>
    <n v="0.42570000000000002"/>
    <n v="0.61329999999999996"/>
    <n v="0.18479999999999999"/>
    <n v="0.34439999999999998"/>
    <n v="9.7820000000000004E-2"/>
  </r>
  <r>
    <n v="853612"/>
    <x v="0"/>
    <x v="31"/>
    <n v="18.7"/>
    <n v="77.930000000000007"/>
    <n v="440.6"/>
    <n v="0.1109"/>
    <n v="0.15160000000000001"/>
    <n v="0.12180000000000001"/>
    <n v="5.1819999999999998E-2"/>
    <n v="0.2301"/>
    <n v="7.7990000000000004E-2"/>
    <n v="0.48249999999999998"/>
    <n v="1.03"/>
    <n v="3.4750000000000001"/>
    <n v="41"/>
    <n v="5.5510000000000004E-3"/>
    <n v="3.4139999999999997E-2"/>
    <n v="4.2049999999999997E-2"/>
    <n v="1.044E-2"/>
    <n v="2.273E-2"/>
    <n v="5.6670000000000002E-3"/>
    <n v="16.82"/>
    <n v="28.12"/>
    <n v="119.4"/>
    <n v="888.7"/>
    <n v="0.16370000000000001"/>
    <n v="0.57750000000000001"/>
    <n v="0.6956"/>
    <n v="0.15459999999999999"/>
    <n v="0.47610000000000002"/>
    <n v="0.14019999999999999"/>
  </r>
  <r>
    <n v="85382601"/>
    <x v="0"/>
    <x v="32"/>
    <n v="23.98"/>
    <n v="112.8"/>
    <n v="899.3"/>
    <n v="0.1197"/>
    <n v="0.14960000000000001"/>
    <n v="0.2417"/>
    <n v="0.1203"/>
    <n v="0.2248"/>
    <n v="6.3820000000000002E-2"/>
    <n v="0.60089999999999999"/>
    <n v="1.3979999999999999"/>
    <n v="3.9990000000000001"/>
    <n v="67.78"/>
    <n v="8.2679999999999993E-3"/>
    <n v="3.082E-2"/>
    <n v="5.042E-2"/>
    <n v="1.112E-2"/>
    <n v="2.102E-2"/>
    <n v="3.8539999999999998E-3"/>
    <n v="20.88"/>
    <n v="32.090000000000003"/>
    <n v="136.1"/>
    <n v="1344"/>
    <n v="0.16339999999999999"/>
    <n v="0.35589999999999999"/>
    <n v="0.55879999999999996"/>
    <n v="0.1847"/>
    <n v="0.35299999999999998"/>
    <n v="8.4820000000000007E-2"/>
  </r>
  <r>
    <n v="854002"/>
    <x v="0"/>
    <x v="33"/>
    <n v="26.47"/>
    <n v="127.9"/>
    <n v="1162"/>
    <n v="9.4009999999999996E-2"/>
    <n v="0.1719"/>
    <n v="0.16569999999999999"/>
    <n v="7.5929999999999997E-2"/>
    <n v="0.18529999999999999"/>
    <n v="6.2609999999999999E-2"/>
    <n v="0.55579999999999996"/>
    <n v="0.60619999999999996"/>
    <n v="3.528"/>
    <n v="68.17"/>
    <n v="5.0150000000000004E-3"/>
    <n v="3.3180000000000001E-2"/>
    <n v="3.4970000000000001E-2"/>
    <n v="9.6430000000000005E-3"/>
    <n v="1.5429999999999999E-2"/>
    <n v="3.8960000000000002E-3"/>
    <n v="24.15"/>
    <n v="30.9"/>
    <n v="161.4"/>
    <n v="1813"/>
    <n v="0.15090000000000001"/>
    <n v="0.65900000000000003"/>
    <n v="0.60909999999999997"/>
    <n v="0.17849999999999999"/>
    <n v="0.36720000000000003"/>
    <n v="0.1123"/>
  </r>
  <r>
    <n v="854039"/>
    <x v="0"/>
    <x v="17"/>
    <n v="17.88"/>
    <n v="107"/>
    <n v="807.2"/>
    <n v="0.104"/>
    <n v="0.15590000000000001"/>
    <n v="0.13539999999999999"/>
    <n v="7.7520000000000006E-2"/>
    <n v="0.19980000000000001"/>
    <n v="6.515E-2"/>
    <n v="0.33400000000000002"/>
    <n v="0.68569999999999998"/>
    <n v="2.1829999999999998"/>
    <n v="35.03"/>
    <n v="4.1850000000000004E-3"/>
    <n v="2.8680000000000001E-2"/>
    <n v="2.664E-2"/>
    <n v="9.0670000000000004E-3"/>
    <n v="1.703E-2"/>
    <n v="3.8170000000000001E-3"/>
    <n v="20.21"/>
    <n v="27.26"/>
    <n v="132.69999999999999"/>
    <n v="1261"/>
    <n v="0.14460000000000001"/>
    <n v="0.58040000000000003"/>
    <n v="0.52739999999999998"/>
    <n v="0.18640000000000001"/>
    <n v="0.42699999999999999"/>
    <n v="0.12330000000000001"/>
  </r>
  <r>
    <n v="854253"/>
    <x v="0"/>
    <x v="34"/>
    <n v="21.59"/>
    <n v="110.1"/>
    <n v="869.5"/>
    <n v="9.6100000000000005E-2"/>
    <n v="0.1336"/>
    <n v="0.1348"/>
    <n v="6.0179999999999997E-2"/>
    <n v="0.18959999999999999"/>
    <n v="5.6559999999999999E-2"/>
    <n v="0.46150000000000002"/>
    <n v="0.91969999999999996"/>
    <n v="3.008"/>
    <n v="45.19"/>
    <n v="5.7759999999999999E-3"/>
    <n v="2.4989999999999998E-2"/>
    <n v="3.6949999999999997E-2"/>
    <n v="1.1950000000000001E-2"/>
    <n v="2.7890000000000002E-2"/>
    <n v="2.6649999999999998E-3"/>
    <n v="20.010000000000002"/>
    <n v="29.02"/>
    <n v="133.5"/>
    <n v="1229"/>
    <n v="0.15629999999999999"/>
    <n v="0.38350000000000001"/>
    <n v="0.54090000000000005"/>
    <n v="0.18129999999999999"/>
    <n v="0.48630000000000001"/>
    <n v="8.6330000000000004E-2"/>
  </r>
  <r>
    <n v="854268"/>
    <x v="0"/>
    <x v="35"/>
    <n v="21.72"/>
    <n v="93.63"/>
    <n v="633"/>
    <n v="9.8229999999999998E-2"/>
    <n v="0.10979999999999999"/>
    <n v="0.13189999999999999"/>
    <n v="5.5980000000000002E-2"/>
    <n v="0.1885"/>
    <n v="6.1249999999999999E-2"/>
    <n v="0.28599999999999998"/>
    <n v="1.0189999999999999"/>
    <n v="2.657"/>
    <n v="24.91"/>
    <n v="5.8780000000000004E-3"/>
    <n v="2.9950000000000001E-2"/>
    <n v="4.8149999999999998E-2"/>
    <n v="1.1610000000000001E-2"/>
    <n v="2.0279999999999999E-2"/>
    <n v="4.0220000000000004E-3"/>
    <n v="15.89"/>
    <n v="30.36"/>
    <n v="116.2"/>
    <n v="799.6"/>
    <n v="0.14460000000000001"/>
    <n v="0.42380000000000001"/>
    <n v="0.51859999999999995"/>
    <n v="0.1447"/>
    <n v="0.35909999999999997"/>
    <n v="0.1014"/>
  </r>
  <r>
    <n v="854941"/>
    <x v="1"/>
    <x v="36"/>
    <n v="18.420000000000002"/>
    <n v="82.61"/>
    <n v="523.79999999999995"/>
    <n v="8.9829999999999993E-2"/>
    <n v="3.7659999999999999E-2"/>
    <n v="2.562E-2"/>
    <n v="2.9229999999999999E-2"/>
    <n v="0.1467"/>
    <n v="5.8630000000000002E-2"/>
    <n v="0.18390000000000001"/>
    <n v="2.3420000000000001"/>
    <n v="1.17"/>
    <n v="14.16"/>
    <n v="4.352E-3"/>
    <n v="4.8989999999999997E-3"/>
    <n v="1.3429999999999999E-2"/>
    <n v="1.1639999999999999E-2"/>
    <n v="2.6710000000000001E-2"/>
    <n v="1.7769999999999999E-3"/>
    <n v="13.3"/>
    <n v="22.81"/>
    <n v="84.46"/>
    <n v="545.9"/>
    <n v="9.7009999999999999E-2"/>
    <n v="4.6190000000000002E-2"/>
    <n v="4.8329999999999998E-2"/>
    <n v="5.0130000000000001E-2"/>
    <n v="0.19869999999999999"/>
    <n v="6.1690000000000002E-2"/>
  </r>
  <r>
    <n v="855133"/>
    <x v="0"/>
    <x v="37"/>
    <n v="25.2"/>
    <n v="95.54"/>
    <n v="698.8"/>
    <n v="9.3869999999999995E-2"/>
    <n v="5.1310000000000001E-2"/>
    <n v="2.3980000000000001E-2"/>
    <n v="2.8989999999999998E-2"/>
    <n v="0.1565"/>
    <n v="5.5039999999999999E-2"/>
    <n v="1.214"/>
    <n v="2.1880000000000002"/>
    <n v="8.077"/>
    <n v="106"/>
    <n v="6.8830000000000002E-3"/>
    <n v="1.094E-2"/>
    <n v="1.8180000000000002E-2"/>
    <n v="1.917E-2"/>
    <n v="7.8820000000000001E-3"/>
    <n v="1.7539999999999999E-3"/>
    <n v="14.99"/>
    <n v="25.2"/>
    <n v="95.54"/>
    <n v="698.8"/>
    <n v="9.3869999999999995E-2"/>
    <n v="5.1310000000000001E-2"/>
    <n v="2.3980000000000001E-2"/>
    <n v="2.8989999999999998E-2"/>
    <n v="0.1565"/>
    <n v="5.5039999999999999E-2"/>
  </r>
  <r>
    <n v="855138"/>
    <x v="0"/>
    <x v="38"/>
    <n v="20.82"/>
    <n v="88.4"/>
    <n v="559.20000000000005"/>
    <n v="0.1016"/>
    <n v="0.1255"/>
    <n v="0.10630000000000001"/>
    <n v="5.4390000000000001E-2"/>
    <n v="0.17199999999999999"/>
    <n v="6.4189999999999997E-2"/>
    <n v="0.21299999999999999"/>
    <n v="0.59140000000000004"/>
    <n v="1.5449999999999999"/>
    <n v="18.52"/>
    <n v="5.3670000000000002E-3"/>
    <n v="2.239E-2"/>
    <n v="3.049E-2"/>
    <n v="1.2619999999999999E-2"/>
    <n v="1.3769999999999999E-2"/>
    <n v="3.1870000000000002E-3"/>
    <n v="15.53"/>
    <n v="26.02"/>
    <n v="107.3"/>
    <n v="740.4"/>
    <n v="0.161"/>
    <n v="0.42249999999999999"/>
    <n v="0.503"/>
    <n v="0.2258"/>
    <n v="0.28070000000000001"/>
    <n v="0.1071"/>
  </r>
  <r>
    <n v="855167"/>
    <x v="0"/>
    <x v="39"/>
    <n v="21.58"/>
    <n v="86.18"/>
    <n v="563"/>
    <n v="8.1619999999999998E-2"/>
    <n v="6.0310000000000002E-2"/>
    <n v="3.1099999999999999E-2"/>
    <n v="2.0310000000000002E-2"/>
    <n v="0.1784"/>
    <n v="5.5870000000000003E-2"/>
    <n v="0.23849999999999999"/>
    <n v="0.82650000000000001"/>
    <n v="1.5720000000000001"/>
    <n v="20.53"/>
    <n v="3.2799999999999999E-3"/>
    <n v="1.102E-2"/>
    <n v="1.3899999999999999E-2"/>
    <n v="6.881E-3"/>
    <n v="1.38E-2"/>
    <n v="1.286E-3"/>
    <n v="15.93"/>
    <n v="30.25"/>
    <n v="102.5"/>
    <n v="787.9"/>
    <n v="0.1094"/>
    <n v="0.20430000000000001"/>
    <n v="0.20849999999999999"/>
    <n v="0.11119999999999999"/>
    <n v="0.2994"/>
    <n v="7.1459999999999996E-2"/>
  </r>
  <r>
    <n v="855563"/>
    <x v="0"/>
    <x v="40"/>
    <n v="21.35"/>
    <n v="71.900000000000006"/>
    <n v="371.1"/>
    <n v="0.1227"/>
    <n v="0.12180000000000001"/>
    <n v="0.10440000000000001"/>
    <n v="5.6689999999999997E-2"/>
    <n v="0.1895"/>
    <n v="6.8699999999999997E-2"/>
    <n v="0.2366"/>
    <n v="1.4279999999999999"/>
    <n v="1.8220000000000001"/>
    <n v="16.97"/>
    <n v="8.064E-3"/>
    <n v="1.7639999999999999E-2"/>
    <n v="2.5950000000000001E-2"/>
    <n v="1.0370000000000001E-2"/>
    <n v="1.357E-2"/>
    <n v="3.0400000000000002E-3"/>
    <n v="12.84"/>
    <n v="35.340000000000003"/>
    <n v="87.22"/>
    <n v="514"/>
    <n v="0.19089999999999999"/>
    <n v="0.26979999999999998"/>
    <n v="0.40229999999999999"/>
    <n v="0.1424"/>
    <n v="0.2964"/>
    <n v="9.6060000000000006E-2"/>
  </r>
  <r>
    <n v="855625"/>
    <x v="0"/>
    <x v="41"/>
    <n v="24.81"/>
    <n v="128.30000000000001"/>
    <n v="1104"/>
    <n v="9.0810000000000002E-2"/>
    <n v="0.219"/>
    <n v="0.2107"/>
    <n v="9.9610000000000004E-2"/>
    <n v="0.23100000000000001"/>
    <n v="6.343E-2"/>
    <n v="0.98109999999999997"/>
    <n v="1.6659999999999999"/>
    <n v="8.83"/>
    <n v="104.9"/>
    <n v="6.548E-3"/>
    <n v="0.10059999999999999"/>
    <n v="9.7229999999999997E-2"/>
    <n v="2.6380000000000001E-2"/>
    <n v="5.3330000000000002E-2"/>
    <n v="7.646E-3"/>
    <n v="24.09"/>
    <n v="33.17"/>
    <n v="177.4"/>
    <n v="1651"/>
    <n v="0.12470000000000001"/>
    <n v="0.74439999999999995"/>
    <n v="0.72419999999999995"/>
    <n v="0.24929999999999999"/>
    <n v="0.46700000000000003"/>
    <n v="0.1038"/>
  </r>
  <r>
    <n v="856106"/>
    <x v="0"/>
    <x v="42"/>
    <n v="20.28"/>
    <n v="87.32"/>
    <n v="545.20000000000005"/>
    <n v="0.1041"/>
    <n v="0.14360000000000001"/>
    <n v="9.8470000000000002E-2"/>
    <n v="6.1580000000000003E-2"/>
    <n v="0.19739999999999999"/>
    <n v="6.7820000000000005E-2"/>
    <n v="0.37040000000000001"/>
    <n v="0.82489999999999997"/>
    <n v="2.427"/>
    <n v="31.33"/>
    <n v="5.0720000000000001E-3"/>
    <n v="2.147E-2"/>
    <n v="2.1850000000000001E-2"/>
    <n v="9.5600000000000008E-3"/>
    <n v="1.719E-2"/>
    <n v="3.3170000000000001E-3"/>
    <n v="17.38"/>
    <n v="28"/>
    <n v="113.1"/>
    <n v="907.2"/>
    <n v="0.153"/>
    <n v="0.37240000000000001"/>
    <n v="0.3664"/>
    <n v="0.1492"/>
    <n v="0.37390000000000001"/>
    <n v="0.1027"/>
  </r>
  <r>
    <n v="85638502"/>
    <x v="0"/>
    <x v="43"/>
    <n v="21.81"/>
    <n v="85.42"/>
    <n v="531.5"/>
    <n v="9.7140000000000004E-2"/>
    <n v="0.1047"/>
    <n v="8.2589999999999997E-2"/>
    <n v="5.2519999999999997E-2"/>
    <n v="0.17460000000000001"/>
    <n v="6.1769999999999999E-2"/>
    <n v="0.1938"/>
    <n v="0.61229999999999996"/>
    <n v="1.3340000000000001"/>
    <n v="14.49"/>
    <n v="3.3500000000000001E-3"/>
    <n v="1.384E-2"/>
    <n v="1.452E-2"/>
    <n v="6.8529999999999997E-3"/>
    <n v="1.1129999999999999E-2"/>
    <n v="1.72E-3"/>
    <n v="16.23"/>
    <n v="29.89"/>
    <n v="105.5"/>
    <n v="740.7"/>
    <n v="0.15029999999999999"/>
    <n v="0.39040000000000002"/>
    <n v="0.37280000000000002"/>
    <n v="0.16070000000000001"/>
    <n v="0.36930000000000002"/>
    <n v="9.6180000000000002E-2"/>
  </r>
  <r>
    <n v="857010"/>
    <x v="0"/>
    <x v="44"/>
    <n v="17.600000000000001"/>
    <n v="123.7"/>
    <n v="1076"/>
    <n v="0.1099"/>
    <n v="0.1686"/>
    <n v="0.19739999999999999"/>
    <n v="0.1009"/>
    <n v="0.19070000000000001"/>
    <n v="6.0490000000000002E-2"/>
    <n v="0.62890000000000001"/>
    <n v="0.6633"/>
    <n v="4.2930000000000001"/>
    <n v="71.56"/>
    <n v="6.2940000000000001E-3"/>
    <n v="3.9940000000000003E-2"/>
    <n v="5.5539999999999999E-2"/>
    <n v="1.695E-2"/>
    <n v="2.4279999999999999E-2"/>
    <n v="3.5349999999999999E-3"/>
    <n v="22.82"/>
    <n v="21.32"/>
    <n v="150.6"/>
    <n v="1567"/>
    <n v="0.16789999999999999"/>
    <n v="0.50900000000000001"/>
    <n v="0.73450000000000004"/>
    <n v="0.23780000000000001"/>
    <n v="0.37990000000000002"/>
    <n v="9.1850000000000001E-2"/>
  </r>
  <r>
    <n v="85713702"/>
    <x v="1"/>
    <x v="45"/>
    <n v="16.84"/>
    <n v="51.71"/>
    <n v="201.9"/>
    <n v="8.5999999999999993E-2"/>
    <n v="5.9429999999999997E-2"/>
    <n v="1.5879999999999998E-2"/>
    <n v="5.9170000000000004E-3"/>
    <n v="0.1769"/>
    <n v="6.5030000000000004E-2"/>
    <n v="0.15629999999999999"/>
    <n v="0.95669999999999999"/>
    <n v="1.0940000000000001"/>
    <n v="8.2050000000000001"/>
    <n v="8.9680000000000003E-3"/>
    <n v="1.6459999999999999E-2"/>
    <n v="1.5879999999999998E-2"/>
    <n v="5.9170000000000004E-3"/>
    <n v="2.5739999999999999E-2"/>
    <n v="2.5820000000000001E-3"/>
    <n v="8.9640000000000004"/>
    <n v="21.96"/>
    <n v="57.26"/>
    <n v="242.2"/>
    <n v="0.12970000000000001"/>
    <n v="0.13569999999999999"/>
    <n v="6.88E-2"/>
    <n v="2.564E-2"/>
    <n v="0.3105"/>
    <n v="7.4090000000000003E-2"/>
  </r>
  <r>
    <n v="85715"/>
    <x v="0"/>
    <x v="43"/>
    <n v="18.66"/>
    <n v="85.98"/>
    <n v="534.6"/>
    <n v="0.1158"/>
    <n v="0.1231"/>
    <n v="0.1226"/>
    <n v="7.3400000000000007E-2"/>
    <n v="0.21279999999999999"/>
    <n v="6.7769999999999997E-2"/>
    <n v="0.28710000000000002"/>
    <n v="0.89370000000000005"/>
    <n v="1.897"/>
    <n v="24.25"/>
    <n v="6.5319999999999996E-3"/>
    <n v="2.3359999999999999E-2"/>
    <n v="2.9049999999999999E-2"/>
    <n v="1.2149999999999999E-2"/>
    <n v="1.7430000000000001E-2"/>
    <n v="3.643E-3"/>
    <n v="15.67"/>
    <n v="27.95"/>
    <n v="102.8"/>
    <n v="759.4"/>
    <n v="0.17860000000000001"/>
    <n v="0.41660000000000003"/>
    <n v="0.50060000000000004"/>
    <n v="0.20880000000000001"/>
    <n v="0.39"/>
    <n v="0.1179"/>
  </r>
  <r>
    <n v="857155"/>
    <x v="1"/>
    <x v="46"/>
    <n v="14.63"/>
    <n v="78.040000000000006"/>
    <n v="449.3"/>
    <n v="0.1031"/>
    <n v="9.0920000000000001E-2"/>
    <n v="6.5920000000000006E-2"/>
    <n v="2.7490000000000001E-2"/>
    <n v="0.16750000000000001"/>
    <n v="6.0429999999999998E-2"/>
    <n v="0.2636"/>
    <n v="0.72940000000000005"/>
    <n v="1.8480000000000001"/>
    <n v="19.87"/>
    <n v="5.4879999999999998E-3"/>
    <n v="1.427E-2"/>
    <n v="2.3220000000000001E-2"/>
    <n v="5.6600000000000001E-3"/>
    <n v="1.4279999999999999E-2"/>
    <n v="2.4220000000000001E-3"/>
    <n v="13.76"/>
    <n v="20.7"/>
    <n v="89.88"/>
    <n v="582.6"/>
    <n v="0.14940000000000001"/>
    <n v="0.21560000000000001"/>
    <n v="0.30499999999999999"/>
    <n v="6.5479999999999997E-2"/>
    <n v="0.2747"/>
    <n v="8.301E-2"/>
  </r>
  <r>
    <n v="857156"/>
    <x v="1"/>
    <x v="47"/>
    <n v="22.3"/>
    <n v="86.91"/>
    <n v="561"/>
    <n v="8.7520000000000001E-2"/>
    <n v="7.6980000000000007E-2"/>
    <n v="4.7509999999999997E-2"/>
    <n v="3.3840000000000002E-2"/>
    <n v="0.18090000000000001"/>
    <n v="5.7180000000000002E-2"/>
    <n v="0.23380000000000001"/>
    <n v="1.353"/>
    <n v="1.7350000000000001"/>
    <n v="20.2"/>
    <n v="4.4549999999999998E-3"/>
    <n v="1.3820000000000001E-2"/>
    <n v="2.095E-2"/>
    <n v="1.184E-2"/>
    <n v="1.6410000000000001E-2"/>
    <n v="1.9559999999999998E-3"/>
    <n v="15.15"/>
    <n v="31.82"/>
    <n v="99"/>
    <n v="698.8"/>
    <n v="0.1162"/>
    <n v="0.1711"/>
    <n v="0.22819999999999999"/>
    <n v="0.12820000000000001"/>
    <n v="0.28710000000000002"/>
    <n v="6.9169999999999995E-2"/>
  </r>
  <r>
    <n v="857343"/>
    <x v="1"/>
    <x v="48"/>
    <n v="21.6"/>
    <n v="74.72"/>
    <n v="427.9"/>
    <n v="8.6370000000000002E-2"/>
    <n v="4.9660000000000003E-2"/>
    <n v="1.6570000000000001E-2"/>
    <n v="1.115E-2"/>
    <n v="0.14949999999999999"/>
    <n v="5.8880000000000002E-2"/>
    <n v="0.40620000000000001"/>
    <n v="1.21"/>
    <n v="2.6349999999999998"/>
    <n v="28.47"/>
    <n v="5.8570000000000002E-3"/>
    <n v="9.7579999999999993E-3"/>
    <n v="1.1679999999999999E-2"/>
    <n v="7.4450000000000002E-3"/>
    <n v="2.4060000000000002E-2"/>
    <n v="1.769E-3"/>
    <n v="12.98"/>
    <n v="25.72"/>
    <n v="82.98"/>
    <n v="516.5"/>
    <n v="0.1085"/>
    <n v="8.6150000000000004E-2"/>
    <n v="5.5230000000000001E-2"/>
    <n v="3.7150000000000002E-2"/>
    <n v="0.24329999999999999"/>
    <n v="6.5629999999999994E-2"/>
  </r>
  <r>
    <n v="857373"/>
    <x v="1"/>
    <x v="49"/>
    <n v="16.34"/>
    <n v="87.21"/>
    <n v="571.79999999999995"/>
    <n v="7.6850000000000002E-2"/>
    <n v="6.0589999999999998E-2"/>
    <n v="1.857E-2"/>
    <n v="1.7229999999999999E-2"/>
    <n v="0.1353"/>
    <n v="5.953E-2"/>
    <n v="0.18720000000000001"/>
    <n v="0.9234"/>
    <n v="1.4490000000000001"/>
    <n v="14.55"/>
    <n v="4.4770000000000001E-3"/>
    <n v="1.1769999999999999E-2"/>
    <n v="1.0789999999999999E-2"/>
    <n v="7.9559999999999995E-3"/>
    <n v="1.325E-2"/>
    <n v="2.5509999999999999E-3"/>
    <n v="14.67"/>
    <n v="23.19"/>
    <n v="96.08"/>
    <n v="656.7"/>
    <n v="0.1089"/>
    <n v="0.15820000000000001"/>
    <n v="0.105"/>
    <n v="8.5860000000000006E-2"/>
    <n v="0.2346"/>
    <n v="8.0250000000000002E-2"/>
  </r>
  <r>
    <n v="857374"/>
    <x v="1"/>
    <x v="50"/>
    <n v="18.239999999999998"/>
    <n v="75.709999999999994"/>
    <n v="437.6"/>
    <n v="8.2610000000000003E-2"/>
    <n v="4.7509999999999997E-2"/>
    <n v="1.9720000000000001E-2"/>
    <n v="1.349E-2"/>
    <n v="0.18679999999999999"/>
    <n v="6.1100000000000002E-2"/>
    <n v="0.2273"/>
    <n v="0.63290000000000002"/>
    <n v="1.52"/>
    <n v="17.47"/>
    <n v="7.2100000000000003E-3"/>
    <n v="8.3800000000000003E-3"/>
    <n v="1.311E-2"/>
    <n v="8.0000000000000002E-3"/>
    <n v="1.9959999999999999E-2"/>
    <n v="2.6350000000000002E-3"/>
    <n v="13.1"/>
    <n v="21.33"/>
    <n v="83.67"/>
    <n v="527.20000000000005"/>
    <n v="0.1144"/>
    <n v="8.906E-2"/>
    <n v="9.2030000000000001E-2"/>
    <n v="6.2960000000000002E-2"/>
    <n v="0.27850000000000003"/>
    <n v="7.4079999999999993E-2"/>
  </r>
  <r>
    <n v="857392"/>
    <x v="0"/>
    <x v="51"/>
    <n v="18.7"/>
    <n v="120.3"/>
    <n v="1033"/>
    <n v="0.1148"/>
    <n v="0.14849999999999999"/>
    <n v="0.1772"/>
    <n v="0.106"/>
    <n v="0.2092"/>
    <n v="6.3100000000000003E-2"/>
    <n v="0.8337"/>
    <n v="1.593"/>
    <n v="4.8769999999999998"/>
    <n v="98.81"/>
    <n v="3.8990000000000001E-3"/>
    <n v="2.9610000000000001E-2"/>
    <n v="2.8170000000000001E-2"/>
    <n v="9.2219999999999993E-3"/>
    <n v="2.674E-2"/>
    <n v="5.1260000000000003E-3"/>
    <n v="20.6"/>
    <n v="24.13"/>
    <n v="135.1"/>
    <n v="1321"/>
    <n v="0.128"/>
    <n v="0.22969999999999999"/>
    <n v="0.26229999999999998"/>
    <n v="0.13250000000000001"/>
    <n v="0.30209999999999998"/>
    <n v="7.9869999999999997E-2"/>
  </r>
  <r>
    <n v="857438"/>
    <x v="0"/>
    <x v="52"/>
    <n v="22.02"/>
    <n v="97.26"/>
    <n v="712.8"/>
    <n v="9.0560000000000002E-2"/>
    <n v="7.0809999999999998E-2"/>
    <n v="5.253E-2"/>
    <n v="3.3340000000000002E-2"/>
    <n v="0.16159999999999999"/>
    <n v="5.6840000000000002E-2"/>
    <n v="0.3105"/>
    <n v="0.83389999999999997"/>
    <n v="2.097"/>
    <n v="29.91"/>
    <n v="4.6750000000000003E-3"/>
    <n v="1.03E-2"/>
    <n v="1.6029999999999999E-2"/>
    <n v="9.2219999999999993E-3"/>
    <n v="1.095E-2"/>
    <n v="1.629E-3"/>
    <n v="18.100000000000001"/>
    <n v="31.69"/>
    <n v="117.7"/>
    <n v="1030"/>
    <n v="0.1389"/>
    <n v="0.20569999999999999"/>
    <n v="0.2712"/>
    <n v="0.153"/>
    <n v="0.26750000000000002"/>
    <n v="7.8729999999999994E-2"/>
  </r>
  <r>
    <n v="85759902"/>
    <x v="1"/>
    <x v="53"/>
    <n v="18.75"/>
    <n v="73.34"/>
    <n v="409"/>
    <n v="9.5240000000000005E-2"/>
    <n v="5.4730000000000001E-2"/>
    <n v="3.0360000000000002E-2"/>
    <n v="2.2780000000000002E-2"/>
    <n v="0.192"/>
    <n v="5.9069999999999998E-2"/>
    <n v="0.32490000000000002"/>
    <n v="0.95909999999999995"/>
    <n v="2.1829999999999998"/>
    <n v="23.47"/>
    <n v="8.3280000000000003E-3"/>
    <n v="8.7220000000000006E-3"/>
    <n v="1.349E-2"/>
    <n v="8.6700000000000006E-3"/>
    <n v="3.218E-2"/>
    <n v="2.3860000000000001E-3"/>
    <n v="12.84"/>
    <n v="22.47"/>
    <n v="81.81"/>
    <n v="506.2"/>
    <n v="0.1249"/>
    <n v="8.72E-2"/>
    <n v="9.0759999999999993E-2"/>
    <n v="6.3159999999999994E-2"/>
    <n v="0.3306"/>
    <n v="7.0360000000000006E-2"/>
  </r>
  <r>
    <n v="857637"/>
    <x v="0"/>
    <x v="54"/>
    <n v="18.57"/>
    <n v="125.5"/>
    <n v="1152"/>
    <n v="0.1053"/>
    <n v="0.12670000000000001"/>
    <n v="0.1323"/>
    <n v="8.9940000000000006E-2"/>
    <n v="0.19170000000000001"/>
    <n v="5.9610000000000003E-2"/>
    <n v="0.72750000000000004"/>
    <n v="1.1930000000000001"/>
    <n v="4.8369999999999997"/>
    <n v="102.5"/>
    <n v="6.4580000000000002E-3"/>
    <n v="2.3060000000000001E-2"/>
    <n v="2.945E-2"/>
    <n v="1.538E-2"/>
    <n v="1.8519999999999998E-2"/>
    <n v="2.6080000000000001E-3"/>
    <n v="26.14"/>
    <n v="28.14"/>
    <n v="170.1"/>
    <n v="2145"/>
    <n v="0.16239999999999999"/>
    <n v="0.35110000000000002"/>
    <n v="0.38790000000000002"/>
    <n v="0.20910000000000001"/>
    <n v="0.35370000000000001"/>
    <n v="8.294E-2"/>
  </r>
  <r>
    <n v="857793"/>
    <x v="0"/>
    <x v="55"/>
    <n v="21.59"/>
    <n v="95.55"/>
    <n v="656.9"/>
    <n v="0.1137"/>
    <n v="0.13650000000000001"/>
    <n v="0.1293"/>
    <n v="8.1229999999999997E-2"/>
    <n v="0.20269999999999999"/>
    <n v="6.7580000000000001E-2"/>
    <n v="0.42259999999999998"/>
    <n v="1.1499999999999999"/>
    <n v="2.7349999999999999"/>
    <n v="40.090000000000003"/>
    <n v="3.6589999999999999E-3"/>
    <n v="2.8549999999999999E-2"/>
    <n v="2.572E-2"/>
    <n v="1.272E-2"/>
    <n v="1.8169999999999999E-2"/>
    <n v="4.1079999999999997E-3"/>
    <n v="17.87"/>
    <n v="30.7"/>
    <n v="115.7"/>
    <n v="985.5"/>
    <n v="0.1368"/>
    <n v="0.42899999999999999"/>
    <n v="0.35870000000000002"/>
    <n v="0.18340000000000001"/>
    <n v="0.36980000000000002"/>
    <n v="0.1094"/>
  </r>
  <r>
    <n v="857810"/>
    <x v="1"/>
    <x v="56"/>
    <n v="19.309999999999999"/>
    <n v="82.61"/>
    <n v="527.20000000000005"/>
    <n v="8.0600000000000005E-2"/>
    <n v="3.789E-2"/>
    <n v="6.9200000000000002E-4"/>
    <n v="4.1669999999999997E-3"/>
    <n v="0.18190000000000001"/>
    <n v="5.5010000000000003E-2"/>
    <n v="0.40400000000000003"/>
    <n v="1.214"/>
    <n v="2.5950000000000002"/>
    <n v="32.96"/>
    <n v="7.4910000000000003E-3"/>
    <n v="8.5929999999999999E-3"/>
    <n v="6.9200000000000002E-4"/>
    <n v="4.1669999999999997E-3"/>
    <n v="2.1899999999999999E-2"/>
    <n v="2.99E-3"/>
    <n v="14.23"/>
    <n v="22.25"/>
    <n v="90.24"/>
    <n v="624.1"/>
    <n v="0.1021"/>
    <n v="6.191E-2"/>
    <n v="1.8450000000000001E-3"/>
    <n v="1.111E-2"/>
    <n v="0.24390000000000001"/>
    <n v="6.2890000000000001E-2"/>
  </r>
  <r>
    <n v="858477"/>
    <x v="1"/>
    <x v="57"/>
    <n v="11.79"/>
    <n v="54.34"/>
    <n v="224.5"/>
    <n v="9.7519999999999996E-2"/>
    <n v="5.2720000000000003E-2"/>
    <n v="2.061E-2"/>
    <n v="7.7990000000000004E-3"/>
    <n v="0.16830000000000001"/>
    <n v="7.1870000000000003E-2"/>
    <n v="0.15590000000000001"/>
    <n v="0.5796"/>
    <n v="1.046"/>
    <n v="8.3219999999999992"/>
    <n v="1.0109999999999999E-2"/>
    <n v="1.055E-2"/>
    <n v="1.9810000000000001E-2"/>
    <n v="5.7419999999999997E-3"/>
    <n v="2.0899999999999998E-2"/>
    <n v="2.7880000000000001E-3"/>
    <n v="9.5069999999999997"/>
    <n v="15.4"/>
    <n v="59.9"/>
    <n v="274.89999999999998"/>
    <n v="0.17330000000000001"/>
    <n v="0.1239"/>
    <n v="0.1168"/>
    <n v="4.419E-2"/>
    <n v="0.32200000000000001"/>
    <n v="9.0260000000000007E-2"/>
  </r>
  <r>
    <n v="858970"/>
    <x v="1"/>
    <x v="58"/>
    <n v="14.88"/>
    <n v="64.55"/>
    <n v="311.89999999999998"/>
    <n v="0.1134"/>
    <n v="8.0610000000000001E-2"/>
    <n v="1.0840000000000001E-2"/>
    <n v="1.29E-2"/>
    <n v="0.27429999999999999"/>
    <n v="6.9599999999999995E-2"/>
    <n v="0.51580000000000004"/>
    <n v="1.4410000000000001"/>
    <n v="3.3119999999999998"/>
    <n v="34.619999999999997"/>
    <n v="7.5139999999999998E-3"/>
    <n v="1.099E-2"/>
    <n v="7.6649999999999999E-3"/>
    <n v="8.1930000000000006E-3"/>
    <n v="4.1829999999999999E-2"/>
    <n v="5.953E-3"/>
    <n v="11.02"/>
    <n v="17.45"/>
    <n v="69.86"/>
    <n v="368.6"/>
    <n v="0.1275"/>
    <n v="9.8659999999999998E-2"/>
    <n v="2.1680000000000001E-2"/>
    <n v="2.579E-2"/>
    <n v="0.35570000000000002"/>
    <n v="8.0199999999999994E-2"/>
  </r>
  <r>
    <n v="858981"/>
    <x v="1"/>
    <x v="59"/>
    <n v="20.98"/>
    <n v="54.66"/>
    <n v="221.8"/>
    <n v="0.12429999999999999"/>
    <n v="8.9630000000000001E-2"/>
    <n v="0.03"/>
    <n v="9.2589999999999999E-3"/>
    <n v="0.18279999999999999"/>
    <n v="6.7570000000000005E-2"/>
    <n v="0.35820000000000002"/>
    <n v="2.0670000000000002"/>
    <n v="2.4929999999999999"/>
    <n v="18.39"/>
    <n v="1.193E-2"/>
    <n v="3.1620000000000002E-2"/>
    <n v="0.03"/>
    <n v="9.2589999999999999E-3"/>
    <n v="3.3570000000000003E-2"/>
    <n v="3.0479999999999999E-3"/>
    <n v="9.5649999999999995"/>
    <n v="27.04"/>
    <n v="62.06"/>
    <n v="273.89999999999998"/>
    <n v="0.16389999999999999"/>
    <n v="0.16980000000000001"/>
    <n v="9.0010000000000007E-2"/>
    <n v="2.7779999999999999E-2"/>
    <n v="0.29720000000000002"/>
    <n v="7.7119999999999994E-2"/>
  </r>
  <r>
    <n v="858986"/>
    <x v="0"/>
    <x v="35"/>
    <n v="22.15"/>
    <n v="96.42"/>
    <n v="645.70000000000005"/>
    <n v="0.10489999999999999"/>
    <n v="0.20080000000000001"/>
    <n v="0.2135"/>
    <n v="8.6529999999999996E-2"/>
    <n v="0.19489999999999999"/>
    <n v="7.2919999999999999E-2"/>
    <n v="0.7036"/>
    <n v="1.268"/>
    <n v="5.3730000000000002"/>
    <n v="60.78"/>
    <n v="9.4070000000000004E-3"/>
    <n v="7.0559999999999998E-2"/>
    <n v="6.8989999999999996E-2"/>
    <n v="1.848E-2"/>
    <n v="1.7000000000000001E-2"/>
    <n v="6.1130000000000004E-3"/>
    <n v="17.670000000000002"/>
    <n v="29.51"/>
    <n v="119.1"/>
    <n v="959.5"/>
    <n v="0.16400000000000001"/>
    <n v="0.62470000000000003"/>
    <n v="0.69220000000000004"/>
    <n v="0.17849999999999999"/>
    <n v="0.28439999999999999"/>
    <n v="0.1132"/>
  </r>
  <r>
    <n v="859196"/>
    <x v="1"/>
    <x v="60"/>
    <n v="13.86"/>
    <n v="59.2"/>
    <n v="260.89999999999998"/>
    <n v="7.7210000000000001E-2"/>
    <n v="8.7510000000000004E-2"/>
    <n v="5.9880000000000003E-2"/>
    <n v="2.18E-2"/>
    <n v="0.2341"/>
    <n v="6.9629999999999997E-2"/>
    <n v="0.4098"/>
    <n v="2.2650000000000001"/>
    <n v="2.6080000000000001"/>
    <n v="23.52"/>
    <n v="8.7379999999999992E-3"/>
    <n v="3.9379999999999998E-2"/>
    <n v="4.3119999999999999E-2"/>
    <n v="1.5599999999999999E-2"/>
    <n v="4.1919999999999999E-2"/>
    <n v="5.8219999999999999E-3"/>
    <n v="10.01"/>
    <n v="19.23"/>
    <n v="65.59"/>
    <n v="310.10000000000002"/>
    <n v="9.8360000000000003E-2"/>
    <n v="0.1678"/>
    <n v="0.13969999999999999"/>
    <n v="5.0869999999999999E-2"/>
    <n v="0.32819999999999999"/>
    <n v="8.4900000000000003E-2"/>
  </r>
  <r>
    <n v="85922302"/>
    <x v="0"/>
    <x v="61"/>
    <n v="23.84"/>
    <n v="82.69"/>
    <n v="499"/>
    <n v="0.11219999999999999"/>
    <n v="0.12620000000000001"/>
    <n v="0.1128"/>
    <n v="6.8729999999999999E-2"/>
    <n v="0.1905"/>
    <n v="6.59E-2"/>
    <n v="0.42549999999999999"/>
    <n v="1.1779999999999999"/>
    <n v="2.927"/>
    <n v="36.46"/>
    <n v="7.7809999999999997E-3"/>
    <n v="2.648E-2"/>
    <n v="2.9729999999999999E-2"/>
    <n v="1.29E-2"/>
    <n v="1.635E-2"/>
    <n v="3.601E-3"/>
    <n v="17.09"/>
    <n v="33.47"/>
    <n v="111.8"/>
    <n v="888.3"/>
    <n v="0.18509999999999999"/>
    <n v="0.40610000000000002"/>
    <n v="0.40239999999999998"/>
    <n v="0.1716"/>
    <n v="0.33829999999999999"/>
    <n v="0.1031"/>
  </r>
  <r>
    <n v="859283"/>
    <x v="0"/>
    <x v="62"/>
    <n v="23.94"/>
    <n v="97.4"/>
    <n v="668.3"/>
    <n v="0.1172"/>
    <n v="0.1479"/>
    <n v="0.12670000000000001"/>
    <n v="9.0289999999999995E-2"/>
    <n v="0.1953"/>
    <n v="6.6540000000000002E-2"/>
    <n v="0.35770000000000002"/>
    <n v="1.2809999999999999"/>
    <n v="2.4500000000000002"/>
    <n v="35.24"/>
    <n v="6.7029999999999998E-3"/>
    <n v="2.3099999999999999E-2"/>
    <n v="2.315E-2"/>
    <n v="1.184E-2"/>
    <n v="1.9E-2"/>
    <n v="3.2239999999999999E-3"/>
    <n v="17.309999999999999"/>
    <n v="33.39"/>
    <n v="114.6"/>
    <n v="925.1"/>
    <n v="0.1648"/>
    <n v="0.34160000000000001"/>
    <n v="0.3024"/>
    <n v="0.16139999999999999"/>
    <n v="0.33210000000000001"/>
    <n v="8.9109999999999995E-2"/>
  </r>
  <r>
    <n v="859464"/>
    <x v="1"/>
    <x v="63"/>
    <n v="21.01"/>
    <n v="60.11"/>
    <n v="269.39999999999998"/>
    <n v="0.10440000000000001"/>
    <n v="7.7729999999999994E-2"/>
    <n v="2.172E-2"/>
    <n v="1.504E-2"/>
    <n v="0.17169999999999999"/>
    <n v="6.8989999999999996E-2"/>
    <n v="0.2351"/>
    <n v="2.0110000000000001"/>
    <n v="1.66"/>
    <n v="14.2"/>
    <n v="1.052E-2"/>
    <n v="1.755E-2"/>
    <n v="1.7139999999999999E-2"/>
    <n v="9.3329999999999993E-3"/>
    <n v="2.2790000000000001E-2"/>
    <n v="4.2370000000000003E-3"/>
    <n v="10.41"/>
    <n v="31.56"/>
    <n v="67.03"/>
    <n v="330.7"/>
    <n v="0.15479999999999999"/>
    <n v="0.16639999999999999"/>
    <n v="9.4119999999999995E-2"/>
    <n v="6.5170000000000006E-2"/>
    <n v="0.2878"/>
    <n v="9.2109999999999997E-2"/>
  </r>
  <r>
    <n v="859465"/>
    <x v="1"/>
    <x v="64"/>
    <n v="19.04"/>
    <n v="71.8"/>
    <n v="394.1"/>
    <n v="8.1390000000000004E-2"/>
    <n v="4.7010000000000003E-2"/>
    <n v="3.7089999999999998E-2"/>
    <n v="2.23E-2"/>
    <n v="0.15160000000000001"/>
    <n v="5.6669999999999998E-2"/>
    <n v="0.2727"/>
    <n v="0.94289999999999996"/>
    <n v="1.831"/>
    <n v="18.149999999999999"/>
    <n v="9.2820000000000003E-3"/>
    <n v="9.2160000000000002E-3"/>
    <n v="2.0629999999999999E-2"/>
    <n v="8.9650000000000007E-3"/>
    <n v="2.1829999999999999E-2"/>
    <n v="2.1459999999999999E-3"/>
    <n v="12.33"/>
    <n v="23.84"/>
    <n v="78"/>
    <n v="466.7"/>
    <n v="0.129"/>
    <n v="9.1480000000000006E-2"/>
    <n v="0.1444"/>
    <n v="6.9610000000000005E-2"/>
    <n v="0.24"/>
    <n v="6.6409999999999997E-2"/>
  </r>
  <r>
    <n v="859471"/>
    <x v="1"/>
    <x v="65"/>
    <n v="17.329999999999998"/>
    <n v="58.79"/>
    <n v="250.5"/>
    <n v="0.1066"/>
    <n v="0.14130000000000001"/>
    <n v="0.313"/>
    <n v="4.3749999999999997E-2"/>
    <n v="0.21110000000000001"/>
    <n v="8.0460000000000004E-2"/>
    <n v="0.32740000000000002"/>
    <n v="1.194"/>
    <n v="1.885"/>
    <n v="17.670000000000002"/>
    <n v="9.5490000000000002E-3"/>
    <n v="8.6059999999999998E-2"/>
    <n v="0.30380000000000001"/>
    <n v="3.322E-2"/>
    <n v="4.197E-2"/>
    <n v="9.5589999999999998E-3"/>
    <n v="10.31"/>
    <n v="22.65"/>
    <n v="65.5"/>
    <n v="324.7"/>
    <n v="0.1482"/>
    <n v="0.4365"/>
    <n v="1.252"/>
    <n v="0.17499999999999999"/>
    <n v="0.42280000000000001"/>
    <n v="0.11749999999999999"/>
  </r>
  <r>
    <n v="859487"/>
    <x v="1"/>
    <x v="66"/>
    <n v="16.489999999999998"/>
    <n v="81.37"/>
    <n v="502.5"/>
    <n v="9.8309999999999995E-2"/>
    <n v="5.2339999999999998E-2"/>
    <n v="3.653E-2"/>
    <n v="2.8639999999999999E-2"/>
    <n v="0.159"/>
    <n v="5.6529999999999997E-2"/>
    <n v="0.23680000000000001"/>
    <n v="0.87319999999999998"/>
    <n v="1.4710000000000001"/>
    <n v="18.329999999999998"/>
    <n v="7.9620000000000003E-3"/>
    <n v="5.6119999999999998E-3"/>
    <n v="1.585E-2"/>
    <n v="8.6619999999999996E-3"/>
    <n v="2.2540000000000001E-2"/>
    <n v="1.9059999999999999E-3"/>
    <n v="13.46"/>
    <n v="19.760000000000002"/>
    <n v="85.67"/>
    <n v="554.9"/>
    <n v="0.12959999999999999"/>
    <n v="7.0610000000000006E-2"/>
    <n v="0.10390000000000001"/>
    <n v="5.8819999999999997E-2"/>
    <n v="0.23830000000000001"/>
    <n v="6.4100000000000004E-2"/>
  </r>
  <r>
    <n v="859575"/>
    <x v="0"/>
    <x v="67"/>
    <n v="21.31"/>
    <n v="123.6"/>
    <n v="1130"/>
    <n v="9.0090000000000003E-2"/>
    <n v="0.10290000000000001"/>
    <n v="0.108"/>
    <n v="7.9509999999999997E-2"/>
    <n v="0.15820000000000001"/>
    <n v="5.4609999999999999E-2"/>
    <n v="0.78879999999999995"/>
    <n v="0.79749999999999999"/>
    <n v="5.4859999999999998"/>
    <n v="96.05"/>
    <n v="4.444E-3"/>
    <n v="1.652E-2"/>
    <n v="2.2689999999999998E-2"/>
    <n v="1.37E-2"/>
    <n v="1.3860000000000001E-2"/>
    <n v="1.6980000000000001E-3"/>
    <n v="24.86"/>
    <n v="26.58"/>
    <n v="165.9"/>
    <n v="1866"/>
    <n v="0.1193"/>
    <n v="0.2336"/>
    <n v="0.26869999999999999"/>
    <n v="0.1789"/>
    <n v="0.25509999999999999"/>
    <n v="6.5890000000000004E-2"/>
  </r>
  <r>
    <n v="859711"/>
    <x v="1"/>
    <x v="68"/>
    <n v="14.64"/>
    <n v="58.79"/>
    <n v="244"/>
    <n v="9.783E-2"/>
    <n v="0.15310000000000001"/>
    <n v="8.6059999999999998E-2"/>
    <n v="2.8719999999999999E-2"/>
    <n v="0.19020000000000001"/>
    <n v="8.9800000000000005E-2"/>
    <n v="0.5262"/>
    <n v="0.85219999999999996"/>
    <n v="3.1680000000000001"/>
    <n v="25.44"/>
    <n v="1.721E-2"/>
    <n v="9.3679999999999999E-2"/>
    <n v="5.6710000000000003E-2"/>
    <n v="1.7659999999999999E-2"/>
    <n v="2.5409999999999999E-2"/>
    <n v="2.1930000000000002E-2"/>
    <n v="9.7330000000000005"/>
    <n v="15.67"/>
    <n v="62.56"/>
    <n v="284.39999999999998"/>
    <n v="0.1207"/>
    <n v="0.24360000000000001"/>
    <n v="0.1434"/>
    <n v="4.786E-2"/>
    <n v="0.22539999999999999"/>
    <n v="0.1084"/>
  </r>
  <r>
    <n v="859717"/>
    <x v="0"/>
    <x v="69"/>
    <n v="24.52"/>
    <n v="114.2"/>
    <n v="929.4"/>
    <n v="0.1071"/>
    <n v="0.183"/>
    <n v="0.16919999999999999"/>
    <n v="7.9439999999999997E-2"/>
    <n v="0.19270000000000001"/>
    <n v="6.4869999999999997E-2"/>
    <n v="0.5907"/>
    <n v="1.0409999999999999"/>
    <n v="3.7050000000000001"/>
    <n v="69.47"/>
    <n v="5.8199999999999997E-3"/>
    <n v="5.6160000000000002E-2"/>
    <n v="4.2520000000000002E-2"/>
    <n v="1.1270000000000001E-2"/>
    <n v="1.5270000000000001E-2"/>
    <n v="6.2989999999999999E-3"/>
    <n v="23.32"/>
    <n v="33.82"/>
    <n v="151.6"/>
    <n v="1681"/>
    <n v="0.1585"/>
    <n v="0.73939999999999995"/>
    <n v="0.65659999999999996"/>
    <n v="0.18990000000000001"/>
    <n v="0.33129999999999998"/>
    <n v="0.13389999999999999"/>
  </r>
  <r>
    <n v="859983"/>
    <x v="0"/>
    <x v="70"/>
    <n v="15.79"/>
    <n v="90.43"/>
    <n v="584.1"/>
    <n v="0.1007"/>
    <n v="0.128"/>
    <n v="7.7890000000000001E-2"/>
    <n v="5.0689999999999999E-2"/>
    <n v="0.16619999999999999"/>
    <n v="6.5659999999999996E-2"/>
    <n v="0.2787"/>
    <n v="0.62050000000000005"/>
    <n v="1.9570000000000001"/>
    <n v="23.35"/>
    <n v="4.7169999999999998E-3"/>
    <n v="2.0650000000000002E-2"/>
    <n v="1.7590000000000001E-2"/>
    <n v="9.2060000000000006E-3"/>
    <n v="1.2200000000000001E-2"/>
    <n v="3.13E-3"/>
    <n v="16.57"/>
    <n v="20.86"/>
    <n v="110.3"/>
    <n v="812.4"/>
    <n v="0.1411"/>
    <n v="0.35420000000000001"/>
    <n v="0.27789999999999998"/>
    <n v="0.13830000000000001"/>
    <n v="0.25890000000000002"/>
    <n v="0.10299999999999999"/>
  </r>
  <r>
    <n v="8610175"/>
    <x v="1"/>
    <x v="71"/>
    <n v="16.52"/>
    <n v="79.19"/>
    <n v="470.9"/>
    <n v="9.1719999999999996E-2"/>
    <n v="6.8290000000000003E-2"/>
    <n v="3.372E-2"/>
    <n v="2.2720000000000001E-2"/>
    <n v="0.17199999999999999"/>
    <n v="5.9139999999999998E-2"/>
    <n v="0.2505"/>
    <n v="1.0249999999999999"/>
    <n v="1.74"/>
    <n v="19.68"/>
    <n v="4.8539999999999998E-3"/>
    <n v="1.8190000000000001E-2"/>
    <n v="1.8259999999999998E-2"/>
    <n v="7.9649999999999999E-3"/>
    <n v="1.3860000000000001E-2"/>
    <n v="2.3040000000000001E-3"/>
    <n v="14.11"/>
    <n v="23.21"/>
    <n v="89.71"/>
    <n v="611.1"/>
    <n v="0.1176"/>
    <n v="0.18429999999999999"/>
    <n v="0.17030000000000001"/>
    <n v="8.6599999999999996E-2"/>
    <n v="0.26179999999999998"/>
    <n v="7.6090000000000005E-2"/>
  </r>
  <r>
    <n v="8610404"/>
    <x v="0"/>
    <x v="72"/>
    <n v="19.649999999999999"/>
    <n v="104.1"/>
    <n v="817.7"/>
    <n v="9.1679999999999998E-2"/>
    <n v="8.4239999999999995E-2"/>
    <n v="9.7689999999999999E-2"/>
    <n v="6.6379999999999995E-2"/>
    <n v="0.17979999999999999"/>
    <n v="5.391E-2"/>
    <n v="0.74739999999999995"/>
    <n v="1.016"/>
    <n v="5.0289999999999999"/>
    <n v="79.25"/>
    <n v="1.082E-2"/>
    <n v="2.2030000000000001E-2"/>
    <n v="3.5000000000000003E-2"/>
    <n v="1.8089999999999998E-2"/>
    <n v="1.55E-2"/>
    <n v="1.9480000000000001E-3"/>
    <n v="19.77"/>
    <n v="24.56"/>
    <n v="128.80000000000001"/>
    <n v="1223"/>
    <n v="0.15"/>
    <n v="0.20449999999999999"/>
    <n v="0.28289999999999998"/>
    <n v="0.152"/>
    <n v="0.26500000000000001"/>
    <n v="6.3869999999999996E-2"/>
  </r>
  <r>
    <n v="8610629"/>
    <x v="1"/>
    <x v="73"/>
    <n v="10.94"/>
    <n v="87.91"/>
    <n v="559.20000000000005"/>
    <n v="0.12909999999999999"/>
    <n v="0.1047"/>
    <n v="6.8769999999999998E-2"/>
    <n v="6.5559999999999993E-2"/>
    <n v="0.24030000000000001"/>
    <n v="6.6409999999999997E-2"/>
    <n v="0.41010000000000002"/>
    <n v="1.014"/>
    <n v="2.6520000000000001"/>
    <n v="32.65"/>
    <n v="1.34E-2"/>
    <n v="2.8389999999999999E-2"/>
    <n v="1.162E-2"/>
    <n v="8.2389999999999998E-3"/>
    <n v="2.572E-2"/>
    <n v="6.1640000000000002E-3"/>
    <n v="14.08"/>
    <n v="12.49"/>
    <n v="91.36"/>
    <n v="605.5"/>
    <n v="0.14510000000000001"/>
    <n v="0.13789999999999999"/>
    <n v="8.5389999999999994E-2"/>
    <n v="7.4069999999999997E-2"/>
    <n v="0.27100000000000002"/>
    <n v="7.1910000000000002E-2"/>
  </r>
  <r>
    <n v="8610637"/>
    <x v="0"/>
    <x v="74"/>
    <n v="16.149999999999999"/>
    <n v="120.2"/>
    <n v="1006"/>
    <n v="0.1065"/>
    <n v="0.21460000000000001"/>
    <n v="0.16839999999999999"/>
    <n v="0.108"/>
    <n v="0.2152"/>
    <n v="6.6729999999999998E-2"/>
    <n v="0.98060000000000003"/>
    <n v="0.55049999999999999"/>
    <n v="6.3109999999999999"/>
    <n v="134.80000000000001"/>
    <n v="7.9399999999999991E-3"/>
    <n v="5.8389999999999997E-2"/>
    <n v="4.6580000000000003E-2"/>
    <n v="2.07E-2"/>
    <n v="2.5909999999999999E-2"/>
    <n v="7.0540000000000004E-3"/>
    <n v="22.39"/>
    <n v="18.91"/>
    <n v="150.1"/>
    <n v="1610"/>
    <n v="0.14779999999999999"/>
    <n v="0.56340000000000001"/>
    <n v="0.37859999999999999"/>
    <n v="0.2102"/>
    <n v="0.37509999999999999"/>
    <n v="0.1108"/>
  </r>
  <r>
    <n v="8610862"/>
    <x v="0"/>
    <x v="75"/>
    <n v="23.97"/>
    <n v="143.69999999999999"/>
    <n v="1245"/>
    <n v="0.12859999999999999"/>
    <n v="0.34539999999999998"/>
    <n v="0.37540000000000001"/>
    <n v="0.16039999999999999"/>
    <n v="0.29060000000000002"/>
    <n v="8.1420000000000006E-2"/>
    <n v="0.93169999999999997"/>
    <n v="1.885"/>
    <n v="8.6489999999999991"/>
    <n v="116.4"/>
    <n v="1.038E-2"/>
    <n v="6.8349999999999994E-2"/>
    <n v="0.1091"/>
    <n v="2.5930000000000002E-2"/>
    <n v="7.8950000000000006E-2"/>
    <n v="5.9870000000000001E-3"/>
    <n v="23.37"/>
    <n v="31.72"/>
    <n v="170.3"/>
    <n v="1623"/>
    <n v="0.16389999999999999"/>
    <n v="0.61639999999999995"/>
    <n v="0.7681"/>
    <n v="0.25080000000000002"/>
    <n v="0.54400000000000004"/>
    <n v="9.9640000000000006E-2"/>
  </r>
  <r>
    <n v="8610908"/>
    <x v="1"/>
    <x v="76"/>
    <n v="18"/>
    <n v="83.19"/>
    <n v="506.3"/>
    <n v="9.9339999999999998E-2"/>
    <n v="9.5460000000000003E-2"/>
    <n v="3.8890000000000001E-2"/>
    <n v="2.315E-2"/>
    <n v="0.17180000000000001"/>
    <n v="5.9970000000000002E-2"/>
    <n v="0.26550000000000001"/>
    <n v="1.095"/>
    <n v="1.778"/>
    <n v="20.350000000000001"/>
    <n v="5.293E-3"/>
    <n v="1.661E-2"/>
    <n v="2.0709999999999999E-2"/>
    <n v="8.1790000000000005E-3"/>
    <n v="1.7479999999999999E-2"/>
    <n v="2.8479999999999998E-3"/>
    <n v="14.24"/>
    <n v="24.82"/>
    <n v="91.88"/>
    <n v="622.1"/>
    <n v="0.12889999999999999"/>
    <n v="0.21410000000000001"/>
    <n v="0.1731"/>
    <n v="7.9259999999999997E-2"/>
    <n v="0.27789999999999998"/>
    <n v="7.918E-2"/>
  </r>
  <r>
    <n v="861103"/>
    <x v="1"/>
    <x v="77"/>
    <n v="20.97"/>
    <n v="73.81"/>
    <n v="401.5"/>
    <n v="0.11020000000000001"/>
    <n v="9.3619999999999995E-2"/>
    <n v="4.5909999999999999E-2"/>
    <n v="2.2329999999999999E-2"/>
    <n v="0.1842"/>
    <n v="7.0050000000000001E-2"/>
    <n v="0.3251"/>
    <n v="2.1739999999999999"/>
    <n v="2.077"/>
    <n v="24.62"/>
    <n v="1.0370000000000001E-2"/>
    <n v="1.7059999999999999E-2"/>
    <n v="2.5860000000000001E-2"/>
    <n v="7.5059999999999997E-3"/>
    <n v="1.8159999999999999E-2"/>
    <n v="3.9760000000000004E-3"/>
    <n v="13.11"/>
    <n v="32.159999999999997"/>
    <n v="84.53"/>
    <n v="525.1"/>
    <n v="0.15570000000000001"/>
    <n v="0.1676"/>
    <n v="0.17549999999999999"/>
    <n v="6.1269999999999998E-2"/>
    <n v="0.2762"/>
    <n v="8.8510000000000005E-2"/>
  </r>
  <r>
    <n v="8611161"/>
    <x v="1"/>
    <x v="78"/>
    <n v="15.86"/>
    <n v="86.49"/>
    <n v="520"/>
    <n v="0.10780000000000001"/>
    <n v="0.1535"/>
    <n v="0.1169"/>
    <n v="6.9870000000000002E-2"/>
    <n v="0.19420000000000001"/>
    <n v="6.9019999999999998E-2"/>
    <n v="0.28599999999999998"/>
    <n v="1.016"/>
    <n v="1.5349999999999999"/>
    <n v="12.96"/>
    <n v="6.7939999999999997E-3"/>
    <n v="3.5749999999999997E-2"/>
    <n v="3.9800000000000002E-2"/>
    <n v="1.383E-2"/>
    <n v="2.1340000000000001E-2"/>
    <n v="4.6030000000000003E-3"/>
    <n v="15.53"/>
    <n v="23.19"/>
    <n v="96.66"/>
    <n v="614.9"/>
    <n v="0.15359999999999999"/>
    <n v="0.47910000000000003"/>
    <n v="0.48580000000000001"/>
    <n v="0.17080000000000001"/>
    <n v="0.35270000000000001"/>
    <n v="0.1016"/>
  </r>
  <r>
    <n v="8611555"/>
    <x v="0"/>
    <x v="79"/>
    <n v="24.91"/>
    <n v="171.5"/>
    <n v="1878"/>
    <n v="0.10630000000000001"/>
    <n v="0.26650000000000001"/>
    <n v="0.33389999999999997"/>
    <n v="0.1845"/>
    <n v="0.18290000000000001"/>
    <n v="6.7820000000000005E-2"/>
    <n v="0.89729999999999999"/>
    <n v="1.474"/>
    <n v="7.3819999999999997"/>
    <n v="120"/>
    <n v="8.1659999999999996E-3"/>
    <n v="5.6930000000000001E-2"/>
    <n v="5.7299999999999997E-2"/>
    <n v="2.0299999999999999E-2"/>
    <n v="1.065E-2"/>
    <n v="5.8929999999999998E-3"/>
    <n v="30"/>
    <n v="33.619999999999997"/>
    <n v="211.7"/>
    <n v="2562"/>
    <n v="0.1573"/>
    <n v="0.60760000000000003"/>
    <n v="0.64759999999999995"/>
    <n v="0.28670000000000001"/>
    <n v="0.23549999999999999"/>
    <n v="0.1051"/>
  </r>
  <r>
    <n v="8611792"/>
    <x v="0"/>
    <x v="80"/>
    <n v="26.29"/>
    <n v="129.1"/>
    <n v="1132"/>
    <n v="0.1215"/>
    <n v="0.17910000000000001"/>
    <n v="0.19370000000000001"/>
    <n v="0.1469"/>
    <n v="0.16339999999999999"/>
    <n v="7.2239999999999999E-2"/>
    <n v="0.51900000000000002"/>
    <n v="2.91"/>
    <n v="5.8010000000000002"/>
    <n v="67.099999999999994"/>
    <n v="7.5449999999999996E-3"/>
    <n v="6.0499999999999998E-2"/>
    <n v="2.1340000000000001E-2"/>
    <n v="1.8429999999999998E-2"/>
    <n v="3.056E-2"/>
    <n v="1.039E-2"/>
    <n v="20.329999999999998"/>
    <n v="32.72"/>
    <n v="141.30000000000001"/>
    <n v="1298"/>
    <n v="0.13919999999999999"/>
    <n v="0.28170000000000001"/>
    <n v="0.2432"/>
    <n v="0.18410000000000001"/>
    <n v="0.2311"/>
    <n v="9.2030000000000001E-2"/>
  </r>
  <r>
    <n v="8612080"/>
    <x v="1"/>
    <x v="81"/>
    <n v="15.65"/>
    <n v="76.95"/>
    <n v="443.3"/>
    <n v="9.7229999999999997E-2"/>
    <n v="7.1650000000000005E-2"/>
    <n v="4.1509999999999998E-2"/>
    <n v="1.8630000000000001E-2"/>
    <n v="0.2079"/>
    <n v="5.9679999999999997E-2"/>
    <n v="0.2271"/>
    <n v="1.2549999999999999"/>
    <n v="1.4410000000000001"/>
    <n v="16.16"/>
    <n v="5.9690000000000003E-3"/>
    <n v="1.8120000000000001E-2"/>
    <n v="2.0070000000000001E-2"/>
    <n v="7.0270000000000003E-3"/>
    <n v="1.9720000000000001E-2"/>
    <n v="2.6069999999999999E-3"/>
    <n v="13.67"/>
    <n v="24.9"/>
    <n v="87.78"/>
    <n v="567.9"/>
    <n v="0.13769999999999999"/>
    <n v="0.20030000000000001"/>
    <n v="0.22670000000000001"/>
    <n v="7.6319999999999999E-2"/>
    <n v="0.33789999999999998"/>
    <n v="7.9240000000000005E-2"/>
  </r>
  <r>
    <n v="8612399"/>
    <x v="0"/>
    <x v="82"/>
    <n v="18.52"/>
    <n v="121.1"/>
    <n v="1075"/>
    <n v="9.8739999999999994E-2"/>
    <n v="0.1053"/>
    <n v="0.13350000000000001"/>
    <n v="8.795E-2"/>
    <n v="0.2132"/>
    <n v="6.0220000000000003E-2"/>
    <n v="0.69969999999999999"/>
    <n v="1.4750000000000001"/>
    <n v="4.782"/>
    <n v="80.599999999999994"/>
    <n v="6.4710000000000002E-3"/>
    <n v="1.6490000000000001E-2"/>
    <n v="2.8060000000000002E-2"/>
    <n v="1.4200000000000001E-2"/>
    <n v="2.3699999999999999E-2"/>
    <n v="3.7550000000000001E-3"/>
    <n v="22.93"/>
    <n v="27.68"/>
    <n v="152.19999999999999"/>
    <n v="1603"/>
    <n v="0.13980000000000001"/>
    <n v="0.2089"/>
    <n v="0.31569999999999998"/>
    <n v="0.16420000000000001"/>
    <n v="0.3695"/>
    <n v="8.5790000000000005E-2"/>
  </r>
  <r>
    <n v="86135501"/>
    <x v="0"/>
    <x v="83"/>
    <n v="21.46"/>
    <n v="94.25"/>
    <n v="648.20000000000005"/>
    <n v="9.4439999999999996E-2"/>
    <n v="9.9470000000000003E-2"/>
    <n v="0.12039999999999999"/>
    <n v="4.938E-2"/>
    <n v="0.20749999999999999"/>
    <n v="5.636E-2"/>
    <n v="0.4204"/>
    <n v="2.2200000000000002"/>
    <n v="3.3010000000000002"/>
    <n v="38.869999999999997"/>
    <n v="9.3690000000000006E-3"/>
    <n v="2.9829999999999999E-2"/>
    <n v="5.3710000000000001E-2"/>
    <n v="1.7610000000000001E-2"/>
    <n v="2.418E-2"/>
    <n v="3.2490000000000002E-3"/>
    <n v="16.21"/>
    <n v="29.25"/>
    <n v="108.4"/>
    <n v="808.9"/>
    <n v="0.13059999999999999"/>
    <n v="0.1976"/>
    <n v="0.33489999999999998"/>
    <n v="0.1225"/>
    <n v="0.30199999999999999"/>
    <n v="6.8459999999999993E-2"/>
  </r>
  <r>
    <n v="86135502"/>
    <x v="0"/>
    <x v="84"/>
    <n v="24.59"/>
    <n v="122"/>
    <n v="1076"/>
    <n v="9.0289999999999995E-2"/>
    <n v="0.1206"/>
    <n v="0.14680000000000001"/>
    <n v="8.2710000000000006E-2"/>
    <n v="0.1953"/>
    <n v="5.629E-2"/>
    <n v="0.54949999999999999"/>
    <n v="0.66359999999999997"/>
    <n v="3.0550000000000002"/>
    <n v="57.65"/>
    <n v="3.872E-3"/>
    <n v="1.8419999999999999E-2"/>
    <n v="3.7100000000000001E-2"/>
    <n v="1.2E-2"/>
    <n v="1.9640000000000001E-2"/>
    <n v="3.3370000000000001E-3"/>
    <n v="24.56"/>
    <n v="30.41"/>
    <n v="152.9"/>
    <n v="1623"/>
    <n v="0.1249"/>
    <n v="0.3206"/>
    <n v="0.57550000000000001"/>
    <n v="0.1956"/>
    <n v="0.39560000000000001"/>
    <n v="9.2880000000000004E-2"/>
  </r>
  <r>
    <n v="861597"/>
    <x v="1"/>
    <x v="85"/>
    <n v="21.8"/>
    <n v="79.78"/>
    <n v="466.1"/>
    <n v="8.7720000000000006E-2"/>
    <n v="9.4450000000000006E-2"/>
    <n v="6.0150000000000002E-2"/>
    <n v="3.7449999999999997E-2"/>
    <n v="0.193"/>
    <n v="6.404E-2"/>
    <n v="0.29780000000000001"/>
    <n v="1.502"/>
    <n v="2.2029999999999998"/>
    <n v="20.95"/>
    <n v="7.1120000000000003E-3"/>
    <n v="2.4930000000000001E-2"/>
    <n v="2.7029999999999998E-2"/>
    <n v="1.2930000000000001E-2"/>
    <n v="1.958E-2"/>
    <n v="4.463E-3"/>
    <n v="13.83"/>
    <n v="30.5"/>
    <n v="91.46"/>
    <n v="574.70000000000005"/>
    <n v="0.13039999999999999"/>
    <n v="0.24629999999999999"/>
    <n v="0.24340000000000001"/>
    <n v="0.1205"/>
    <n v="0.29720000000000002"/>
    <n v="9.2609999999999998E-2"/>
  </r>
  <r>
    <n v="861598"/>
    <x v="1"/>
    <x v="86"/>
    <n v="15.24"/>
    <n v="95.77"/>
    <n v="651.9"/>
    <n v="0.1132"/>
    <n v="0.13389999999999999"/>
    <n v="9.9659999999999999E-2"/>
    <n v="7.0639999999999994E-2"/>
    <n v="0.21160000000000001"/>
    <n v="6.3460000000000003E-2"/>
    <n v="0.51149999999999995"/>
    <n v="0.73719999999999997"/>
    <n v="3.8140000000000001"/>
    <n v="42.76"/>
    <n v="5.5079999999999999E-3"/>
    <n v="4.4119999999999999E-2"/>
    <n v="4.4359999999999997E-2"/>
    <n v="1.6230000000000001E-2"/>
    <n v="2.427E-2"/>
    <n v="4.8409999999999998E-3"/>
    <n v="16.34"/>
    <n v="18.239999999999998"/>
    <n v="109.4"/>
    <n v="803.6"/>
    <n v="0.12770000000000001"/>
    <n v="0.30890000000000001"/>
    <n v="0.26040000000000002"/>
    <n v="0.13969999999999999"/>
    <n v="0.31509999999999999"/>
    <n v="8.473E-2"/>
  </r>
  <r>
    <n v="861648"/>
    <x v="1"/>
    <x v="87"/>
    <n v="24.02"/>
    <n v="94.57"/>
    <n v="662.7"/>
    <n v="8.974E-2"/>
    <n v="8.6059999999999998E-2"/>
    <n v="3.1019999999999999E-2"/>
    <n v="2.9569999999999999E-2"/>
    <n v="0.16850000000000001"/>
    <n v="5.8659999999999997E-2"/>
    <n v="0.37209999999999999"/>
    <n v="1.111"/>
    <n v="2.2789999999999999"/>
    <n v="33.76"/>
    <n v="4.8679999999999999E-3"/>
    <n v="1.8180000000000002E-2"/>
    <n v="1.1209999999999999E-2"/>
    <n v="8.6060000000000008E-3"/>
    <n v="2.085E-2"/>
    <n v="2.8930000000000002E-3"/>
    <n v="16.11"/>
    <n v="29.11"/>
    <n v="102.9"/>
    <n v="803.7"/>
    <n v="0.1115"/>
    <n v="0.17660000000000001"/>
    <n v="9.1889999999999999E-2"/>
    <n v="6.9459999999999994E-2"/>
    <n v="0.25219999999999998"/>
    <n v="7.2459999999999997E-2"/>
  </r>
  <r>
    <n v="861799"/>
    <x v="0"/>
    <x v="88"/>
    <n v="22.76"/>
    <n v="100.2"/>
    <n v="728.2"/>
    <n v="9.1999999999999998E-2"/>
    <n v="0.1036"/>
    <n v="0.11219999999999999"/>
    <n v="7.4829999999999994E-2"/>
    <n v="0.17169999999999999"/>
    <n v="6.0970000000000003E-2"/>
    <n v="0.31290000000000001"/>
    <n v="0.84130000000000005"/>
    <n v="2.0750000000000002"/>
    <n v="29.44"/>
    <n v="9.8820000000000002E-3"/>
    <n v="2.444E-2"/>
    <n v="4.5310000000000003E-2"/>
    <n v="1.763E-2"/>
    <n v="2.4709999999999999E-2"/>
    <n v="2.1419999999999998E-3"/>
    <n v="16.43"/>
    <n v="25.84"/>
    <n v="107.5"/>
    <n v="830.9"/>
    <n v="0.12570000000000001"/>
    <n v="0.19969999999999999"/>
    <n v="0.28460000000000002"/>
    <n v="0.14760000000000001"/>
    <n v="0.25559999999999999"/>
    <n v="6.8279999999999993E-2"/>
  </r>
  <r>
    <n v="861853"/>
    <x v="1"/>
    <x v="89"/>
    <n v="14.76"/>
    <n v="84.74"/>
    <n v="551.70000000000005"/>
    <n v="7.3550000000000004E-2"/>
    <n v="5.0549999999999998E-2"/>
    <n v="3.261E-2"/>
    <n v="2.648E-2"/>
    <n v="0.1386"/>
    <n v="5.3179999999999998E-2"/>
    <n v="0.40570000000000001"/>
    <n v="1.153"/>
    <n v="2.7010000000000001"/>
    <n v="36.35"/>
    <n v="4.4809999999999997E-3"/>
    <n v="1.038E-2"/>
    <n v="1.358E-2"/>
    <n v="1.082E-2"/>
    <n v="1.069E-2"/>
    <n v="1.4350000000000001E-3"/>
    <n v="16.36"/>
    <n v="22.35"/>
    <n v="104.5"/>
    <n v="830.6"/>
    <n v="0.10059999999999999"/>
    <n v="0.12379999999999999"/>
    <n v="0.13500000000000001"/>
    <n v="0.10009999999999999"/>
    <n v="0.20269999999999999"/>
    <n v="6.2059999999999997E-2"/>
  </r>
  <r>
    <n v="862009"/>
    <x v="1"/>
    <x v="90"/>
    <n v="18.3"/>
    <n v="86.6"/>
    <n v="555.1"/>
    <n v="0.1022"/>
    <n v="8.165E-2"/>
    <n v="3.9739999999999998E-2"/>
    <n v="2.7799999999999998E-2"/>
    <n v="0.1638"/>
    <n v="5.7099999999999998E-2"/>
    <n v="0.29499999999999998"/>
    <n v="1.373"/>
    <n v="2.0990000000000002"/>
    <n v="25.22"/>
    <n v="5.8840000000000003E-3"/>
    <n v="1.491E-2"/>
    <n v="1.8720000000000001E-2"/>
    <n v="9.3659999999999993E-3"/>
    <n v="1.8839999999999999E-2"/>
    <n v="1.817E-3"/>
    <n v="15.1"/>
    <n v="25.94"/>
    <n v="97.59"/>
    <n v="699.4"/>
    <n v="0.13389999999999999"/>
    <n v="0.17510000000000001"/>
    <n v="0.1381"/>
    <n v="7.911E-2"/>
    <n v="0.26779999999999998"/>
    <n v="6.6030000000000005E-2"/>
  </r>
  <r>
    <n v="862028"/>
    <x v="0"/>
    <x v="91"/>
    <n v="19.829999999999998"/>
    <n v="100.3"/>
    <n v="705.6"/>
    <n v="0.10390000000000001"/>
    <n v="0.15529999999999999"/>
    <n v="0.17"/>
    <n v="8.8150000000000006E-2"/>
    <n v="0.1855"/>
    <n v="6.2839999999999993E-2"/>
    <n v="0.4768"/>
    <n v="0.96440000000000003"/>
    <n v="3.706"/>
    <n v="47.14"/>
    <n v="9.2499999999999995E-3"/>
    <n v="3.7150000000000002E-2"/>
    <n v="4.8669999999999998E-2"/>
    <n v="1.8509999999999999E-2"/>
    <n v="1.498E-2"/>
    <n v="3.5200000000000001E-3"/>
    <n v="18.23"/>
    <n v="24.23"/>
    <n v="123.5"/>
    <n v="1025"/>
    <n v="0.15509999999999999"/>
    <n v="0.42030000000000001"/>
    <n v="0.52029999999999998"/>
    <n v="0.21149999999999999"/>
    <n v="0.28339999999999999"/>
    <n v="8.2339999999999997E-2"/>
  </r>
  <r>
    <n v="86208"/>
    <x v="0"/>
    <x v="92"/>
    <n v="23.03"/>
    <n v="132.4"/>
    <n v="1264"/>
    <n v="9.078E-2"/>
    <n v="0.1313"/>
    <n v="0.14649999999999999"/>
    <n v="8.6830000000000004E-2"/>
    <n v="0.20949999999999999"/>
    <n v="5.6489999999999999E-2"/>
    <n v="0.75760000000000005"/>
    <n v="1.5089999999999999"/>
    <n v="4.5540000000000003"/>
    <n v="87.87"/>
    <n v="6.0159999999999996E-3"/>
    <n v="3.4819999999999997E-2"/>
    <n v="4.2320000000000003E-2"/>
    <n v="1.269E-2"/>
    <n v="2.657E-2"/>
    <n v="4.411E-3"/>
    <n v="24.22"/>
    <n v="31.59"/>
    <n v="156.1"/>
    <n v="1750"/>
    <n v="0.11899999999999999"/>
    <n v="0.35389999999999999"/>
    <n v="0.4098"/>
    <n v="0.1573"/>
    <n v="0.36890000000000001"/>
    <n v="8.3680000000000004E-2"/>
  </r>
  <r>
    <n v="86211"/>
    <x v="1"/>
    <x v="93"/>
    <n v="17.84"/>
    <n v="77.790000000000006"/>
    <n v="451.1"/>
    <n v="0.1045"/>
    <n v="7.0569999999999994E-2"/>
    <n v="2.4899999999999999E-2"/>
    <n v="2.9409999999999999E-2"/>
    <n v="0.19"/>
    <n v="6.6350000000000006E-2"/>
    <n v="0.36609999999999998"/>
    <n v="1.5109999999999999"/>
    <n v="2.41"/>
    <n v="24.44"/>
    <n v="5.4330000000000003E-3"/>
    <n v="1.179E-2"/>
    <n v="1.1310000000000001E-2"/>
    <n v="1.519E-2"/>
    <n v="2.2200000000000001E-2"/>
    <n v="3.408E-3"/>
    <n v="12.83"/>
    <n v="20.92"/>
    <n v="82.14"/>
    <n v="495.2"/>
    <n v="0.114"/>
    <n v="9.3579999999999997E-2"/>
    <n v="4.9799999999999997E-2"/>
    <n v="5.8819999999999997E-2"/>
    <n v="0.22270000000000001"/>
    <n v="7.3760000000000006E-2"/>
  </r>
  <r>
    <n v="862261"/>
    <x v="1"/>
    <x v="94"/>
    <n v="19.940000000000001"/>
    <n v="62.11"/>
    <n v="294.5"/>
    <n v="0.1024"/>
    <n v="5.3010000000000002E-2"/>
    <n v="6.829E-3"/>
    <n v="7.9369999999999996E-3"/>
    <n v="0.13500000000000001"/>
    <n v="6.8900000000000003E-2"/>
    <n v="0.33500000000000002"/>
    <n v="2.0430000000000001"/>
    <n v="2.1320000000000001"/>
    <n v="20.05"/>
    <n v="1.1129999999999999E-2"/>
    <n v="1.4630000000000001E-2"/>
    <n v="5.3080000000000002E-3"/>
    <n v="5.2500000000000003E-3"/>
    <n v="1.8010000000000002E-2"/>
    <n v="5.6670000000000002E-3"/>
    <n v="10.92"/>
    <n v="26.29"/>
    <n v="68.81"/>
    <n v="366.1"/>
    <n v="0.13159999999999999"/>
    <n v="9.4729999999999995E-2"/>
    <n v="2.0490000000000001E-2"/>
    <n v="2.3810000000000001E-2"/>
    <n v="0.19339999999999999"/>
    <n v="8.9880000000000002E-2"/>
  </r>
  <r>
    <n v="862485"/>
    <x v="1"/>
    <x v="95"/>
    <n v="12.84"/>
    <n v="74.34"/>
    <n v="412.6"/>
    <n v="8.9829999999999993E-2"/>
    <n v="7.5249999999999997E-2"/>
    <n v="4.1959999999999997E-2"/>
    <n v="3.3500000000000002E-2"/>
    <n v="0.16200000000000001"/>
    <n v="6.5820000000000004E-2"/>
    <n v="0.23150000000000001"/>
    <n v="0.53910000000000002"/>
    <n v="1.4750000000000001"/>
    <n v="15.75"/>
    <n v="6.1529999999999996E-3"/>
    <n v="1.3299999999999999E-2"/>
    <n v="1.6930000000000001E-2"/>
    <n v="6.8840000000000004E-3"/>
    <n v="1.651E-2"/>
    <n v="2.5509999999999999E-3"/>
    <n v="13.06"/>
    <n v="17.16"/>
    <n v="82.96"/>
    <n v="512.5"/>
    <n v="0.1431"/>
    <n v="0.18509999999999999"/>
    <n v="0.19220000000000001"/>
    <n v="8.4489999999999996E-2"/>
    <n v="0.2772"/>
    <n v="8.7559999999999999E-2"/>
  </r>
  <r>
    <n v="862548"/>
    <x v="0"/>
    <x v="96"/>
    <n v="19.77"/>
    <n v="94.48"/>
    <n v="642.5"/>
    <n v="9.7519999999999996E-2"/>
    <n v="0.11409999999999999"/>
    <n v="9.3880000000000005E-2"/>
    <n v="5.8389999999999997E-2"/>
    <n v="0.18790000000000001"/>
    <n v="6.3899999999999998E-2"/>
    <n v="0.28949999999999998"/>
    <n v="1.851"/>
    <n v="2.3759999999999999"/>
    <n v="26.85"/>
    <n v="8.005E-3"/>
    <n v="2.895E-2"/>
    <n v="3.3210000000000003E-2"/>
    <n v="1.4239999999999999E-2"/>
    <n v="1.4619999999999999E-2"/>
    <n v="4.4520000000000002E-3"/>
    <n v="16.329999999999998"/>
    <n v="30.86"/>
    <n v="109.5"/>
    <n v="826.4"/>
    <n v="0.1431"/>
    <n v="0.30259999999999998"/>
    <n v="0.31940000000000002"/>
    <n v="0.1565"/>
    <n v="0.27179999999999999"/>
    <n v="9.3530000000000002E-2"/>
  </r>
  <r>
    <n v="862717"/>
    <x v="0"/>
    <x v="97"/>
    <n v="24.98"/>
    <n v="88.05"/>
    <n v="582.70000000000005"/>
    <n v="9.4880000000000006E-2"/>
    <n v="8.5110000000000005E-2"/>
    <n v="8.6249999999999993E-2"/>
    <n v="4.4889999999999999E-2"/>
    <n v="0.16089999999999999"/>
    <n v="5.8709999999999998E-2"/>
    <n v="0.45650000000000002"/>
    <n v="1.29"/>
    <n v="2.8610000000000002"/>
    <n v="43.14"/>
    <n v="5.8719999999999996E-3"/>
    <n v="1.4880000000000001E-2"/>
    <n v="2.647E-2"/>
    <n v="9.9209999999999993E-3"/>
    <n v="1.465E-2"/>
    <n v="2.3549999999999999E-3"/>
    <n v="16.989999999999998"/>
    <n v="35.270000000000003"/>
    <n v="108.6"/>
    <n v="906.5"/>
    <n v="0.1265"/>
    <n v="0.1943"/>
    <n v="0.31690000000000002"/>
    <n v="0.11840000000000001"/>
    <n v="0.2651"/>
    <n v="7.3969999999999994E-2"/>
  </r>
  <r>
    <n v="862722"/>
    <x v="1"/>
    <x v="98"/>
    <n v="13.43"/>
    <n v="43.79"/>
    <n v="143.5"/>
    <n v="0.11700000000000001"/>
    <n v="7.5679999999999997E-2"/>
    <n v="0"/>
    <n v="0"/>
    <n v="0.193"/>
    <n v="7.8179999999999999E-2"/>
    <n v="0.22409999999999999"/>
    <n v="1.508"/>
    <n v="1.5529999999999999"/>
    <n v="9.8330000000000002"/>
    <n v="1.0189999999999999E-2"/>
    <n v="1.0840000000000001E-2"/>
    <n v="0"/>
    <n v="0"/>
    <n v="2.6589999999999999E-2"/>
    <n v="4.1000000000000003E-3"/>
    <n v="7.93"/>
    <n v="19.54"/>
    <n v="50.41"/>
    <n v="185.2"/>
    <n v="0.15840000000000001"/>
    <n v="0.1202"/>
    <n v="0"/>
    <n v="0"/>
    <n v="0.29320000000000002"/>
    <n v="9.3820000000000001E-2"/>
  </r>
  <r>
    <n v="862965"/>
    <x v="1"/>
    <x v="93"/>
    <n v="20.52"/>
    <n v="77.22"/>
    <n v="458.7"/>
    <n v="8.0130000000000007E-2"/>
    <n v="4.0379999999999999E-2"/>
    <n v="2.383E-2"/>
    <n v="1.77E-2"/>
    <n v="0.1739"/>
    <n v="5.6770000000000001E-2"/>
    <n v="0.19239999999999999"/>
    <n v="1.571"/>
    <n v="1.1830000000000001"/>
    <n v="14.68"/>
    <n v="5.0800000000000003E-3"/>
    <n v="6.0980000000000001E-3"/>
    <n v="1.069E-2"/>
    <n v="6.7970000000000001E-3"/>
    <n v="1.447E-2"/>
    <n v="1.5319999999999999E-3"/>
    <n v="13.34"/>
    <n v="32.840000000000003"/>
    <n v="84.58"/>
    <n v="547.79999999999995"/>
    <n v="0.1123"/>
    <n v="8.8620000000000004E-2"/>
    <n v="0.1145"/>
    <n v="7.4310000000000001E-2"/>
    <n v="0.26939999999999997"/>
    <n v="6.8779999999999994E-2"/>
  </r>
  <r>
    <n v="862980"/>
    <x v="1"/>
    <x v="99"/>
    <n v="19.399999999999999"/>
    <n v="63.95"/>
    <n v="298.3"/>
    <n v="0.10050000000000001"/>
    <n v="9.6970000000000001E-2"/>
    <n v="6.1539999999999997E-2"/>
    <n v="3.0290000000000001E-2"/>
    <n v="0.19450000000000001"/>
    <n v="6.3219999999999998E-2"/>
    <n v="0.18029999999999999"/>
    <n v="1.222"/>
    <n v="1.528"/>
    <n v="11.77"/>
    <n v="9.0580000000000001E-3"/>
    <n v="2.196E-2"/>
    <n v="3.0290000000000001E-2"/>
    <n v="1.112E-2"/>
    <n v="1.609E-2"/>
    <n v="3.5699999999999998E-3"/>
    <n v="10.76"/>
    <n v="26.83"/>
    <n v="72.22"/>
    <n v="361.2"/>
    <n v="0.15590000000000001"/>
    <n v="0.23019999999999999"/>
    <n v="0.26440000000000002"/>
    <n v="9.7489999999999993E-2"/>
    <n v="0.26219999999999999"/>
    <n v="8.4900000000000003E-2"/>
  </r>
  <r>
    <n v="862989"/>
    <x v="1"/>
    <x v="100"/>
    <n v="19.29"/>
    <n v="67.41"/>
    <n v="336.1"/>
    <n v="9.9890000000000007E-2"/>
    <n v="8.5779999999999995E-2"/>
    <n v="2.9950000000000001E-2"/>
    <n v="1.201E-2"/>
    <n v="0.22170000000000001"/>
    <n v="6.4810000000000006E-2"/>
    <n v="0.35499999999999998"/>
    <n v="1.534"/>
    <n v="2.302"/>
    <n v="23.13"/>
    <n v="7.5950000000000002E-3"/>
    <n v="2.2190000000000001E-2"/>
    <n v="2.8799999999999999E-2"/>
    <n v="8.6140000000000001E-3"/>
    <n v="2.7099999999999999E-2"/>
    <n v="3.4510000000000001E-3"/>
    <n v="11.54"/>
    <n v="23.31"/>
    <n v="74.22"/>
    <n v="402.8"/>
    <n v="0.12189999999999999"/>
    <n v="0.14860000000000001"/>
    <n v="7.9869999999999997E-2"/>
    <n v="3.2030000000000003E-2"/>
    <n v="0.28260000000000002"/>
    <n v="7.5520000000000004E-2"/>
  </r>
  <r>
    <n v="863030"/>
    <x v="0"/>
    <x v="101"/>
    <n v="15.56"/>
    <n v="87.21"/>
    <n v="530.20000000000005"/>
    <n v="0.13980000000000001"/>
    <n v="0.17649999999999999"/>
    <n v="0.20710000000000001"/>
    <n v="9.6009999999999998E-2"/>
    <n v="0.1925"/>
    <n v="7.6920000000000002E-2"/>
    <n v="0.39079999999999998"/>
    <n v="0.92379999999999995"/>
    <n v="2.41"/>
    <n v="34.659999999999997"/>
    <n v="7.162E-3"/>
    <n v="2.912E-2"/>
    <n v="5.4730000000000001E-2"/>
    <n v="1.388E-2"/>
    <n v="1.5469999999999999E-2"/>
    <n v="7.0980000000000001E-3"/>
    <n v="16.309999999999999"/>
    <n v="22.4"/>
    <n v="106.4"/>
    <n v="827.2"/>
    <n v="0.1862"/>
    <n v="0.40989999999999999"/>
    <n v="0.63759999999999994"/>
    <n v="0.1986"/>
    <n v="0.31469999999999998"/>
    <n v="0.14050000000000001"/>
  </r>
  <r>
    <n v="863031"/>
    <x v="1"/>
    <x v="102"/>
    <n v="18.329999999999998"/>
    <n v="75.17"/>
    <n v="412.5"/>
    <n v="0.1142"/>
    <n v="0.1017"/>
    <n v="7.0699999999999999E-2"/>
    <n v="3.4849999999999999E-2"/>
    <n v="0.18010000000000001"/>
    <n v="6.5199999999999994E-2"/>
    <n v="0.30599999999999999"/>
    <n v="1.657"/>
    <n v="2.1549999999999998"/>
    <n v="20.62"/>
    <n v="8.5400000000000007E-3"/>
    <n v="2.3099999999999999E-2"/>
    <n v="2.945E-2"/>
    <n v="1.3979999999999999E-2"/>
    <n v="1.5650000000000001E-2"/>
    <n v="3.8400000000000001E-3"/>
    <n v="13.14"/>
    <n v="29.26"/>
    <n v="85.51"/>
    <n v="521.70000000000005"/>
    <n v="0.16880000000000001"/>
    <n v="0.26600000000000001"/>
    <n v="0.2873"/>
    <n v="0.12180000000000001"/>
    <n v="0.28060000000000002"/>
    <n v="9.0969999999999995E-2"/>
  </r>
  <r>
    <n v="863270"/>
    <x v="1"/>
    <x v="85"/>
    <n v="18.54"/>
    <n v="79.010000000000005"/>
    <n v="466.7"/>
    <n v="8.4769999999999998E-2"/>
    <n v="6.8150000000000002E-2"/>
    <n v="2.6429999999999999E-2"/>
    <n v="1.9210000000000001E-2"/>
    <n v="0.16020000000000001"/>
    <n v="6.0659999999999999E-2"/>
    <n v="0.11990000000000001"/>
    <n v="0.89439999999999997"/>
    <n v="0.84840000000000004"/>
    <n v="9.2270000000000003"/>
    <n v="3.457E-3"/>
    <n v="1.047E-2"/>
    <n v="1.167E-2"/>
    <n v="5.5579999999999996E-3"/>
    <n v="1.251E-2"/>
    <n v="1.356E-3"/>
    <n v="13.29"/>
    <n v="27.49"/>
    <n v="85.56"/>
    <n v="544.1"/>
    <n v="0.11840000000000001"/>
    <n v="0.1963"/>
    <n v="0.19370000000000001"/>
    <n v="8.4419999999999995E-2"/>
    <n v="0.29830000000000001"/>
    <n v="7.1849999999999997E-2"/>
  </r>
  <r>
    <n v="86355"/>
    <x v="0"/>
    <x v="103"/>
    <n v="19.670000000000002"/>
    <n v="152.80000000000001"/>
    <n v="1509"/>
    <n v="0.1326"/>
    <n v="0.27679999999999999"/>
    <n v="0.4264"/>
    <n v="0.18229999999999999"/>
    <n v="0.25559999999999999"/>
    <n v="7.0389999999999994E-2"/>
    <n v="1.2150000000000001"/>
    <n v="1.5449999999999999"/>
    <n v="10.050000000000001"/>
    <n v="170"/>
    <n v="6.515E-3"/>
    <n v="8.6679999999999993E-2"/>
    <n v="0.104"/>
    <n v="2.4799999999999999E-2"/>
    <n v="3.1119999999999998E-2"/>
    <n v="5.0369999999999998E-3"/>
    <n v="28.4"/>
    <n v="28.01"/>
    <n v="206.8"/>
    <n v="2360"/>
    <n v="0.1701"/>
    <n v="0.69969999999999999"/>
    <n v="0.96079999999999999"/>
    <n v="0.29099999999999998"/>
    <n v="0.40550000000000003"/>
    <n v="9.7890000000000005E-2"/>
  </r>
  <r>
    <n v="864018"/>
    <x v="1"/>
    <x v="104"/>
    <n v="21.26"/>
    <n v="72.48"/>
    <n v="396.5"/>
    <n v="8.7590000000000001E-2"/>
    <n v="6.5750000000000003E-2"/>
    <n v="5.1330000000000001E-2"/>
    <n v="1.899E-2"/>
    <n v="0.1487"/>
    <n v="6.5290000000000001E-2"/>
    <n v="0.2344"/>
    <n v="0.98609999999999998"/>
    <n v="1.597"/>
    <n v="16.41"/>
    <n v="9.1129999999999996E-3"/>
    <n v="1.5570000000000001E-2"/>
    <n v="2.443E-2"/>
    <n v="6.4349999999999997E-3"/>
    <n v="1.5679999999999999E-2"/>
    <n v="2.477E-3"/>
    <n v="13.01"/>
    <n v="29.15"/>
    <n v="83.99"/>
    <n v="518.1"/>
    <n v="0.1699"/>
    <n v="0.21959999999999999"/>
    <n v="0.312"/>
    <n v="8.2780000000000006E-2"/>
    <n v="0.28289999999999998"/>
    <n v="8.8319999999999996E-2"/>
  </r>
  <r>
    <n v="864033"/>
    <x v="1"/>
    <x v="105"/>
    <n v="16.989999999999998"/>
    <n v="62.5"/>
    <n v="290.2"/>
    <n v="0.1037"/>
    <n v="8.4040000000000004E-2"/>
    <n v="4.3339999999999997E-2"/>
    <n v="1.7780000000000001E-2"/>
    <n v="0.15840000000000001"/>
    <n v="7.0650000000000004E-2"/>
    <n v="0.40300000000000002"/>
    <n v="1.4239999999999999"/>
    <n v="2.7469999999999999"/>
    <n v="22.87"/>
    <n v="1.3849999999999999E-2"/>
    <n v="2.9319999999999999E-2"/>
    <n v="2.7220000000000001E-2"/>
    <n v="1.023E-2"/>
    <n v="3.2809999999999999E-2"/>
    <n v="4.6379999999999998E-3"/>
    <n v="11.05"/>
    <n v="21.47"/>
    <n v="71.680000000000007"/>
    <n v="367"/>
    <n v="0.1467"/>
    <n v="0.17649999999999999"/>
    <n v="0.13"/>
    <n v="5.3339999999999999E-2"/>
    <n v="0.25330000000000003"/>
    <n v="8.4680000000000005E-2"/>
  </r>
  <r>
    <n v="86408"/>
    <x v="1"/>
    <x v="106"/>
    <n v="20.76"/>
    <n v="82.15"/>
    <n v="480.4"/>
    <n v="9.9330000000000002E-2"/>
    <n v="0.12089999999999999"/>
    <n v="0.1065"/>
    <n v="6.021E-2"/>
    <n v="0.17349999999999999"/>
    <n v="7.0699999999999999E-2"/>
    <n v="0.34239999999999998"/>
    <n v="1.8029999999999999"/>
    <n v="2.7109999999999999"/>
    <n v="20.48"/>
    <n v="1.291E-2"/>
    <n v="4.0419999999999998E-2"/>
    <n v="5.101E-2"/>
    <n v="2.2950000000000002E-2"/>
    <n v="2.1440000000000001E-2"/>
    <n v="5.8910000000000004E-3"/>
    <n v="13.33"/>
    <n v="25.47"/>
    <n v="89"/>
    <n v="527.4"/>
    <n v="0.12870000000000001"/>
    <n v="0.22500000000000001"/>
    <n v="0.22159999999999999"/>
    <n v="0.1105"/>
    <n v="0.22259999999999999"/>
    <n v="8.4860000000000005E-2"/>
  </r>
  <r>
    <n v="86409"/>
    <x v="1"/>
    <x v="107"/>
    <n v="19.649999999999999"/>
    <n v="97.83"/>
    <n v="629.9"/>
    <n v="7.8369999999999995E-2"/>
    <n v="0.2233"/>
    <n v="0.30030000000000001"/>
    <n v="7.7979999999999994E-2"/>
    <n v="0.1704"/>
    <n v="7.7689999999999995E-2"/>
    <n v="0.36280000000000001"/>
    <n v="1.49"/>
    <n v="3.399"/>
    <n v="29.25"/>
    <n v="5.2979999999999998E-3"/>
    <n v="7.4459999999999998E-2"/>
    <n v="0.14349999999999999"/>
    <n v="2.2919999999999999E-2"/>
    <n v="2.5659999999999999E-2"/>
    <n v="1.298E-2"/>
    <n v="15.3"/>
    <n v="23.73"/>
    <n v="107"/>
    <n v="709"/>
    <n v="8.949E-2"/>
    <n v="0.41930000000000001"/>
    <n v="0.67830000000000001"/>
    <n v="0.15049999999999999"/>
    <n v="0.23980000000000001"/>
    <n v="0.1082"/>
  </r>
  <r>
    <n v="864292"/>
    <x v="1"/>
    <x v="108"/>
    <n v="20.190000000000001"/>
    <n v="68.64"/>
    <n v="334.2"/>
    <n v="0.11219999999999999"/>
    <n v="0.1303"/>
    <n v="6.4759999999999998E-2"/>
    <n v="3.0679999999999999E-2"/>
    <n v="0.19220000000000001"/>
    <n v="7.782E-2"/>
    <n v="0.33360000000000001"/>
    <n v="1.86"/>
    <n v="2.0409999999999999"/>
    <n v="19.91"/>
    <n v="1.188E-2"/>
    <n v="3.7470000000000003E-2"/>
    <n v="4.5909999999999999E-2"/>
    <n v="1.5440000000000001E-2"/>
    <n v="2.2870000000000001E-2"/>
    <n v="6.7920000000000003E-3"/>
    <n v="11.16"/>
    <n v="22.75"/>
    <n v="72.62"/>
    <n v="374.4"/>
    <n v="0.13"/>
    <n v="0.2049"/>
    <n v="0.1295"/>
    <n v="6.1359999999999998E-2"/>
    <n v="0.23830000000000001"/>
    <n v="9.0260000000000007E-2"/>
  </r>
  <r>
    <n v="864496"/>
    <x v="1"/>
    <x v="109"/>
    <n v="15.83"/>
    <n v="55.84"/>
    <n v="230.9"/>
    <n v="0.115"/>
    <n v="8.201E-2"/>
    <n v="4.1320000000000003E-2"/>
    <n v="1.924E-2"/>
    <n v="0.16489999999999999"/>
    <n v="7.6329999999999995E-2"/>
    <n v="0.16650000000000001"/>
    <n v="0.58640000000000003"/>
    <n v="1.3540000000000001"/>
    <n v="8.9659999999999993"/>
    <n v="8.2609999999999992E-3"/>
    <n v="2.213E-2"/>
    <n v="3.2590000000000001E-2"/>
    <n v="1.04E-2"/>
    <n v="1.7080000000000001E-2"/>
    <n v="3.8059999999999999E-3"/>
    <n v="9.6280000000000001"/>
    <n v="19.62"/>
    <n v="64.48"/>
    <n v="284.39999999999998"/>
    <n v="0.1724"/>
    <n v="0.2364"/>
    <n v="0.24560000000000001"/>
    <n v="0.105"/>
    <n v="0.29260000000000003"/>
    <n v="0.1017"/>
  </r>
  <r>
    <n v="864685"/>
    <x v="1"/>
    <x v="110"/>
    <n v="21.53"/>
    <n v="76.53"/>
    <n v="438.6"/>
    <n v="9.7680000000000003E-2"/>
    <n v="7.8490000000000004E-2"/>
    <n v="3.3279999999999997E-2"/>
    <n v="2.0080000000000001E-2"/>
    <n v="0.16880000000000001"/>
    <n v="6.1940000000000002E-2"/>
    <n v="0.31180000000000002"/>
    <n v="0.92269999999999996"/>
    <n v="2"/>
    <n v="24.79"/>
    <n v="7.803E-3"/>
    <n v="2.5069999999999999E-2"/>
    <n v="1.8350000000000002E-2"/>
    <n v="7.711E-3"/>
    <n v="1.278E-2"/>
    <n v="3.8560000000000001E-3"/>
    <n v="13.67"/>
    <n v="26.15"/>
    <n v="87.54"/>
    <n v="583"/>
    <n v="0.15"/>
    <n v="0.2399"/>
    <n v="0.15029999999999999"/>
    <n v="7.2470000000000007E-2"/>
    <n v="0.24379999999999999"/>
    <n v="8.541E-2"/>
  </r>
  <r>
    <n v="864726"/>
    <x v="1"/>
    <x v="111"/>
    <n v="15.76"/>
    <n v="58.74"/>
    <n v="245.2"/>
    <n v="9.4619999999999996E-2"/>
    <n v="0.12429999999999999"/>
    <n v="9.2630000000000004E-2"/>
    <n v="2.308E-2"/>
    <n v="0.1305"/>
    <n v="7.1629999999999999E-2"/>
    <n v="0.31319999999999998"/>
    <n v="0.97889999999999999"/>
    <n v="3.28"/>
    <n v="16.940000000000001"/>
    <n v="1.8350000000000002E-2"/>
    <n v="6.7599999999999993E-2"/>
    <n v="9.2630000000000004E-2"/>
    <n v="2.308E-2"/>
    <n v="2.384E-2"/>
    <n v="5.6010000000000001E-3"/>
    <n v="9.4139999999999997"/>
    <n v="17.07"/>
    <n v="63.34"/>
    <n v="270"/>
    <n v="0.1179"/>
    <n v="0.18790000000000001"/>
    <n v="0.15440000000000001"/>
    <n v="3.8460000000000001E-2"/>
    <n v="0.16520000000000001"/>
    <n v="7.7219999999999997E-2"/>
  </r>
  <r>
    <n v="864729"/>
    <x v="0"/>
    <x v="112"/>
    <n v="16.670000000000002"/>
    <n v="98.64"/>
    <n v="682.5"/>
    <n v="0.1162"/>
    <n v="0.16489999999999999"/>
    <n v="0.16900000000000001"/>
    <n v="8.9230000000000004E-2"/>
    <n v="0.2157"/>
    <n v="6.7680000000000004E-2"/>
    <n v="0.42659999999999998"/>
    <n v="0.94889999999999997"/>
    <n v="2.9889999999999999"/>
    <n v="41.18"/>
    <n v="6.9849999999999999E-3"/>
    <n v="2.563E-2"/>
    <n v="3.0110000000000001E-2"/>
    <n v="1.2710000000000001E-2"/>
    <n v="1.602E-2"/>
    <n v="3.8839999999999999E-3"/>
    <n v="18.809999999999999"/>
    <n v="27.37"/>
    <n v="127.1"/>
    <n v="1095"/>
    <n v="0.18779999999999999"/>
    <n v="0.44800000000000001"/>
    <n v="0.47039999999999998"/>
    <n v="0.20269999999999999"/>
    <n v="0.35849999999999999"/>
    <n v="0.1065"/>
  </r>
  <r>
    <n v="864877"/>
    <x v="0"/>
    <x v="11"/>
    <n v="22.91"/>
    <n v="105.7"/>
    <n v="782.6"/>
    <n v="0.11550000000000001"/>
    <n v="0.17519999999999999"/>
    <n v="0.21329999999999999"/>
    <n v="9.4789999999999999E-2"/>
    <n v="0.20960000000000001"/>
    <n v="7.331E-2"/>
    <n v="0.55200000000000005"/>
    <n v="1.0720000000000001"/>
    <n v="3.5979999999999999"/>
    <n v="58.63"/>
    <n v="8.6990000000000001E-3"/>
    <n v="3.9759999999999997E-2"/>
    <n v="5.9499999999999997E-2"/>
    <n v="1.3899999999999999E-2"/>
    <n v="1.495E-2"/>
    <n v="5.9839999999999997E-3"/>
    <n v="20.190000000000001"/>
    <n v="30.5"/>
    <n v="130.30000000000001"/>
    <n v="1272"/>
    <n v="0.1855"/>
    <n v="0.49249999999999999"/>
    <n v="0.73560000000000003"/>
    <n v="0.2034"/>
    <n v="0.32740000000000002"/>
    <n v="0.12520000000000001"/>
  </r>
  <r>
    <n v="865128"/>
    <x v="0"/>
    <x v="113"/>
    <n v="20.010000000000002"/>
    <n v="114.2"/>
    <n v="982"/>
    <n v="8.4019999999999997E-2"/>
    <n v="6.7220000000000002E-2"/>
    <n v="7.2929999999999995E-2"/>
    <n v="5.5960000000000003E-2"/>
    <n v="0.21290000000000001"/>
    <n v="5.0250000000000003E-2"/>
    <n v="0.55059999999999998"/>
    <n v="1.214"/>
    <n v="3.3570000000000002"/>
    <n v="54.04"/>
    <n v="4.0239999999999998E-3"/>
    <n v="8.4220000000000007E-3"/>
    <n v="2.291E-2"/>
    <n v="9.8630000000000002E-3"/>
    <n v="5.0139999999999997E-2"/>
    <n v="1.902E-3"/>
    <n v="20.58"/>
    <n v="27.83"/>
    <n v="129.19999999999999"/>
    <n v="1261"/>
    <n v="0.1072"/>
    <n v="0.1202"/>
    <n v="0.22489999999999999"/>
    <n v="0.11849999999999999"/>
    <n v="0.48820000000000002"/>
    <n v="6.1109999999999998E-2"/>
  </r>
  <r>
    <n v="865137"/>
    <x v="1"/>
    <x v="114"/>
    <n v="10.82"/>
    <n v="73.34"/>
    <n v="403.3"/>
    <n v="9.3729999999999994E-2"/>
    <n v="6.6850000000000007E-2"/>
    <n v="3.5119999999999998E-2"/>
    <n v="2.623E-2"/>
    <n v="0.16669999999999999"/>
    <n v="6.1129999999999997E-2"/>
    <n v="0.14080000000000001"/>
    <n v="0.4607"/>
    <n v="1.103"/>
    <n v="10.5"/>
    <n v="6.0400000000000002E-3"/>
    <n v="1.529E-2"/>
    <n v="1.5140000000000001E-2"/>
    <n v="6.4599999999999996E-3"/>
    <n v="1.3440000000000001E-2"/>
    <n v="2.2060000000000001E-3"/>
    <n v="12.82"/>
    <n v="15.97"/>
    <n v="83.74"/>
    <n v="510.5"/>
    <n v="0.15479999999999999"/>
    <n v="0.23899999999999999"/>
    <n v="0.2102"/>
    <n v="8.9580000000000007E-2"/>
    <n v="0.30159999999999998"/>
    <n v="8.523E-2"/>
  </r>
  <r>
    <n v="86517"/>
    <x v="0"/>
    <x v="115"/>
    <n v="17.12"/>
    <n v="121.4"/>
    <n v="1077"/>
    <n v="0.10539999999999999"/>
    <n v="0.11"/>
    <n v="0.1457"/>
    <n v="8.6650000000000005E-2"/>
    <n v="0.1966"/>
    <n v="6.2129999999999998E-2"/>
    <n v="0.71279999999999999"/>
    <n v="1.581"/>
    <n v="4.8949999999999996"/>
    <n v="90.47"/>
    <n v="8.1019999999999998E-3"/>
    <n v="2.1010000000000001E-2"/>
    <n v="3.3419999999999998E-2"/>
    <n v="1.601E-2"/>
    <n v="2.0449999999999999E-2"/>
    <n v="4.5700000000000003E-3"/>
    <n v="22.25"/>
    <n v="24.9"/>
    <n v="145.4"/>
    <n v="1549"/>
    <n v="0.15029999999999999"/>
    <n v="0.2291"/>
    <n v="0.32719999999999999"/>
    <n v="0.16739999999999999"/>
    <n v="0.28939999999999999"/>
    <n v="8.4559999999999996E-2"/>
  </r>
  <r>
    <n v="865423"/>
    <x v="0"/>
    <x v="116"/>
    <n v="20.2"/>
    <n v="166.2"/>
    <n v="1761"/>
    <n v="0.1447"/>
    <n v="0.28670000000000001"/>
    <n v="0.42680000000000001"/>
    <n v="0.20119999999999999"/>
    <n v="0.26550000000000001"/>
    <n v="6.8769999999999998E-2"/>
    <n v="1.5089999999999999"/>
    <n v="3.12"/>
    <n v="9.8070000000000004"/>
    <n v="233"/>
    <n v="2.333E-2"/>
    <n v="9.8059999999999994E-2"/>
    <n v="0.1278"/>
    <n v="1.822E-2"/>
    <n v="4.5469999999999997E-2"/>
    <n v="9.8750000000000001E-3"/>
    <n v="26.02"/>
    <n v="23.99"/>
    <n v="180.9"/>
    <n v="2073"/>
    <n v="0.1696"/>
    <n v="0.4244"/>
    <n v="0.58030000000000004"/>
    <n v="0.2248"/>
    <n v="0.32219999999999999"/>
    <n v="8.0089999999999995E-2"/>
  </r>
  <r>
    <n v="865432"/>
    <x v="1"/>
    <x v="117"/>
    <n v="10.89"/>
    <n v="94.28"/>
    <n v="640.70000000000005"/>
    <n v="0.1101"/>
    <n v="0.1099"/>
    <n v="8.8419999999999999E-2"/>
    <n v="5.7779999999999998E-2"/>
    <n v="0.18559999999999999"/>
    <n v="6.4019999999999994E-2"/>
    <n v="0.29289999999999999"/>
    <n v="0.85699999999999998"/>
    <n v="1.9279999999999999"/>
    <n v="24.19"/>
    <n v="3.8180000000000002E-3"/>
    <n v="1.2760000000000001E-2"/>
    <n v="2.8819999999999998E-2"/>
    <n v="1.2E-2"/>
    <n v="1.9099999999999999E-2"/>
    <n v="2.8080000000000002E-3"/>
    <n v="15.7"/>
    <n v="15.98"/>
    <n v="102.8"/>
    <n v="745.5"/>
    <n v="0.1313"/>
    <n v="0.17879999999999999"/>
    <n v="0.25600000000000001"/>
    <n v="0.1221"/>
    <n v="0.28889999999999999"/>
    <n v="8.0060000000000006E-2"/>
  </r>
  <r>
    <n v="865468"/>
    <x v="1"/>
    <x v="118"/>
    <n v="16.39"/>
    <n v="86.1"/>
    <n v="553.5"/>
    <n v="7.1150000000000005E-2"/>
    <n v="7.3249999999999996E-2"/>
    <n v="8.0920000000000006E-2"/>
    <n v="2.8000000000000001E-2"/>
    <n v="0.14219999999999999"/>
    <n v="5.8229999999999997E-2"/>
    <n v="0.16389999999999999"/>
    <n v="1.1399999999999999"/>
    <n v="1.2230000000000001"/>
    <n v="14.66"/>
    <n v="5.9189999999999998E-3"/>
    <n v="3.27E-2"/>
    <n v="4.9570000000000003E-2"/>
    <n v="1.038E-2"/>
    <n v="1.208E-2"/>
    <n v="4.0759999999999998E-3"/>
    <n v="14.26"/>
    <n v="22.75"/>
    <n v="91.99"/>
    <n v="632.1"/>
    <n v="0.10249999999999999"/>
    <n v="0.25309999999999999"/>
    <n v="0.33079999999999998"/>
    <n v="8.9779999999999999E-2"/>
    <n v="0.20480000000000001"/>
    <n v="7.6280000000000001E-2"/>
  </r>
  <r>
    <n v="86561"/>
    <x v="1"/>
    <x v="119"/>
    <n v="17.21"/>
    <n v="88.44"/>
    <n v="588.70000000000005"/>
    <n v="8.7849999999999998E-2"/>
    <n v="6.1359999999999998E-2"/>
    <n v="1.4200000000000001E-2"/>
    <n v="1.141E-2"/>
    <n v="0.16139999999999999"/>
    <n v="5.8900000000000001E-2"/>
    <n v="0.2185"/>
    <n v="0.85609999999999997"/>
    <n v="1.4950000000000001"/>
    <n v="17.91"/>
    <n v="4.5989999999999998E-3"/>
    <n v="9.1690000000000001E-3"/>
    <n v="9.1269999999999997E-3"/>
    <n v="4.8139999999999997E-3"/>
    <n v="1.247E-2"/>
    <n v="1.7080000000000001E-3"/>
    <n v="15.49"/>
    <n v="23.58"/>
    <n v="100.3"/>
    <n v="725.9"/>
    <n v="0.1157"/>
    <n v="0.13500000000000001"/>
    <n v="8.115E-2"/>
    <n v="5.1040000000000002E-2"/>
    <n v="0.2364"/>
    <n v="7.1819999999999995E-2"/>
  </r>
  <r>
    <n v="866083"/>
    <x v="0"/>
    <x v="97"/>
    <n v="24.69"/>
    <n v="87.76"/>
    <n v="572.6"/>
    <n v="9.2579999999999996E-2"/>
    <n v="7.8619999999999995E-2"/>
    <n v="5.2850000000000001E-2"/>
    <n v="3.0849999999999999E-2"/>
    <n v="0.17610000000000001"/>
    <n v="6.13E-2"/>
    <n v="0.23100000000000001"/>
    <n v="1.0049999999999999"/>
    <n v="1.752"/>
    <n v="19.829999999999998"/>
    <n v="4.0879999999999996E-3"/>
    <n v="1.174E-2"/>
    <n v="1.796E-2"/>
    <n v="6.8799999999999998E-3"/>
    <n v="1.323E-2"/>
    <n v="1.4649999999999999E-3"/>
    <n v="16.89"/>
    <n v="35.64"/>
    <n v="113.2"/>
    <n v="848.7"/>
    <n v="0.14710000000000001"/>
    <n v="0.28839999999999999"/>
    <n v="0.37959999999999999"/>
    <n v="0.13289999999999999"/>
    <n v="0.34699999999999998"/>
    <n v="7.9000000000000001E-2"/>
  </r>
  <r>
    <n v="866203"/>
    <x v="0"/>
    <x v="120"/>
    <n v="18.91"/>
    <n v="123.4"/>
    <n v="1138"/>
    <n v="8.2170000000000007E-2"/>
    <n v="8.0280000000000004E-2"/>
    <n v="9.2710000000000001E-2"/>
    <n v="5.6270000000000001E-2"/>
    <n v="0.1946"/>
    <n v="5.0439999999999999E-2"/>
    <n v="0.68959999999999999"/>
    <n v="1.3420000000000001"/>
    <n v="5.2160000000000002"/>
    <n v="81.23"/>
    <n v="4.4279999999999996E-3"/>
    <n v="2.7310000000000001E-2"/>
    <n v="4.0399999999999998E-2"/>
    <n v="1.3610000000000001E-2"/>
    <n v="2.0299999999999999E-2"/>
    <n v="2.686E-3"/>
    <n v="22.32"/>
    <n v="25.73"/>
    <n v="148.19999999999999"/>
    <n v="1538"/>
    <n v="0.1021"/>
    <n v="0.22639999999999999"/>
    <n v="0.32069999999999999"/>
    <n v="0.12180000000000001"/>
    <n v="0.28410000000000002"/>
    <n v="6.5409999999999996E-2"/>
  </r>
  <r>
    <n v="866458"/>
    <x v="1"/>
    <x v="52"/>
    <n v="16.39"/>
    <n v="99.58"/>
    <n v="674.5"/>
    <n v="0.115"/>
    <n v="0.1807"/>
    <n v="0.1138"/>
    <n v="8.5339999999999999E-2"/>
    <n v="0.2001"/>
    <n v="6.4670000000000005E-2"/>
    <n v="0.43090000000000001"/>
    <n v="1.0680000000000001"/>
    <n v="2.7959999999999998"/>
    <n v="39.840000000000003"/>
    <n v="9.0060000000000001E-3"/>
    <n v="4.1849999999999998E-2"/>
    <n v="3.2039999999999999E-2"/>
    <n v="2.2579999999999999E-2"/>
    <n v="2.3529999999999999E-2"/>
    <n v="4.9839999999999997E-3"/>
    <n v="16.11"/>
    <n v="18.329999999999998"/>
    <n v="105.9"/>
    <n v="762.6"/>
    <n v="0.1386"/>
    <n v="0.2883"/>
    <n v="0.19600000000000001"/>
    <n v="0.14230000000000001"/>
    <n v="0.25900000000000001"/>
    <n v="7.7789999999999998E-2"/>
  </r>
  <r>
    <n v="866674"/>
    <x v="0"/>
    <x v="121"/>
    <n v="25.12"/>
    <n v="130.4"/>
    <n v="1192"/>
    <n v="0.10150000000000001"/>
    <n v="0.15890000000000001"/>
    <n v="0.2545"/>
    <n v="0.1149"/>
    <n v="0.22020000000000001"/>
    <n v="6.1129999999999997E-2"/>
    <n v="0.49530000000000002"/>
    <n v="1.1990000000000001"/>
    <n v="2.7650000000000001"/>
    <n v="63.33"/>
    <n v="5.0330000000000001E-3"/>
    <n v="3.1789999999999999E-2"/>
    <n v="4.7550000000000002E-2"/>
    <n v="1.043E-2"/>
    <n v="1.5779999999999999E-2"/>
    <n v="3.2239999999999999E-3"/>
    <n v="22.63"/>
    <n v="33.58"/>
    <n v="148.69999999999999"/>
    <n v="1589"/>
    <n v="0.1275"/>
    <n v="0.3861"/>
    <n v="0.56730000000000003"/>
    <n v="0.17319999999999999"/>
    <n v="0.33050000000000002"/>
    <n v="8.4650000000000003E-2"/>
  </r>
  <r>
    <n v="866714"/>
    <x v="1"/>
    <x v="122"/>
    <n v="13.29"/>
    <n v="79.08"/>
    <n v="455.8"/>
    <n v="0.1066"/>
    <n v="9.5089999999999994E-2"/>
    <n v="2.8549999999999999E-2"/>
    <n v="2.8819999999999998E-2"/>
    <n v="0.188"/>
    <n v="6.4710000000000004E-2"/>
    <n v="0.20050000000000001"/>
    <n v="0.81630000000000003"/>
    <n v="1.9730000000000001"/>
    <n v="15.24"/>
    <n v="6.7730000000000004E-3"/>
    <n v="2.4559999999999998E-2"/>
    <n v="1.018E-2"/>
    <n v="8.0940000000000005E-3"/>
    <n v="2.6620000000000001E-2"/>
    <n v="4.143E-3"/>
    <n v="13.34"/>
    <n v="17.809999999999999"/>
    <n v="91.38"/>
    <n v="545.20000000000005"/>
    <n v="0.14269999999999999"/>
    <n v="0.25850000000000001"/>
    <n v="9.9150000000000002E-2"/>
    <n v="8.1869999999999998E-2"/>
    <n v="0.34689999999999999"/>
    <n v="9.2410000000000006E-2"/>
  </r>
  <r>
    <n v="8670"/>
    <x v="0"/>
    <x v="123"/>
    <n v="19.48"/>
    <n v="101.7"/>
    <n v="748.9"/>
    <n v="0.10920000000000001"/>
    <n v="0.12230000000000001"/>
    <n v="0.14660000000000001"/>
    <n v="8.0869999999999997E-2"/>
    <n v="0.19309999999999999"/>
    <n v="5.7959999999999998E-2"/>
    <n v="0.4743"/>
    <n v="0.78590000000000004"/>
    <n v="3.0939999999999999"/>
    <n v="48.31"/>
    <n v="6.2399999999999999E-3"/>
    <n v="1.4840000000000001E-2"/>
    <n v="2.8129999999999999E-2"/>
    <n v="1.093E-2"/>
    <n v="1.397E-2"/>
    <n v="2.4610000000000001E-3"/>
    <n v="19.260000000000002"/>
    <n v="26"/>
    <n v="124.9"/>
    <n v="1156"/>
    <n v="0.15459999999999999"/>
    <n v="0.2394"/>
    <n v="0.37909999999999999"/>
    <n v="0.15140000000000001"/>
    <n v="0.28370000000000001"/>
    <n v="8.0189999999999997E-2"/>
  </r>
  <r>
    <n v="86730502"/>
    <x v="0"/>
    <x v="124"/>
    <n v="21.54"/>
    <n v="106.2"/>
    <n v="809.8"/>
    <n v="0.1008"/>
    <n v="0.12839999999999999"/>
    <n v="0.1043"/>
    <n v="5.6129999999999999E-2"/>
    <n v="0.216"/>
    <n v="5.8909999999999997E-2"/>
    <n v="0.43319999999999997"/>
    <n v="1.2649999999999999"/>
    <n v="2.8439999999999999"/>
    <n v="43.68"/>
    <n v="4.8770000000000003E-3"/>
    <n v="1.9519999999999999E-2"/>
    <n v="2.2190000000000001E-2"/>
    <n v="9.2309999999999996E-3"/>
    <n v="1.5350000000000001E-2"/>
    <n v="2.3730000000000001E-3"/>
    <n v="19.47"/>
    <n v="31.68"/>
    <n v="129.69999999999999"/>
    <n v="1175"/>
    <n v="0.13950000000000001"/>
    <n v="0.30549999999999999"/>
    <n v="0.29920000000000002"/>
    <n v="0.13120000000000001"/>
    <n v="0.34799999999999998"/>
    <n v="7.6189999999999994E-2"/>
  </r>
  <r>
    <n v="867387"/>
    <x v="1"/>
    <x v="125"/>
    <n v="13.93"/>
    <n v="102"/>
    <n v="761.7"/>
    <n v="9.4619999999999996E-2"/>
    <n v="9.4619999999999996E-2"/>
    <n v="7.1349999999999997E-2"/>
    <n v="5.9330000000000001E-2"/>
    <n v="0.18160000000000001"/>
    <n v="5.7230000000000003E-2"/>
    <n v="0.31169999999999998"/>
    <n v="0.8155"/>
    <n v="1.972"/>
    <n v="27.94"/>
    <n v="5.2170000000000003E-3"/>
    <n v="1.515E-2"/>
    <n v="1.678E-2"/>
    <n v="1.268E-2"/>
    <n v="1.669E-2"/>
    <n v="2.33E-3"/>
    <n v="17.5"/>
    <n v="19.25"/>
    <n v="114.3"/>
    <n v="922.8"/>
    <n v="0.12230000000000001"/>
    <n v="0.19489999999999999"/>
    <n v="0.1709"/>
    <n v="0.13739999999999999"/>
    <n v="0.27229999999999999"/>
    <n v="7.0709999999999995E-2"/>
  </r>
  <r>
    <n v="867739"/>
    <x v="0"/>
    <x v="126"/>
    <n v="21.91"/>
    <n v="120.2"/>
    <n v="1075"/>
    <n v="9.4299999999999995E-2"/>
    <n v="9.7089999999999996E-2"/>
    <n v="0.1153"/>
    <n v="6.8470000000000003E-2"/>
    <n v="0.16919999999999999"/>
    <n v="5.7270000000000001E-2"/>
    <n v="0.59589999999999999"/>
    <n v="1.202"/>
    <n v="3.766"/>
    <n v="68.349999999999994"/>
    <n v="6.0010000000000003E-3"/>
    <n v="1.422E-2"/>
    <n v="2.8549999999999999E-2"/>
    <n v="9.1479999999999999E-3"/>
    <n v="1.4919999999999999E-2"/>
    <n v="2.2049999999999999E-3"/>
    <n v="22.52"/>
    <n v="31.39"/>
    <n v="145.6"/>
    <n v="1590"/>
    <n v="0.14649999999999999"/>
    <n v="0.22750000000000001"/>
    <n v="0.39650000000000002"/>
    <n v="0.13789999999999999"/>
    <n v="0.31090000000000001"/>
    <n v="7.6100000000000001E-2"/>
  </r>
  <r>
    <n v="868202"/>
    <x v="0"/>
    <x v="127"/>
    <n v="22.47"/>
    <n v="81.72"/>
    <n v="506.3"/>
    <n v="9.0550000000000005E-2"/>
    <n v="5.7610000000000001E-2"/>
    <n v="4.7109999999999999E-2"/>
    <n v="2.7040000000000002E-2"/>
    <n v="0.1585"/>
    <n v="6.0650000000000003E-2"/>
    <n v="0.23669999999999999"/>
    <n v="1.38"/>
    <n v="1.4570000000000001"/>
    <n v="19.87"/>
    <n v="7.4989999999999996E-3"/>
    <n v="1.2019999999999999E-2"/>
    <n v="2.332E-2"/>
    <n v="8.9200000000000008E-3"/>
    <n v="1.6469999999999999E-2"/>
    <n v="2.6289999999999998E-3"/>
    <n v="14.49"/>
    <n v="33.369999999999997"/>
    <n v="92.04"/>
    <n v="653.6"/>
    <n v="0.1419"/>
    <n v="0.15229999999999999"/>
    <n v="0.2177"/>
    <n v="9.3310000000000004E-2"/>
    <n v="0.28289999999999998"/>
    <n v="8.0670000000000006E-2"/>
  </r>
  <r>
    <n v="868223"/>
    <x v="1"/>
    <x v="128"/>
    <n v="16.670000000000002"/>
    <n v="74.72"/>
    <n v="423.6"/>
    <n v="0.1051"/>
    <n v="6.0949999999999997E-2"/>
    <n v="3.5920000000000001E-2"/>
    <n v="2.5999999999999999E-2"/>
    <n v="0.13389999999999999"/>
    <n v="5.9450000000000003E-2"/>
    <n v="0.44890000000000002"/>
    <n v="2.508"/>
    <n v="3.258"/>
    <n v="34.369999999999997"/>
    <n v="6.5779999999999996E-3"/>
    <n v="1.38E-2"/>
    <n v="2.6620000000000001E-2"/>
    <n v="1.307E-2"/>
    <n v="1.359E-2"/>
    <n v="3.7069999999999998E-3"/>
    <n v="13.33"/>
    <n v="25.48"/>
    <n v="86.16"/>
    <n v="546.70000000000005"/>
    <n v="0.12709999999999999"/>
    <n v="0.1028"/>
    <n v="0.1046"/>
    <n v="6.9680000000000006E-2"/>
    <n v="0.17119999999999999"/>
    <n v="7.3429999999999995E-2"/>
  </r>
  <r>
    <n v="868682"/>
    <x v="1"/>
    <x v="129"/>
    <n v="15.39"/>
    <n v="73.06"/>
    <n v="399.8"/>
    <n v="9.6390000000000003E-2"/>
    <n v="6.8890000000000007E-2"/>
    <n v="3.5029999999999999E-2"/>
    <n v="2.8750000000000001E-2"/>
    <n v="0.1734"/>
    <n v="5.8650000000000001E-2"/>
    <n v="0.1759"/>
    <n v="0.99380000000000002"/>
    <n v="1.143"/>
    <n v="12.67"/>
    <n v="5.1330000000000004E-3"/>
    <n v="1.521E-2"/>
    <n v="1.434E-2"/>
    <n v="8.6020000000000003E-3"/>
    <n v="1.5010000000000001E-2"/>
    <n v="1.588E-3"/>
    <n v="12.32"/>
    <n v="22.02"/>
    <n v="79.930000000000007"/>
    <n v="462"/>
    <n v="0.11899999999999999"/>
    <n v="0.1648"/>
    <n v="0.1399"/>
    <n v="8.4760000000000002E-2"/>
    <n v="0.2676"/>
    <n v="6.7650000000000002E-2"/>
  </r>
  <r>
    <n v="868826"/>
    <x v="0"/>
    <x v="130"/>
    <n v="17.57"/>
    <n v="96.85"/>
    <n v="678.1"/>
    <n v="0.1167"/>
    <n v="0.1305"/>
    <n v="0.15390000000000001"/>
    <n v="8.6239999999999997E-2"/>
    <n v="0.19570000000000001"/>
    <n v="6.216E-2"/>
    <n v="1.296"/>
    <n v="1.452"/>
    <n v="8.4190000000000005"/>
    <n v="101.9"/>
    <n v="0.01"/>
    <n v="3.4799999999999998E-2"/>
    <n v="6.5769999999999995E-2"/>
    <n v="2.801E-2"/>
    <n v="5.1679999999999997E-2"/>
    <n v="2.8869999999999998E-3"/>
    <n v="18.55"/>
    <n v="21.43"/>
    <n v="121.4"/>
    <n v="971.4"/>
    <n v="0.1411"/>
    <n v="0.21640000000000001"/>
    <n v="0.33550000000000002"/>
    <n v="0.16669999999999999"/>
    <n v="0.34139999999999998"/>
    <n v="7.1470000000000006E-2"/>
  </r>
  <r>
    <n v="868871"/>
    <x v="1"/>
    <x v="131"/>
    <n v="13.39"/>
    <n v="73"/>
    <n v="384.8"/>
    <n v="0.1164"/>
    <n v="0.11360000000000001"/>
    <n v="4.6350000000000002E-2"/>
    <n v="4.7960000000000003E-2"/>
    <n v="0.17710000000000001"/>
    <n v="6.0720000000000003E-2"/>
    <n v="0.33839999999999998"/>
    <n v="1.343"/>
    <n v="1.851"/>
    <n v="26.33"/>
    <n v="1.1270000000000001E-2"/>
    <n v="3.4979999999999997E-2"/>
    <n v="2.1870000000000001E-2"/>
    <n v="1.9650000000000001E-2"/>
    <n v="1.5800000000000002E-2"/>
    <n v="3.4420000000000002E-3"/>
    <n v="11.92"/>
    <n v="15.77"/>
    <n v="76.53"/>
    <n v="434"/>
    <n v="0.13669999999999999"/>
    <n v="0.1822"/>
    <n v="8.6690000000000003E-2"/>
    <n v="8.6110000000000006E-2"/>
    <n v="0.2102"/>
    <n v="6.7839999999999998E-2"/>
  </r>
  <r>
    <n v="868999"/>
    <x v="1"/>
    <x v="132"/>
    <n v="11.97"/>
    <n v="61.24"/>
    <n v="288.5"/>
    <n v="9.2499999999999999E-2"/>
    <n v="4.1020000000000001E-2"/>
    <n v="0"/>
    <n v="0"/>
    <n v="0.1903"/>
    <n v="6.4219999999999999E-2"/>
    <n v="0.1988"/>
    <n v="0.496"/>
    <n v="1.218"/>
    <n v="12.26"/>
    <n v="6.0400000000000002E-3"/>
    <n v="5.6559999999999996E-3"/>
    <n v="0"/>
    <n v="0"/>
    <n v="2.2769999999999999E-2"/>
    <n v="3.2200000000000002E-3"/>
    <n v="10.62"/>
    <n v="14.1"/>
    <n v="66.53"/>
    <n v="342.9"/>
    <n v="0.1234"/>
    <n v="7.2040000000000007E-2"/>
    <n v="0"/>
    <n v="0"/>
    <n v="0.3105"/>
    <n v="8.1509999999999999E-2"/>
  </r>
  <r>
    <n v="869104"/>
    <x v="0"/>
    <x v="133"/>
    <n v="18.05"/>
    <n v="105.1"/>
    <n v="813"/>
    <n v="9.7210000000000005E-2"/>
    <n v="0.1137"/>
    <n v="9.4469999999999998E-2"/>
    <n v="5.9429999999999997E-2"/>
    <n v="0.18609999999999999"/>
    <n v="6.2480000000000001E-2"/>
    <n v="0.70489999999999997"/>
    <n v="1.3320000000000001"/>
    <n v="4.5330000000000004"/>
    <n v="74.08"/>
    <n v="6.77E-3"/>
    <n v="1.9380000000000001E-2"/>
    <n v="3.0669999999999999E-2"/>
    <n v="1.167E-2"/>
    <n v="1.8749999999999999E-2"/>
    <n v="3.434E-3"/>
    <n v="19.920000000000002"/>
    <n v="25.27"/>
    <n v="129"/>
    <n v="1233"/>
    <n v="0.13139999999999999"/>
    <n v="0.22359999999999999"/>
    <n v="0.2802"/>
    <n v="0.1216"/>
    <n v="0.2792"/>
    <n v="8.158E-2"/>
  </r>
  <r>
    <n v="869218"/>
    <x v="1"/>
    <x v="129"/>
    <n v="17.309999999999999"/>
    <n v="73.66"/>
    <n v="398"/>
    <n v="0.10920000000000001"/>
    <n v="9.486E-2"/>
    <n v="2.0310000000000002E-2"/>
    <n v="1.8610000000000002E-2"/>
    <n v="0.16450000000000001"/>
    <n v="6.5619999999999998E-2"/>
    <n v="0.2843"/>
    <n v="1.9079999999999999"/>
    <n v="1.9370000000000001"/>
    <n v="21.38"/>
    <n v="6.6639999999999998E-3"/>
    <n v="1.7350000000000001E-2"/>
    <n v="1.158E-2"/>
    <n v="9.5200000000000007E-3"/>
    <n v="2.282E-2"/>
    <n v="3.5260000000000001E-3"/>
    <n v="12.78"/>
    <n v="26.76"/>
    <n v="82.66"/>
    <n v="503"/>
    <n v="0.14130000000000001"/>
    <n v="0.1792"/>
    <n v="7.7079999999999996E-2"/>
    <n v="6.4019999999999994E-2"/>
    <n v="0.25840000000000002"/>
    <n v="8.0960000000000004E-2"/>
  </r>
  <r>
    <n v="869224"/>
    <x v="1"/>
    <x v="134"/>
    <n v="15.92"/>
    <n v="83.74"/>
    <n v="512.20000000000005"/>
    <n v="8.677E-2"/>
    <n v="9.5089999999999994E-2"/>
    <n v="4.8939999999999997E-2"/>
    <n v="3.0880000000000001E-2"/>
    <n v="0.17780000000000001"/>
    <n v="6.2350000000000003E-2"/>
    <n v="0.21429999999999999"/>
    <n v="0.7712"/>
    <n v="1.6890000000000001"/>
    <n v="16.64"/>
    <n v="5.3239999999999997E-3"/>
    <n v="1.5630000000000002E-2"/>
    <n v="1.5100000000000001E-2"/>
    <n v="7.5839999999999996E-3"/>
    <n v="2.104E-2"/>
    <n v="1.887E-3"/>
    <n v="14.48"/>
    <n v="21.82"/>
    <n v="97.17"/>
    <n v="643.79999999999995"/>
    <n v="0.13120000000000001"/>
    <n v="0.25480000000000003"/>
    <n v="0.20899999999999999"/>
    <n v="0.1012"/>
    <n v="0.35489999999999999"/>
    <n v="8.1180000000000002E-2"/>
  </r>
  <r>
    <n v="869254"/>
    <x v="1"/>
    <x v="135"/>
    <n v="14.97"/>
    <n v="68.260000000000005"/>
    <n v="355.3"/>
    <n v="7.7929999999999999E-2"/>
    <n v="5.1389999999999998E-2"/>
    <n v="2.2509999999999999E-2"/>
    <n v="7.8750000000000001E-3"/>
    <n v="0.1399"/>
    <n v="5.688E-2"/>
    <n v="0.2525"/>
    <n v="1.2390000000000001"/>
    <n v="1.806"/>
    <n v="17.739999999999998"/>
    <n v="6.5469999999999999E-3"/>
    <n v="1.7809999999999999E-2"/>
    <n v="2.018E-2"/>
    <n v="5.6119999999999998E-3"/>
    <n v="1.6709999999999999E-2"/>
    <n v="2.3600000000000001E-3"/>
    <n v="11.95"/>
    <n v="20.72"/>
    <n v="77.790000000000006"/>
    <n v="441.2"/>
    <n v="0.1076"/>
    <n v="0.12230000000000001"/>
    <n v="9.7549999999999998E-2"/>
    <n v="3.4130000000000001E-2"/>
    <n v="0.23"/>
    <n v="6.769E-2"/>
  </r>
  <r>
    <n v="869476"/>
    <x v="1"/>
    <x v="136"/>
    <n v="14.65"/>
    <n v="78.11"/>
    <n v="432.8"/>
    <n v="0.1152"/>
    <n v="0.12959999999999999"/>
    <n v="3.7100000000000001E-2"/>
    <n v="3.0030000000000001E-2"/>
    <n v="0.19950000000000001"/>
    <n v="7.8390000000000001E-2"/>
    <n v="0.3962"/>
    <n v="0.65380000000000005"/>
    <n v="3.0209999999999999"/>
    <n v="25.03"/>
    <n v="1.017E-2"/>
    <n v="4.7410000000000001E-2"/>
    <n v="2.7890000000000002E-2"/>
    <n v="1.11E-2"/>
    <n v="3.1269999999999999E-2"/>
    <n v="9.4230000000000008E-3"/>
    <n v="13.15"/>
    <n v="16.510000000000002"/>
    <n v="86.26"/>
    <n v="509.6"/>
    <n v="0.1424"/>
    <n v="0.25169999999999998"/>
    <n v="9.4200000000000006E-2"/>
    <n v="6.0420000000000001E-2"/>
    <n v="0.2727"/>
    <n v="0.1036"/>
  </r>
  <r>
    <n v="869691"/>
    <x v="0"/>
    <x v="137"/>
    <n v="16.579999999999998"/>
    <n v="78.989999999999995"/>
    <n v="432"/>
    <n v="0.1091"/>
    <n v="0.17"/>
    <n v="0.16589999999999999"/>
    <n v="7.4149999999999994E-2"/>
    <n v="0.26779999999999998"/>
    <n v="7.3709999999999998E-2"/>
    <n v="0.31969999999999998"/>
    <n v="1.4259999999999999"/>
    <n v="2.2810000000000001"/>
    <n v="24.72"/>
    <n v="5.4270000000000004E-3"/>
    <n v="3.6330000000000001E-2"/>
    <n v="4.6489999999999997E-2"/>
    <n v="1.8429999999999998E-2"/>
    <n v="5.6279999999999997E-2"/>
    <n v="4.6350000000000002E-3"/>
    <n v="13.74"/>
    <n v="26.38"/>
    <n v="91.93"/>
    <n v="591.70000000000005"/>
    <n v="0.13850000000000001"/>
    <n v="0.40920000000000001"/>
    <n v="0.45040000000000002"/>
    <n v="0.1865"/>
    <n v="0.57740000000000002"/>
    <n v="0.10299999999999999"/>
  </r>
  <r>
    <n v="86973701"/>
    <x v="1"/>
    <x v="130"/>
    <n v="18.77"/>
    <n v="97.84"/>
    <n v="689.5"/>
    <n v="8.1379999999999994E-2"/>
    <n v="0.1167"/>
    <n v="9.0499999999999997E-2"/>
    <n v="3.5619999999999999E-2"/>
    <n v="0.1744"/>
    <n v="6.4930000000000002E-2"/>
    <n v="0.42199999999999999"/>
    <n v="1.909"/>
    <n v="3.2709999999999999"/>
    <n v="39.43"/>
    <n v="5.79E-3"/>
    <n v="4.8770000000000001E-2"/>
    <n v="5.3030000000000001E-2"/>
    <n v="1.5270000000000001E-2"/>
    <n v="3.356E-2"/>
    <n v="9.3679999999999996E-3"/>
    <n v="16.25"/>
    <n v="25.47"/>
    <n v="107.1"/>
    <n v="809.7"/>
    <n v="9.9699999999999997E-2"/>
    <n v="0.25209999999999999"/>
    <n v="0.25"/>
    <n v="8.405E-2"/>
    <n v="0.28520000000000001"/>
    <n v="9.2179999999999998E-2"/>
  </r>
  <r>
    <n v="86973702"/>
    <x v="1"/>
    <x v="138"/>
    <n v="15.18"/>
    <n v="93.97"/>
    <n v="640.1"/>
    <n v="9.9699999999999997E-2"/>
    <n v="0.1021"/>
    <n v="8.4870000000000001E-2"/>
    <n v="5.5320000000000001E-2"/>
    <n v="0.1724"/>
    <n v="6.0810000000000003E-2"/>
    <n v="0.24060000000000001"/>
    <n v="0.73939999999999995"/>
    <n v="2.12"/>
    <n v="21.2"/>
    <n v="5.7060000000000001E-3"/>
    <n v="2.2970000000000001E-2"/>
    <n v="3.1140000000000001E-2"/>
    <n v="1.4930000000000001E-2"/>
    <n v="1.4540000000000001E-2"/>
    <n v="2.5279999999999999E-3"/>
    <n v="15.85"/>
    <n v="19.850000000000001"/>
    <n v="108.6"/>
    <n v="766.9"/>
    <n v="0.13159999999999999"/>
    <n v="0.27350000000000002"/>
    <n v="0.31030000000000002"/>
    <n v="0.15989999999999999"/>
    <n v="0.26910000000000001"/>
    <n v="7.6829999999999996E-2"/>
  </r>
  <r>
    <n v="869931"/>
    <x v="1"/>
    <x v="139"/>
    <n v="17.91"/>
    <n v="88.12"/>
    <n v="585"/>
    <n v="7.9439999999999997E-2"/>
    <n v="6.3759999999999997E-2"/>
    <n v="2.8809999999999999E-2"/>
    <n v="1.329E-2"/>
    <n v="0.14729999999999999"/>
    <n v="5.5800000000000002E-2"/>
    <n v="0.25"/>
    <n v="0.75739999999999996"/>
    <n v="1.573"/>
    <n v="21.47"/>
    <n v="2.8379999999999998E-3"/>
    <n v="1.592E-2"/>
    <n v="1.78E-2"/>
    <n v="5.8279999999999998E-3"/>
    <n v="1.329E-2"/>
    <n v="1.9759999999999999E-3"/>
    <n v="15.34"/>
    <n v="22.46"/>
    <n v="97.19"/>
    <n v="725.9"/>
    <n v="9.7110000000000002E-2"/>
    <n v="0.18240000000000001"/>
    <n v="0.15640000000000001"/>
    <n v="6.019E-2"/>
    <n v="0.23499999999999999"/>
    <n v="7.0139999999999994E-2"/>
  </r>
  <r>
    <n v="871001501"/>
    <x v="1"/>
    <x v="8"/>
    <n v="20.78"/>
    <n v="83.51"/>
    <n v="519.4"/>
    <n v="0.1135"/>
    <n v="7.5889999999999999E-2"/>
    <n v="3.1359999999999999E-2"/>
    <n v="2.6450000000000001E-2"/>
    <n v="0.254"/>
    <n v="6.087E-2"/>
    <n v="0.42020000000000002"/>
    <n v="1.3220000000000001"/>
    <n v="2.8730000000000002"/>
    <n v="34.78"/>
    <n v="7.0169999999999998E-3"/>
    <n v="1.142E-2"/>
    <n v="1.949E-2"/>
    <n v="1.153E-2"/>
    <n v="2.9510000000000002E-2"/>
    <n v="1.5330000000000001E-3"/>
    <n v="14.16"/>
    <n v="24.11"/>
    <n v="90.82"/>
    <n v="616.70000000000005"/>
    <n v="0.12970000000000001"/>
    <n v="0.1105"/>
    <n v="8.1119999999999998E-2"/>
    <n v="6.2960000000000002E-2"/>
    <n v="0.3196"/>
    <n v="6.4350000000000004E-2"/>
  </r>
  <r>
    <n v="871001502"/>
    <x v="1"/>
    <x v="140"/>
    <n v="20.7"/>
    <n v="53.27"/>
    <n v="203.9"/>
    <n v="9.4049999999999995E-2"/>
    <n v="0.1305"/>
    <n v="0.1321"/>
    <n v="2.1680000000000001E-2"/>
    <n v="0.22220000000000001"/>
    <n v="8.2610000000000003E-2"/>
    <n v="0.19350000000000001"/>
    <n v="1.962"/>
    <n v="1.2430000000000001"/>
    <n v="10.210000000000001"/>
    <n v="1.243E-2"/>
    <n v="5.416E-2"/>
    <n v="7.7530000000000002E-2"/>
    <n v="1.022E-2"/>
    <n v="2.3089999999999999E-2"/>
    <n v="1.1780000000000001E-2"/>
    <n v="9.0920000000000005"/>
    <n v="29.72"/>
    <n v="58.08"/>
    <n v="249.8"/>
    <n v="0.16300000000000001"/>
    <n v="0.43099999999999999"/>
    <n v="0.53810000000000002"/>
    <n v="7.8789999999999999E-2"/>
    <n v="0.3322"/>
    <n v="0.14860000000000001"/>
  </r>
  <r>
    <n v="8710441"/>
    <x v="1"/>
    <x v="141"/>
    <n v="15.34"/>
    <n v="63.78"/>
    <n v="300.2"/>
    <n v="0.1072"/>
    <n v="0.15989999999999999"/>
    <n v="0.4108"/>
    <n v="7.8570000000000001E-2"/>
    <n v="0.25480000000000003"/>
    <n v="9.2960000000000001E-2"/>
    <n v="0.82450000000000001"/>
    <n v="2.6640000000000001"/>
    <n v="4.0730000000000004"/>
    <n v="49.85"/>
    <n v="1.0970000000000001E-2"/>
    <n v="9.5860000000000001E-2"/>
    <n v="0.39600000000000002"/>
    <n v="5.2789999999999997E-2"/>
    <n v="3.5459999999999998E-2"/>
    <n v="2.9839999999999998E-2"/>
    <n v="11.02"/>
    <n v="19.489999999999998"/>
    <n v="71.040000000000006"/>
    <n v="380.5"/>
    <n v="0.12920000000000001"/>
    <n v="0.2772"/>
    <n v="0.8216"/>
    <n v="0.15709999999999999"/>
    <n v="0.31080000000000002"/>
    <n v="0.12590000000000001"/>
  </r>
  <r>
    <n v="87106"/>
    <x v="1"/>
    <x v="142"/>
    <n v="13.08"/>
    <n v="70.87"/>
    <n v="381.9"/>
    <n v="9.7540000000000002E-2"/>
    <n v="5.1130000000000002E-2"/>
    <n v="1.9820000000000001E-2"/>
    <n v="1.7860000000000001E-2"/>
    <n v="0.183"/>
    <n v="6.105E-2"/>
    <n v="0.22509999999999999"/>
    <n v="0.78149999999999997"/>
    <n v="1.429"/>
    <n v="15.48"/>
    <n v="9.0189999999999992E-3"/>
    <n v="8.9849999999999999E-3"/>
    <n v="1.196E-2"/>
    <n v="8.2319999999999997E-3"/>
    <n v="2.3879999999999998E-2"/>
    <n v="1.619E-3"/>
    <n v="11.99"/>
    <n v="16.3"/>
    <n v="76.25"/>
    <n v="440.8"/>
    <n v="0.1341"/>
    <n v="8.9709999999999998E-2"/>
    <n v="7.1160000000000001E-2"/>
    <n v="5.5059999999999998E-2"/>
    <n v="0.28589999999999999"/>
    <n v="6.7720000000000002E-2"/>
  </r>
  <r>
    <n v="8711002"/>
    <x v="1"/>
    <x v="143"/>
    <n v="15.34"/>
    <n v="85.31"/>
    <n v="538.9"/>
    <n v="9.3840000000000007E-2"/>
    <n v="8.498E-2"/>
    <n v="9.2929999999999999E-2"/>
    <n v="3.483E-2"/>
    <n v="0.1822"/>
    <n v="6.207E-2"/>
    <n v="0.27100000000000002"/>
    <n v="0.79269999999999996"/>
    <n v="1.819"/>
    <n v="22.79"/>
    <n v="8.5839999999999996E-3"/>
    <n v="2.017E-2"/>
    <n v="3.0470000000000001E-2"/>
    <n v="9.5359999999999993E-3"/>
    <n v="2.7689999999999999E-2"/>
    <n v="3.4789999999999999E-3"/>
    <n v="14.77"/>
    <n v="20.5"/>
    <n v="97.67"/>
    <n v="677.3"/>
    <n v="0.14779999999999999"/>
    <n v="0.22559999999999999"/>
    <n v="0.3009"/>
    <n v="9.7220000000000001E-2"/>
    <n v="0.38490000000000002"/>
    <n v="8.6330000000000004E-2"/>
  </r>
  <r>
    <n v="8711003"/>
    <x v="1"/>
    <x v="144"/>
    <n v="17.940000000000001"/>
    <n v="78.27"/>
    <n v="460.3"/>
    <n v="8.6540000000000006E-2"/>
    <n v="6.6790000000000002E-2"/>
    <n v="3.8850000000000003E-2"/>
    <n v="2.3310000000000001E-2"/>
    <n v="0.19700000000000001"/>
    <n v="6.2280000000000002E-2"/>
    <n v="0.22"/>
    <n v="0.98229999999999995"/>
    <n v="1.484"/>
    <n v="16.510000000000002"/>
    <n v="5.5180000000000003E-3"/>
    <n v="1.562E-2"/>
    <n v="1.9939999999999999E-2"/>
    <n v="7.9240000000000005E-3"/>
    <n v="1.7989999999999999E-2"/>
    <n v="2.4840000000000001E-3"/>
    <n v="13.59"/>
    <n v="25.22"/>
    <n v="86.6"/>
    <n v="564.20000000000005"/>
    <n v="0.1217"/>
    <n v="0.17879999999999999"/>
    <n v="0.1943"/>
    <n v="8.2110000000000002E-2"/>
    <n v="0.31130000000000002"/>
    <n v="8.1320000000000003E-2"/>
  </r>
  <r>
    <n v="8711202"/>
    <x v="0"/>
    <x v="145"/>
    <n v="20.74"/>
    <n v="117.4"/>
    <n v="963.7"/>
    <n v="0.1115"/>
    <n v="0.16650000000000001"/>
    <n v="0.1855"/>
    <n v="0.10539999999999999"/>
    <n v="0.1971"/>
    <n v="6.166E-2"/>
    <n v="0.81130000000000002"/>
    <n v="1.4"/>
    <n v="5.54"/>
    <n v="93.91"/>
    <n v="9.0369999999999999E-3"/>
    <n v="4.9540000000000001E-2"/>
    <n v="5.2060000000000002E-2"/>
    <n v="1.8409999999999999E-2"/>
    <n v="1.7780000000000001E-2"/>
    <n v="4.9680000000000002E-3"/>
    <n v="20.47"/>
    <n v="25.11"/>
    <n v="132.9"/>
    <n v="1302"/>
    <n v="0.14180000000000001"/>
    <n v="0.3498"/>
    <n v="0.35830000000000001"/>
    <n v="0.1515"/>
    <n v="0.24629999999999999"/>
    <n v="7.7380000000000004E-2"/>
  </r>
  <r>
    <n v="8711216"/>
    <x v="1"/>
    <x v="146"/>
    <n v="19.46"/>
    <n v="108.4"/>
    <n v="880.2"/>
    <n v="7.4450000000000002E-2"/>
    <n v="7.2230000000000003E-2"/>
    <n v="5.1499999999999997E-2"/>
    <n v="2.7709999999999999E-2"/>
    <n v="0.18440000000000001"/>
    <n v="5.2679999999999998E-2"/>
    <n v="0.47889999999999999"/>
    <n v="2.06"/>
    <n v="3.4790000000000001"/>
    <n v="46.61"/>
    <n v="3.4429999999999999E-3"/>
    <n v="2.6610000000000002E-2"/>
    <n v="3.056E-2"/>
    <n v="1.11E-2"/>
    <n v="1.52E-2"/>
    <n v="1.519E-3"/>
    <n v="18.22"/>
    <n v="28.07"/>
    <n v="120.3"/>
    <n v="1032"/>
    <n v="8.7739999999999999E-2"/>
    <n v="0.17100000000000001"/>
    <n v="0.18820000000000001"/>
    <n v="8.4360000000000004E-2"/>
    <n v="0.25269999999999998"/>
    <n v="5.9720000000000002E-2"/>
  </r>
  <r>
    <n v="871122"/>
    <x v="1"/>
    <x v="147"/>
    <n v="12.74"/>
    <n v="76.84"/>
    <n v="448.6"/>
    <n v="9.3109999999999998E-2"/>
    <n v="5.2409999999999998E-2"/>
    <n v="1.9720000000000001E-2"/>
    <n v="1.9630000000000002E-2"/>
    <n v="0.159"/>
    <n v="5.9069999999999998E-2"/>
    <n v="0.1822"/>
    <n v="0.72850000000000004"/>
    <n v="1.171"/>
    <n v="13.25"/>
    <n v="5.5279999999999999E-3"/>
    <n v="9.7890000000000008E-3"/>
    <n v="8.3420000000000005E-3"/>
    <n v="6.2729999999999999E-3"/>
    <n v="1.465E-2"/>
    <n v="2.5300000000000001E-3"/>
    <n v="13.14"/>
    <n v="18.41"/>
    <n v="84.08"/>
    <n v="532.79999999999995"/>
    <n v="0.1275"/>
    <n v="0.1232"/>
    <n v="8.6360000000000006E-2"/>
    <n v="7.0250000000000007E-2"/>
    <n v="0.25140000000000001"/>
    <n v="7.8979999999999995E-2"/>
  </r>
  <r>
    <n v="871149"/>
    <x v="1"/>
    <x v="148"/>
    <n v="12.96"/>
    <n v="68.69"/>
    <n v="366.8"/>
    <n v="7.5149999999999995E-2"/>
    <n v="3.7179999999999998E-2"/>
    <n v="3.0899999999999999E-3"/>
    <n v="6.5880000000000001E-3"/>
    <n v="0.14419999999999999"/>
    <n v="5.7430000000000002E-2"/>
    <n v="0.28179999999999999"/>
    <n v="0.76139999999999997"/>
    <n v="1.8080000000000001"/>
    <n v="18.54"/>
    <n v="6.1419999999999999E-3"/>
    <n v="6.1339999999999997E-3"/>
    <n v="1.835E-3"/>
    <n v="3.5760000000000002E-3"/>
    <n v="1.6369999999999999E-2"/>
    <n v="2.6649999999999998E-3"/>
    <n v="12.36"/>
    <n v="18.2"/>
    <n v="78.069999999999993"/>
    <n v="470"/>
    <n v="0.1171"/>
    <n v="8.294E-2"/>
    <n v="1.8540000000000001E-2"/>
    <n v="3.9530000000000003E-2"/>
    <n v="0.27379999999999999"/>
    <n v="7.6850000000000002E-2"/>
  </r>
  <r>
    <n v="8711561"/>
    <x v="1"/>
    <x v="149"/>
    <n v="20.18"/>
    <n v="76.099999999999994"/>
    <n v="419.8"/>
    <n v="0.1089"/>
    <n v="0.11409999999999999"/>
    <n v="6.8430000000000005E-2"/>
    <n v="3.7379999999999997E-2"/>
    <n v="0.1993"/>
    <n v="6.4530000000000004E-2"/>
    <n v="0.50180000000000002"/>
    <n v="1.6930000000000001"/>
    <n v="3.9260000000000002"/>
    <n v="38.340000000000003"/>
    <n v="9.4330000000000004E-3"/>
    <n v="2.4049999999999998E-2"/>
    <n v="4.1669999999999999E-2"/>
    <n v="1.1520000000000001E-2"/>
    <n v="3.397E-2"/>
    <n v="5.0610000000000004E-3"/>
    <n v="13.32"/>
    <n v="26.21"/>
    <n v="88.91"/>
    <n v="543.9"/>
    <n v="0.1358"/>
    <n v="0.18920000000000001"/>
    <n v="0.1956"/>
    <n v="7.9089999999999994E-2"/>
    <n v="0.31680000000000003"/>
    <n v="7.9869999999999997E-2"/>
  </r>
  <r>
    <n v="8711803"/>
    <x v="0"/>
    <x v="150"/>
    <n v="15.94"/>
    <n v="126.3"/>
    <n v="1157"/>
    <n v="8.6940000000000003E-2"/>
    <n v="0.11849999999999999"/>
    <n v="0.1193"/>
    <n v="9.6670000000000006E-2"/>
    <n v="0.1741"/>
    <n v="5.176E-2"/>
    <n v="1"/>
    <n v="0.63360000000000005"/>
    <n v="6.9710000000000001"/>
    <n v="119.3"/>
    <n v="9.4059999999999994E-3"/>
    <n v="3.0550000000000001E-2"/>
    <n v="4.3439999999999999E-2"/>
    <n v="2.794E-2"/>
    <n v="3.1559999999999998E-2"/>
    <n v="3.362E-3"/>
    <n v="22.03"/>
    <n v="17.809999999999999"/>
    <n v="146.6"/>
    <n v="1495"/>
    <n v="0.1124"/>
    <n v="0.2016"/>
    <n v="0.22639999999999999"/>
    <n v="0.1777"/>
    <n v="0.24429999999999999"/>
    <n v="6.2509999999999996E-2"/>
  </r>
  <r>
    <n v="871201"/>
    <x v="0"/>
    <x v="151"/>
    <n v="18.149999999999999"/>
    <n v="130.69999999999999"/>
    <n v="1214"/>
    <n v="0.112"/>
    <n v="0.1666"/>
    <n v="0.25080000000000002"/>
    <n v="0.12859999999999999"/>
    <n v="0.20269999999999999"/>
    <n v="6.0819999999999999E-2"/>
    <n v="0.73640000000000005"/>
    <n v="1.048"/>
    <n v="4.7919999999999998"/>
    <n v="97.07"/>
    <n v="4.0569999999999998E-3"/>
    <n v="2.2769999999999999E-2"/>
    <n v="4.0289999999999999E-2"/>
    <n v="1.303E-2"/>
    <n v="1.686E-2"/>
    <n v="3.3180000000000002E-3"/>
    <n v="26.73"/>
    <n v="26.39"/>
    <n v="174.9"/>
    <n v="2232"/>
    <n v="0.14380000000000001"/>
    <n v="0.3846"/>
    <n v="0.68100000000000005"/>
    <n v="0.22470000000000001"/>
    <n v="0.36430000000000001"/>
    <n v="9.2230000000000006E-2"/>
  </r>
  <r>
    <n v="8712064"/>
    <x v="1"/>
    <x v="152"/>
    <n v="22.22"/>
    <n v="79.849999999999994"/>
    <n v="464.5"/>
    <n v="0.1012"/>
    <n v="0.10150000000000001"/>
    <n v="5.3699999999999998E-2"/>
    <n v="2.8219999999999999E-2"/>
    <n v="0.15509999999999999"/>
    <n v="6.7610000000000003E-2"/>
    <n v="0.2949"/>
    <n v="1.6559999999999999"/>
    <n v="1.9550000000000001"/>
    <n v="21.55"/>
    <n v="1.1339999999999999E-2"/>
    <n v="3.175E-2"/>
    <n v="3.125E-2"/>
    <n v="1.1350000000000001E-2"/>
    <n v="1.8790000000000001E-2"/>
    <n v="5.3480000000000003E-3"/>
    <n v="13.58"/>
    <n v="28.68"/>
    <n v="87.36"/>
    <n v="553"/>
    <n v="0.1452"/>
    <n v="0.23380000000000001"/>
    <n v="0.16880000000000001"/>
    <n v="8.1939999999999999E-2"/>
    <n v="0.2268"/>
    <n v="9.0819999999999998E-2"/>
  </r>
  <r>
    <n v="8712289"/>
    <x v="0"/>
    <x v="153"/>
    <n v="22.04"/>
    <n v="152.1"/>
    <n v="1686"/>
    <n v="8.4390000000000007E-2"/>
    <n v="0.1145"/>
    <n v="0.13239999999999999"/>
    <n v="9.7019999999999995E-2"/>
    <n v="0.18010000000000001"/>
    <n v="5.5530000000000003E-2"/>
    <n v="0.66420000000000001"/>
    <n v="0.85609999999999997"/>
    <n v="4.6029999999999998"/>
    <n v="97.85"/>
    <n v="4.9100000000000003E-3"/>
    <n v="2.5440000000000001E-2"/>
    <n v="2.8219999999999999E-2"/>
    <n v="1.6230000000000001E-2"/>
    <n v="1.9560000000000001E-2"/>
    <n v="3.7399999999999998E-3"/>
    <n v="28.01"/>
    <n v="28.22"/>
    <n v="184.2"/>
    <n v="2403"/>
    <n v="0.12280000000000001"/>
    <n v="0.35830000000000001"/>
    <n v="0.39479999999999998"/>
    <n v="0.2346"/>
    <n v="0.3589"/>
    <n v="9.1869999999999993E-2"/>
  </r>
  <r>
    <n v="8712291"/>
    <x v="1"/>
    <x v="154"/>
    <n v="19.760000000000002"/>
    <n v="95.5"/>
    <n v="690.2"/>
    <n v="8.4209999999999993E-2"/>
    <n v="5.3519999999999998E-2"/>
    <n v="1.9470000000000001E-2"/>
    <n v="1.9390000000000001E-2"/>
    <n v="0.1515"/>
    <n v="5.2659999999999998E-2"/>
    <n v="0.184"/>
    <n v="1.0649999999999999"/>
    <n v="1.286"/>
    <n v="16.64"/>
    <n v="3.6340000000000001E-3"/>
    <n v="7.9830000000000005E-3"/>
    <n v="8.2679999999999993E-3"/>
    <n v="6.4320000000000002E-3"/>
    <n v="1.924E-2"/>
    <n v="1.5200000000000001E-3"/>
    <n v="15.98"/>
    <n v="25.82"/>
    <n v="102.3"/>
    <n v="782.1"/>
    <n v="0.1045"/>
    <n v="9.9949999999999997E-2"/>
    <n v="7.7499999999999999E-2"/>
    <n v="5.7540000000000001E-2"/>
    <n v="0.2646"/>
    <n v="6.0850000000000001E-2"/>
  </r>
  <r>
    <n v="87127"/>
    <x v="1"/>
    <x v="155"/>
    <n v="9.7100000000000009"/>
    <n v="68.77"/>
    <n v="357.6"/>
    <n v="9.5939999999999998E-2"/>
    <n v="5.7360000000000001E-2"/>
    <n v="2.5309999999999999E-2"/>
    <n v="1.6979999999999999E-2"/>
    <n v="0.1381"/>
    <n v="6.4000000000000001E-2"/>
    <n v="0.17280000000000001"/>
    <n v="0.40639999999999998"/>
    <n v="1.1259999999999999"/>
    <n v="11.48"/>
    <n v="7.809E-3"/>
    <n v="9.8160000000000001E-3"/>
    <n v="1.099E-2"/>
    <n v="5.3439999999999998E-3"/>
    <n v="1.2540000000000001E-2"/>
    <n v="2.1199999999999999E-3"/>
    <n v="11.6"/>
    <n v="12.02"/>
    <n v="73.66"/>
    <n v="414"/>
    <n v="0.14360000000000001"/>
    <n v="0.12570000000000001"/>
    <n v="0.1047"/>
    <n v="4.6030000000000001E-2"/>
    <n v="0.20899999999999999"/>
    <n v="7.6990000000000003E-2"/>
  </r>
  <r>
    <n v="8712729"/>
    <x v="0"/>
    <x v="156"/>
    <n v="18.8"/>
    <n v="109.3"/>
    <n v="886.3"/>
    <n v="8.8650000000000007E-2"/>
    <n v="9.1819999999999999E-2"/>
    <n v="8.4220000000000003E-2"/>
    <n v="6.5759999999999999E-2"/>
    <n v="0.1893"/>
    <n v="5.534E-2"/>
    <n v="0.59899999999999998"/>
    <n v="1.391"/>
    <n v="4.1289999999999996"/>
    <n v="67.34"/>
    <n v="6.123E-3"/>
    <n v="2.47E-2"/>
    <n v="2.6259999999999999E-2"/>
    <n v="1.6039999999999999E-2"/>
    <n v="2.0910000000000002E-2"/>
    <n v="3.493E-3"/>
    <n v="20.05"/>
    <n v="26.3"/>
    <n v="130.69999999999999"/>
    <n v="1260"/>
    <n v="0.1168"/>
    <n v="0.21190000000000001"/>
    <n v="0.23180000000000001"/>
    <n v="0.1474"/>
    <n v="0.28100000000000003"/>
    <n v="7.2279999999999997E-2"/>
  </r>
  <r>
    <n v="8712766"/>
    <x v="0"/>
    <x v="157"/>
    <n v="24.68"/>
    <n v="116.1"/>
    <n v="984.6"/>
    <n v="0.10489999999999999"/>
    <n v="0.1603"/>
    <n v="0.21590000000000001"/>
    <n v="0.1043"/>
    <n v="0.15379999999999999"/>
    <n v="6.3649999999999998E-2"/>
    <n v="1.0880000000000001"/>
    <n v="1.41"/>
    <n v="7.3369999999999997"/>
    <n v="122.3"/>
    <n v="6.1739999999999998E-3"/>
    <n v="3.6339999999999997E-2"/>
    <n v="4.6440000000000002E-2"/>
    <n v="1.5689999999999999E-2"/>
    <n v="1.145E-2"/>
    <n v="5.1200000000000004E-3"/>
    <n v="23.14"/>
    <n v="32.33"/>
    <n v="155.30000000000001"/>
    <n v="1660"/>
    <n v="0.1376"/>
    <n v="0.38300000000000001"/>
    <n v="0.48899999999999999"/>
    <n v="0.1721"/>
    <n v="0.216"/>
    <n v="9.2999999999999999E-2"/>
  </r>
  <r>
    <n v="8712853"/>
    <x v="1"/>
    <x v="154"/>
    <n v="16.95"/>
    <n v="96.22"/>
    <n v="685.9"/>
    <n v="9.8549999999999999E-2"/>
    <n v="7.8850000000000003E-2"/>
    <n v="2.6020000000000001E-2"/>
    <n v="3.7810000000000003E-2"/>
    <n v="0.17799999999999999"/>
    <n v="5.6500000000000002E-2"/>
    <n v="0.27129999999999999"/>
    <n v="1.2170000000000001"/>
    <n v="1.893"/>
    <n v="24.28"/>
    <n v="5.0800000000000003E-3"/>
    <n v="1.37E-2"/>
    <n v="7.2760000000000003E-3"/>
    <n v="9.0729999999999995E-3"/>
    <n v="1.35E-2"/>
    <n v="1.7060000000000001E-3"/>
    <n v="16.11"/>
    <n v="23"/>
    <n v="104.6"/>
    <n v="793.7"/>
    <n v="0.1216"/>
    <n v="0.16370000000000001"/>
    <n v="6.6479999999999997E-2"/>
    <n v="8.4849999999999995E-2"/>
    <n v="0.2404"/>
    <n v="6.4280000000000004E-2"/>
  </r>
  <r>
    <n v="87139402"/>
    <x v="1"/>
    <x v="158"/>
    <n v="12.39"/>
    <n v="78.849999999999994"/>
    <n v="464.1"/>
    <n v="0.1028"/>
    <n v="6.9809999999999997E-2"/>
    <n v="3.9870000000000003E-2"/>
    <n v="3.6999999999999998E-2"/>
    <n v="0.19589999999999999"/>
    <n v="5.9549999999999999E-2"/>
    <n v="0.23599999999999999"/>
    <n v="0.66559999999999997"/>
    <n v="1.67"/>
    <n v="17.43"/>
    <n v="8.0450000000000001E-3"/>
    <n v="1.18E-2"/>
    <n v="1.6830000000000001E-2"/>
    <n v="1.2409999999999999E-2"/>
    <n v="1.924E-2"/>
    <n v="2.248E-3"/>
    <n v="13.5"/>
    <n v="15.64"/>
    <n v="86.97"/>
    <n v="549.1"/>
    <n v="0.13850000000000001"/>
    <n v="0.12659999999999999"/>
    <n v="0.1242"/>
    <n v="9.3909999999999993E-2"/>
    <n v="0.28270000000000001"/>
    <n v="6.7710000000000006E-2"/>
  </r>
  <r>
    <n v="87163"/>
    <x v="0"/>
    <x v="159"/>
    <n v="19.63"/>
    <n v="85.84"/>
    <n v="565.4"/>
    <n v="9.0480000000000005E-2"/>
    <n v="6.2880000000000005E-2"/>
    <n v="5.858E-2"/>
    <n v="3.4380000000000001E-2"/>
    <n v="0.1598"/>
    <n v="5.6710000000000003E-2"/>
    <n v="0.46970000000000001"/>
    <n v="1.147"/>
    <n v="3.1419999999999999"/>
    <n v="43.4"/>
    <n v="6.0029999999999997E-3"/>
    <n v="1.0630000000000001E-2"/>
    <n v="2.1510000000000001E-2"/>
    <n v="9.443E-3"/>
    <n v="1.52E-2"/>
    <n v="1.8680000000000001E-3"/>
    <n v="17.98"/>
    <n v="29.87"/>
    <n v="116.6"/>
    <n v="993.6"/>
    <n v="0.1401"/>
    <n v="0.15459999999999999"/>
    <n v="0.26440000000000002"/>
    <n v="0.11600000000000001"/>
    <n v="0.28839999999999999"/>
    <n v="7.3709999999999998E-2"/>
  </r>
  <r>
    <n v="87164"/>
    <x v="0"/>
    <x v="123"/>
    <n v="11.89"/>
    <n v="102.5"/>
    <n v="736.9"/>
    <n v="0.12570000000000001"/>
    <n v="0.1555"/>
    <n v="0.20319999999999999"/>
    <n v="0.10970000000000001"/>
    <n v="0.1966"/>
    <n v="7.0690000000000003E-2"/>
    <n v="0.4209"/>
    <n v="0.6583"/>
    <n v="2.8050000000000002"/>
    <n v="44.64"/>
    <n v="5.3930000000000002E-3"/>
    <n v="2.3210000000000001E-2"/>
    <n v="4.3029999999999999E-2"/>
    <n v="1.32E-2"/>
    <n v="1.7919999999999998E-2"/>
    <n v="4.1679999999999998E-3"/>
    <n v="18.79"/>
    <n v="17.04"/>
    <n v="125"/>
    <n v="1102"/>
    <n v="0.15310000000000001"/>
    <n v="0.35830000000000001"/>
    <n v="0.58299999999999996"/>
    <n v="0.1827"/>
    <n v="0.3216"/>
    <n v="0.10100000000000001"/>
  </r>
  <r>
    <n v="871641"/>
    <x v="1"/>
    <x v="160"/>
    <n v="14.71"/>
    <n v="70.209999999999994"/>
    <n v="372.7"/>
    <n v="0.10059999999999999"/>
    <n v="5.7430000000000002E-2"/>
    <n v="2.3630000000000002E-2"/>
    <n v="2.5829999999999999E-2"/>
    <n v="0.15659999999999999"/>
    <n v="6.6689999999999999E-2"/>
    <n v="0.20730000000000001"/>
    <n v="1.8049999999999999"/>
    <n v="1.377"/>
    <n v="19.079999999999998"/>
    <n v="1.4959999999999999E-2"/>
    <n v="2.121E-2"/>
    <n v="1.453E-2"/>
    <n v="1.583E-2"/>
    <n v="3.082E-2"/>
    <n v="4.7850000000000002E-3"/>
    <n v="11.35"/>
    <n v="16.82"/>
    <n v="72.010000000000005"/>
    <n v="396.5"/>
    <n v="0.1216"/>
    <n v="8.2400000000000001E-2"/>
    <n v="3.9379999999999998E-2"/>
    <n v="4.3060000000000001E-2"/>
    <n v="0.19020000000000001"/>
    <n v="7.3130000000000001E-2"/>
  </r>
  <r>
    <n v="871642"/>
    <x v="1"/>
    <x v="161"/>
    <n v="15.15"/>
    <n v="67.489999999999995"/>
    <n v="349.6"/>
    <n v="8.7919999999999998E-2"/>
    <n v="4.3020000000000003E-2"/>
    <n v="0"/>
    <n v="0"/>
    <n v="0.1928"/>
    <n v="5.9749999999999998E-2"/>
    <n v="0.33090000000000003"/>
    <n v="1.925"/>
    <n v="2.1549999999999998"/>
    <n v="21.98"/>
    <n v="8.7130000000000003E-3"/>
    <n v="1.017E-2"/>
    <n v="0"/>
    <n v="0"/>
    <n v="3.2649999999999998E-2"/>
    <n v="1.0020000000000001E-3"/>
    <n v="11.54"/>
    <n v="19.2"/>
    <n v="73.2"/>
    <n v="408.3"/>
    <n v="0.1076"/>
    <n v="6.7909999999999998E-2"/>
    <n v="0"/>
    <n v="0"/>
    <n v="0.27100000000000002"/>
    <n v="6.164E-2"/>
  </r>
  <r>
    <n v="872113"/>
    <x v="1"/>
    <x v="162"/>
    <n v="14.45"/>
    <n v="54.42"/>
    <n v="227.2"/>
    <n v="9.1380000000000003E-2"/>
    <n v="4.2759999999999999E-2"/>
    <n v="0"/>
    <n v="0"/>
    <n v="0.17219999999999999"/>
    <n v="6.7239999999999994E-2"/>
    <n v="0.22040000000000001"/>
    <n v="0.7873"/>
    <n v="1.4350000000000001"/>
    <n v="11.36"/>
    <n v="9.1719999999999996E-3"/>
    <n v="8.0070000000000002E-3"/>
    <n v="0"/>
    <n v="0"/>
    <n v="2.7109999999999999E-2"/>
    <n v="3.3990000000000001E-3"/>
    <n v="9.2620000000000005"/>
    <n v="17.04"/>
    <n v="58.36"/>
    <n v="259.2"/>
    <n v="0.1162"/>
    <n v="7.0569999999999994E-2"/>
    <n v="0"/>
    <n v="0"/>
    <n v="0.25919999999999999"/>
    <n v="7.8479999999999994E-2"/>
  </r>
  <r>
    <n v="872608"/>
    <x v="1"/>
    <x v="163"/>
    <n v="18.059999999999999"/>
    <n v="64.599999999999994"/>
    <n v="302.39999999999998"/>
    <n v="9.6990000000000007E-2"/>
    <n v="0.12939999999999999"/>
    <n v="0.13070000000000001"/>
    <n v="3.7159999999999999E-2"/>
    <n v="0.16689999999999999"/>
    <n v="8.1159999999999996E-2"/>
    <n v="0.43109999999999998"/>
    <n v="2.2610000000000001"/>
    <n v="3.1320000000000001"/>
    <n v="27.48"/>
    <n v="1.286E-2"/>
    <n v="8.8080000000000006E-2"/>
    <n v="0.1197"/>
    <n v="2.46E-2"/>
    <n v="3.8800000000000001E-2"/>
    <n v="1.7919999999999998E-2"/>
    <n v="11.26"/>
    <n v="24.39"/>
    <n v="73.069999999999993"/>
    <n v="390.2"/>
    <n v="0.13009999999999999"/>
    <n v="0.29499999999999998"/>
    <n v="0.34860000000000002"/>
    <n v="9.9099999999999994E-2"/>
    <n v="0.26140000000000002"/>
    <n v="0.1162"/>
  </r>
  <r>
    <n v="87281702"/>
    <x v="0"/>
    <x v="164"/>
    <n v="20.11"/>
    <n v="109.3"/>
    <n v="832.9"/>
    <n v="9.8309999999999995E-2"/>
    <n v="0.15559999999999999"/>
    <n v="0.17929999999999999"/>
    <n v="8.8660000000000003E-2"/>
    <n v="0.1794"/>
    <n v="6.3229999999999995E-2"/>
    <n v="0.30370000000000003"/>
    <n v="1.284"/>
    <n v="2.4820000000000002"/>
    <n v="31.59"/>
    <n v="6.6270000000000001E-3"/>
    <n v="4.0939999999999997E-2"/>
    <n v="5.3710000000000001E-2"/>
    <n v="1.813E-2"/>
    <n v="1.6820000000000002E-2"/>
    <n v="4.5840000000000004E-3"/>
    <n v="17.79"/>
    <n v="28.45"/>
    <n v="123.5"/>
    <n v="981.2"/>
    <n v="0.14149999999999999"/>
    <n v="0.4667"/>
    <n v="0.58620000000000005"/>
    <n v="0.20349999999999999"/>
    <n v="0.3054"/>
    <n v="9.5189999999999997E-2"/>
  </r>
  <r>
    <n v="873357"/>
    <x v="1"/>
    <x v="165"/>
    <n v="22.22"/>
    <n v="82.01"/>
    <n v="526.4"/>
    <n v="6.2509999999999996E-2"/>
    <n v="1.9380000000000001E-2"/>
    <n v="1.5950000000000001E-3"/>
    <n v="1.8519999999999999E-3"/>
    <n v="0.13950000000000001"/>
    <n v="5.2339999999999998E-2"/>
    <n v="0.1731"/>
    <n v="1.1419999999999999"/>
    <n v="1.101"/>
    <n v="14.34"/>
    <n v="3.418E-3"/>
    <n v="2.2520000000000001E-3"/>
    <n v="1.5950000000000001E-3"/>
    <n v="1.8519999999999999E-3"/>
    <n v="1.6129999999999999E-2"/>
    <n v="9.6829999999999996E-4"/>
    <n v="14"/>
    <n v="29.02"/>
    <n v="88.18"/>
    <n v="608.79999999999995"/>
    <n v="8.1250000000000003E-2"/>
    <n v="3.4320000000000003E-2"/>
    <n v="7.9769999999999997E-3"/>
    <n v="9.2589999999999999E-3"/>
    <n v="0.22950000000000001"/>
    <n v="5.8430000000000003E-2"/>
  </r>
  <r>
    <n v="873586"/>
    <x v="1"/>
    <x v="166"/>
    <n v="13.06"/>
    <n v="81.290000000000006"/>
    <n v="508.8"/>
    <n v="8.7389999999999995E-2"/>
    <n v="3.7740000000000003E-2"/>
    <n v="9.1929999999999998E-3"/>
    <n v="1.3299999999999999E-2"/>
    <n v="0.14660000000000001"/>
    <n v="6.1330000000000003E-2"/>
    <n v="0.28889999999999999"/>
    <n v="0.9899"/>
    <n v="1.778"/>
    <n v="21.79"/>
    <n v="8.5339999999999999E-3"/>
    <n v="6.3639999999999999E-3"/>
    <n v="6.1799999999999997E-3"/>
    <n v="7.4079999999999997E-3"/>
    <n v="1.065E-2"/>
    <n v="3.3509999999999998E-3"/>
    <n v="13.63"/>
    <n v="16.149999999999999"/>
    <n v="86.7"/>
    <n v="570.70000000000005"/>
    <n v="0.1162"/>
    <n v="5.4449999999999998E-2"/>
    <n v="2.758E-2"/>
    <n v="3.9899999999999998E-2"/>
    <n v="0.17829999999999999"/>
    <n v="7.3190000000000005E-2"/>
  </r>
  <r>
    <n v="873592"/>
    <x v="0"/>
    <x v="167"/>
    <n v="21.87"/>
    <n v="182.1"/>
    <n v="2250"/>
    <n v="0.1094"/>
    <n v="0.19139999999999999"/>
    <n v="0.28710000000000002"/>
    <n v="0.18779999999999999"/>
    <n v="0.18"/>
    <n v="5.7700000000000001E-2"/>
    <n v="0.83609999999999995"/>
    <n v="1.4810000000000001"/>
    <n v="5.82"/>
    <n v="128.69999999999999"/>
    <n v="4.6309999999999997E-3"/>
    <n v="2.537E-2"/>
    <n v="3.109E-2"/>
    <n v="1.2409999999999999E-2"/>
    <n v="1.575E-2"/>
    <n v="2.7469999999999999E-3"/>
    <n v="33.119999999999997"/>
    <n v="32.85"/>
    <n v="220.8"/>
    <n v="3216"/>
    <n v="0.1472"/>
    <n v="0.40339999999999998"/>
    <n v="0.53400000000000003"/>
    <n v="0.26879999999999998"/>
    <n v="0.28560000000000002"/>
    <n v="8.0820000000000003E-2"/>
  </r>
  <r>
    <n v="873593"/>
    <x v="0"/>
    <x v="168"/>
    <n v="26.57"/>
    <n v="142.69999999999999"/>
    <n v="1311"/>
    <n v="0.11409999999999999"/>
    <n v="0.28320000000000001"/>
    <n v="0.2487"/>
    <n v="0.14960000000000001"/>
    <n v="0.23949999999999999"/>
    <n v="7.3980000000000004E-2"/>
    <n v="0.62980000000000003"/>
    <n v="0.76290000000000002"/>
    <n v="4.4139999999999997"/>
    <n v="81.459999999999994"/>
    <n v="4.2529999999999998E-3"/>
    <n v="4.759E-2"/>
    <n v="3.8719999999999997E-2"/>
    <n v="1.567E-2"/>
    <n v="1.7979999999999999E-2"/>
    <n v="5.2950000000000002E-3"/>
    <n v="26.68"/>
    <n v="33.479999999999997"/>
    <n v="176.5"/>
    <n v="2089"/>
    <n v="0.14910000000000001"/>
    <n v="0.75839999999999996"/>
    <n v="0.67800000000000005"/>
    <n v="0.2903"/>
    <n v="0.4098"/>
    <n v="0.12839999999999999"/>
  </r>
  <r>
    <n v="873701"/>
    <x v="0"/>
    <x v="169"/>
    <n v="20.309999999999999"/>
    <n v="101.2"/>
    <n v="766.6"/>
    <n v="9.597E-2"/>
    <n v="8.7989999999999999E-2"/>
    <n v="6.5930000000000002E-2"/>
    <n v="5.1889999999999999E-2"/>
    <n v="0.1618"/>
    <n v="5.5489999999999998E-2"/>
    <n v="0.36990000000000001"/>
    <n v="1.1499999999999999"/>
    <n v="2.4060000000000001"/>
    <n v="40.98"/>
    <n v="4.6259999999999999E-3"/>
    <n v="2.2630000000000001E-2"/>
    <n v="1.9539999999999998E-2"/>
    <n v="9.7669999999999996E-3"/>
    <n v="1.5469999999999999E-2"/>
    <n v="2.4299999999999999E-3"/>
    <n v="20.11"/>
    <n v="32.82"/>
    <n v="129.30000000000001"/>
    <n v="1269"/>
    <n v="0.1414"/>
    <n v="0.35470000000000002"/>
    <n v="0.29020000000000001"/>
    <n v="0.15409999999999999"/>
    <n v="0.34370000000000001"/>
    <n v="8.6309999999999998E-2"/>
  </r>
  <r>
    <n v="873843"/>
    <x v="1"/>
    <x v="114"/>
    <n v="14.92"/>
    <n v="73.53"/>
    <n v="402"/>
    <n v="9.0590000000000004E-2"/>
    <n v="8.1549999999999997E-2"/>
    <n v="6.1809999999999997E-2"/>
    <n v="2.3609999999999999E-2"/>
    <n v="0.1167"/>
    <n v="6.2170000000000003E-2"/>
    <n v="0.33439999999999998"/>
    <n v="1.1080000000000001"/>
    <n v="1.9019999999999999"/>
    <n v="22.77"/>
    <n v="7.3559999999999997E-3"/>
    <n v="3.7280000000000001E-2"/>
    <n v="5.9150000000000001E-2"/>
    <n v="1.712E-2"/>
    <n v="2.1649999999999999E-2"/>
    <n v="4.7840000000000001E-3"/>
    <n v="12.37"/>
    <n v="17.7"/>
    <n v="79.12"/>
    <n v="467.2"/>
    <n v="0.11210000000000001"/>
    <n v="0.161"/>
    <n v="0.1648"/>
    <n v="6.2960000000000002E-2"/>
    <n v="0.18110000000000001"/>
    <n v="7.4270000000000003E-2"/>
  </r>
  <r>
    <n v="873885"/>
    <x v="0"/>
    <x v="170"/>
    <n v="22.41"/>
    <n v="98.92"/>
    <n v="710.6"/>
    <n v="9.0569999999999998E-2"/>
    <n v="0.1052"/>
    <n v="5.3749999999999999E-2"/>
    <n v="3.2629999999999999E-2"/>
    <n v="0.17269999999999999"/>
    <n v="6.3170000000000004E-2"/>
    <n v="0.2054"/>
    <n v="0.49559999999999998"/>
    <n v="1.3440000000000001"/>
    <n v="19.53"/>
    <n v="3.29E-3"/>
    <n v="1.3950000000000001E-2"/>
    <n v="1.7739999999999999E-2"/>
    <n v="6.0089999999999996E-3"/>
    <n v="1.172E-2"/>
    <n v="2.575E-3"/>
    <n v="17.8"/>
    <n v="28.03"/>
    <n v="113.8"/>
    <n v="973.1"/>
    <n v="0.13009999999999999"/>
    <n v="0.32990000000000003"/>
    <n v="0.36299999999999999"/>
    <n v="0.1226"/>
    <n v="0.3175"/>
    <n v="9.7720000000000001E-2"/>
  </r>
  <r>
    <n v="874158"/>
    <x v="1"/>
    <x v="171"/>
    <n v="15.11"/>
    <n v="63.76"/>
    <n v="317.5"/>
    <n v="9.2670000000000002E-2"/>
    <n v="4.6949999999999999E-2"/>
    <n v="1.5969999999999999E-3"/>
    <n v="2.4039999999999999E-3"/>
    <n v="0.17030000000000001"/>
    <n v="6.0479999999999999E-2"/>
    <n v="0.42449999999999999"/>
    <n v="1.268"/>
    <n v="2.68"/>
    <n v="26.43"/>
    <n v="1.439E-2"/>
    <n v="1.2E-2"/>
    <n v="1.5969999999999999E-3"/>
    <n v="2.4039999999999999E-3"/>
    <n v="2.538E-2"/>
    <n v="3.47E-3"/>
    <n v="11.87"/>
    <n v="21.18"/>
    <n v="75.39"/>
    <n v="437"/>
    <n v="0.15210000000000001"/>
    <n v="0.1019"/>
    <n v="6.9199999999999999E-3"/>
    <n v="1.042E-2"/>
    <n v="0.29330000000000001"/>
    <n v="7.6969999999999997E-2"/>
  </r>
  <r>
    <n v="874217"/>
    <x v="0"/>
    <x v="172"/>
    <n v="18.579999999999998"/>
    <n v="118.6"/>
    <n v="1041"/>
    <n v="8.5879999999999998E-2"/>
    <n v="8.4680000000000005E-2"/>
    <n v="8.1689999999999999E-2"/>
    <n v="5.8139999999999997E-2"/>
    <n v="0.16209999999999999"/>
    <n v="5.425E-2"/>
    <n v="0.25769999999999998"/>
    <n v="0.47570000000000001"/>
    <n v="1.8169999999999999"/>
    <n v="28.92"/>
    <n v="2.8660000000000001E-3"/>
    <n v="9.1809999999999999E-3"/>
    <n v="1.4120000000000001E-2"/>
    <n v="6.7190000000000001E-3"/>
    <n v="1.069E-2"/>
    <n v="1.0870000000000001E-3"/>
    <n v="21.31"/>
    <n v="26.36"/>
    <n v="139.19999999999999"/>
    <n v="1410"/>
    <n v="0.1234"/>
    <n v="0.2445"/>
    <n v="0.3538"/>
    <n v="0.15709999999999999"/>
    <n v="0.3206"/>
    <n v="6.9379999999999997E-2"/>
  </r>
  <r>
    <n v="874373"/>
    <x v="1"/>
    <x v="128"/>
    <n v="17.190000000000001"/>
    <n v="74.680000000000007"/>
    <n v="420.3"/>
    <n v="9.7739999999999994E-2"/>
    <n v="6.1409999999999999E-2"/>
    <n v="3.8089999999999999E-2"/>
    <n v="3.2390000000000002E-2"/>
    <n v="0.15160000000000001"/>
    <n v="6.0949999999999997E-2"/>
    <n v="0.24510000000000001"/>
    <n v="0.76549999999999996"/>
    <n v="1.742"/>
    <n v="17.86"/>
    <n v="6.9049999999999997E-3"/>
    <n v="8.7039999999999999E-3"/>
    <n v="1.9779999999999999E-2"/>
    <n v="1.1849999999999999E-2"/>
    <n v="1.8970000000000001E-2"/>
    <n v="1.671E-3"/>
    <n v="13.01"/>
    <n v="21.39"/>
    <n v="84.42"/>
    <n v="521.5"/>
    <n v="0.1323"/>
    <n v="0.104"/>
    <n v="0.15210000000000001"/>
    <n v="0.1099"/>
    <n v="0.25719999999999998"/>
    <n v="7.0970000000000005E-2"/>
  </r>
  <r>
    <n v="874662"/>
    <x v="1"/>
    <x v="173"/>
    <n v="17.39"/>
    <n v="75.27"/>
    <n v="428.9"/>
    <n v="0.1007"/>
    <n v="5.5620000000000003E-2"/>
    <n v="2.3529999999999999E-2"/>
    <n v="1.553E-2"/>
    <n v="0.17180000000000001"/>
    <n v="5.7799999999999997E-2"/>
    <n v="0.18590000000000001"/>
    <n v="1.9259999999999999"/>
    <n v="1.0109999999999999"/>
    <n v="14.47"/>
    <n v="7.8309999999999994E-3"/>
    <n v="8.7760000000000008E-3"/>
    <n v="1.5559999999999999E-2"/>
    <n v="6.2399999999999999E-3"/>
    <n v="3.1390000000000001E-2"/>
    <n v="1.9880000000000002E-3"/>
    <n v="12.57"/>
    <n v="26.48"/>
    <n v="79.569999999999993"/>
    <n v="489.5"/>
    <n v="0.1356"/>
    <n v="0.1"/>
    <n v="8.8029999999999997E-2"/>
    <n v="4.3060000000000001E-2"/>
    <n v="0.32"/>
    <n v="6.5759999999999999E-2"/>
  </r>
  <r>
    <n v="874839"/>
    <x v="1"/>
    <x v="174"/>
    <n v="15.9"/>
    <n v="78.83"/>
    <n v="463.7"/>
    <n v="8.0799999999999997E-2"/>
    <n v="7.2529999999999997E-2"/>
    <n v="3.8440000000000002E-2"/>
    <n v="1.6539999999999999E-2"/>
    <n v="0.16669999999999999"/>
    <n v="5.4739999999999997E-2"/>
    <n v="0.2382"/>
    <n v="0.83550000000000002"/>
    <n v="1.6870000000000001"/>
    <n v="18.32"/>
    <n v="5.9959999999999996E-3"/>
    <n v="2.2120000000000001E-2"/>
    <n v="2.1170000000000001E-2"/>
    <n v="6.4330000000000003E-3"/>
    <n v="2.0250000000000001E-2"/>
    <n v="1.725E-3"/>
    <n v="13.35"/>
    <n v="19.59"/>
    <n v="86.65"/>
    <n v="546.70000000000005"/>
    <n v="0.1096"/>
    <n v="0.16500000000000001"/>
    <n v="0.14230000000000001"/>
    <n v="4.8149999999999998E-2"/>
    <n v="0.2482"/>
    <n v="6.3060000000000005E-2"/>
  </r>
  <r>
    <n v="874858"/>
    <x v="0"/>
    <x v="175"/>
    <n v="23.12"/>
    <n v="94.37"/>
    <n v="609.9"/>
    <n v="0.1075"/>
    <n v="0.24129999999999999"/>
    <n v="0.1981"/>
    <n v="6.6180000000000003E-2"/>
    <n v="0.2384"/>
    <n v="7.5420000000000001E-2"/>
    <n v="0.28599999999999998"/>
    <n v="2.11"/>
    <n v="2.1120000000000001"/>
    <n v="31.72"/>
    <n v="7.9699999999999997E-3"/>
    <n v="0.13539999999999999"/>
    <n v="0.1166"/>
    <n v="1.6660000000000001E-2"/>
    <n v="5.1130000000000002E-2"/>
    <n v="1.172E-2"/>
    <n v="15.74"/>
    <n v="37.18"/>
    <n v="106.4"/>
    <n v="762.4"/>
    <n v="0.15329999999999999"/>
    <n v="0.93269999999999997"/>
    <n v="0.8488"/>
    <n v="0.1772"/>
    <n v="0.51659999999999995"/>
    <n v="0.14460000000000001"/>
  </r>
  <r>
    <n v="875093"/>
    <x v="1"/>
    <x v="127"/>
    <n v="21.41"/>
    <n v="82.02"/>
    <n v="507.4"/>
    <n v="8.7489999999999998E-2"/>
    <n v="6.6009999999999999E-2"/>
    <n v="3.1119999999999998E-2"/>
    <n v="2.8639999999999999E-2"/>
    <n v="0.1694"/>
    <n v="6.2869999999999995E-2"/>
    <n v="0.73109999999999997"/>
    <n v="1.748"/>
    <n v="5.1180000000000003"/>
    <n v="53.65"/>
    <n v="4.5710000000000004E-3"/>
    <n v="1.7899999999999999E-2"/>
    <n v="2.1760000000000002E-2"/>
    <n v="1.7569999999999999E-2"/>
    <n v="3.3730000000000003E-2"/>
    <n v="5.875E-3"/>
    <n v="13.75"/>
    <n v="23.5"/>
    <n v="89.04"/>
    <n v="579.5"/>
    <n v="9.3880000000000005E-2"/>
    <n v="8.9779999999999999E-2"/>
    <n v="5.1860000000000003E-2"/>
    <n v="4.7730000000000002E-2"/>
    <n v="0.21790000000000001"/>
    <n v="6.8709999999999993E-2"/>
  </r>
  <r>
    <n v="875099"/>
    <x v="1"/>
    <x v="176"/>
    <n v="18.22"/>
    <n v="60.73"/>
    <n v="288.10000000000002"/>
    <n v="6.9500000000000006E-2"/>
    <n v="2.3439999999999999E-2"/>
    <n v="0"/>
    <n v="0"/>
    <n v="0.1653"/>
    <n v="6.447E-2"/>
    <n v="0.35389999999999999"/>
    <n v="4.8849999999999998"/>
    <n v="2.23"/>
    <n v="21.69"/>
    <n v="1.7129999999999999E-3"/>
    <n v="6.7359999999999998E-3"/>
    <n v="0"/>
    <n v="0"/>
    <n v="3.7990000000000003E-2"/>
    <n v="1.688E-3"/>
    <n v="9.968"/>
    <n v="20.83"/>
    <n v="62.25"/>
    <n v="303.8"/>
    <n v="7.1169999999999997E-2"/>
    <n v="2.7289999999999998E-2"/>
    <n v="0"/>
    <n v="0"/>
    <n v="0.19089999999999999"/>
    <n v="6.5589999999999996E-2"/>
  </r>
  <r>
    <n v="875263"/>
    <x v="0"/>
    <x v="152"/>
    <n v="26.86"/>
    <n v="81.150000000000006"/>
    <n v="477.4"/>
    <n v="0.10340000000000001"/>
    <n v="0.1353"/>
    <n v="0.1085"/>
    <n v="4.5620000000000001E-2"/>
    <n v="0.1943"/>
    <n v="6.9370000000000001E-2"/>
    <n v="0.40529999999999999"/>
    <n v="1.8089999999999999"/>
    <n v="2.6419999999999999"/>
    <n v="34.44"/>
    <n v="9.0980000000000002E-3"/>
    <n v="3.8449999999999998E-2"/>
    <n v="3.7629999999999997E-2"/>
    <n v="1.321E-2"/>
    <n v="1.8780000000000002E-2"/>
    <n v="5.672E-3"/>
    <n v="15.65"/>
    <n v="39.340000000000003"/>
    <n v="101.7"/>
    <n v="768.9"/>
    <n v="0.17849999999999999"/>
    <n v="0.47060000000000002"/>
    <n v="0.4425"/>
    <n v="0.1459"/>
    <n v="0.32150000000000001"/>
    <n v="0.1205"/>
  </r>
  <r>
    <n v="87556202"/>
    <x v="0"/>
    <x v="177"/>
    <n v="23.21"/>
    <n v="100.4"/>
    <n v="671.4"/>
    <n v="0.10440000000000001"/>
    <n v="0.19800000000000001"/>
    <n v="0.16969999999999999"/>
    <n v="8.8779999999999998E-2"/>
    <n v="0.17369999999999999"/>
    <n v="6.6720000000000002E-2"/>
    <n v="0.27960000000000002"/>
    <n v="0.96220000000000006"/>
    <n v="3.5910000000000002"/>
    <n v="25.2"/>
    <n v="8.0809999999999996E-3"/>
    <n v="5.1220000000000002E-2"/>
    <n v="5.5509999999999997E-2"/>
    <n v="1.883E-2"/>
    <n v="2.545E-2"/>
    <n v="4.3119999999999999E-3"/>
    <n v="16.079999999999998"/>
    <n v="27.78"/>
    <n v="118.6"/>
    <n v="784.7"/>
    <n v="0.13159999999999999"/>
    <n v="0.46479999999999999"/>
    <n v="0.45889999999999997"/>
    <n v="0.17269999999999999"/>
    <n v="0.3"/>
    <n v="8.7010000000000004E-2"/>
  </r>
  <r>
    <n v="875878"/>
    <x v="1"/>
    <x v="178"/>
    <n v="16.329999999999998"/>
    <n v="82.53"/>
    <n v="516.4"/>
    <n v="7.9409999999999994E-2"/>
    <n v="5.3659999999999999E-2"/>
    <n v="3.8730000000000001E-2"/>
    <n v="2.3769999999999999E-2"/>
    <n v="0.18290000000000001"/>
    <n v="5.6669999999999998E-2"/>
    <n v="0.19420000000000001"/>
    <n v="0.90859999999999996"/>
    <n v="1.4930000000000001"/>
    <n v="15.75"/>
    <n v="5.2979999999999998E-3"/>
    <n v="1.5869999999999999E-2"/>
    <n v="2.3210000000000001E-2"/>
    <n v="8.4200000000000004E-3"/>
    <n v="1.8530000000000001E-2"/>
    <n v="2.1519999999999998E-3"/>
    <n v="13.88"/>
    <n v="22"/>
    <n v="90.81"/>
    <n v="600.6"/>
    <n v="0.10970000000000001"/>
    <n v="0.15060000000000001"/>
    <n v="0.1764"/>
    <n v="8.2350000000000007E-2"/>
    <n v="0.3024"/>
    <n v="6.9489999999999996E-2"/>
  </r>
  <r>
    <n v="875938"/>
    <x v="0"/>
    <x v="179"/>
    <n v="22.29"/>
    <n v="90.63"/>
    <n v="588.9"/>
    <n v="0.12"/>
    <n v="0.12670000000000001"/>
    <n v="0.13850000000000001"/>
    <n v="6.5259999999999999E-2"/>
    <n v="0.18340000000000001"/>
    <n v="6.8769999999999998E-2"/>
    <n v="0.61909999999999998"/>
    <n v="2.1120000000000001"/>
    <n v="4.9059999999999997"/>
    <n v="49.7"/>
    <n v="1.38E-2"/>
    <n v="3.3480000000000003E-2"/>
    <n v="4.6649999999999997E-2"/>
    <n v="2.06E-2"/>
    <n v="2.6890000000000001E-2"/>
    <n v="4.3059999999999999E-3"/>
    <n v="16.39"/>
    <n v="34.01"/>
    <n v="111.6"/>
    <n v="806.9"/>
    <n v="0.17369999999999999"/>
    <n v="0.31219999999999998"/>
    <n v="0.38090000000000002"/>
    <n v="0.1673"/>
    <n v="0.308"/>
    <n v="9.3329999999999996E-2"/>
  </r>
  <r>
    <n v="877159"/>
    <x v="0"/>
    <x v="180"/>
    <n v="21.84"/>
    <n v="117.4"/>
    <n v="1024"/>
    <n v="7.3709999999999998E-2"/>
    <n v="8.6419999999999997E-2"/>
    <n v="0.1103"/>
    <n v="5.7779999999999998E-2"/>
    <n v="0.17699999999999999"/>
    <n v="5.3400000000000003E-2"/>
    <n v="0.63619999999999999"/>
    <n v="1.3049999999999999"/>
    <n v="4.3120000000000003"/>
    <n v="76.36"/>
    <n v="5.5300000000000002E-3"/>
    <n v="5.296E-2"/>
    <n v="6.1100000000000002E-2"/>
    <n v="1.444E-2"/>
    <n v="2.1399999999999999E-2"/>
    <n v="5.0359999999999997E-3"/>
    <n v="19.760000000000002"/>
    <n v="24.7"/>
    <n v="129.1"/>
    <n v="1228"/>
    <n v="8.8220000000000007E-2"/>
    <n v="0.1963"/>
    <n v="0.2535"/>
    <n v="9.1810000000000003E-2"/>
    <n v="0.2369"/>
    <n v="6.5579999999999999E-2"/>
  </r>
  <r>
    <n v="877486"/>
    <x v="0"/>
    <x v="181"/>
    <n v="22.49"/>
    <n v="127.5"/>
    <n v="1148"/>
    <n v="8.523E-2"/>
    <n v="0.14280000000000001"/>
    <n v="0.1114"/>
    <n v="6.7720000000000002E-2"/>
    <n v="0.1767"/>
    <n v="5.5289999999999999E-2"/>
    <n v="0.43569999999999998"/>
    <n v="1.073"/>
    <n v="3.8330000000000002"/>
    <n v="54.22"/>
    <n v="5.5240000000000003E-3"/>
    <n v="3.6979999999999999E-2"/>
    <n v="2.7060000000000001E-2"/>
    <n v="1.221E-2"/>
    <n v="1.4149999999999999E-2"/>
    <n v="3.3969999999999998E-3"/>
    <n v="23.36"/>
    <n v="32.06"/>
    <n v="166.4"/>
    <n v="1688"/>
    <n v="0.13220000000000001"/>
    <n v="0.56010000000000004"/>
    <n v="0.38650000000000001"/>
    <n v="0.17080000000000001"/>
    <n v="0.31929999999999997"/>
    <n v="9.221E-2"/>
  </r>
  <r>
    <n v="877500"/>
    <x v="0"/>
    <x v="182"/>
    <n v="20.22"/>
    <n v="94.49"/>
    <n v="642.70000000000005"/>
    <n v="9.8720000000000002E-2"/>
    <n v="0.1206"/>
    <n v="0.11799999999999999"/>
    <n v="5.9799999999999999E-2"/>
    <n v="0.19500000000000001"/>
    <n v="6.4659999999999995E-2"/>
    <n v="0.2092"/>
    <n v="0.65090000000000003"/>
    <n v="1.446"/>
    <n v="19.420000000000002"/>
    <n v="4.0439999999999999E-3"/>
    <n v="1.5970000000000002E-2"/>
    <n v="0.02"/>
    <n v="7.3029999999999996E-3"/>
    <n v="1.5219999999999999E-2"/>
    <n v="1.9759999999999999E-3"/>
    <n v="18.329999999999998"/>
    <n v="30.12"/>
    <n v="117.9"/>
    <n v="1044"/>
    <n v="0.1552"/>
    <n v="0.40560000000000002"/>
    <n v="0.49669999999999997"/>
    <n v="0.18379999999999999"/>
    <n v="0.4753"/>
    <n v="0.1013"/>
  </r>
  <r>
    <n v="877501"/>
    <x v="1"/>
    <x v="183"/>
    <n v="19.559999999999999"/>
    <n v="78.540000000000006"/>
    <n v="461"/>
    <n v="9.5860000000000001E-2"/>
    <n v="8.0869999999999997E-2"/>
    <n v="4.1869999999999997E-2"/>
    <n v="4.1070000000000002E-2"/>
    <n v="0.19789999999999999"/>
    <n v="6.0130000000000003E-2"/>
    <n v="0.35339999999999999"/>
    <n v="1.3260000000000001"/>
    <n v="2.3079999999999998"/>
    <n v="27.24"/>
    <n v="7.5139999999999998E-3"/>
    <n v="1.779E-2"/>
    <n v="1.401E-2"/>
    <n v="1.14E-2"/>
    <n v="1.503E-2"/>
    <n v="3.3379999999999998E-3"/>
    <n v="14.44"/>
    <n v="28.36"/>
    <n v="92.15"/>
    <n v="638.4"/>
    <n v="0.1429"/>
    <n v="0.20419999999999999"/>
    <n v="0.13769999999999999"/>
    <n v="0.108"/>
    <n v="0.26679999999999998"/>
    <n v="8.1739999999999993E-2"/>
  </r>
  <r>
    <n v="877989"/>
    <x v="0"/>
    <x v="184"/>
    <n v="19.32"/>
    <n v="115.1"/>
    <n v="951.6"/>
    <n v="8.9679999999999996E-2"/>
    <n v="0.1198"/>
    <n v="0.1036"/>
    <n v="7.4880000000000002E-2"/>
    <n v="0.15060000000000001"/>
    <n v="5.491E-2"/>
    <n v="0.39710000000000001"/>
    <n v="0.82820000000000005"/>
    <n v="3.0880000000000001"/>
    <n v="40.729999999999997"/>
    <n v="6.0899999999999999E-3"/>
    <n v="2.5690000000000001E-2"/>
    <n v="2.7130000000000001E-2"/>
    <n v="1.345E-2"/>
    <n v="1.5939999999999999E-2"/>
    <n v="2.6580000000000002E-3"/>
    <n v="20.420000000000002"/>
    <n v="25.84"/>
    <n v="139.5"/>
    <n v="1239"/>
    <n v="0.1381"/>
    <n v="0.34200000000000003"/>
    <n v="0.3508"/>
    <n v="0.19389999999999999"/>
    <n v="0.2928"/>
    <n v="7.8670000000000004E-2"/>
  </r>
  <r>
    <n v="878796"/>
    <x v="0"/>
    <x v="185"/>
    <n v="26.67"/>
    <n v="158.9"/>
    <n v="1685"/>
    <n v="0.11409999999999999"/>
    <n v="0.2084"/>
    <n v="0.3523"/>
    <n v="0.16200000000000001"/>
    <n v="0.22"/>
    <n v="6.2289999999999998E-2"/>
    <n v="0.55389999999999995"/>
    <n v="1.56"/>
    <n v="4.6669999999999998"/>
    <n v="83.16"/>
    <n v="9.3270000000000002E-3"/>
    <n v="5.1209999999999999E-2"/>
    <n v="8.9580000000000007E-2"/>
    <n v="2.4649999999999998E-2"/>
    <n v="2.1749999999999999E-2"/>
    <n v="5.195E-3"/>
    <n v="25.12"/>
    <n v="32.68"/>
    <n v="177"/>
    <n v="1986"/>
    <n v="0.15359999999999999"/>
    <n v="0.41670000000000001"/>
    <n v="0.78920000000000001"/>
    <n v="0.27329999999999999"/>
    <n v="0.31979999999999997"/>
    <n v="8.7620000000000003E-2"/>
  </r>
  <r>
    <n v="87880"/>
    <x v="0"/>
    <x v="186"/>
    <n v="23.75"/>
    <n v="91.56"/>
    <n v="597.79999999999995"/>
    <n v="0.1323"/>
    <n v="0.17680000000000001"/>
    <n v="0.15579999999999999"/>
    <n v="9.1759999999999994E-2"/>
    <n v="0.22509999999999999"/>
    <n v="7.4209999999999998E-2"/>
    <n v="0.56479999999999997"/>
    <n v="1.93"/>
    <n v="3.9089999999999998"/>
    <n v="52.72"/>
    <n v="8.8240000000000002E-3"/>
    <n v="3.108E-2"/>
    <n v="3.1119999999999998E-2"/>
    <n v="1.291E-2"/>
    <n v="1.9980000000000001E-2"/>
    <n v="4.5059999999999996E-3"/>
    <n v="19.2"/>
    <n v="41.85"/>
    <n v="128.5"/>
    <n v="1153"/>
    <n v="0.22259999999999999"/>
    <n v="0.52090000000000003"/>
    <n v="0.46460000000000001"/>
    <n v="0.20130000000000001"/>
    <n v="0.44319999999999998"/>
    <n v="0.1086"/>
  </r>
  <r>
    <n v="87930"/>
    <x v="1"/>
    <x v="187"/>
    <n v="18.600000000000001"/>
    <n v="81.09"/>
    <n v="481.9"/>
    <n v="9.9650000000000002E-2"/>
    <n v="0.10580000000000001"/>
    <n v="8.0049999999999996E-2"/>
    <n v="3.8210000000000001E-2"/>
    <n v="0.1925"/>
    <n v="6.3729999999999995E-2"/>
    <n v="0.39610000000000001"/>
    <n v="1.044"/>
    <n v="2.4969999999999999"/>
    <n v="30.29"/>
    <n v="6.953E-3"/>
    <n v="1.9109999999999999E-2"/>
    <n v="2.7009999999999999E-2"/>
    <n v="1.0370000000000001E-2"/>
    <n v="1.7819999999999999E-2"/>
    <n v="3.5860000000000002E-3"/>
    <n v="14.97"/>
    <n v="24.64"/>
    <n v="96.05"/>
    <n v="677.9"/>
    <n v="0.1426"/>
    <n v="0.23780000000000001"/>
    <n v="0.2671"/>
    <n v="0.10150000000000001"/>
    <n v="0.3014"/>
    <n v="8.7499999999999994E-2"/>
  </r>
  <r>
    <n v="879523"/>
    <x v="0"/>
    <x v="188"/>
    <n v="16.68"/>
    <n v="98.78"/>
    <n v="716.6"/>
    <n v="8.8760000000000006E-2"/>
    <n v="9.5880000000000007E-2"/>
    <n v="7.5499999999999998E-2"/>
    <n v="4.079E-2"/>
    <n v="0.15939999999999999"/>
    <n v="5.9859999999999997E-2"/>
    <n v="0.27110000000000001"/>
    <n v="0.36209999999999998"/>
    <n v="1.974"/>
    <n v="26.44"/>
    <n v="5.4720000000000003E-3"/>
    <n v="1.9189999999999999E-2"/>
    <n v="2.0389999999999998E-2"/>
    <n v="8.26E-3"/>
    <n v="1.523E-2"/>
    <n v="2.8809999999999999E-3"/>
    <n v="17.77"/>
    <n v="20.239999999999998"/>
    <n v="117.7"/>
    <n v="989.5"/>
    <n v="0.14910000000000001"/>
    <n v="0.33310000000000001"/>
    <n v="0.3327"/>
    <n v="0.12520000000000001"/>
    <n v="0.34150000000000003"/>
    <n v="9.74E-2"/>
  </r>
  <r>
    <n v="879804"/>
    <x v="1"/>
    <x v="99"/>
    <n v="17.27"/>
    <n v="62.92"/>
    <n v="295.39999999999998"/>
    <n v="0.1089"/>
    <n v="7.2319999999999995E-2"/>
    <n v="1.7559999999999999E-2"/>
    <n v="1.9519999999999999E-2"/>
    <n v="0.19339999999999999"/>
    <n v="6.2850000000000003E-2"/>
    <n v="0.2137"/>
    <n v="1.3420000000000001"/>
    <n v="1.5169999999999999"/>
    <n v="12.33"/>
    <n v="9.7190000000000002E-3"/>
    <n v="1.2489999999999999E-2"/>
    <n v="7.9749999999999995E-3"/>
    <n v="7.5269999999999998E-3"/>
    <n v="2.2100000000000002E-2"/>
    <n v="2.4719999999999998E-3"/>
    <n v="10.42"/>
    <n v="23.22"/>
    <n v="67.08"/>
    <n v="331.6"/>
    <n v="0.14149999999999999"/>
    <n v="0.12470000000000001"/>
    <n v="6.2129999999999998E-2"/>
    <n v="5.5879999999999999E-2"/>
    <n v="0.2989"/>
    <n v="7.3800000000000004E-2"/>
  </r>
  <r>
    <n v="879830"/>
    <x v="0"/>
    <x v="189"/>
    <n v="20.260000000000002"/>
    <n v="109.7"/>
    <n v="904.3"/>
    <n v="8.7720000000000006E-2"/>
    <n v="7.3039999999999994E-2"/>
    <n v="6.9500000000000006E-2"/>
    <n v="5.3900000000000003E-2"/>
    <n v="0.2026"/>
    <n v="5.2229999999999999E-2"/>
    <n v="0.58579999999999999"/>
    <n v="0.85540000000000005"/>
    <n v="4.1059999999999999"/>
    <n v="68.459999999999994"/>
    <n v="5.0379999999999999E-3"/>
    <n v="1.503E-2"/>
    <n v="1.9460000000000002E-2"/>
    <n v="1.123E-2"/>
    <n v="2.2939999999999999E-2"/>
    <n v="2.581E-3"/>
    <n v="19.8"/>
    <n v="25.05"/>
    <n v="130"/>
    <n v="1210"/>
    <n v="0.1111"/>
    <n v="0.14860000000000001"/>
    <n v="0.19320000000000001"/>
    <n v="0.1096"/>
    <n v="0.32750000000000001"/>
    <n v="6.4689999999999998E-2"/>
  </r>
  <r>
    <n v="8810158"/>
    <x v="1"/>
    <x v="101"/>
    <n v="22.54"/>
    <n v="87.02"/>
    <n v="529.4"/>
    <n v="0.1002"/>
    <n v="0.14829999999999999"/>
    <n v="8.7050000000000002E-2"/>
    <n v="5.1020000000000003E-2"/>
    <n v="0.185"/>
    <n v="7.3099999999999998E-2"/>
    <n v="0.19309999999999999"/>
    <n v="0.92230000000000001"/>
    <n v="1.4910000000000001"/>
    <n v="15.09"/>
    <n v="5.2509999999999996E-3"/>
    <n v="3.041E-2"/>
    <n v="2.5260000000000001E-2"/>
    <n v="8.3040000000000006E-3"/>
    <n v="2.5139999999999999E-2"/>
    <n v="4.1980000000000003E-3"/>
    <n v="14.55"/>
    <n v="29.16"/>
    <n v="99.48"/>
    <n v="639.29999999999995"/>
    <n v="0.13489999999999999"/>
    <n v="0.44019999999999998"/>
    <n v="0.31619999999999998"/>
    <n v="0.11260000000000001"/>
    <n v="0.4128"/>
    <n v="0.1076"/>
  </r>
  <r>
    <n v="8810436"/>
    <x v="1"/>
    <x v="190"/>
    <n v="12.91"/>
    <n v="98.17"/>
    <n v="725.5"/>
    <n v="8.1820000000000004E-2"/>
    <n v="6.2300000000000001E-2"/>
    <n v="5.892E-2"/>
    <n v="3.1570000000000001E-2"/>
    <n v="0.13589999999999999"/>
    <n v="5.5259999999999997E-2"/>
    <n v="0.21340000000000001"/>
    <n v="0.36280000000000001"/>
    <n v="1.5249999999999999"/>
    <n v="20"/>
    <n v="4.2909999999999997E-3"/>
    <n v="1.2359999999999999E-2"/>
    <n v="1.8409999999999999E-2"/>
    <n v="7.3730000000000002E-3"/>
    <n v="9.5390000000000006E-3"/>
    <n v="1.6559999999999999E-3"/>
    <n v="17.38"/>
    <n v="15.92"/>
    <n v="113.7"/>
    <n v="932.7"/>
    <n v="0.1222"/>
    <n v="0.21859999999999999"/>
    <n v="0.29620000000000002"/>
    <n v="0.10349999999999999"/>
    <n v="0.23200000000000001"/>
    <n v="7.4740000000000001E-2"/>
  </r>
  <r>
    <n v="881046502"/>
    <x v="0"/>
    <x v="191"/>
    <n v="22.14"/>
    <n v="134.69999999999999"/>
    <n v="1290"/>
    <n v="9.0899999999999995E-2"/>
    <n v="0.1348"/>
    <n v="0.16400000000000001"/>
    <n v="9.5610000000000001E-2"/>
    <n v="0.17649999999999999"/>
    <n v="5.024E-2"/>
    <n v="0.86009999999999998"/>
    <n v="1.48"/>
    <n v="7.0289999999999999"/>
    <n v="111.7"/>
    <n v="8.1239999999999993E-3"/>
    <n v="3.6110000000000003E-2"/>
    <n v="5.4890000000000001E-2"/>
    <n v="2.7650000000000001E-2"/>
    <n v="3.1759999999999997E-2"/>
    <n v="2.3649999999999999E-3"/>
    <n v="23.24"/>
    <n v="27.84"/>
    <n v="158.30000000000001"/>
    <n v="1656"/>
    <n v="0.1178"/>
    <n v="0.29199999999999998"/>
    <n v="0.3861"/>
    <n v="0.192"/>
    <n v="0.29089999999999999"/>
    <n v="5.8650000000000001E-2"/>
  </r>
  <r>
    <n v="8810528"/>
    <x v="1"/>
    <x v="31"/>
    <n v="18.940000000000001"/>
    <n v="75.510000000000005"/>
    <n v="428"/>
    <n v="8.8709999999999997E-2"/>
    <n v="6.9000000000000006E-2"/>
    <n v="2.6689999999999998E-2"/>
    <n v="1.393E-2"/>
    <n v="0.15329999999999999"/>
    <n v="6.0569999999999999E-2"/>
    <n v="0.22220000000000001"/>
    <n v="0.86519999999999997"/>
    <n v="1.444"/>
    <n v="17.12"/>
    <n v="5.5170000000000002E-3"/>
    <n v="1.7270000000000001E-2"/>
    <n v="2.0449999999999999E-2"/>
    <n v="6.7470000000000004E-3"/>
    <n v="1.6160000000000001E-2"/>
    <n v="2.9220000000000001E-3"/>
    <n v="13.3"/>
    <n v="24.99"/>
    <n v="85.22"/>
    <n v="546.29999999999995"/>
    <n v="0.128"/>
    <n v="0.188"/>
    <n v="0.14710000000000001"/>
    <n v="6.9129999999999997E-2"/>
    <n v="0.2535"/>
    <n v="7.9930000000000001E-2"/>
  </r>
  <r>
    <n v="8810703"/>
    <x v="0"/>
    <x v="192"/>
    <n v="18.47"/>
    <n v="188.5"/>
    <n v="2499"/>
    <n v="0.1142"/>
    <n v="0.15160000000000001"/>
    <n v="0.3201"/>
    <n v="0.1595"/>
    <n v="0.1648"/>
    <n v="5.525E-2"/>
    <n v="2.8730000000000002"/>
    <n v="1.476"/>
    <n v="21.98"/>
    <n v="525.6"/>
    <n v="1.345E-2"/>
    <n v="2.7720000000000002E-2"/>
    <n v="6.3890000000000002E-2"/>
    <n v="1.4069999999999999E-2"/>
    <n v="4.7829999999999998E-2"/>
    <n v="4.4759999999999999E-3"/>
    <n v="28.11"/>
    <n v="18.47"/>
    <n v="188.5"/>
    <n v="2499"/>
    <n v="0.1142"/>
    <n v="0.15160000000000001"/>
    <n v="0.3201"/>
    <n v="0.1595"/>
    <n v="0.1648"/>
    <n v="5.525E-2"/>
  </r>
  <r>
    <n v="881094802"/>
    <x v="0"/>
    <x v="193"/>
    <n v="25.56"/>
    <n v="114.5"/>
    <n v="948"/>
    <n v="0.10059999999999999"/>
    <n v="0.11459999999999999"/>
    <n v="0.16819999999999999"/>
    <n v="6.5970000000000001E-2"/>
    <n v="0.1308"/>
    <n v="5.8659999999999997E-2"/>
    <n v="0.52959999999999996"/>
    <n v="1.667"/>
    <n v="3.7669999999999999"/>
    <n v="58.53"/>
    <n v="3.1130000000000001E-2"/>
    <n v="8.5550000000000001E-2"/>
    <n v="0.14380000000000001"/>
    <n v="3.9269999999999999E-2"/>
    <n v="2.1749999999999999E-2"/>
    <n v="1.256E-2"/>
    <n v="18.07"/>
    <n v="28.07"/>
    <n v="120.4"/>
    <n v="1021"/>
    <n v="0.12429999999999999"/>
    <n v="0.17929999999999999"/>
    <n v="0.28029999999999999"/>
    <n v="0.1099"/>
    <n v="0.1603"/>
    <n v="6.8180000000000004E-2"/>
  </r>
  <r>
    <n v="8810955"/>
    <x v="0"/>
    <x v="194"/>
    <n v="23.81"/>
    <n v="92.87"/>
    <n v="610.70000000000005"/>
    <n v="9.4630000000000006E-2"/>
    <n v="0.13059999999999999"/>
    <n v="0.1115"/>
    <n v="6.4619999999999997E-2"/>
    <n v="0.2235"/>
    <n v="6.4329999999999998E-2"/>
    <n v="0.42070000000000002"/>
    <n v="1.845"/>
    <n v="3.5339999999999998"/>
    <n v="31"/>
    <n v="1.0880000000000001E-2"/>
    <n v="3.7100000000000001E-2"/>
    <n v="3.6880000000000003E-2"/>
    <n v="1.627E-2"/>
    <n v="4.4990000000000002E-2"/>
    <n v="4.7679999999999997E-3"/>
    <n v="16.86"/>
    <n v="34.85"/>
    <n v="115"/>
    <n v="811.3"/>
    <n v="0.15590000000000001"/>
    <n v="0.40589999999999998"/>
    <n v="0.37440000000000001"/>
    <n v="0.1772"/>
    <n v="0.47239999999999999"/>
    <n v="0.1026"/>
  </r>
  <r>
    <n v="8810987"/>
    <x v="0"/>
    <x v="195"/>
    <n v="16.93"/>
    <n v="90.96"/>
    <n v="578.9"/>
    <n v="0.1026"/>
    <n v="0.1517"/>
    <n v="9.9010000000000001E-2"/>
    <n v="5.602E-2"/>
    <n v="0.21060000000000001"/>
    <n v="6.9159999999999999E-2"/>
    <n v="0.25629999999999997"/>
    <n v="1.194"/>
    <n v="1.9330000000000001"/>
    <n v="22.69"/>
    <n v="5.96E-3"/>
    <n v="3.4380000000000001E-2"/>
    <n v="3.909E-2"/>
    <n v="1.435E-2"/>
    <n v="1.9390000000000001E-2"/>
    <n v="4.5599999999999998E-3"/>
    <n v="15.75"/>
    <n v="26.93"/>
    <n v="104.4"/>
    <n v="750.1"/>
    <n v="0.14599999999999999"/>
    <n v="0.437"/>
    <n v="0.46360000000000001"/>
    <n v="0.16539999999999999"/>
    <n v="0.36299999999999999"/>
    <n v="0.10589999999999999"/>
  </r>
  <r>
    <n v="8811523"/>
    <x v="1"/>
    <x v="196"/>
    <n v="18.350000000000001"/>
    <n v="77.319999999999993"/>
    <n v="432.2"/>
    <n v="9.3630000000000005E-2"/>
    <n v="0.1154"/>
    <n v="6.6360000000000002E-2"/>
    <n v="3.1419999999999997E-2"/>
    <n v="0.19670000000000001"/>
    <n v="6.3140000000000002E-2"/>
    <n v="0.29630000000000001"/>
    <n v="1.5629999999999999"/>
    <n v="2.0870000000000002"/>
    <n v="21.46"/>
    <n v="8.8719999999999997E-3"/>
    <n v="4.1919999999999999E-2"/>
    <n v="5.9459999999999999E-2"/>
    <n v="1.7850000000000001E-2"/>
    <n v="2.793E-2"/>
    <n v="4.7749999999999997E-3"/>
    <n v="13.25"/>
    <n v="27.1"/>
    <n v="86.2"/>
    <n v="531.20000000000005"/>
    <n v="0.14050000000000001"/>
    <n v="0.30459999999999998"/>
    <n v="0.28060000000000002"/>
    <n v="0.1138"/>
    <n v="0.3397"/>
    <n v="8.3650000000000002E-2"/>
  </r>
  <r>
    <n v="8811779"/>
    <x v="1"/>
    <x v="197"/>
    <n v="17.48"/>
    <n v="65.05"/>
    <n v="321.2"/>
    <n v="8.054E-2"/>
    <n v="5.9069999999999998E-2"/>
    <n v="5.774E-2"/>
    <n v="1.0710000000000001E-2"/>
    <n v="0.19639999999999999"/>
    <n v="6.3149999999999998E-2"/>
    <n v="0.35670000000000002"/>
    <n v="1.9219999999999999"/>
    <n v="2.7469999999999999"/>
    <n v="22.79"/>
    <n v="4.6800000000000001E-3"/>
    <n v="3.1199999999999999E-2"/>
    <n v="5.774E-2"/>
    <n v="1.0710000000000001E-2"/>
    <n v="2.5600000000000001E-2"/>
    <n v="4.6129999999999999E-3"/>
    <n v="11.48"/>
    <n v="24.47"/>
    <n v="75.400000000000006"/>
    <n v="403.7"/>
    <n v="9.5269999999999994E-2"/>
    <n v="0.13969999999999999"/>
    <n v="0.1925"/>
    <n v="3.5709999999999999E-2"/>
    <n v="0.2868"/>
    <n v="7.8090000000000007E-2"/>
  </r>
  <r>
    <n v="8811842"/>
    <x v="0"/>
    <x v="198"/>
    <n v="21.56"/>
    <n v="129.69999999999999"/>
    <n v="1230"/>
    <n v="9.3829999999999997E-2"/>
    <n v="0.13059999999999999"/>
    <n v="0.12720000000000001"/>
    <n v="8.6910000000000001E-2"/>
    <n v="0.2094"/>
    <n v="5.5809999999999998E-2"/>
    <n v="0.95530000000000004"/>
    <n v="1.1859999999999999"/>
    <n v="6.4870000000000001"/>
    <n v="124.4"/>
    <n v="6.8040000000000002E-3"/>
    <n v="3.1690000000000003E-2"/>
    <n v="3.4459999999999998E-2"/>
    <n v="1.712E-2"/>
    <n v="1.8970000000000001E-2"/>
    <n v="4.045E-3"/>
    <n v="25.73"/>
    <n v="28.64"/>
    <n v="170.3"/>
    <n v="2009"/>
    <n v="0.1353"/>
    <n v="0.32350000000000001"/>
    <n v="0.36170000000000002"/>
    <n v="0.182"/>
    <n v="0.307"/>
    <n v="8.2549999999999998E-2"/>
  </r>
  <r>
    <n v="88119002"/>
    <x v="0"/>
    <x v="199"/>
    <n v="32.47"/>
    <n v="128"/>
    <n v="1223"/>
    <n v="8.4199999999999997E-2"/>
    <n v="0.113"/>
    <n v="0.1145"/>
    <n v="6.6369999999999998E-2"/>
    <n v="0.14280000000000001"/>
    <n v="5.3129999999999997E-2"/>
    <n v="0.73919999999999997"/>
    <n v="1.321"/>
    <n v="4.7220000000000004"/>
    <n v="109.9"/>
    <n v="5.5389999999999997E-3"/>
    <n v="2.6440000000000002E-2"/>
    <n v="2.664E-2"/>
    <n v="1.078E-2"/>
    <n v="1.332E-2"/>
    <n v="2.2560000000000002E-3"/>
    <n v="27.9"/>
    <n v="45.41"/>
    <n v="180.2"/>
    <n v="2477"/>
    <n v="0.14080000000000001"/>
    <n v="0.40970000000000001"/>
    <n v="0.39950000000000002"/>
    <n v="0.16250000000000001"/>
    <n v="0.27129999999999999"/>
    <n v="7.5679999999999997E-2"/>
  </r>
  <r>
    <n v="8812816"/>
    <x v="1"/>
    <x v="200"/>
    <n v="13.16"/>
    <n v="87.88"/>
    <n v="568.9"/>
    <n v="9.6460000000000004E-2"/>
    <n v="8.7110000000000007E-2"/>
    <n v="3.8879999999999998E-2"/>
    <n v="2.563E-2"/>
    <n v="0.13600000000000001"/>
    <n v="6.3439999999999996E-2"/>
    <n v="0.2102"/>
    <n v="0.43359999999999999"/>
    <n v="1.391"/>
    <n v="17.399999999999999"/>
    <n v="4.1330000000000004E-3"/>
    <n v="1.695E-2"/>
    <n v="1.652E-2"/>
    <n v="6.659E-3"/>
    <n v="1.371E-2"/>
    <n v="2.735E-3"/>
    <n v="15.34"/>
    <n v="16.350000000000001"/>
    <n v="99.71"/>
    <n v="706.2"/>
    <n v="0.13109999999999999"/>
    <n v="0.24740000000000001"/>
    <n v="0.1759"/>
    <n v="8.0560000000000007E-2"/>
    <n v="0.23799999999999999"/>
    <n v="8.7179999999999994E-2"/>
  </r>
  <r>
    <n v="8812818"/>
    <x v="1"/>
    <x v="201"/>
    <n v="13.9"/>
    <n v="88.59"/>
    <n v="561.29999999999995"/>
    <n v="0.1051"/>
    <n v="0.1192"/>
    <n v="7.8600000000000003E-2"/>
    <n v="4.4510000000000001E-2"/>
    <n v="0.19620000000000001"/>
    <n v="6.3030000000000003E-2"/>
    <n v="0.25690000000000002"/>
    <n v="0.49809999999999999"/>
    <n v="2.0110000000000001"/>
    <n v="21.03"/>
    <n v="5.8510000000000003E-3"/>
    <n v="2.3140000000000001E-2"/>
    <n v="2.5440000000000001E-2"/>
    <n v="8.3599999999999994E-3"/>
    <n v="1.8419999999999999E-2"/>
    <n v="2.918E-3"/>
    <n v="14.98"/>
    <n v="17.13"/>
    <n v="101.1"/>
    <n v="686.6"/>
    <n v="0.1376"/>
    <n v="0.26979999999999998"/>
    <n v="0.25769999999999998"/>
    <n v="9.0899999999999995E-2"/>
    <n v="0.30649999999999999"/>
    <n v="8.1769999999999995E-2"/>
  </r>
  <r>
    <n v="8812844"/>
    <x v="1"/>
    <x v="202"/>
    <n v="17.53"/>
    <n v="65.12"/>
    <n v="313.10000000000002"/>
    <n v="0.1061"/>
    <n v="8.5019999999999998E-2"/>
    <n v="1.7680000000000001E-2"/>
    <n v="1.915E-2"/>
    <n v="0.191"/>
    <n v="6.9080000000000003E-2"/>
    <n v="0.2467"/>
    <n v="1.2170000000000001"/>
    <n v="1.641"/>
    <n v="15.05"/>
    <n v="7.8989999999999998E-3"/>
    <n v="1.4E-2"/>
    <n v="8.5339999999999999E-3"/>
    <n v="7.6239999999999997E-3"/>
    <n v="2.6370000000000001E-2"/>
    <n v="3.761E-3"/>
    <n v="11.17"/>
    <n v="22.84"/>
    <n v="71.94"/>
    <n v="375.6"/>
    <n v="0.1406"/>
    <n v="0.14399999999999999"/>
    <n v="6.5720000000000001E-2"/>
    <n v="5.5750000000000001E-2"/>
    <n v="0.30549999999999999"/>
    <n v="8.7970000000000007E-2"/>
  </r>
  <r>
    <n v="8812877"/>
    <x v="0"/>
    <x v="203"/>
    <n v="20.25"/>
    <n v="102.6"/>
    <n v="761.3"/>
    <n v="0.10249999999999999"/>
    <n v="0.12039999999999999"/>
    <n v="0.1147"/>
    <n v="6.4619999999999997E-2"/>
    <n v="0.19350000000000001"/>
    <n v="6.3030000000000003E-2"/>
    <n v="0.3473"/>
    <n v="0.92090000000000005"/>
    <n v="2.2440000000000002"/>
    <n v="32.19"/>
    <n v="4.7660000000000003E-3"/>
    <n v="2.3740000000000001E-2"/>
    <n v="2.384E-2"/>
    <n v="8.6370000000000006E-3"/>
    <n v="1.772E-2"/>
    <n v="3.1310000000000001E-3"/>
    <n v="19.559999999999999"/>
    <n v="30.29"/>
    <n v="125.9"/>
    <n v="1088"/>
    <n v="0.1552"/>
    <n v="0.44800000000000001"/>
    <n v="0.39760000000000001"/>
    <n v="0.1479"/>
    <n v="0.39929999999999999"/>
    <n v="0.10639999999999999"/>
  </r>
  <r>
    <n v="8813129"/>
    <x v="1"/>
    <x v="89"/>
    <n v="17.02"/>
    <n v="84.55"/>
    <n v="546.4"/>
    <n v="8.4449999999999997E-2"/>
    <n v="4.9939999999999998E-2"/>
    <n v="3.5540000000000002E-2"/>
    <n v="2.4559999999999998E-2"/>
    <n v="0.14960000000000001"/>
    <n v="5.6739999999999999E-2"/>
    <n v="0.29270000000000002"/>
    <n v="0.89070000000000005"/>
    <n v="2.044"/>
    <n v="24.68"/>
    <n v="6.032E-3"/>
    <n v="1.1039999999999999E-2"/>
    <n v="2.2589999999999999E-2"/>
    <n v="9.0570000000000008E-3"/>
    <n v="1.482E-2"/>
    <n v="2.496E-3"/>
    <n v="15.14"/>
    <n v="23.6"/>
    <n v="98.84"/>
    <n v="708.8"/>
    <n v="0.12759999999999999"/>
    <n v="0.13109999999999999"/>
    <n v="0.17860000000000001"/>
    <n v="9.6780000000000005E-2"/>
    <n v="0.25059999999999999"/>
    <n v="7.6230000000000006E-2"/>
  </r>
  <r>
    <n v="88143502"/>
    <x v="1"/>
    <x v="204"/>
    <n v="13.47"/>
    <n v="92.51"/>
    <n v="641.20000000000005"/>
    <n v="9.9059999999999995E-2"/>
    <n v="7.6240000000000002E-2"/>
    <n v="5.7239999999999999E-2"/>
    <n v="4.6030000000000001E-2"/>
    <n v="0.20749999999999999"/>
    <n v="5.4480000000000001E-2"/>
    <n v="0.52200000000000002"/>
    <n v="0.81210000000000004"/>
    <n v="3.7629999999999999"/>
    <n v="48.29"/>
    <n v="7.0889999999999998E-3"/>
    <n v="1.4279999999999999E-2"/>
    <n v="2.3599999999999999E-2"/>
    <n v="1.286E-2"/>
    <n v="2.266E-2"/>
    <n v="1.4630000000000001E-3"/>
    <n v="16.77"/>
    <n v="16.899999999999999"/>
    <n v="110.4"/>
    <n v="873.2"/>
    <n v="0.12970000000000001"/>
    <n v="0.1525"/>
    <n v="0.16320000000000001"/>
    <n v="0.1087"/>
    <n v="0.30620000000000003"/>
    <n v="6.0720000000000003E-2"/>
  </r>
  <r>
    <n v="88147101"/>
    <x v="1"/>
    <x v="205"/>
    <n v="15.46"/>
    <n v="66.62"/>
    <n v="329.6"/>
    <n v="0.1053"/>
    <n v="7.7219999999999997E-2"/>
    <n v="6.6429999999999996E-3"/>
    <n v="1.2160000000000001E-2"/>
    <n v="0.17879999999999999"/>
    <n v="6.4500000000000002E-2"/>
    <n v="0.1913"/>
    <n v="0.90269999999999995"/>
    <n v="1.208"/>
    <n v="11.86"/>
    <n v="6.5129999999999997E-3"/>
    <n v="8.0610000000000005E-3"/>
    <n v="2.8170000000000001E-3"/>
    <n v="4.9719999999999999E-3"/>
    <n v="1.502E-2"/>
    <n v="2.8210000000000002E-3"/>
    <n v="11.52"/>
    <n v="19.8"/>
    <n v="73.47"/>
    <n v="395.4"/>
    <n v="0.1341"/>
    <n v="0.1153"/>
    <n v="2.639E-2"/>
    <n v="4.4639999999999999E-2"/>
    <n v="0.26150000000000001"/>
    <n v="8.269E-2"/>
  </r>
  <r>
    <n v="88147102"/>
    <x v="1"/>
    <x v="206"/>
    <n v="15.51"/>
    <n v="97.45"/>
    <n v="684.5"/>
    <n v="8.3710000000000007E-2"/>
    <n v="0.1096"/>
    <n v="6.5049999999999997E-2"/>
    <n v="3.78E-2"/>
    <n v="0.18809999999999999"/>
    <n v="5.9069999999999998E-2"/>
    <n v="0.23180000000000001"/>
    <n v="0.49659999999999999"/>
    <n v="2.2759999999999998"/>
    <n v="19.88"/>
    <n v="4.1190000000000003E-3"/>
    <n v="3.2070000000000001E-2"/>
    <n v="3.644E-2"/>
    <n v="1.155E-2"/>
    <n v="1.391E-2"/>
    <n v="3.2039999999999998E-3"/>
    <n v="16.41"/>
    <n v="19.309999999999999"/>
    <n v="114.2"/>
    <n v="808.2"/>
    <n v="0.11360000000000001"/>
    <n v="0.36270000000000002"/>
    <n v="0.3402"/>
    <n v="0.13789999999999999"/>
    <n v="0.2954"/>
    <n v="8.362E-2"/>
  </r>
  <r>
    <n v="88147202"/>
    <x v="1"/>
    <x v="207"/>
    <n v="23.97"/>
    <n v="81.349999999999994"/>
    <n v="496.4"/>
    <n v="7.9030000000000003E-2"/>
    <n v="7.5289999999999996E-2"/>
    <n v="5.4379999999999998E-2"/>
    <n v="2.036E-2"/>
    <n v="0.15140000000000001"/>
    <n v="6.019E-2"/>
    <n v="0.24490000000000001"/>
    <n v="1.0660000000000001"/>
    <n v="1.4450000000000001"/>
    <n v="18.510000000000002"/>
    <n v="5.169E-3"/>
    <n v="2.2939999999999999E-2"/>
    <n v="3.0159999999999999E-2"/>
    <n v="8.6910000000000008E-3"/>
    <n v="1.3650000000000001E-2"/>
    <n v="3.4069999999999999E-3"/>
    <n v="14.2"/>
    <n v="31.31"/>
    <n v="90.67"/>
    <n v="624"/>
    <n v="0.1227"/>
    <n v="0.34539999999999998"/>
    <n v="0.3911"/>
    <n v="0.11799999999999999"/>
    <n v="0.28260000000000002"/>
    <n v="9.5850000000000005E-2"/>
  </r>
  <r>
    <n v="881861"/>
    <x v="0"/>
    <x v="208"/>
    <n v="22.33"/>
    <n v="85.26"/>
    <n v="503.2"/>
    <n v="0.10879999999999999"/>
    <n v="0.1799"/>
    <n v="0.16950000000000001"/>
    <n v="6.8610000000000004E-2"/>
    <n v="0.21229999999999999"/>
    <n v="7.2539999999999993E-2"/>
    <n v="0.30609999999999998"/>
    <n v="1.069"/>
    <n v="2.2570000000000001"/>
    <n v="25.13"/>
    <n v="6.9829999999999996E-3"/>
    <n v="3.8580000000000003E-2"/>
    <n v="4.6829999999999997E-2"/>
    <n v="1.499E-2"/>
    <n v="1.6799999999999999E-2"/>
    <n v="5.6169999999999996E-3"/>
    <n v="15.2"/>
    <n v="30.15"/>
    <n v="105.3"/>
    <n v="706"/>
    <n v="0.1777"/>
    <n v="0.5343"/>
    <n v="0.62819999999999998"/>
    <n v="0.19769999999999999"/>
    <n v="0.3407"/>
    <n v="0.12429999999999999"/>
  </r>
  <r>
    <n v="881972"/>
    <x v="0"/>
    <x v="209"/>
    <n v="19.079999999999998"/>
    <n v="113.4"/>
    <n v="895"/>
    <n v="0.11409999999999999"/>
    <n v="0.15720000000000001"/>
    <n v="0.191"/>
    <n v="0.109"/>
    <n v="0.21310000000000001"/>
    <n v="6.3250000000000001E-2"/>
    <n v="0.2959"/>
    <n v="0.67900000000000005"/>
    <n v="2.153"/>
    <n v="31.98"/>
    <n v="5.5319999999999996E-3"/>
    <n v="2.0080000000000001E-2"/>
    <n v="3.0550000000000001E-2"/>
    <n v="1.384E-2"/>
    <n v="1.1769999999999999E-2"/>
    <n v="2.336E-3"/>
    <n v="19.59"/>
    <n v="24.89"/>
    <n v="133.5"/>
    <n v="1189"/>
    <n v="0.17030000000000001"/>
    <n v="0.39340000000000003"/>
    <n v="0.50180000000000002"/>
    <n v="0.25430000000000003"/>
    <n v="0.31090000000000001"/>
    <n v="9.0609999999999996E-2"/>
  </r>
  <r>
    <n v="88199202"/>
    <x v="1"/>
    <x v="210"/>
    <n v="27.08"/>
    <n v="71.760000000000005"/>
    <n v="395.7"/>
    <n v="6.8830000000000002E-2"/>
    <n v="3.8129999999999997E-2"/>
    <n v="1.6330000000000001E-2"/>
    <n v="3.1250000000000002E-3"/>
    <n v="0.18690000000000001"/>
    <n v="5.6279999999999997E-2"/>
    <n v="0.121"/>
    <n v="0.89270000000000005"/>
    <n v="1.0589999999999999"/>
    <n v="8.6050000000000004"/>
    <n v="3.653E-3"/>
    <n v="1.6469999999999999E-2"/>
    <n v="1.6330000000000001E-2"/>
    <n v="3.1250000000000002E-3"/>
    <n v="1.537E-2"/>
    <n v="2.052E-3"/>
    <n v="12.08"/>
    <n v="33.75"/>
    <n v="79.819999999999993"/>
    <n v="452.3"/>
    <n v="9.2030000000000001E-2"/>
    <n v="0.14319999999999999"/>
    <n v="0.1089"/>
    <n v="2.0830000000000001E-2"/>
    <n v="0.28489999999999999"/>
    <n v="7.0870000000000002E-2"/>
  </r>
  <r>
    <n v="88203002"/>
    <x v="1"/>
    <x v="211"/>
    <n v="33.81"/>
    <n v="70.790000000000006"/>
    <n v="386.8"/>
    <n v="7.7799999999999994E-2"/>
    <n v="3.5740000000000001E-2"/>
    <n v="4.9670000000000001E-3"/>
    <n v="6.4339999999999996E-3"/>
    <n v="0.1845"/>
    <n v="5.8279999999999998E-2"/>
    <n v="0.22389999999999999"/>
    <n v="1.647"/>
    <n v="1.4890000000000001"/>
    <n v="15.46"/>
    <n v="4.359E-3"/>
    <n v="6.8129999999999996E-3"/>
    <n v="3.2230000000000002E-3"/>
    <n v="3.4190000000000002E-3"/>
    <n v="1.916E-2"/>
    <n v="2.5339999999999998E-3"/>
    <n v="12.36"/>
    <n v="41.78"/>
    <n v="78.44"/>
    <n v="470.9"/>
    <n v="9.9940000000000001E-2"/>
    <n v="6.8849999999999995E-2"/>
    <n v="2.3179999999999999E-2"/>
    <n v="3.0020000000000002E-2"/>
    <n v="0.29110000000000003"/>
    <n v="7.3069999999999996E-2"/>
  </r>
  <r>
    <n v="88206102"/>
    <x v="0"/>
    <x v="212"/>
    <n v="27.81"/>
    <n v="134.4"/>
    <n v="1319"/>
    <n v="9.1590000000000005E-2"/>
    <n v="0.1074"/>
    <n v="0.15540000000000001"/>
    <n v="8.3400000000000002E-2"/>
    <n v="0.14480000000000001"/>
    <n v="5.5919999999999997E-2"/>
    <n v="0.52400000000000002"/>
    <n v="1.1890000000000001"/>
    <n v="3.7669999999999999"/>
    <n v="70.010000000000005"/>
    <n v="5.0200000000000002E-3"/>
    <n v="2.0619999999999999E-2"/>
    <n v="3.4569999999999997E-2"/>
    <n v="1.091E-2"/>
    <n v="1.298E-2"/>
    <n v="2.8869999999999998E-3"/>
    <n v="24.47"/>
    <n v="37.380000000000003"/>
    <n v="162.69999999999999"/>
    <n v="1872"/>
    <n v="0.12230000000000001"/>
    <n v="0.27610000000000001"/>
    <n v="0.41460000000000002"/>
    <n v="0.15629999999999999"/>
    <n v="0.2437"/>
    <n v="8.3280000000000007E-2"/>
  </r>
  <r>
    <n v="882488"/>
    <x v="1"/>
    <x v="213"/>
    <n v="15.91"/>
    <n v="60.21"/>
    <n v="279.60000000000002"/>
    <n v="8.4640000000000007E-2"/>
    <n v="4.0869999999999997E-2"/>
    <n v="1.652E-2"/>
    <n v="1.6670000000000001E-2"/>
    <n v="0.15509999999999999"/>
    <n v="6.4030000000000004E-2"/>
    <n v="0.2152"/>
    <n v="0.83009999999999995"/>
    <n v="1.2150000000000001"/>
    <n v="12.64"/>
    <n v="1.1639999999999999E-2"/>
    <n v="1.04E-2"/>
    <n v="1.1860000000000001E-2"/>
    <n v="9.6229999999999996E-3"/>
    <n v="2.383E-2"/>
    <n v="3.5400000000000002E-3"/>
    <n v="10.51"/>
    <n v="19.16"/>
    <n v="65.739999999999995"/>
    <n v="335.9"/>
    <n v="0.15040000000000001"/>
    <n v="9.5149999999999998E-2"/>
    <n v="7.1609999999999993E-2"/>
    <n v="7.2220000000000006E-2"/>
    <n v="0.2757"/>
    <n v="8.1780000000000005E-2"/>
  </r>
  <r>
    <n v="88249602"/>
    <x v="1"/>
    <x v="214"/>
    <n v="21.25"/>
    <n v="89.79"/>
    <n v="603.4"/>
    <n v="9.0700000000000003E-2"/>
    <n v="6.9449999999999998E-2"/>
    <n v="1.4619999999999999E-2"/>
    <n v="1.8960000000000001E-2"/>
    <n v="0.1517"/>
    <n v="5.8349999999999999E-2"/>
    <n v="0.25890000000000002"/>
    <n v="1.5029999999999999"/>
    <n v="1.667"/>
    <n v="22.07"/>
    <n v="7.3889999999999997E-3"/>
    <n v="1.383E-2"/>
    <n v="7.3020000000000003E-3"/>
    <n v="1.004E-2"/>
    <n v="1.2630000000000001E-2"/>
    <n v="2.9250000000000001E-3"/>
    <n v="15.33"/>
    <n v="30.28"/>
    <n v="98.27"/>
    <n v="715.5"/>
    <n v="0.12870000000000001"/>
    <n v="0.15129999999999999"/>
    <n v="6.2309999999999997E-2"/>
    <n v="7.9630000000000006E-2"/>
    <n v="0.22259999999999999"/>
    <n v="7.6170000000000002E-2"/>
  </r>
  <r>
    <n v="88299702"/>
    <x v="0"/>
    <x v="215"/>
    <n v="26.97"/>
    <n v="153.5"/>
    <n v="1670"/>
    <n v="9.5089999999999994E-2"/>
    <n v="0.16819999999999999"/>
    <n v="0.19500000000000001"/>
    <n v="0.1237"/>
    <n v="0.19089999999999999"/>
    <n v="6.3089999999999993E-2"/>
    <n v="1.0580000000000001"/>
    <n v="0.96350000000000002"/>
    <n v="7.2469999999999999"/>
    <n v="155.80000000000001"/>
    <n v="6.4279999999999997E-3"/>
    <n v="2.8629999999999999E-2"/>
    <n v="4.4970000000000003E-2"/>
    <n v="1.7160000000000002E-2"/>
    <n v="1.5900000000000001E-2"/>
    <n v="3.0530000000000002E-3"/>
    <n v="31.01"/>
    <n v="34.51"/>
    <n v="206"/>
    <n v="2944"/>
    <n v="0.14810000000000001"/>
    <n v="0.41260000000000002"/>
    <n v="0.58199999999999996"/>
    <n v="0.25929999999999997"/>
    <n v="0.31030000000000002"/>
    <n v="8.677E-2"/>
  </r>
  <r>
    <n v="883263"/>
    <x v="0"/>
    <x v="216"/>
    <n v="21.46"/>
    <n v="132.5"/>
    <n v="1306"/>
    <n v="8.3549999999999999E-2"/>
    <n v="8.3479999999999999E-2"/>
    <n v="9.042E-2"/>
    <n v="6.0220000000000003E-2"/>
    <n v="0.1467"/>
    <n v="5.1769999999999997E-2"/>
    <n v="0.68740000000000001"/>
    <n v="1.0409999999999999"/>
    <n v="5.1440000000000001"/>
    <n v="83.5"/>
    <n v="7.9590000000000008E-3"/>
    <n v="3.1329999999999997E-2"/>
    <n v="4.2569999999999997E-2"/>
    <n v="1.6709999999999999E-2"/>
    <n v="1.341E-2"/>
    <n v="3.9329999999999999E-3"/>
    <n v="24.22"/>
    <n v="26.17"/>
    <n v="161.69999999999999"/>
    <n v="1750"/>
    <n v="0.12280000000000001"/>
    <n v="0.2311"/>
    <n v="0.31580000000000003"/>
    <n v="0.14449999999999999"/>
    <n v="0.2238"/>
    <n v="7.127E-2"/>
  </r>
  <r>
    <n v="883270"/>
    <x v="1"/>
    <x v="175"/>
    <n v="27.85"/>
    <n v="92.55"/>
    <n v="623.9"/>
    <n v="8.2229999999999998E-2"/>
    <n v="0.10390000000000001"/>
    <n v="0.1103"/>
    <n v="4.4080000000000001E-2"/>
    <n v="0.13420000000000001"/>
    <n v="6.1289999999999997E-2"/>
    <n v="0.33539999999999998"/>
    <n v="2.3239999999999998"/>
    <n v="2.105"/>
    <n v="29.96"/>
    <n v="6.3070000000000001E-3"/>
    <n v="2.845E-2"/>
    <n v="3.85E-2"/>
    <n v="1.0109999999999999E-2"/>
    <n v="1.1849999999999999E-2"/>
    <n v="3.5890000000000002E-3"/>
    <n v="15.75"/>
    <n v="40.54"/>
    <n v="102.5"/>
    <n v="764"/>
    <n v="0.1081"/>
    <n v="0.24260000000000001"/>
    <n v="0.30640000000000001"/>
    <n v="8.2189999999999999E-2"/>
    <n v="0.189"/>
    <n v="7.7960000000000002E-2"/>
  </r>
  <r>
    <n v="88330202"/>
    <x v="0"/>
    <x v="217"/>
    <n v="39.28"/>
    <n v="113.4"/>
    <n v="920.6"/>
    <n v="9.8119999999999999E-2"/>
    <n v="0.1298"/>
    <n v="0.14169999999999999"/>
    <n v="8.8109999999999994E-2"/>
    <n v="0.18090000000000001"/>
    <n v="5.9659999999999998E-2"/>
    <n v="0.53659999999999997"/>
    <n v="0.85609999999999997"/>
    <n v="3.0019999999999998"/>
    <n v="49"/>
    <n v="4.8599999999999997E-3"/>
    <n v="2.785E-2"/>
    <n v="2.6020000000000001E-2"/>
    <n v="1.374E-2"/>
    <n v="1.226E-2"/>
    <n v="2.7590000000000002E-3"/>
    <n v="22.51"/>
    <n v="44.87"/>
    <n v="141.19999999999999"/>
    <n v="1408"/>
    <n v="0.13650000000000001"/>
    <n v="0.3735"/>
    <n v="0.3241"/>
    <n v="0.20660000000000001"/>
    <n v="0.2853"/>
    <n v="8.4959999999999994E-2"/>
  </r>
  <r>
    <n v="88350402"/>
    <x v="1"/>
    <x v="49"/>
    <n v="15.6"/>
    <n v="87.38"/>
    <n v="575.29999999999995"/>
    <n v="9.4229999999999994E-2"/>
    <n v="6.6299999999999998E-2"/>
    <n v="4.7050000000000002E-2"/>
    <n v="3.7310000000000003E-2"/>
    <n v="0.17169999999999999"/>
    <n v="5.6599999999999998E-2"/>
    <n v="0.32419999999999999"/>
    <n v="0.66120000000000001"/>
    <n v="1.996"/>
    <n v="27.19"/>
    <n v="6.4700000000000001E-3"/>
    <n v="1.248E-2"/>
    <n v="1.8100000000000002E-2"/>
    <n v="1.103E-2"/>
    <n v="1.898E-2"/>
    <n v="1.794E-3"/>
    <n v="14.85"/>
    <n v="19.05"/>
    <n v="94.11"/>
    <n v="683.4"/>
    <n v="0.1278"/>
    <n v="0.12909999999999999"/>
    <n v="0.15329999999999999"/>
    <n v="9.2219999999999996E-2"/>
    <n v="0.253"/>
    <n v="6.5100000000000005E-2"/>
  </r>
  <r>
    <n v="883539"/>
    <x v="1"/>
    <x v="218"/>
    <n v="15.04"/>
    <n v="78.61"/>
    <n v="476.5"/>
    <n v="7.9259999999999997E-2"/>
    <n v="3.3930000000000002E-2"/>
    <n v="1.0529999999999999E-2"/>
    <n v="1.108E-2"/>
    <n v="0.15459999999999999"/>
    <n v="5.7540000000000001E-2"/>
    <n v="0.1153"/>
    <n v="0.67449999999999999"/>
    <n v="0.75700000000000001"/>
    <n v="9.0060000000000002"/>
    <n v="3.2650000000000001E-3"/>
    <n v="4.9300000000000004E-3"/>
    <n v="6.4929999999999996E-3"/>
    <n v="3.7620000000000002E-3"/>
    <n v="1.72E-2"/>
    <n v="1.3600000000000001E-3"/>
    <n v="13.2"/>
    <n v="20.37"/>
    <n v="83.85"/>
    <n v="543.4"/>
    <n v="0.1037"/>
    <n v="7.7759999999999996E-2"/>
    <n v="6.2429999999999999E-2"/>
    <n v="4.052E-2"/>
    <n v="0.29010000000000002"/>
    <n v="6.7830000000000001E-2"/>
  </r>
  <r>
    <n v="883852"/>
    <x v="1"/>
    <x v="219"/>
    <n v="18.190000000000001"/>
    <n v="73.930000000000007"/>
    <n v="389.4"/>
    <n v="9.5920000000000005E-2"/>
    <n v="0.13250000000000001"/>
    <n v="0.15479999999999999"/>
    <n v="2.8539999999999999E-2"/>
    <n v="0.2054"/>
    <n v="7.6689999999999994E-2"/>
    <n v="0.24279999999999999"/>
    <n v="1.6419999999999999"/>
    <n v="2.3690000000000002"/>
    <n v="16.39"/>
    <n v="6.6629999999999997E-3"/>
    <n v="5.9139999999999998E-2"/>
    <n v="8.8800000000000004E-2"/>
    <n v="1.3140000000000001E-2"/>
    <n v="1.9949999999999999E-2"/>
    <n v="8.6750000000000004E-3"/>
    <n v="12.58"/>
    <n v="27.96"/>
    <n v="87.16"/>
    <n v="472.9"/>
    <n v="0.13469999999999999"/>
    <n v="0.48480000000000001"/>
    <n v="0.74360000000000004"/>
    <n v="0.12180000000000001"/>
    <n v="0.33079999999999998"/>
    <n v="0.12970000000000001"/>
  </r>
  <r>
    <n v="88411702"/>
    <x v="1"/>
    <x v="220"/>
    <n v="23.77"/>
    <n v="88.54"/>
    <n v="590"/>
    <n v="8.0430000000000001E-2"/>
    <n v="6.8070000000000006E-2"/>
    <n v="4.6969999999999998E-2"/>
    <n v="2.3439999999999999E-2"/>
    <n v="0.17730000000000001"/>
    <n v="5.4289999999999998E-2"/>
    <n v="0.43469999999999998"/>
    <n v="1.0569999999999999"/>
    <n v="2.8290000000000002"/>
    <n v="39.93"/>
    <n v="4.3509999999999998E-3"/>
    <n v="2.6669999999999999E-2"/>
    <n v="3.3709999999999997E-2"/>
    <n v="1.0070000000000001E-2"/>
    <n v="2.598E-2"/>
    <n v="3.0869999999999999E-3"/>
    <n v="15.01"/>
    <n v="26.34"/>
    <n v="98"/>
    <n v="706"/>
    <n v="9.3679999999999999E-2"/>
    <n v="0.14419999999999999"/>
    <n v="0.13589999999999999"/>
    <n v="6.1060000000000003E-2"/>
    <n v="0.26629999999999998"/>
    <n v="6.3210000000000002E-2"/>
  </r>
  <r>
    <n v="884180"/>
    <x v="0"/>
    <x v="221"/>
    <n v="23.5"/>
    <n v="129.1"/>
    <n v="1155"/>
    <n v="0.1027"/>
    <n v="0.15579999999999999"/>
    <n v="0.2049"/>
    <n v="8.8859999999999995E-2"/>
    <n v="0.1978"/>
    <n v="0.06"/>
    <n v="0.52429999999999999"/>
    <n v="1.802"/>
    <n v="4.0369999999999999"/>
    <n v="60.41"/>
    <n v="1.061E-2"/>
    <n v="3.252E-2"/>
    <n v="3.9149999999999997E-2"/>
    <n v="1.559E-2"/>
    <n v="2.1860000000000001E-2"/>
    <n v="3.9490000000000003E-3"/>
    <n v="21.65"/>
    <n v="30.53"/>
    <n v="144.9"/>
    <n v="1417"/>
    <n v="0.14630000000000001"/>
    <n v="0.29680000000000001"/>
    <n v="0.3458"/>
    <n v="0.15640000000000001"/>
    <n v="0.29199999999999998"/>
    <n v="7.6139999999999999E-2"/>
  </r>
  <r>
    <n v="884437"/>
    <x v="1"/>
    <x v="222"/>
    <n v="19.86"/>
    <n v="66.72"/>
    <n v="337.7"/>
    <n v="0.107"/>
    <n v="5.9709999999999999E-2"/>
    <n v="4.8309999999999999E-2"/>
    <n v="3.0700000000000002E-2"/>
    <n v="0.17369999999999999"/>
    <n v="6.4399999999999999E-2"/>
    <n v="0.37190000000000001"/>
    <n v="2.6120000000000001"/>
    <n v="2.5169999999999999"/>
    <n v="23.22"/>
    <n v="1.6039999999999999E-2"/>
    <n v="1.3860000000000001E-2"/>
    <n v="1.865E-2"/>
    <n v="1.133E-2"/>
    <n v="3.4759999999999999E-2"/>
    <n v="3.5599999999999998E-3"/>
    <n v="11.48"/>
    <n v="29.46"/>
    <n v="73.680000000000007"/>
    <n v="402.8"/>
    <n v="0.1515"/>
    <n v="0.1026"/>
    <n v="0.1181"/>
    <n v="6.7360000000000003E-2"/>
    <n v="0.2883"/>
    <n v="7.7479999999999993E-2"/>
  </r>
  <r>
    <n v="884448"/>
    <x v="1"/>
    <x v="223"/>
    <n v="17.43"/>
    <n v="84.13"/>
    <n v="541.6"/>
    <n v="7.2150000000000006E-2"/>
    <n v="4.5240000000000002E-2"/>
    <n v="4.3360000000000003E-2"/>
    <n v="1.1050000000000001E-2"/>
    <n v="0.1487"/>
    <n v="5.6349999999999997E-2"/>
    <n v="0.16300000000000001"/>
    <n v="1.601"/>
    <n v="0.873"/>
    <n v="13.56"/>
    <n v="6.2610000000000001E-3"/>
    <n v="1.5689999999999999E-2"/>
    <n v="3.0790000000000001E-2"/>
    <n v="5.3829999999999998E-3"/>
    <n v="1.9619999999999999E-2"/>
    <n v="2.2499999999999998E-3"/>
    <n v="13.94"/>
    <n v="27.82"/>
    <n v="88.28"/>
    <n v="602"/>
    <n v="0.1101"/>
    <n v="0.15079999999999999"/>
    <n v="0.2298"/>
    <n v="4.9700000000000001E-2"/>
    <n v="0.2767"/>
    <n v="7.1980000000000002E-2"/>
  </r>
  <r>
    <n v="884626"/>
    <x v="1"/>
    <x v="224"/>
    <n v="14.11"/>
    <n v="84.95"/>
    <n v="512.20000000000005"/>
    <n v="8.7599999999999997E-2"/>
    <n v="0.1346"/>
    <n v="0.13739999999999999"/>
    <n v="3.9800000000000002E-2"/>
    <n v="0.15959999999999999"/>
    <n v="6.4089999999999994E-2"/>
    <n v="0.20250000000000001"/>
    <n v="0.44019999999999998"/>
    <n v="2.3929999999999998"/>
    <n v="16.350000000000001"/>
    <n v="5.5009999999999998E-3"/>
    <n v="5.5919999999999997E-2"/>
    <n v="8.158E-2"/>
    <n v="1.37E-2"/>
    <n v="1.2659999999999999E-2"/>
    <n v="7.5550000000000001E-3"/>
    <n v="14.39"/>
    <n v="17.7"/>
    <n v="105"/>
    <n v="639.1"/>
    <n v="0.12540000000000001"/>
    <n v="0.58489999999999998"/>
    <n v="0.77270000000000005"/>
    <n v="0.15609999999999999"/>
    <n v="0.26390000000000002"/>
    <n v="0.1178"/>
  </r>
  <r>
    <n v="88466802"/>
    <x v="1"/>
    <x v="225"/>
    <n v="25.22"/>
    <n v="68.010000000000005"/>
    <n v="347"/>
    <n v="9.6570000000000003E-2"/>
    <n v="7.2340000000000002E-2"/>
    <n v="2.3789999999999999E-2"/>
    <n v="1.6150000000000001E-2"/>
    <n v="0.18970000000000001"/>
    <n v="6.3289999999999999E-2"/>
    <n v="0.24970000000000001"/>
    <n v="1.4930000000000001"/>
    <n v="1.4970000000000001"/>
    <n v="16.64"/>
    <n v="7.1890000000000001E-3"/>
    <n v="1.035E-2"/>
    <n v="1.081E-2"/>
    <n v="6.2449999999999997E-3"/>
    <n v="2.1579999999999998E-2"/>
    <n v="2.6189999999999998E-3"/>
    <n v="12.25"/>
    <n v="35.19"/>
    <n v="77.98"/>
    <n v="455.7"/>
    <n v="0.14990000000000001"/>
    <n v="0.13980000000000001"/>
    <n v="0.1125"/>
    <n v="6.1359999999999998E-2"/>
    <n v="0.34089999999999998"/>
    <n v="8.1470000000000001E-2"/>
  </r>
  <r>
    <n v="884689"/>
    <x v="1"/>
    <x v="53"/>
    <n v="14.93"/>
    <n v="73.87"/>
    <n v="406.3"/>
    <n v="0.1013"/>
    <n v="7.8079999999999997E-2"/>
    <n v="4.3279999999999999E-2"/>
    <n v="2.929E-2"/>
    <n v="0.1883"/>
    <n v="6.1679999999999999E-2"/>
    <n v="0.25619999999999998"/>
    <n v="1.038"/>
    <n v="1.6859999999999999"/>
    <n v="18.62"/>
    <n v="6.6620000000000004E-3"/>
    <n v="1.2279999999999999E-2"/>
    <n v="2.1049999999999999E-2"/>
    <n v="1.0059999999999999E-2"/>
    <n v="1.677E-2"/>
    <n v="2.784E-3"/>
    <n v="12.65"/>
    <n v="21.19"/>
    <n v="80.88"/>
    <n v="491.8"/>
    <n v="0.1389"/>
    <n v="0.15820000000000001"/>
    <n v="0.1804"/>
    <n v="9.6079999999999999E-2"/>
    <n v="0.26640000000000003"/>
    <n v="7.8090000000000007E-2"/>
  </r>
  <r>
    <n v="884948"/>
    <x v="0"/>
    <x v="226"/>
    <n v="23.56"/>
    <n v="138.9"/>
    <n v="1364"/>
    <n v="0.1007"/>
    <n v="0.16059999999999999"/>
    <n v="0.2712"/>
    <n v="0.13100000000000001"/>
    <n v="0.2205"/>
    <n v="5.8979999999999998E-2"/>
    <n v="1.004"/>
    <n v="0.82079999999999997"/>
    <n v="6.3719999999999999"/>
    <n v="137.9"/>
    <n v="5.2830000000000004E-3"/>
    <n v="3.9079999999999997E-2"/>
    <n v="9.5180000000000001E-2"/>
    <n v="1.864E-2"/>
    <n v="2.401E-2"/>
    <n v="5.0020000000000004E-3"/>
    <n v="25.58"/>
    <n v="27"/>
    <n v="165.3"/>
    <n v="2010"/>
    <n v="0.1211"/>
    <n v="0.31719999999999998"/>
    <n v="0.69910000000000005"/>
    <n v="0.21049999999999999"/>
    <n v="0.31259999999999999"/>
    <n v="7.8490000000000004E-2"/>
  </r>
  <r>
    <n v="88518501"/>
    <x v="1"/>
    <x v="227"/>
    <n v="18.45"/>
    <n v="73.28"/>
    <n v="407.4"/>
    <n v="9.3450000000000005E-2"/>
    <n v="5.9909999999999998E-2"/>
    <n v="2.6380000000000001E-2"/>
    <n v="2.069E-2"/>
    <n v="0.18340000000000001"/>
    <n v="5.9339999999999997E-2"/>
    <n v="0.39269999999999999"/>
    <n v="0.84289999999999998"/>
    <n v="2.6840000000000002"/>
    <n v="26.99"/>
    <n v="6.3800000000000003E-3"/>
    <n v="1.065E-2"/>
    <n v="1.2449999999999999E-2"/>
    <n v="9.1750000000000009E-3"/>
    <n v="2.2919999999999999E-2"/>
    <n v="1.4610000000000001E-3"/>
    <n v="12.97"/>
    <n v="22.46"/>
    <n v="83.12"/>
    <n v="508.9"/>
    <n v="0.1183"/>
    <n v="0.10489999999999999"/>
    <n v="8.1049999999999997E-2"/>
    <n v="6.5439999999999998E-2"/>
    <n v="0.27400000000000002"/>
    <n v="6.4869999999999997E-2"/>
  </r>
  <r>
    <n v="885429"/>
    <x v="0"/>
    <x v="228"/>
    <n v="19.82"/>
    <n v="130.69999999999999"/>
    <n v="1206"/>
    <n v="0.1062"/>
    <n v="0.18490000000000001"/>
    <n v="0.2417"/>
    <n v="9.74E-2"/>
    <n v="0.17330000000000001"/>
    <n v="6.6970000000000002E-2"/>
    <n v="0.7661"/>
    <n v="0.78"/>
    <n v="4.1150000000000002"/>
    <n v="92.81"/>
    <n v="8.482E-3"/>
    <n v="5.0569999999999997E-2"/>
    <n v="6.8000000000000005E-2"/>
    <n v="1.9709999999999998E-2"/>
    <n v="1.4670000000000001E-2"/>
    <n v="7.2589999999999998E-3"/>
    <n v="25.28"/>
    <n v="25.59"/>
    <n v="159.80000000000001"/>
    <n v="1933"/>
    <n v="0.17100000000000001"/>
    <n v="0.59550000000000003"/>
    <n v="0.84889999999999999"/>
    <n v="0.25069999999999998"/>
    <n v="0.27489999999999998"/>
    <n v="0.12970000000000001"/>
  </r>
  <r>
    <n v="8860702"/>
    <x v="0"/>
    <x v="229"/>
    <n v="17.079999999999998"/>
    <n v="113"/>
    <n v="928.2"/>
    <n v="0.1008"/>
    <n v="0.1041"/>
    <n v="0.12659999999999999"/>
    <n v="8.3529999999999993E-2"/>
    <n v="0.18129999999999999"/>
    <n v="5.6129999999999999E-2"/>
    <n v="0.30930000000000002"/>
    <n v="0.85680000000000001"/>
    <n v="2.1930000000000001"/>
    <n v="33.630000000000003"/>
    <n v="4.7569999999999999E-3"/>
    <n v="1.503E-2"/>
    <n v="2.332E-2"/>
    <n v="1.2619999999999999E-2"/>
    <n v="1.3939999999999999E-2"/>
    <n v="2.362E-3"/>
    <n v="19.850000000000001"/>
    <n v="25.09"/>
    <n v="130.9"/>
    <n v="1222"/>
    <n v="0.1416"/>
    <n v="0.24049999999999999"/>
    <n v="0.33779999999999999"/>
    <n v="0.1857"/>
    <n v="0.31380000000000002"/>
    <n v="8.1129999999999994E-2"/>
  </r>
  <r>
    <n v="886226"/>
    <x v="0"/>
    <x v="230"/>
    <n v="19.329999999999998"/>
    <n v="126.5"/>
    <n v="1169"/>
    <n v="0.10349999999999999"/>
    <n v="0.1188"/>
    <n v="0.13789999999999999"/>
    <n v="8.591E-2"/>
    <n v="0.17760000000000001"/>
    <n v="5.6469999999999999E-2"/>
    <n v="0.59589999999999999"/>
    <n v="0.63419999999999999"/>
    <n v="3.7970000000000002"/>
    <n v="71"/>
    <n v="4.6490000000000004E-3"/>
    <n v="1.7999999999999999E-2"/>
    <n v="2.7490000000000001E-2"/>
    <n v="1.2670000000000001E-2"/>
    <n v="1.3650000000000001E-2"/>
    <n v="2.5500000000000002E-3"/>
    <n v="25.7"/>
    <n v="24.57"/>
    <n v="163.1"/>
    <n v="1972"/>
    <n v="0.1497"/>
    <n v="0.31609999999999999"/>
    <n v="0.43169999999999997"/>
    <n v="0.19989999999999999"/>
    <n v="0.33789999999999998"/>
    <n v="8.9499999999999996E-2"/>
  </r>
  <r>
    <n v="886452"/>
    <x v="0"/>
    <x v="231"/>
    <n v="17.05"/>
    <n v="91.43"/>
    <n v="602.4"/>
    <n v="0.1096"/>
    <n v="0.12790000000000001"/>
    <n v="9.7890000000000005E-2"/>
    <n v="5.246E-2"/>
    <n v="0.1908"/>
    <n v="6.13E-2"/>
    <n v="0.42499999999999999"/>
    <n v="0.80979999999999996"/>
    <n v="2.5630000000000002"/>
    <n v="35.74"/>
    <n v="6.3509999999999999E-3"/>
    <n v="2.6790000000000001E-2"/>
    <n v="3.1189999999999999E-2"/>
    <n v="1.342E-2"/>
    <n v="2.0619999999999999E-2"/>
    <n v="2.6949999999999999E-3"/>
    <n v="16.39"/>
    <n v="22.07"/>
    <n v="108.1"/>
    <n v="826"/>
    <n v="0.1512"/>
    <n v="0.32619999999999999"/>
    <n v="0.32090000000000002"/>
    <n v="0.13739999999999999"/>
    <n v="0.30680000000000002"/>
    <n v="7.9570000000000002E-2"/>
  </r>
  <r>
    <n v="88649001"/>
    <x v="0"/>
    <x v="232"/>
    <n v="28.77"/>
    <n v="133.6"/>
    <n v="1207"/>
    <n v="9.2600000000000002E-2"/>
    <n v="0.20630000000000001"/>
    <n v="0.1784"/>
    <n v="0.1144"/>
    <n v="0.1893"/>
    <n v="6.232E-2"/>
    <n v="0.84260000000000002"/>
    <n v="1.1990000000000001"/>
    <n v="7.1580000000000004"/>
    <n v="106.4"/>
    <n v="6.3559999999999997E-3"/>
    <n v="4.7649999999999998E-2"/>
    <n v="3.8629999999999998E-2"/>
    <n v="1.519E-2"/>
    <n v="1.9359999999999999E-2"/>
    <n v="5.2519999999999997E-3"/>
    <n v="25.05"/>
    <n v="36.270000000000003"/>
    <n v="178.6"/>
    <n v="1926"/>
    <n v="0.12809999999999999"/>
    <n v="0.53290000000000004"/>
    <n v="0.42509999999999998"/>
    <n v="0.19409999999999999"/>
    <n v="0.28179999999999999"/>
    <n v="0.10050000000000001"/>
  </r>
  <r>
    <n v="886776"/>
    <x v="0"/>
    <x v="233"/>
    <n v="17.27"/>
    <n v="103.2"/>
    <n v="713.3"/>
    <n v="0.13350000000000001"/>
    <n v="0.22839999999999999"/>
    <n v="0.24479999999999999"/>
    <n v="0.1242"/>
    <n v="0.23980000000000001"/>
    <n v="7.596E-2"/>
    <n v="0.65920000000000001"/>
    <n v="1.0589999999999999"/>
    <n v="4.0609999999999999"/>
    <n v="59.46"/>
    <n v="1.0149999999999999E-2"/>
    <n v="4.5879999999999997E-2"/>
    <n v="4.9829999999999999E-2"/>
    <n v="2.1270000000000001E-2"/>
    <n v="1.8839999999999999E-2"/>
    <n v="8.6599999999999993E-3"/>
    <n v="17.73"/>
    <n v="22.66"/>
    <n v="119.8"/>
    <n v="928.8"/>
    <n v="0.17649999999999999"/>
    <n v="0.45029999999999998"/>
    <n v="0.44290000000000002"/>
    <n v="0.22289999999999999"/>
    <n v="0.32579999999999998"/>
    <n v="0.1191"/>
  </r>
  <r>
    <n v="887181"/>
    <x v="0"/>
    <x v="234"/>
    <n v="23.2"/>
    <n v="110.2"/>
    <n v="773.5"/>
    <n v="0.1109"/>
    <n v="0.31140000000000001"/>
    <n v="0.31759999999999999"/>
    <n v="0.13769999999999999"/>
    <n v="0.2495"/>
    <n v="8.1040000000000001E-2"/>
    <n v="1.292"/>
    <n v="2.4540000000000002"/>
    <n v="10.119999999999999"/>
    <n v="138.5"/>
    <n v="1.2359999999999999E-2"/>
    <n v="5.9950000000000003E-2"/>
    <n v="8.2320000000000004E-2"/>
    <n v="3.024E-2"/>
    <n v="2.3369999999999998E-2"/>
    <n v="6.0419999999999996E-3"/>
    <n v="19.850000000000001"/>
    <n v="31.64"/>
    <n v="143.69999999999999"/>
    <n v="1226"/>
    <n v="0.15040000000000001"/>
    <n v="0.51719999999999999"/>
    <n v="0.61809999999999998"/>
    <n v="0.2462"/>
    <n v="0.32769999999999999"/>
    <n v="0.1019"/>
  </r>
  <r>
    <n v="88725602"/>
    <x v="0"/>
    <x v="235"/>
    <n v="33.56"/>
    <n v="103.7"/>
    <n v="744.9"/>
    <n v="0.10630000000000001"/>
    <n v="0.16389999999999999"/>
    <n v="0.17510000000000001"/>
    <n v="8.3989999999999995E-2"/>
    <n v="0.20910000000000001"/>
    <n v="6.6500000000000004E-2"/>
    <n v="0.2419"/>
    <n v="1.278"/>
    <n v="1.903"/>
    <n v="23.02"/>
    <n v="5.3449999999999999E-3"/>
    <n v="2.5559999999999999E-2"/>
    <n v="2.8889999999999999E-2"/>
    <n v="1.022E-2"/>
    <n v="9.9469999999999992E-3"/>
    <n v="3.359E-3"/>
    <n v="18.489999999999998"/>
    <n v="49.54"/>
    <n v="126.3"/>
    <n v="1035"/>
    <n v="0.1883"/>
    <n v="0.55640000000000001"/>
    <n v="0.57030000000000003"/>
    <n v="0.2014"/>
    <n v="0.35120000000000001"/>
    <n v="0.12039999999999999"/>
  </r>
  <r>
    <n v="887549"/>
    <x v="0"/>
    <x v="236"/>
    <n v="27.06"/>
    <n v="132.9"/>
    <n v="1288"/>
    <n v="0.1"/>
    <n v="0.10879999999999999"/>
    <n v="0.15190000000000001"/>
    <n v="9.3329999999999996E-2"/>
    <n v="0.18140000000000001"/>
    <n v="5.5719999999999999E-2"/>
    <n v="0.3977"/>
    <n v="1.0329999999999999"/>
    <n v="2.5870000000000002"/>
    <n v="52.34"/>
    <n v="5.0429999999999997E-3"/>
    <n v="1.5779999999999999E-2"/>
    <n v="2.1170000000000001E-2"/>
    <n v="8.1849999999999996E-3"/>
    <n v="1.282E-2"/>
    <n v="1.892E-3"/>
    <n v="24.33"/>
    <n v="39.159999999999997"/>
    <n v="162.30000000000001"/>
    <n v="1844"/>
    <n v="0.1522"/>
    <n v="0.29449999999999998"/>
    <n v="0.37880000000000003"/>
    <n v="0.16969999999999999"/>
    <n v="0.31509999999999999"/>
    <n v="7.9990000000000006E-2"/>
  </r>
  <r>
    <n v="888264"/>
    <x v="0"/>
    <x v="237"/>
    <n v="23.06"/>
    <n v="111"/>
    <n v="933.1"/>
    <n v="8.6620000000000003E-2"/>
    <n v="6.2899999999999998E-2"/>
    <n v="2.8910000000000002E-2"/>
    <n v="2.8369999999999999E-2"/>
    <n v="0.15640000000000001"/>
    <n v="5.3069999999999999E-2"/>
    <n v="0.4007"/>
    <n v="1.3169999999999999"/>
    <n v="2.577"/>
    <n v="44.41"/>
    <n v="5.7260000000000002E-3"/>
    <n v="1.106E-2"/>
    <n v="1.2460000000000001E-2"/>
    <n v="7.6709999999999999E-3"/>
    <n v="1.4109999999999999E-2"/>
    <n v="1.578E-3"/>
    <n v="19.850000000000001"/>
    <n v="31.47"/>
    <n v="128.19999999999999"/>
    <n v="1218"/>
    <n v="0.124"/>
    <n v="0.14860000000000001"/>
    <n v="0.1211"/>
    <n v="8.2350000000000007E-2"/>
    <n v="0.2452"/>
    <n v="6.515E-2"/>
  </r>
  <r>
    <n v="888570"/>
    <x v="0"/>
    <x v="238"/>
    <n v="22.13"/>
    <n v="114.4"/>
    <n v="947.8"/>
    <n v="8.9990000000000001E-2"/>
    <n v="0.1273"/>
    <n v="9.6970000000000001E-2"/>
    <n v="7.5069999999999998E-2"/>
    <n v="0.21079999999999999"/>
    <n v="5.4640000000000001E-2"/>
    <n v="0.83479999999999999"/>
    <n v="1.633"/>
    <n v="6.1459999999999999"/>
    <n v="90.94"/>
    <n v="6.7169999999999999E-3"/>
    <n v="5.9810000000000002E-2"/>
    <n v="4.6379999999999998E-2"/>
    <n v="2.1489999999999999E-2"/>
    <n v="2.7470000000000001E-2"/>
    <n v="5.8380000000000003E-3"/>
    <n v="20.39"/>
    <n v="27.24"/>
    <n v="137.9"/>
    <n v="1295"/>
    <n v="0.1134"/>
    <n v="0.28670000000000001"/>
    <n v="0.2298"/>
    <n v="0.15279999999999999"/>
    <n v="0.30669999999999997"/>
    <n v="7.4840000000000004E-2"/>
  </r>
  <r>
    <n v="889403"/>
    <x v="0"/>
    <x v="239"/>
    <n v="19.38"/>
    <n v="100"/>
    <n v="758.6"/>
    <n v="7.8399999999999997E-2"/>
    <n v="5.6160000000000002E-2"/>
    <n v="4.2090000000000002E-2"/>
    <n v="2.8469999999999999E-2"/>
    <n v="0.1547"/>
    <n v="5.4429999999999999E-2"/>
    <n v="0.2298"/>
    <n v="0.99880000000000002"/>
    <n v="1.534"/>
    <n v="22.18"/>
    <n v="2.826E-3"/>
    <n v="9.1050000000000002E-3"/>
    <n v="1.311E-2"/>
    <n v="5.1739999999999998E-3"/>
    <n v="1.013E-2"/>
    <n v="1.3450000000000001E-3"/>
    <n v="17.91"/>
    <n v="31.67"/>
    <n v="115.9"/>
    <n v="988.6"/>
    <n v="0.1084"/>
    <n v="0.1807"/>
    <n v="0.22600000000000001"/>
    <n v="8.5680000000000006E-2"/>
    <n v="0.26829999999999998"/>
    <n v="6.8290000000000003E-2"/>
  </r>
  <r>
    <n v="889719"/>
    <x v="0"/>
    <x v="240"/>
    <n v="22.07"/>
    <n v="111.6"/>
    <n v="928.3"/>
    <n v="9.7259999999999999E-2"/>
    <n v="8.9950000000000002E-2"/>
    <n v="9.0609999999999996E-2"/>
    <n v="6.5269999999999995E-2"/>
    <n v="0.1867"/>
    <n v="5.5800000000000002E-2"/>
    <n v="0.42030000000000001"/>
    <n v="0.73829999999999996"/>
    <n v="2.819"/>
    <n v="45.42"/>
    <n v="4.4929999999999996E-3"/>
    <n v="1.206E-2"/>
    <n v="2.0480000000000002E-2"/>
    <n v="9.8750000000000001E-3"/>
    <n v="1.1440000000000001E-2"/>
    <n v="1.575E-3"/>
    <n v="21.58"/>
    <n v="29.33"/>
    <n v="140.5"/>
    <n v="1436"/>
    <n v="0.15579999999999999"/>
    <n v="0.25669999999999998"/>
    <n v="0.38890000000000002"/>
    <n v="0.19839999999999999"/>
    <n v="0.3216"/>
    <n v="7.5700000000000003E-2"/>
  </r>
  <r>
    <n v="88995002"/>
    <x v="0"/>
    <x v="241"/>
    <n v="31.12"/>
    <n v="135.69999999999999"/>
    <n v="1419"/>
    <n v="9.4689999999999996E-2"/>
    <n v="0.1143"/>
    <n v="0.13669999999999999"/>
    <n v="8.6459999999999995E-2"/>
    <n v="0.1769"/>
    <n v="5.6739999999999999E-2"/>
    <n v="1.1719999999999999"/>
    <n v="1.617"/>
    <n v="7.7489999999999997"/>
    <n v="199.7"/>
    <n v="4.5510000000000004E-3"/>
    <n v="1.478E-2"/>
    <n v="2.1430000000000001E-2"/>
    <n v="9.2800000000000001E-3"/>
    <n v="1.367E-2"/>
    <n v="2.2989999999999998E-3"/>
    <n v="32.49"/>
    <n v="47.16"/>
    <n v="214"/>
    <n v="3432"/>
    <n v="0.1401"/>
    <n v="0.26440000000000002"/>
    <n v="0.34420000000000001"/>
    <n v="0.16589999999999999"/>
    <n v="0.2868"/>
    <n v="8.2180000000000003E-2"/>
  </r>
  <r>
    <n v="8910251"/>
    <x v="1"/>
    <x v="242"/>
    <n v="18.95"/>
    <n v="69.28"/>
    <n v="346.4"/>
    <n v="9.6879999999999994E-2"/>
    <n v="0.1147"/>
    <n v="6.3869999999999996E-2"/>
    <n v="2.6419999999999999E-2"/>
    <n v="0.19220000000000001"/>
    <n v="6.4909999999999995E-2"/>
    <n v="0.45050000000000001"/>
    <n v="1.1970000000000001"/>
    <n v="3.43"/>
    <n v="27.1"/>
    <n v="7.4700000000000001E-3"/>
    <n v="3.5810000000000002E-2"/>
    <n v="3.354E-2"/>
    <n v="1.3650000000000001E-2"/>
    <n v="3.5040000000000002E-2"/>
    <n v="3.3180000000000002E-3"/>
    <n v="11.88"/>
    <n v="22.94"/>
    <n v="78.28"/>
    <n v="424.8"/>
    <n v="0.12130000000000001"/>
    <n v="0.2515"/>
    <n v="0.19159999999999999"/>
    <n v="7.9259999999999997E-2"/>
    <n v="0.29399999999999998"/>
    <n v="7.5870000000000007E-2"/>
  </r>
  <r>
    <n v="8910499"/>
    <x v="1"/>
    <x v="243"/>
    <n v="21.84"/>
    <n v="87.16"/>
    <n v="561"/>
    <n v="7.9560000000000006E-2"/>
    <n v="8.2589999999999997E-2"/>
    <n v="4.0719999999999999E-2"/>
    <n v="2.1420000000000002E-2"/>
    <n v="0.16350000000000001"/>
    <n v="5.8590000000000003E-2"/>
    <n v="0.33800000000000002"/>
    <n v="1.9159999999999999"/>
    <n v="2.5910000000000002"/>
    <n v="26.76"/>
    <n v="5.4359999999999999E-3"/>
    <n v="2.4060000000000002E-2"/>
    <n v="3.099E-2"/>
    <n v="9.9190000000000007E-3"/>
    <n v="2.0299999999999999E-2"/>
    <n v="3.009E-3"/>
    <n v="14.8"/>
    <n v="30.04"/>
    <n v="97.66"/>
    <n v="661.5"/>
    <n v="0.10050000000000001"/>
    <n v="0.17299999999999999"/>
    <n v="0.14530000000000001"/>
    <n v="6.1890000000000001E-2"/>
    <n v="0.24460000000000001"/>
    <n v="7.0239999999999997E-2"/>
  </r>
  <r>
    <n v="8910506"/>
    <x v="1"/>
    <x v="244"/>
    <n v="16.21"/>
    <n v="82.38"/>
    <n v="512.20000000000005"/>
    <n v="9.425E-2"/>
    <n v="6.2190000000000002E-2"/>
    <n v="3.9E-2"/>
    <n v="1.6150000000000001E-2"/>
    <n v="0.20100000000000001"/>
    <n v="5.7689999999999998E-2"/>
    <n v="0.23449999999999999"/>
    <n v="1.2190000000000001"/>
    <n v="1.546"/>
    <n v="18.239999999999998"/>
    <n v="5.5180000000000003E-3"/>
    <n v="2.1780000000000001E-2"/>
    <n v="2.589E-2"/>
    <n v="6.3299999999999997E-3"/>
    <n v="2.5930000000000002E-2"/>
    <n v="2.1570000000000001E-3"/>
    <n v="13.9"/>
    <n v="23.64"/>
    <n v="89.27"/>
    <n v="597.5"/>
    <n v="0.12559999999999999"/>
    <n v="0.18079999999999999"/>
    <n v="0.19919999999999999"/>
    <n v="5.7799999999999997E-2"/>
    <n v="0.3604"/>
    <n v="7.0620000000000002E-2"/>
  </r>
  <r>
    <n v="8910720"/>
    <x v="1"/>
    <x v="245"/>
    <n v="20.39"/>
    <n v="69.5"/>
    <n v="344.9"/>
    <n v="0.1082"/>
    <n v="0.12889999999999999"/>
    <n v="8.448E-2"/>
    <n v="2.8670000000000001E-2"/>
    <n v="0.1668"/>
    <n v="6.862E-2"/>
    <n v="0.31979999999999997"/>
    <n v="1.4890000000000001"/>
    <n v="2.23"/>
    <n v="20.74"/>
    <n v="8.9020000000000002E-3"/>
    <n v="4.7849999999999997E-2"/>
    <n v="7.3389999999999997E-2"/>
    <n v="1.745E-2"/>
    <n v="2.7279999999999999E-2"/>
    <n v="7.6099999999999996E-3"/>
    <n v="11.69"/>
    <n v="25.21"/>
    <n v="76.510000000000005"/>
    <n v="410.4"/>
    <n v="0.13350000000000001"/>
    <n v="0.255"/>
    <n v="0.25340000000000001"/>
    <n v="8.5999999999999993E-2"/>
    <n v="0.26050000000000001"/>
    <n v="8.7010000000000004E-2"/>
  </r>
  <r>
    <n v="8910721"/>
    <x v="1"/>
    <x v="246"/>
    <n v="16.82"/>
    <n v="90.3"/>
    <n v="632.6"/>
    <n v="6.429E-2"/>
    <n v="2.6749999999999999E-2"/>
    <n v="7.2500000000000004E-3"/>
    <n v="6.2500000000000003E-3"/>
    <n v="0.15079999999999999"/>
    <n v="5.3760000000000002E-2"/>
    <n v="0.13020000000000001"/>
    <n v="0.7198"/>
    <n v="0.84389999999999998"/>
    <n v="10.77"/>
    <n v="3.4919999999999999E-3"/>
    <n v="3.7100000000000002E-3"/>
    <n v="4.8260000000000004E-3"/>
    <n v="3.6080000000000001E-3"/>
    <n v="1.536E-2"/>
    <n v="1.3810000000000001E-3"/>
    <n v="14.91"/>
    <n v="20.65"/>
    <n v="94.44"/>
    <n v="684.6"/>
    <n v="8.5669999999999996E-2"/>
    <n v="5.0360000000000002E-2"/>
    <n v="3.866E-2"/>
    <n v="3.3329999999999999E-2"/>
    <n v="0.24579999999999999"/>
    <n v="6.1199999999999997E-2"/>
  </r>
  <r>
    <n v="8910748"/>
    <x v="1"/>
    <x v="247"/>
    <n v="13.04"/>
    <n v="72.23"/>
    <n v="388"/>
    <n v="9.8339999999999997E-2"/>
    <n v="7.6079999999999995E-2"/>
    <n v="3.2649999999999998E-2"/>
    <n v="2.7550000000000002E-2"/>
    <n v="0.1769"/>
    <n v="6.2700000000000006E-2"/>
    <n v="0.19040000000000001"/>
    <n v="0.52929999999999999"/>
    <n v="1.1639999999999999"/>
    <n v="13.17"/>
    <n v="6.4720000000000003E-3"/>
    <n v="1.1220000000000001E-2"/>
    <n v="1.282E-2"/>
    <n v="8.8489999999999992E-3"/>
    <n v="1.6920000000000001E-2"/>
    <n v="2.8170000000000001E-3"/>
    <n v="12.32"/>
    <n v="16.18"/>
    <n v="78.27"/>
    <n v="457.5"/>
    <n v="0.1358"/>
    <n v="0.1507"/>
    <n v="0.1275"/>
    <n v="8.7499999999999994E-2"/>
    <n v="0.27329999999999999"/>
    <n v="8.022E-2"/>
  </r>
  <r>
    <n v="8910988"/>
    <x v="0"/>
    <x v="248"/>
    <n v="20.99"/>
    <n v="147.30000000000001"/>
    <n v="1491"/>
    <n v="9.4009999999999996E-2"/>
    <n v="0.1961"/>
    <n v="0.2195"/>
    <n v="0.10879999999999999"/>
    <n v="0.1721"/>
    <n v="6.1940000000000002E-2"/>
    <n v="1.167"/>
    <n v="1.3520000000000001"/>
    <n v="8.8670000000000009"/>
    <n v="156.80000000000001"/>
    <n v="5.6870000000000002E-3"/>
    <n v="4.9599999999999998E-2"/>
    <n v="6.3289999999999999E-2"/>
    <n v="1.5610000000000001E-2"/>
    <n v="1.924E-2"/>
    <n v="4.614E-3"/>
    <n v="28.19"/>
    <n v="28.18"/>
    <n v="195.9"/>
    <n v="2384"/>
    <n v="0.12720000000000001"/>
    <n v="0.47249999999999998"/>
    <n v="0.58069999999999999"/>
    <n v="0.18410000000000001"/>
    <n v="0.2833"/>
    <n v="8.8580000000000006E-2"/>
  </r>
  <r>
    <n v="8910996"/>
    <x v="1"/>
    <x v="249"/>
    <n v="15.67"/>
    <n v="61.5"/>
    <n v="289.89999999999998"/>
    <n v="9.0370000000000006E-2"/>
    <n v="4.6890000000000001E-2"/>
    <n v="1.103E-2"/>
    <n v="1.4069999999999999E-2"/>
    <n v="0.20810000000000001"/>
    <n v="6.3119999999999996E-2"/>
    <n v="0.26840000000000003"/>
    <n v="1.409"/>
    <n v="1.75"/>
    <n v="16.39"/>
    <n v="1.38E-2"/>
    <n v="1.0670000000000001E-2"/>
    <n v="8.3470000000000003E-3"/>
    <n v="9.4719999999999995E-3"/>
    <n v="1.7979999999999999E-2"/>
    <n v="4.261E-3"/>
    <n v="10.75"/>
    <n v="20.88"/>
    <n v="68.09"/>
    <n v="355.2"/>
    <n v="0.1467"/>
    <n v="9.3700000000000006E-2"/>
    <n v="4.0430000000000001E-2"/>
    <n v="5.1589999999999997E-2"/>
    <n v="0.28410000000000002"/>
    <n v="8.1750000000000003E-2"/>
  </r>
  <r>
    <n v="8911163"/>
    <x v="0"/>
    <x v="250"/>
    <n v="24.48"/>
    <n v="115.2"/>
    <n v="998.9"/>
    <n v="8.8550000000000004E-2"/>
    <n v="7.0269999999999999E-2"/>
    <n v="5.6989999999999999E-2"/>
    <n v="4.7440000000000003E-2"/>
    <n v="0.15379999999999999"/>
    <n v="5.5100000000000003E-2"/>
    <n v="0.42120000000000002"/>
    <n v="1.4330000000000001"/>
    <n v="2.7650000000000001"/>
    <n v="45.81"/>
    <n v="5.4440000000000001E-3"/>
    <n v="1.1690000000000001E-2"/>
    <n v="1.6219999999999998E-2"/>
    <n v="8.5220000000000001E-3"/>
    <n v="1.4189999999999999E-2"/>
    <n v="2.751E-3"/>
    <n v="20.92"/>
    <n v="34.69"/>
    <n v="135.1"/>
    <n v="1320"/>
    <n v="0.13150000000000001"/>
    <n v="0.18060000000000001"/>
    <n v="0.20799999999999999"/>
    <n v="0.11360000000000001"/>
    <n v="0.25040000000000001"/>
    <n v="7.9479999999999995E-2"/>
  </r>
  <r>
    <n v="8911164"/>
    <x v="1"/>
    <x v="196"/>
    <n v="17.36"/>
    <n v="76.2"/>
    <n v="435.6"/>
    <n v="0.1225"/>
    <n v="7.2099999999999997E-2"/>
    <n v="5.9290000000000002E-2"/>
    <n v="7.4039999999999995E-2"/>
    <n v="0.20150000000000001"/>
    <n v="5.8749999999999997E-2"/>
    <n v="0.64119999999999999"/>
    <n v="2.2930000000000001"/>
    <n v="4.0209999999999999"/>
    <n v="48.84"/>
    <n v="1.418E-2"/>
    <n v="1.489E-2"/>
    <n v="1.2670000000000001E-2"/>
    <n v="1.9099999999999999E-2"/>
    <n v="2.6780000000000002E-2"/>
    <n v="3.0019999999999999E-3"/>
    <n v="12.4"/>
    <n v="18.989999999999998"/>
    <n v="79.459999999999994"/>
    <n v="472.4"/>
    <n v="0.13589999999999999"/>
    <n v="8.3680000000000004E-2"/>
    <n v="7.1529999999999996E-2"/>
    <n v="8.9459999999999998E-2"/>
    <n v="0.222"/>
    <n v="6.0330000000000002E-2"/>
  </r>
  <r>
    <n v="8911230"/>
    <x v="1"/>
    <x v="251"/>
    <n v="14.16"/>
    <n v="71.790000000000006"/>
    <n v="396.6"/>
    <n v="9.3789999999999998E-2"/>
    <n v="3.8719999999999997E-2"/>
    <n v="1.487E-3"/>
    <n v="3.333E-3"/>
    <n v="0.19539999999999999"/>
    <n v="5.8209999999999998E-2"/>
    <n v="0.23749999999999999"/>
    <n v="1.28"/>
    <n v="1.5649999999999999"/>
    <n v="17.09"/>
    <n v="8.4259999999999995E-3"/>
    <n v="8.9980000000000008E-3"/>
    <n v="1.487E-3"/>
    <n v="3.333E-3"/>
    <n v="2.358E-2"/>
    <n v="1.627E-3"/>
    <n v="12.2"/>
    <n v="18.989999999999998"/>
    <n v="77.37"/>
    <n v="458"/>
    <n v="0.12590000000000001"/>
    <n v="7.3480000000000004E-2"/>
    <n v="4.9550000000000002E-3"/>
    <n v="1.111E-2"/>
    <n v="0.27579999999999999"/>
    <n v="6.386E-2"/>
  </r>
  <r>
    <n v="8911670"/>
    <x v="0"/>
    <x v="252"/>
    <n v="19.98"/>
    <n v="120.9"/>
    <n v="1102"/>
    <n v="8.9230000000000004E-2"/>
    <n v="5.8840000000000003E-2"/>
    <n v="8.0199999999999994E-2"/>
    <n v="5.8430000000000003E-2"/>
    <n v="0.155"/>
    <n v="4.9959999999999997E-2"/>
    <n v="0.32829999999999998"/>
    <n v="0.82799999999999996"/>
    <n v="2.363"/>
    <n v="36.74"/>
    <n v="7.5709999999999996E-3"/>
    <n v="1.1140000000000001E-2"/>
    <n v="2.623E-2"/>
    <n v="1.4630000000000001E-2"/>
    <n v="1.9300000000000001E-2"/>
    <n v="1.676E-3"/>
    <n v="19.96"/>
    <n v="24.3"/>
    <n v="129"/>
    <n v="1236"/>
    <n v="0.12429999999999999"/>
    <n v="0.11600000000000001"/>
    <n v="0.221"/>
    <n v="0.12939999999999999"/>
    <n v="0.25669999999999998"/>
    <n v="5.7369999999999997E-2"/>
  </r>
  <r>
    <n v="8911800"/>
    <x v="1"/>
    <x v="243"/>
    <n v="17.84"/>
    <n v="86.24"/>
    <n v="572.29999999999995"/>
    <n v="7.9479999999999995E-2"/>
    <n v="4.052E-2"/>
    <n v="1.9970000000000002E-2"/>
    <n v="1.238E-2"/>
    <n v="0.1573"/>
    <n v="5.5199999999999999E-2"/>
    <n v="0.25800000000000001"/>
    <n v="1.1659999999999999"/>
    <n v="1.6830000000000001"/>
    <n v="22.22"/>
    <n v="3.741E-3"/>
    <n v="5.274E-3"/>
    <n v="1.065E-2"/>
    <n v="5.0439999999999999E-3"/>
    <n v="1.3440000000000001E-2"/>
    <n v="1.126E-3"/>
    <n v="15.5"/>
    <n v="26.1"/>
    <n v="98.91"/>
    <n v="739.1"/>
    <n v="0.105"/>
    <n v="7.6219999999999996E-2"/>
    <n v="0.106"/>
    <n v="5.185E-2"/>
    <n v="0.23350000000000001"/>
    <n v="6.2630000000000005E-2"/>
  </r>
  <r>
    <n v="8911834"/>
    <x v="1"/>
    <x v="119"/>
    <n v="15.18"/>
    <n v="88.99"/>
    <n v="587.4"/>
    <n v="9.5159999999999995E-2"/>
    <n v="7.6880000000000004E-2"/>
    <n v="4.4790000000000003E-2"/>
    <n v="3.7109999999999997E-2"/>
    <n v="0.21099999999999999"/>
    <n v="5.8529999999999999E-2"/>
    <n v="0.24790000000000001"/>
    <n v="0.91949999999999998"/>
    <n v="1.83"/>
    <n v="19.41"/>
    <n v="4.235E-3"/>
    <n v="1.541E-2"/>
    <n v="1.457E-2"/>
    <n v="1.043E-2"/>
    <n v="1.528E-2"/>
    <n v="1.593E-3"/>
    <n v="14.98"/>
    <n v="21.74"/>
    <n v="98.37"/>
    <n v="670"/>
    <n v="0.11849999999999999"/>
    <n v="0.1724"/>
    <n v="0.14560000000000001"/>
    <n v="9.9930000000000005E-2"/>
    <n v="0.29549999999999998"/>
    <n v="6.9120000000000001E-2"/>
  </r>
  <r>
    <n v="8912049"/>
    <x v="0"/>
    <x v="253"/>
    <n v="26.6"/>
    <n v="126.2"/>
    <n v="1138"/>
    <n v="0.10199999999999999"/>
    <n v="0.14530000000000001"/>
    <n v="0.19209999999999999"/>
    <n v="9.6640000000000004E-2"/>
    <n v="0.19020000000000001"/>
    <n v="6.2199999999999998E-2"/>
    <n v="0.6361"/>
    <n v="1.0009999999999999"/>
    <n v="4.3209999999999997"/>
    <n v="69.650000000000006"/>
    <n v="7.3920000000000001E-3"/>
    <n v="2.4490000000000001E-2"/>
    <n v="3.9879999999999999E-2"/>
    <n v="1.2930000000000001E-2"/>
    <n v="1.435E-2"/>
    <n v="3.4459999999999998E-3"/>
    <n v="23.72"/>
    <n v="35.9"/>
    <n v="159.80000000000001"/>
    <n v="1724"/>
    <n v="0.1782"/>
    <n v="0.3841"/>
    <n v="0.57540000000000002"/>
    <n v="0.18720000000000001"/>
    <n v="0.32579999999999998"/>
    <n v="9.7199999999999995E-2"/>
  </r>
  <r>
    <n v="8912055"/>
    <x v="1"/>
    <x v="254"/>
    <n v="14.02"/>
    <n v="74.239999999999995"/>
    <n v="427.3"/>
    <n v="7.8130000000000005E-2"/>
    <n v="4.3400000000000001E-2"/>
    <n v="2.2450000000000001E-2"/>
    <n v="2.7629999999999998E-2"/>
    <n v="0.21010000000000001"/>
    <n v="6.1129999999999997E-2"/>
    <n v="0.56189999999999996"/>
    <n v="1.268"/>
    <n v="3.7170000000000001"/>
    <n v="37.83"/>
    <n v="8.0339999999999995E-3"/>
    <n v="1.4420000000000001E-2"/>
    <n v="1.5140000000000001E-2"/>
    <n v="1.8460000000000001E-2"/>
    <n v="2.921E-2"/>
    <n v="2.0049999999999998E-3"/>
    <n v="13.31"/>
    <n v="18.260000000000002"/>
    <n v="84.7"/>
    <n v="533.70000000000005"/>
    <n v="0.1036"/>
    <n v="8.5000000000000006E-2"/>
    <n v="6.7349999999999993E-2"/>
    <n v="8.2900000000000001E-2"/>
    <n v="0.31009999999999999"/>
    <n v="6.6879999999999995E-2"/>
  </r>
  <r>
    <n v="89122"/>
    <x v="0"/>
    <x v="221"/>
    <n v="18.18"/>
    <n v="127.2"/>
    <n v="1145"/>
    <n v="0.1037"/>
    <n v="0.14419999999999999"/>
    <n v="0.16259999999999999"/>
    <n v="9.4640000000000002E-2"/>
    <n v="0.1893"/>
    <n v="5.892E-2"/>
    <n v="0.47089999999999999"/>
    <n v="0.99509999999999998"/>
    <n v="2.903"/>
    <n v="53.16"/>
    <n v="5.6540000000000002E-3"/>
    <n v="2.1989999999999999E-2"/>
    <n v="3.0589999999999999E-2"/>
    <n v="1.499E-2"/>
    <n v="1.6230000000000001E-2"/>
    <n v="1.9650000000000002E-3"/>
    <n v="23.79"/>
    <n v="28.65"/>
    <n v="152.4"/>
    <n v="1628"/>
    <n v="0.15179999999999999"/>
    <n v="0.37490000000000001"/>
    <n v="0.43159999999999998"/>
    <n v="0.22520000000000001"/>
    <n v="0.35899999999999999"/>
    <n v="7.7869999999999995E-2"/>
  </r>
  <r>
    <n v="8912280"/>
    <x v="0"/>
    <x v="255"/>
    <n v="18.77"/>
    <n v="108.8"/>
    <n v="805.1"/>
    <n v="0.1066"/>
    <n v="0.1802"/>
    <n v="0.1948"/>
    <n v="9.0520000000000003E-2"/>
    <n v="0.18759999999999999"/>
    <n v="6.6839999999999997E-2"/>
    <n v="0.2873"/>
    <n v="0.9173"/>
    <n v="2.464"/>
    <n v="28.09"/>
    <n v="4.5630000000000002E-3"/>
    <n v="3.4810000000000001E-2"/>
    <n v="3.8719999999999997E-2"/>
    <n v="1.209E-2"/>
    <n v="1.388E-2"/>
    <n v="4.0810000000000004E-3"/>
    <n v="18.55"/>
    <n v="25.09"/>
    <n v="126.9"/>
    <n v="1031"/>
    <n v="0.13650000000000001"/>
    <n v="0.47060000000000002"/>
    <n v="0.50260000000000005"/>
    <n v="0.17319999999999999"/>
    <n v="0.27700000000000002"/>
    <n v="0.10630000000000001"/>
  </r>
  <r>
    <n v="8912284"/>
    <x v="1"/>
    <x v="224"/>
    <n v="15.7"/>
    <n v="84.08"/>
    <n v="516.6"/>
    <n v="7.8179999999999999E-2"/>
    <n v="9.5799999999999996E-2"/>
    <n v="0.1115"/>
    <n v="3.39E-2"/>
    <n v="0.14319999999999999"/>
    <n v="5.935E-2"/>
    <n v="0.2913"/>
    <n v="1.389"/>
    <n v="2.347"/>
    <n v="23.29"/>
    <n v="6.4180000000000001E-3"/>
    <n v="3.9609999999999999E-2"/>
    <n v="7.9269999999999993E-2"/>
    <n v="1.7739999999999999E-2"/>
    <n v="1.8780000000000002E-2"/>
    <n v="3.6960000000000001E-3"/>
    <n v="13.9"/>
    <n v="19.690000000000001"/>
    <n v="92.12"/>
    <n v="595.6"/>
    <n v="9.9260000000000001E-2"/>
    <n v="0.23169999999999999"/>
    <n v="0.33439999999999998"/>
    <n v="0.1017"/>
    <n v="0.19989999999999999"/>
    <n v="7.127E-2"/>
  </r>
  <r>
    <n v="8912521"/>
    <x v="1"/>
    <x v="256"/>
    <n v="18.399999999999999"/>
    <n v="79.83"/>
    <n v="489"/>
    <n v="8.3930000000000005E-2"/>
    <n v="4.2160000000000003E-2"/>
    <n v="1.8600000000000001E-3"/>
    <n v="2.9239999999999999E-3"/>
    <n v="0.16969999999999999"/>
    <n v="5.8549999999999998E-2"/>
    <n v="0.27189999999999998"/>
    <n v="1.35"/>
    <n v="1.7210000000000001"/>
    <n v="22.45"/>
    <n v="6.3829999999999998E-3"/>
    <n v="8.0079999999999995E-3"/>
    <n v="1.8600000000000001E-3"/>
    <n v="2.9239999999999999E-3"/>
    <n v="2.571E-2"/>
    <n v="2.0149999999999999E-3"/>
    <n v="13.5"/>
    <n v="23.08"/>
    <n v="85.56"/>
    <n v="564.1"/>
    <n v="0.1038"/>
    <n v="6.6239999999999993E-2"/>
    <n v="5.5789999999999998E-3"/>
    <n v="8.7720000000000003E-3"/>
    <n v="0.2505"/>
    <n v="6.4310000000000006E-2"/>
  </r>
  <r>
    <n v="8912909"/>
    <x v="1"/>
    <x v="50"/>
    <n v="20.76"/>
    <n v="77.87"/>
    <n v="441"/>
    <n v="8.6050000000000001E-2"/>
    <n v="0.1011"/>
    <n v="6.5740000000000007E-2"/>
    <n v="3.7909999999999999E-2"/>
    <n v="0.1588"/>
    <n v="6.7659999999999998E-2"/>
    <n v="0.2742"/>
    <n v="1.39"/>
    <n v="3.198"/>
    <n v="21.91"/>
    <n v="6.7190000000000001E-3"/>
    <n v="5.1560000000000002E-2"/>
    <n v="4.3869999999999999E-2"/>
    <n v="1.6330000000000001E-2"/>
    <n v="1.8720000000000001E-2"/>
    <n v="8.0149999999999996E-3"/>
    <n v="13.24"/>
    <n v="27.29"/>
    <n v="92.2"/>
    <n v="546.1"/>
    <n v="0.1116"/>
    <n v="0.28129999999999999"/>
    <n v="0.23649999999999999"/>
    <n v="0.11550000000000001"/>
    <n v="0.2465"/>
    <n v="9.9809999999999996E-2"/>
  </r>
  <r>
    <n v="8913"/>
    <x v="1"/>
    <x v="224"/>
    <n v="13.12"/>
    <n v="81.89"/>
    <n v="515.9"/>
    <n v="6.9550000000000001E-2"/>
    <n v="3.7289999999999997E-2"/>
    <n v="2.2599999999999999E-2"/>
    <n v="1.171E-2"/>
    <n v="0.13370000000000001"/>
    <n v="5.5809999999999998E-2"/>
    <n v="0.1532"/>
    <n v="0.46899999999999997"/>
    <n v="1.115"/>
    <n v="12.68"/>
    <n v="4.731E-3"/>
    <n v="1.345E-2"/>
    <n v="1.652E-2"/>
    <n v="5.9049999999999997E-3"/>
    <n v="1.619E-2"/>
    <n v="2.081E-3"/>
    <n v="13.62"/>
    <n v="15.54"/>
    <n v="87.4"/>
    <n v="577"/>
    <n v="9.6159999999999995E-2"/>
    <n v="0.1147"/>
    <n v="0.1186"/>
    <n v="5.3659999999999999E-2"/>
    <n v="0.23089999999999999"/>
    <n v="6.9150000000000003E-2"/>
  </r>
  <r>
    <n v="8913049"/>
    <x v="1"/>
    <x v="257"/>
    <n v="19.96"/>
    <n v="73.72"/>
    <n v="394.1"/>
    <n v="8.0199999999999994E-2"/>
    <n v="0.1181"/>
    <n v="9.2740000000000003E-2"/>
    <n v="5.5879999999999999E-2"/>
    <n v="0.25950000000000001"/>
    <n v="6.2330000000000003E-2"/>
    <n v="0.48659999999999998"/>
    <n v="1.905"/>
    <n v="2.8769999999999998"/>
    <n v="34.68"/>
    <n v="1.5740000000000001E-2"/>
    <n v="8.2619999999999999E-2"/>
    <n v="8.0990000000000006E-2"/>
    <n v="3.4869999999999998E-2"/>
    <n v="3.4180000000000002E-2"/>
    <n v="6.5170000000000002E-3"/>
    <n v="11.86"/>
    <n v="22.33"/>
    <n v="78.27"/>
    <n v="437.6"/>
    <n v="0.1028"/>
    <n v="0.18429999999999999"/>
    <n v="0.15459999999999999"/>
    <n v="9.3140000000000001E-2"/>
    <n v="0.29549999999999998"/>
    <n v="7.009E-2"/>
  </r>
  <r>
    <n v="89143601"/>
    <x v="1"/>
    <x v="258"/>
    <n v="18.89"/>
    <n v="72.17"/>
    <n v="396"/>
    <n v="8.7129999999999999E-2"/>
    <n v="5.008E-2"/>
    <n v="2.3990000000000001E-2"/>
    <n v="2.1729999999999999E-2"/>
    <n v="0.20130000000000001"/>
    <n v="5.9549999999999999E-2"/>
    <n v="0.2656"/>
    <n v="1.974"/>
    <n v="1.954"/>
    <n v="17.489999999999998"/>
    <n v="6.5380000000000004E-3"/>
    <n v="1.3950000000000001E-2"/>
    <n v="1.376E-2"/>
    <n v="9.9240000000000005E-3"/>
    <n v="3.4160000000000003E-2"/>
    <n v="2.928E-3"/>
    <n v="12.36"/>
    <n v="26.14"/>
    <n v="79.290000000000006"/>
    <n v="459.3"/>
    <n v="0.1118"/>
    <n v="9.708E-2"/>
    <n v="7.5289999999999996E-2"/>
    <n v="6.2030000000000002E-2"/>
    <n v="0.32669999999999999"/>
    <n v="6.9940000000000002E-2"/>
  </r>
  <r>
    <n v="89143602"/>
    <x v="1"/>
    <x v="259"/>
    <n v="19.73"/>
    <n v="96.03"/>
    <n v="651"/>
    <n v="8.7569999999999995E-2"/>
    <n v="0.1676"/>
    <n v="0.13619999999999999"/>
    <n v="6.6019999999999995E-2"/>
    <n v="0.1714"/>
    <n v="7.1919999999999998E-2"/>
    <n v="0.88109999999999999"/>
    <n v="1.77"/>
    <n v="4.3600000000000003"/>
    <n v="77.11"/>
    <n v="7.7619999999999998E-3"/>
    <n v="0.10639999999999999"/>
    <n v="9.9599999999999994E-2"/>
    <n v="2.7709999999999999E-2"/>
    <n v="4.0770000000000001E-2"/>
    <n v="2.2859999999999998E-2"/>
    <n v="15.77"/>
    <n v="22.13"/>
    <n v="101.7"/>
    <n v="767.3"/>
    <n v="9.9830000000000002E-2"/>
    <n v="0.2472"/>
    <n v="0.222"/>
    <n v="0.1021"/>
    <n v="0.22720000000000001"/>
    <n v="8.7989999999999999E-2"/>
  </r>
  <r>
    <n v="8915"/>
    <x v="1"/>
    <x v="260"/>
    <n v="19.100000000000001"/>
    <n v="97.03"/>
    <n v="687.3"/>
    <n v="8.992E-2"/>
    <n v="9.8229999999999998E-2"/>
    <n v="5.9400000000000001E-2"/>
    <n v="4.8189999999999997E-2"/>
    <n v="0.18790000000000001"/>
    <n v="5.8520000000000003E-2"/>
    <n v="0.28770000000000001"/>
    <n v="0.94799999999999995"/>
    <n v="2.1709999999999998"/>
    <n v="24.87"/>
    <n v="5.3319999999999999E-3"/>
    <n v="2.1149999999999999E-2"/>
    <n v="1.536E-2"/>
    <n v="1.187E-2"/>
    <n v="1.5219999999999999E-2"/>
    <n v="2.8149999999999998E-3"/>
    <n v="16.25"/>
    <n v="26.19"/>
    <n v="109.1"/>
    <n v="809.8"/>
    <n v="0.1313"/>
    <n v="0.30299999999999999"/>
    <n v="0.1804"/>
    <n v="0.1489"/>
    <n v="0.29620000000000002"/>
    <n v="8.4720000000000004E-2"/>
  </r>
  <r>
    <n v="891670"/>
    <x v="1"/>
    <x v="261"/>
    <n v="16.02"/>
    <n v="83.14"/>
    <n v="513.70000000000005"/>
    <n v="0.10050000000000001"/>
    <n v="7.9430000000000001E-2"/>
    <n v="6.1550000000000001E-2"/>
    <n v="3.3700000000000001E-2"/>
    <n v="0.17299999999999999"/>
    <n v="6.4699999999999994E-2"/>
    <n v="0.2094"/>
    <n v="0.76359999999999995"/>
    <n v="1.2310000000000001"/>
    <n v="17.670000000000002"/>
    <n v="8.7250000000000001E-3"/>
    <n v="2.0029999999999999E-2"/>
    <n v="2.3349999999999999E-2"/>
    <n v="1.132E-2"/>
    <n v="2.6249999999999999E-2"/>
    <n v="4.7260000000000002E-3"/>
    <n v="13.74"/>
    <n v="19.93"/>
    <n v="88.81"/>
    <n v="585.4"/>
    <n v="0.14829999999999999"/>
    <n v="0.20680000000000001"/>
    <n v="0.22409999999999999"/>
    <n v="0.1056"/>
    <n v="0.33800000000000002"/>
    <n v="9.5839999999999995E-2"/>
  </r>
  <r>
    <n v="891703"/>
    <x v="1"/>
    <x v="262"/>
    <n v="17.46"/>
    <n v="75.540000000000006"/>
    <n v="432.7"/>
    <n v="8.3720000000000003E-2"/>
    <n v="5.6419999999999998E-2"/>
    <n v="2.6880000000000001E-2"/>
    <n v="2.2800000000000001E-2"/>
    <n v="0.1875"/>
    <n v="5.7149999999999999E-2"/>
    <n v="0.20699999999999999"/>
    <n v="1.238"/>
    <n v="1.234"/>
    <n v="13.88"/>
    <n v="7.5950000000000002E-3"/>
    <n v="1.4999999999999999E-2"/>
    <n v="1.4120000000000001E-2"/>
    <n v="8.5780000000000006E-3"/>
    <n v="1.7919999999999998E-2"/>
    <n v="1.784E-3"/>
    <n v="13.06"/>
    <n v="25.75"/>
    <n v="84.35"/>
    <n v="517.79999999999995"/>
    <n v="0.13689999999999999"/>
    <n v="0.17580000000000001"/>
    <n v="0.13159999999999999"/>
    <n v="9.1399999999999995E-2"/>
    <n v="0.31009999999999999"/>
    <n v="7.0069999999999993E-2"/>
  </r>
  <r>
    <n v="891716"/>
    <x v="1"/>
    <x v="263"/>
    <n v="13.78"/>
    <n v="81.78"/>
    <n v="492.1"/>
    <n v="9.6670000000000006E-2"/>
    <n v="8.3930000000000005E-2"/>
    <n v="1.2880000000000001E-2"/>
    <n v="1.924E-2"/>
    <n v="0.1638"/>
    <n v="6.0999999999999999E-2"/>
    <n v="0.1807"/>
    <n v="0.69310000000000005"/>
    <n v="1.34"/>
    <n v="13.38"/>
    <n v="6.0639999999999999E-3"/>
    <n v="1.18E-2"/>
    <n v="6.5640000000000004E-3"/>
    <n v="7.9780000000000007E-3"/>
    <n v="1.374E-2"/>
    <n v="1.392E-3"/>
    <n v="13.5"/>
    <n v="17.48"/>
    <n v="88.54"/>
    <n v="553.70000000000005"/>
    <n v="0.1298"/>
    <n v="0.1472"/>
    <n v="5.2330000000000002E-2"/>
    <n v="6.343E-2"/>
    <n v="0.2369"/>
    <n v="6.9220000000000004E-2"/>
  </r>
  <r>
    <n v="891923"/>
    <x v="1"/>
    <x v="179"/>
    <n v="13.27"/>
    <n v="88.06"/>
    <n v="582.70000000000005"/>
    <n v="9.1980000000000006E-2"/>
    <n v="6.2210000000000001E-2"/>
    <n v="1.0630000000000001E-2"/>
    <n v="1.917E-2"/>
    <n v="0.15920000000000001"/>
    <n v="5.9119999999999999E-2"/>
    <n v="0.21909999999999999"/>
    <n v="0.6946"/>
    <n v="1.4790000000000001"/>
    <n v="17.739999999999998"/>
    <n v="4.3480000000000003E-3"/>
    <n v="8.1530000000000005E-3"/>
    <n v="4.2719999999999998E-3"/>
    <n v="6.829E-3"/>
    <n v="2.154E-2"/>
    <n v="1.802E-3"/>
    <n v="14.67"/>
    <n v="16.93"/>
    <n v="94.17"/>
    <n v="661.1"/>
    <n v="0.11700000000000001"/>
    <n v="0.1072"/>
    <n v="3.7319999999999999E-2"/>
    <n v="5.8020000000000002E-2"/>
    <n v="0.2823"/>
    <n v="6.794E-2"/>
  </r>
  <r>
    <n v="891936"/>
    <x v="1"/>
    <x v="264"/>
    <n v="12.35"/>
    <n v="69.14"/>
    <n v="363.7"/>
    <n v="8.5180000000000006E-2"/>
    <n v="4.7210000000000002E-2"/>
    <n v="1.2359999999999999E-2"/>
    <n v="1.3690000000000001E-2"/>
    <n v="0.1449"/>
    <n v="6.0310000000000002E-2"/>
    <n v="0.17530000000000001"/>
    <n v="1.0269999999999999"/>
    <n v="1.2669999999999999"/>
    <n v="11.09"/>
    <n v="3.4780000000000002E-3"/>
    <n v="1.221E-2"/>
    <n v="1.072E-2"/>
    <n v="9.3930000000000003E-3"/>
    <n v="2.9409999999999999E-2"/>
    <n v="3.4280000000000001E-3"/>
    <n v="11.37"/>
    <n v="14.82"/>
    <n v="72.42"/>
    <n v="392.2"/>
    <n v="9.3119999999999994E-2"/>
    <n v="7.5060000000000002E-2"/>
    <n v="2.8840000000000001E-2"/>
    <n v="3.1940000000000003E-2"/>
    <n v="0.21429999999999999"/>
    <n v="6.6430000000000003E-2"/>
  </r>
  <r>
    <n v="892189"/>
    <x v="0"/>
    <x v="48"/>
    <n v="18.14"/>
    <n v="75"/>
    <n v="431.1"/>
    <n v="9.9680000000000005E-2"/>
    <n v="5.9139999999999998E-2"/>
    <n v="2.6849999999999999E-2"/>
    <n v="3.5150000000000001E-2"/>
    <n v="0.16189999999999999"/>
    <n v="6.2869999999999995E-2"/>
    <n v="0.64500000000000002"/>
    <n v="2.105"/>
    <n v="4.1379999999999999"/>
    <n v="49.11"/>
    <n v="5.5960000000000003E-3"/>
    <n v="1.005E-2"/>
    <n v="1.272E-2"/>
    <n v="1.4319999999999999E-2"/>
    <n v="1.575E-2"/>
    <n v="2.758E-3"/>
    <n v="13.36"/>
    <n v="23.39"/>
    <n v="85.1"/>
    <n v="553.6"/>
    <n v="0.1137"/>
    <n v="7.9740000000000005E-2"/>
    <n v="6.1199999999999997E-2"/>
    <n v="7.1599999999999997E-2"/>
    <n v="0.1978"/>
    <n v="6.9150000000000003E-2"/>
  </r>
  <r>
    <n v="892214"/>
    <x v="1"/>
    <x v="107"/>
    <n v="18.170000000000002"/>
    <n v="91.22"/>
    <n v="633.1"/>
    <n v="6.5759999999999999E-2"/>
    <n v="5.2200000000000003E-2"/>
    <n v="2.4750000000000001E-2"/>
    <n v="1.374E-2"/>
    <n v="0.16350000000000001"/>
    <n v="5.586E-2"/>
    <n v="0.23"/>
    <n v="0.66900000000000004"/>
    <n v="1.661"/>
    <n v="20.56"/>
    <n v="3.1689999999999999E-3"/>
    <n v="1.3769999999999999E-2"/>
    <n v="1.0789999999999999E-2"/>
    <n v="5.2430000000000003E-3"/>
    <n v="1.103E-2"/>
    <n v="1.957E-3"/>
    <n v="16.22"/>
    <n v="25.26"/>
    <n v="105.8"/>
    <n v="819.7"/>
    <n v="9.4450000000000006E-2"/>
    <n v="0.2167"/>
    <n v="0.1565"/>
    <n v="7.5300000000000006E-2"/>
    <n v="0.2636"/>
    <n v="7.6759999999999995E-2"/>
  </r>
  <r>
    <n v="892399"/>
    <x v="1"/>
    <x v="108"/>
    <n v="23.09"/>
    <n v="66.849999999999994"/>
    <n v="334.2"/>
    <n v="0.10150000000000001"/>
    <n v="6.7970000000000003E-2"/>
    <n v="2.495E-2"/>
    <n v="1.8749999999999999E-2"/>
    <n v="0.16950000000000001"/>
    <n v="6.5559999999999993E-2"/>
    <n v="0.2868"/>
    <n v="1.143"/>
    <n v="2.2890000000000001"/>
    <n v="20.56"/>
    <n v="1.017E-2"/>
    <n v="1.443E-2"/>
    <n v="1.8610000000000002E-2"/>
    <n v="1.2500000000000001E-2"/>
    <n v="3.4639999999999997E-2"/>
    <n v="1.9710000000000001E-3"/>
    <n v="10.93"/>
    <n v="24.22"/>
    <n v="70.099999999999994"/>
    <n v="362.7"/>
    <n v="0.1143"/>
    <n v="8.6139999999999994E-2"/>
    <n v="4.1579999999999999E-2"/>
    <n v="3.125E-2"/>
    <n v="0.22270000000000001"/>
    <n v="6.7769999999999997E-2"/>
  </r>
  <r>
    <n v="892438"/>
    <x v="0"/>
    <x v="199"/>
    <n v="18.899999999999999"/>
    <n v="129.5"/>
    <n v="1217"/>
    <n v="0.115"/>
    <n v="0.16420000000000001"/>
    <n v="0.21970000000000001"/>
    <n v="0.1062"/>
    <n v="0.1792"/>
    <n v="6.5519999999999995E-2"/>
    <n v="1.111"/>
    <n v="1.161"/>
    <n v="7.2370000000000001"/>
    <n v="133"/>
    <n v="6.0559999999999998E-3"/>
    <n v="3.2030000000000003E-2"/>
    <n v="5.638E-2"/>
    <n v="1.7330000000000002E-2"/>
    <n v="1.8839999999999999E-2"/>
    <n v="4.7869999999999996E-3"/>
    <n v="25.93"/>
    <n v="26.24"/>
    <n v="171.1"/>
    <n v="2053"/>
    <n v="0.14949999999999999"/>
    <n v="0.41160000000000002"/>
    <n v="0.61209999999999998"/>
    <n v="0.19800000000000001"/>
    <n v="0.29680000000000001"/>
    <n v="9.9290000000000003E-2"/>
  </r>
  <r>
    <n v="892604"/>
    <x v="1"/>
    <x v="9"/>
    <n v="19.89"/>
    <n v="80.430000000000007"/>
    <n v="471.3"/>
    <n v="8.4510000000000002E-2"/>
    <n v="0.1014"/>
    <n v="6.83E-2"/>
    <n v="3.099E-2"/>
    <n v="0.17810000000000001"/>
    <n v="6.2489999999999997E-2"/>
    <n v="0.36420000000000002"/>
    <n v="1.04"/>
    <n v="2.5790000000000002"/>
    <n v="28.32"/>
    <n v="6.5300000000000002E-3"/>
    <n v="3.3689999999999998E-2"/>
    <n v="4.7120000000000002E-2"/>
    <n v="1.4030000000000001E-2"/>
    <n v="2.7400000000000001E-2"/>
    <n v="4.6509999999999998E-3"/>
    <n v="13.46"/>
    <n v="23.07"/>
    <n v="88.13"/>
    <n v="551.29999999999995"/>
    <n v="0.105"/>
    <n v="0.21579999999999999"/>
    <n v="0.19040000000000001"/>
    <n v="7.6249999999999998E-2"/>
    <n v="0.26850000000000002"/>
    <n v="7.7640000000000001E-2"/>
  </r>
  <r>
    <n v="89263202"/>
    <x v="0"/>
    <x v="265"/>
    <n v="23.86"/>
    <n v="134.69999999999999"/>
    <n v="1247"/>
    <n v="0.108"/>
    <n v="0.18379999999999999"/>
    <n v="0.2283"/>
    <n v="0.128"/>
    <n v="0.22489999999999999"/>
    <n v="7.4690000000000006E-2"/>
    <n v="1.0720000000000001"/>
    <n v="1.7430000000000001"/>
    <n v="7.8040000000000003"/>
    <n v="130.80000000000001"/>
    <n v="7.9640000000000006E-3"/>
    <n v="4.7320000000000001E-2"/>
    <n v="7.6490000000000002E-2"/>
    <n v="1.9359999999999999E-2"/>
    <n v="2.7359999999999999E-2"/>
    <n v="5.9280000000000001E-3"/>
    <n v="23.68"/>
    <n v="29.43"/>
    <n v="158.80000000000001"/>
    <n v="1696"/>
    <n v="0.13469999999999999"/>
    <n v="0.33910000000000001"/>
    <n v="0.49320000000000003"/>
    <n v="0.1923"/>
    <n v="0.32940000000000003"/>
    <n v="9.4689999999999996E-2"/>
  </r>
  <r>
    <n v="892657"/>
    <x v="1"/>
    <x v="100"/>
    <n v="18.61"/>
    <n v="66.86"/>
    <n v="334.3"/>
    <n v="0.10680000000000001"/>
    <n v="6.6780000000000006E-2"/>
    <n v="2.2970000000000001E-2"/>
    <n v="1.78E-2"/>
    <n v="0.1482"/>
    <n v="6.6000000000000003E-2"/>
    <n v="0.14849999999999999"/>
    <n v="1.5629999999999999"/>
    <n v="1.0349999999999999"/>
    <n v="10.08"/>
    <n v="8.8749999999999992E-3"/>
    <n v="9.3620000000000005E-3"/>
    <n v="1.8079999999999999E-2"/>
    <n v="9.1990000000000006E-3"/>
    <n v="1.7909999999999999E-2"/>
    <n v="3.3170000000000001E-3"/>
    <n v="11.06"/>
    <n v="24.54"/>
    <n v="70.760000000000005"/>
    <n v="375.4"/>
    <n v="0.14130000000000001"/>
    <n v="0.10440000000000001"/>
    <n v="8.4229999999999999E-2"/>
    <n v="6.5280000000000005E-2"/>
    <n v="0.2213"/>
    <n v="7.8420000000000004E-2"/>
  </r>
  <r>
    <n v="89296"/>
    <x v="1"/>
    <x v="266"/>
    <n v="18.16"/>
    <n v="73.59"/>
    <n v="403.1"/>
    <n v="8.8529999999999998E-2"/>
    <n v="7.6939999999999995E-2"/>
    <n v="3.3439999999999998E-2"/>
    <n v="1.502E-2"/>
    <n v="0.1411"/>
    <n v="6.2429999999999999E-2"/>
    <n v="0.32779999999999998"/>
    <n v="1.0589999999999999"/>
    <n v="2.4750000000000001"/>
    <n v="22.93"/>
    <n v="6.6519999999999999E-3"/>
    <n v="2.6519999999999998E-2"/>
    <n v="2.2210000000000001E-2"/>
    <n v="7.8069999999999997E-3"/>
    <n v="1.8939999999999999E-2"/>
    <n v="3.411E-3"/>
    <n v="12.68"/>
    <n v="21.61"/>
    <n v="82.69"/>
    <n v="489.8"/>
    <n v="0.1144"/>
    <n v="0.1789"/>
    <n v="0.1226"/>
    <n v="5.509E-2"/>
    <n v="0.2208"/>
    <n v="7.6380000000000003E-2"/>
  </r>
  <r>
    <n v="893061"/>
    <x v="1"/>
    <x v="95"/>
    <n v="24.49"/>
    <n v="74.23"/>
    <n v="417.2"/>
    <n v="7.4740000000000001E-2"/>
    <n v="5.688E-2"/>
    <n v="1.9740000000000001E-2"/>
    <n v="1.3129999999999999E-2"/>
    <n v="0.19350000000000001"/>
    <n v="5.8779999999999999E-2"/>
    <n v="0.25119999999999998"/>
    <n v="1.786"/>
    <n v="1.9610000000000001"/>
    <n v="18.21"/>
    <n v="6.1219999999999998E-3"/>
    <n v="2.3369999999999998E-2"/>
    <n v="1.5959999999999998E-2"/>
    <n v="6.9979999999999999E-3"/>
    <n v="3.1940000000000003E-2"/>
    <n v="2.2109999999999999E-3"/>
    <n v="12.44"/>
    <n v="31.62"/>
    <n v="81.39"/>
    <n v="476.5"/>
    <n v="9.5449999999999993E-2"/>
    <n v="0.1361"/>
    <n v="7.2389999999999996E-2"/>
    <n v="4.8149999999999998E-2"/>
    <n v="0.32440000000000002"/>
    <n v="6.7449999999999996E-2"/>
  </r>
  <r>
    <n v="89344"/>
    <x v="1"/>
    <x v="223"/>
    <n v="15.82"/>
    <n v="84.07"/>
    <n v="537.29999999999995"/>
    <n v="8.5110000000000005E-2"/>
    <n v="5.2510000000000001E-2"/>
    <n v="1.4610000000000001E-3"/>
    <n v="3.261E-3"/>
    <n v="0.16320000000000001"/>
    <n v="5.8939999999999999E-2"/>
    <n v="0.1903"/>
    <n v="0.57350000000000001"/>
    <n v="1.204"/>
    <n v="15.5"/>
    <n v="3.6319999999999998E-3"/>
    <n v="7.8609999999999999E-3"/>
    <n v="1.1280000000000001E-3"/>
    <n v="2.3860000000000001E-3"/>
    <n v="1.3440000000000001E-2"/>
    <n v="2.5850000000000001E-3"/>
    <n v="14.41"/>
    <n v="20.45"/>
    <n v="92"/>
    <n v="636.9"/>
    <n v="0.1128"/>
    <n v="0.1346"/>
    <n v="1.12E-2"/>
    <n v="2.5000000000000001E-2"/>
    <n v="0.2651"/>
    <n v="8.3849999999999994E-2"/>
  </r>
  <r>
    <n v="89346"/>
    <x v="1"/>
    <x v="267"/>
    <n v="14.4"/>
    <n v="56.36"/>
    <n v="246.3"/>
    <n v="7.0050000000000001E-2"/>
    <n v="3.116E-2"/>
    <n v="3.6809999999999998E-3"/>
    <n v="3.4719999999999998E-3"/>
    <n v="0.17879999999999999"/>
    <n v="6.8330000000000002E-2"/>
    <n v="0.17460000000000001"/>
    <n v="1.3049999999999999"/>
    <n v="1.1439999999999999"/>
    <n v="9.7889999999999997"/>
    <n v="7.3889999999999997E-3"/>
    <n v="4.8830000000000002E-3"/>
    <n v="3.6809999999999998E-3"/>
    <n v="3.4719999999999998E-3"/>
    <n v="2.7009999999999999E-2"/>
    <n v="2.153E-3"/>
    <n v="9.6989999999999998"/>
    <n v="20.07"/>
    <n v="60.9"/>
    <n v="285.5"/>
    <n v="9.8610000000000003E-2"/>
    <n v="5.2319999999999998E-2"/>
    <n v="1.472E-2"/>
    <n v="1.389E-2"/>
    <n v="0.29909999999999998"/>
    <n v="7.8039999999999998E-2"/>
  </r>
  <r>
    <n v="893526"/>
    <x v="1"/>
    <x v="268"/>
    <n v="12.71"/>
    <n v="85.69"/>
    <n v="566.20000000000005"/>
    <n v="7.3760000000000006E-2"/>
    <n v="3.6139999999999999E-2"/>
    <n v="2.758E-3"/>
    <n v="4.4190000000000002E-3"/>
    <n v="0.13650000000000001"/>
    <n v="5.3350000000000002E-2"/>
    <n v="0.22439999999999999"/>
    <n v="0.68640000000000001"/>
    <n v="1.5089999999999999"/>
    <n v="20.39"/>
    <n v="3.3379999999999998E-3"/>
    <n v="3.7460000000000002E-3"/>
    <n v="2.0300000000000001E-3"/>
    <n v="3.2420000000000001E-3"/>
    <n v="1.4800000000000001E-2"/>
    <n v="1.5659999999999999E-3"/>
    <n v="14.97"/>
    <n v="16.940000000000001"/>
    <n v="95.48"/>
    <n v="698.7"/>
    <n v="9.0230000000000005E-2"/>
    <n v="5.8360000000000002E-2"/>
    <n v="1.379E-2"/>
    <n v="2.2100000000000002E-2"/>
    <n v="0.22670000000000001"/>
    <n v="6.1920000000000003E-2"/>
  </r>
  <r>
    <n v="893548"/>
    <x v="1"/>
    <x v="56"/>
    <n v="13.84"/>
    <n v="82.71"/>
    <n v="530.6"/>
    <n v="8.3519999999999997E-2"/>
    <n v="3.7350000000000001E-2"/>
    <n v="4.5589999999999997E-3"/>
    <n v="8.829E-3"/>
    <n v="0.14530000000000001"/>
    <n v="5.518E-2"/>
    <n v="0.39750000000000002"/>
    <n v="0.82850000000000001"/>
    <n v="2.5670000000000002"/>
    <n v="33.01"/>
    <n v="4.1479999999999998E-3"/>
    <n v="4.7109999999999999E-3"/>
    <n v="2.8310000000000002E-3"/>
    <n v="4.8209999999999998E-3"/>
    <n v="1.422E-2"/>
    <n v="2.2729999999999998E-3"/>
    <n v="14.73"/>
    <n v="17.399999999999999"/>
    <n v="93.96"/>
    <n v="672.4"/>
    <n v="0.1016"/>
    <n v="5.8470000000000001E-2"/>
    <n v="1.8239999999999999E-2"/>
    <n v="3.5319999999999997E-2"/>
    <n v="0.2107"/>
    <n v="6.5799999999999997E-2"/>
  </r>
  <r>
    <n v="893783"/>
    <x v="1"/>
    <x v="269"/>
    <n v="19.11"/>
    <n v="74.33"/>
    <n v="418.7"/>
    <n v="8.8139999999999996E-2"/>
    <n v="5.253E-2"/>
    <n v="1.583E-2"/>
    <n v="1.1480000000000001E-2"/>
    <n v="0.19359999999999999"/>
    <n v="6.1280000000000001E-2"/>
    <n v="0.16009999999999999"/>
    <n v="1.43"/>
    <n v="1.109"/>
    <n v="11.28"/>
    <n v="6.0639999999999999E-3"/>
    <n v="9.11E-3"/>
    <n v="1.042E-2"/>
    <n v="7.6379999999999998E-3"/>
    <n v="2.349E-2"/>
    <n v="1.6609999999999999E-3"/>
    <n v="12.61"/>
    <n v="26.55"/>
    <n v="80.92"/>
    <n v="483.1"/>
    <n v="0.12230000000000001"/>
    <n v="0.1087"/>
    <n v="7.9149999999999998E-2"/>
    <n v="5.7410000000000003E-2"/>
    <n v="0.34870000000000001"/>
    <n v="6.9580000000000003E-2"/>
  </r>
  <r>
    <n v="89382601"/>
    <x v="1"/>
    <x v="270"/>
    <n v="15.69"/>
    <n v="92.68"/>
    <n v="664.9"/>
    <n v="7.6179999999999998E-2"/>
    <n v="3.5150000000000001E-2"/>
    <n v="1.447E-2"/>
    <n v="1.8769999999999998E-2"/>
    <n v="0.16320000000000001"/>
    <n v="5.2549999999999999E-2"/>
    <n v="0.316"/>
    <n v="0.91149999999999998"/>
    <n v="1.954"/>
    <n v="28.9"/>
    <n v="5.0309999999999999E-3"/>
    <n v="6.0210000000000003E-3"/>
    <n v="5.3249999999999999E-3"/>
    <n v="6.3239999999999998E-3"/>
    <n v="1.494E-2"/>
    <n v="8.9479999999999996E-4"/>
    <n v="16.46"/>
    <n v="21.75"/>
    <n v="103.7"/>
    <n v="840.8"/>
    <n v="0.1011"/>
    <n v="7.0870000000000002E-2"/>
    <n v="4.7460000000000002E-2"/>
    <n v="5.8130000000000001E-2"/>
    <n v="0.253"/>
    <n v="5.6950000000000001E-2"/>
  </r>
  <r>
    <n v="89382602"/>
    <x v="1"/>
    <x v="271"/>
    <n v="13.37"/>
    <n v="82.29"/>
    <n v="504.1"/>
    <n v="8.7940000000000004E-2"/>
    <n v="7.9479999999999995E-2"/>
    <n v="4.052E-2"/>
    <n v="2.5479999999999999E-2"/>
    <n v="0.16009999999999999"/>
    <n v="6.1400000000000003E-2"/>
    <n v="0.32650000000000001"/>
    <n v="0.65939999999999999"/>
    <n v="2.3460000000000001"/>
    <n v="25.18"/>
    <n v="6.4939999999999998E-3"/>
    <n v="2.768E-2"/>
    <n v="3.1370000000000002E-2"/>
    <n v="1.069E-2"/>
    <n v="1.7309999999999999E-2"/>
    <n v="4.3920000000000001E-3"/>
    <n v="14.19"/>
    <n v="16.399999999999999"/>
    <n v="92.04"/>
    <n v="618.79999999999995"/>
    <n v="0.11940000000000001"/>
    <n v="0.2208"/>
    <n v="0.1769"/>
    <n v="8.4110000000000004E-2"/>
    <n v="0.25640000000000002"/>
    <n v="8.2530000000000006E-2"/>
  </r>
  <r>
    <n v="893988"/>
    <x v="1"/>
    <x v="272"/>
    <n v="10.72"/>
    <n v="73.73"/>
    <n v="409.1"/>
    <n v="8.5970000000000005E-2"/>
    <n v="5.969E-2"/>
    <n v="1.367E-2"/>
    <n v="8.907E-3"/>
    <n v="0.18329999999999999"/>
    <n v="6.0999999999999999E-2"/>
    <n v="0.13120000000000001"/>
    <n v="0.36020000000000002"/>
    <n v="1.107"/>
    <n v="9.4380000000000006"/>
    <n v="4.1240000000000001E-3"/>
    <n v="1.34E-2"/>
    <n v="1.0030000000000001E-2"/>
    <n v="4.6670000000000001E-3"/>
    <n v="2.0320000000000001E-2"/>
    <n v="1.952E-3"/>
    <n v="12.34"/>
    <n v="12.87"/>
    <n v="81.23"/>
    <n v="467.8"/>
    <n v="0.10920000000000001"/>
    <n v="0.16259999999999999"/>
    <n v="8.3239999999999995E-2"/>
    <n v="4.7149999999999997E-2"/>
    <n v="0.33900000000000002"/>
    <n v="7.4340000000000003E-2"/>
  </r>
  <r>
    <n v="894047"/>
    <x v="1"/>
    <x v="273"/>
    <n v="18.600000000000001"/>
    <n v="54.09"/>
    <n v="221.2"/>
    <n v="0.1074"/>
    <n v="5.8470000000000001E-2"/>
    <n v="0"/>
    <n v="0"/>
    <n v="0.21629999999999999"/>
    <n v="7.3590000000000003E-2"/>
    <n v="0.33679999999999999"/>
    <n v="2.7770000000000001"/>
    <n v="2.222"/>
    <n v="17.809999999999999"/>
    <n v="2.0750000000000001E-2"/>
    <n v="1.4030000000000001E-2"/>
    <n v="0"/>
    <n v="0"/>
    <n v="6.1460000000000001E-2"/>
    <n v="6.8199999999999997E-3"/>
    <n v="8.952"/>
    <n v="22.44"/>
    <n v="56.65"/>
    <n v="240.1"/>
    <n v="0.13469999999999999"/>
    <n v="7.7670000000000003E-2"/>
    <n v="0"/>
    <n v="0"/>
    <n v="0.31419999999999998"/>
    <n v="8.1159999999999996E-2"/>
  </r>
  <r>
    <n v="894089"/>
    <x v="1"/>
    <x v="274"/>
    <n v="16.850000000000001"/>
    <n v="79.19"/>
    <n v="481.6"/>
    <n v="8.5110000000000005E-2"/>
    <n v="3.8339999999999999E-2"/>
    <n v="4.4730000000000004E-3"/>
    <n v="6.4229999999999999E-3"/>
    <n v="0.1215"/>
    <n v="5.6730000000000003E-2"/>
    <n v="0.1716"/>
    <n v="0.71509999999999996"/>
    <n v="1.0469999999999999"/>
    <n v="12.69"/>
    <n v="4.9280000000000001E-3"/>
    <n v="3.0119999999999999E-3"/>
    <n v="2.6199999999999999E-3"/>
    <n v="3.3899999999999998E-3"/>
    <n v="1.393E-2"/>
    <n v="1.3439999999999999E-3"/>
    <n v="13.34"/>
    <n v="19.71"/>
    <n v="84.48"/>
    <n v="544.20000000000005"/>
    <n v="0.1104"/>
    <n v="4.9529999999999998E-2"/>
    <n v="1.9380000000000001E-2"/>
    <n v="2.784E-2"/>
    <n v="0.19170000000000001"/>
    <n v="6.1740000000000003E-2"/>
  </r>
  <r>
    <n v="894090"/>
    <x v="1"/>
    <x v="93"/>
    <n v="14.08"/>
    <n v="77.25"/>
    <n v="461.4"/>
    <n v="7.7340000000000006E-2"/>
    <n v="3.2120000000000003E-2"/>
    <n v="1.123E-2"/>
    <n v="5.0509999999999999E-3"/>
    <n v="0.1673"/>
    <n v="5.6489999999999999E-2"/>
    <n v="0.21129999999999999"/>
    <n v="0.59960000000000002"/>
    <n v="1.4379999999999999"/>
    <n v="15.82"/>
    <n v="5.3429999999999997E-3"/>
    <n v="5.7670000000000004E-3"/>
    <n v="1.123E-2"/>
    <n v="5.0509999999999999E-3"/>
    <n v="1.9769999999999999E-2"/>
    <n v="9.502E-4"/>
    <n v="12.85"/>
    <n v="16.47"/>
    <n v="81.599999999999994"/>
    <n v="513.1"/>
    <n v="0.10009999999999999"/>
    <n v="5.3319999999999999E-2"/>
    <n v="4.1160000000000002E-2"/>
    <n v="1.8519999999999998E-2"/>
    <n v="0.2293"/>
    <n v="6.037E-2"/>
  </r>
  <r>
    <n v="894326"/>
    <x v="0"/>
    <x v="51"/>
    <n v="18.87"/>
    <n v="118.7"/>
    <n v="1027"/>
    <n v="9.7460000000000005E-2"/>
    <n v="0.11169999999999999"/>
    <n v="0.113"/>
    <n v="7.9500000000000001E-2"/>
    <n v="0.1807"/>
    <n v="5.6640000000000003E-2"/>
    <n v="0.40410000000000001"/>
    <n v="0.55030000000000001"/>
    <n v="2.5470000000000002"/>
    <n v="48.9"/>
    <n v="4.8209999999999998E-3"/>
    <n v="1.6590000000000001E-2"/>
    <n v="2.4080000000000001E-2"/>
    <n v="1.1429999999999999E-2"/>
    <n v="1.2749999999999999E-2"/>
    <n v="2.4510000000000001E-3"/>
    <n v="21.84"/>
    <n v="25"/>
    <n v="140.9"/>
    <n v="1485"/>
    <n v="0.1434"/>
    <n v="0.27629999999999999"/>
    <n v="0.38529999999999998"/>
    <n v="0.17760000000000001"/>
    <n v="0.28120000000000001"/>
    <n v="8.1979999999999997E-2"/>
  </r>
  <r>
    <n v="894329"/>
    <x v="1"/>
    <x v="275"/>
    <n v="18.899999999999999"/>
    <n v="60.07"/>
    <n v="244.5"/>
    <n v="9.9680000000000005E-2"/>
    <n v="0.19719999999999999"/>
    <n v="0.19750000000000001"/>
    <n v="4.9079999999999999E-2"/>
    <n v="0.23300000000000001"/>
    <n v="8.7429999999999994E-2"/>
    <n v="0.46529999999999999"/>
    <n v="1.911"/>
    <n v="3.7690000000000001"/>
    <n v="24.2"/>
    <n v="9.8449999999999996E-3"/>
    <n v="6.59E-2"/>
    <n v="0.1027"/>
    <n v="2.5270000000000001E-2"/>
    <n v="3.4909999999999997E-2"/>
    <n v="7.8770000000000003E-3"/>
    <n v="10.06"/>
    <n v="23.4"/>
    <n v="68.62"/>
    <n v="297.10000000000002"/>
    <n v="0.1221"/>
    <n v="0.37480000000000002"/>
    <n v="0.46089999999999998"/>
    <n v="0.1145"/>
    <n v="0.3135"/>
    <n v="0.1055"/>
  </r>
  <r>
    <n v="894335"/>
    <x v="1"/>
    <x v="276"/>
    <n v="17"/>
    <n v="78.599999999999994"/>
    <n v="477.3"/>
    <n v="7.5569999999999998E-2"/>
    <n v="3.4540000000000001E-2"/>
    <n v="1.342E-2"/>
    <n v="1.6990000000000002E-2"/>
    <n v="0.1472"/>
    <n v="5.561E-2"/>
    <n v="0.37780000000000002"/>
    <n v="2.2000000000000002"/>
    <n v="2.4870000000000001"/>
    <n v="31.16"/>
    <n v="7.3569999999999998E-3"/>
    <n v="1.0789999999999999E-2"/>
    <n v="9.9590000000000008E-3"/>
    <n v="1.12E-2"/>
    <n v="3.4329999999999999E-2"/>
    <n v="2.9610000000000001E-3"/>
    <n v="12.9"/>
    <n v="20.21"/>
    <n v="81.760000000000005"/>
    <n v="515.9"/>
    <n v="8.4089999999999998E-2"/>
    <n v="4.7120000000000002E-2"/>
    <n v="2.2370000000000001E-2"/>
    <n v="2.8320000000000001E-2"/>
    <n v="0.19009999999999999"/>
    <n v="5.9319999999999998E-2"/>
  </r>
  <r>
    <n v="894604"/>
    <x v="1"/>
    <x v="277"/>
    <n v="16.18"/>
    <n v="66.52"/>
    <n v="324.2"/>
    <n v="0.1061"/>
    <n v="0.1111"/>
    <n v="6.726E-2"/>
    <n v="3.9649999999999998E-2"/>
    <n v="0.17430000000000001"/>
    <n v="7.2789999999999994E-2"/>
    <n v="0.36770000000000003"/>
    <n v="1.4710000000000001"/>
    <n v="1.597"/>
    <n v="22.68"/>
    <n v="1.0489999999999999E-2"/>
    <n v="4.265E-2"/>
    <n v="4.0039999999999999E-2"/>
    <n v="1.5440000000000001E-2"/>
    <n v="2.7189999999999999E-2"/>
    <n v="7.5960000000000003E-3"/>
    <n v="11.28"/>
    <n v="20.61"/>
    <n v="71.53"/>
    <n v="390.4"/>
    <n v="0.14019999999999999"/>
    <n v="0.23599999999999999"/>
    <n v="0.1898"/>
    <n v="9.7439999999999999E-2"/>
    <n v="0.26079999999999998"/>
    <n v="9.7019999999999995E-2"/>
  </r>
  <r>
    <n v="894618"/>
    <x v="0"/>
    <x v="278"/>
    <n v="19.66"/>
    <n v="131.1"/>
    <n v="1274"/>
    <n v="8.0199999999999994E-2"/>
    <n v="8.5639999999999994E-2"/>
    <n v="0.11550000000000001"/>
    <n v="7.7259999999999995E-2"/>
    <n v="0.1928"/>
    <n v="5.0959999999999998E-2"/>
    <n v="0.59250000000000003"/>
    <n v="0.68630000000000002"/>
    <n v="3.8679999999999999"/>
    <n v="74.849999999999994"/>
    <n v="4.5360000000000001E-3"/>
    <n v="1.376E-2"/>
    <n v="2.6450000000000001E-2"/>
    <n v="1.247E-2"/>
    <n v="2.1930000000000002E-2"/>
    <n v="1.5889999999999999E-3"/>
    <n v="23.06"/>
    <n v="23.03"/>
    <n v="150.19999999999999"/>
    <n v="1657"/>
    <n v="0.10539999999999999"/>
    <n v="0.1537"/>
    <n v="0.2606"/>
    <n v="0.14249999999999999"/>
    <n v="0.30549999999999999"/>
    <n v="5.9330000000000001E-2"/>
  </r>
  <r>
    <n v="894855"/>
    <x v="1"/>
    <x v="76"/>
    <n v="13.32"/>
    <n v="82.82"/>
    <n v="504.8"/>
    <n v="0.1134"/>
    <n v="8.8340000000000002E-2"/>
    <n v="3.7999999999999999E-2"/>
    <n v="3.4000000000000002E-2"/>
    <n v="0.15429999999999999"/>
    <n v="6.4759999999999998E-2"/>
    <n v="0.22120000000000001"/>
    <n v="1.042"/>
    <n v="1.6140000000000001"/>
    <n v="16.57"/>
    <n v="5.9100000000000003E-3"/>
    <n v="2.0160000000000001E-2"/>
    <n v="1.9019999999999999E-2"/>
    <n v="1.0109999999999999E-2"/>
    <n v="1.2019999999999999E-2"/>
    <n v="3.107E-3"/>
    <n v="14.04"/>
    <n v="21.08"/>
    <n v="92.8"/>
    <n v="599.5"/>
    <n v="0.1547"/>
    <n v="0.22309999999999999"/>
    <n v="0.17910000000000001"/>
    <n v="0.11550000000000001"/>
    <n v="0.2382"/>
    <n v="8.5529999999999995E-2"/>
  </r>
  <r>
    <n v="895100"/>
    <x v="0"/>
    <x v="279"/>
    <n v="21.51"/>
    <n v="135.9"/>
    <n v="1264"/>
    <n v="0.11700000000000001"/>
    <n v="0.1875"/>
    <n v="0.25650000000000001"/>
    <n v="0.15040000000000001"/>
    <n v="0.25690000000000002"/>
    <n v="6.6699999999999995E-2"/>
    <n v="0.57020000000000004"/>
    <n v="1.0229999999999999"/>
    <n v="4.0119999999999996"/>
    <n v="69.06"/>
    <n v="5.4850000000000003E-3"/>
    <n v="2.4309999999999998E-2"/>
    <n v="3.1899999999999998E-2"/>
    <n v="1.3690000000000001E-2"/>
    <n v="2.768E-2"/>
    <n v="3.3449999999999999E-3"/>
    <n v="25.3"/>
    <n v="31.86"/>
    <n v="171.1"/>
    <n v="1938"/>
    <n v="0.15920000000000001"/>
    <n v="0.44919999999999999"/>
    <n v="0.53439999999999999"/>
    <n v="0.26850000000000002"/>
    <n v="0.55579999999999996"/>
    <n v="0.1024"/>
  </r>
  <r>
    <n v="89511501"/>
    <x v="1"/>
    <x v="280"/>
    <n v="15.21"/>
    <n v="78.010000000000005"/>
    <n v="457.9"/>
    <n v="8.6730000000000002E-2"/>
    <n v="6.5449999999999994E-2"/>
    <n v="1.9939999999999999E-2"/>
    <n v="1.6920000000000001E-2"/>
    <n v="0.1638"/>
    <n v="6.1289999999999997E-2"/>
    <n v="0.25750000000000001"/>
    <n v="0.80730000000000002"/>
    <n v="1.9590000000000001"/>
    <n v="19.010000000000002"/>
    <n v="5.4029999999999998E-3"/>
    <n v="1.418E-2"/>
    <n v="1.051E-2"/>
    <n v="5.1419999999999999E-3"/>
    <n v="1.333E-2"/>
    <n v="2.065E-3"/>
    <n v="13.75"/>
    <n v="21.38"/>
    <n v="91.11"/>
    <n v="583.1"/>
    <n v="0.12559999999999999"/>
    <n v="0.1928"/>
    <n v="0.1167"/>
    <n v="5.5559999999999998E-2"/>
    <n v="0.2661"/>
    <n v="7.961E-2"/>
  </r>
  <r>
    <n v="89511502"/>
    <x v="1"/>
    <x v="281"/>
    <n v="17.3"/>
    <n v="81.25"/>
    <n v="489.9"/>
    <n v="0.1028"/>
    <n v="7.664E-2"/>
    <n v="3.193E-2"/>
    <n v="2.1069999999999998E-2"/>
    <n v="0.17069999999999999"/>
    <n v="5.9839999999999997E-2"/>
    <n v="0.21"/>
    <n v="0.95050000000000001"/>
    <n v="1.5660000000000001"/>
    <n v="17.61"/>
    <n v="6.8089999999999999E-3"/>
    <n v="9.5139999999999999E-3"/>
    <n v="1.329E-2"/>
    <n v="6.4739999999999997E-3"/>
    <n v="2.0570000000000001E-2"/>
    <n v="1.784E-3"/>
    <n v="13.71"/>
    <n v="21.1"/>
    <n v="88.7"/>
    <n v="574.4"/>
    <n v="0.1384"/>
    <n v="0.1212"/>
    <n v="0.10199999999999999"/>
    <n v="5.602E-2"/>
    <n v="0.26879999999999998"/>
    <n v="6.8879999999999997E-2"/>
  </r>
  <r>
    <n v="89524"/>
    <x v="1"/>
    <x v="282"/>
    <n v="12.88"/>
    <n v="90.03"/>
    <n v="616.5"/>
    <n v="9.3090000000000006E-2"/>
    <n v="5.3060000000000003E-2"/>
    <n v="1.7649999999999999E-2"/>
    <n v="2.733E-2"/>
    <n v="0.13730000000000001"/>
    <n v="5.7000000000000002E-2"/>
    <n v="0.2571"/>
    <n v="1.081"/>
    <n v="1.5580000000000001"/>
    <n v="23.92"/>
    <n v="6.692E-3"/>
    <n v="1.132E-2"/>
    <n v="5.7169999999999999E-3"/>
    <n v="6.6270000000000001E-3"/>
    <n v="1.4160000000000001E-2"/>
    <n v="2.4759999999999999E-3"/>
    <n v="15.53"/>
    <n v="18"/>
    <n v="98.4"/>
    <n v="749.9"/>
    <n v="0.12809999999999999"/>
    <n v="0.1109"/>
    <n v="5.3069999999999999E-2"/>
    <n v="5.8900000000000001E-2"/>
    <n v="0.21"/>
    <n v="7.0830000000000004E-2"/>
  </r>
  <r>
    <n v="895299"/>
    <x v="1"/>
    <x v="283"/>
    <n v="17.93"/>
    <n v="76.09"/>
    <n v="446"/>
    <n v="7.6829999999999996E-2"/>
    <n v="3.8920000000000003E-2"/>
    <n v="1.5460000000000001E-3"/>
    <n v="5.5919999999999997E-3"/>
    <n v="0.13819999999999999"/>
    <n v="6.0699999999999997E-2"/>
    <n v="0.23350000000000001"/>
    <n v="0.90969999999999995"/>
    <n v="1.466"/>
    <n v="16.97"/>
    <n v="4.7289999999999997E-3"/>
    <n v="6.8869999999999999E-3"/>
    <n v="1.1839999999999999E-3"/>
    <n v="3.9509999999999997E-3"/>
    <n v="1.4659999999999999E-2"/>
    <n v="1.755E-3"/>
    <n v="13.07"/>
    <n v="22.25"/>
    <n v="82.74"/>
    <n v="523.4"/>
    <n v="0.1013"/>
    <n v="7.3899999999999993E-2"/>
    <n v="7.7320000000000002E-3"/>
    <n v="2.7959999999999999E-2"/>
    <n v="0.21709999999999999"/>
    <n v="7.0370000000000002E-2"/>
  </r>
  <r>
    <n v="8953902"/>
    <x v="0"/>
    <x v="284"/>
    <n v="20.71"/>
    <n v="106.9"/>
    <n v="813.7"/>
    <n v="0.1169"/>
    <n v="0.13189999999999999"/>
    <n v="0.14779999999999999"/>
    <n v="8.4879999999999997E-2"/>
    <n v="0.1948"/>
    <n v="6.2770000000000006E-2"/>
    <n v="0.4375"/>
    <n v="1.232"/>
    <n v="3.27"/>
    <n v="44.41"/>
    <n v="6.6969999999999998E-3"/>
    <n v="2.0830000000000001E-2"/>
    <n v="3.2480000000000002E-2"/>
    <n v="1.392E-2"/>
    <n v="1.536E-2"/>
    <n v="2.7889999999999998E-3"/>
    <n v="19.28"/>
    <n v="30.38"/>
    <n v="129.80000000000001"/>
    <n v="1121"/>
    <n v="0.159"/>
    <n v="0.29470000000000002"/>
    <n v="0.35970000000000002"/>
    <n v="0.1583"/>
    <n v="0.31030000000000002"/>
    <n v="8.2000000000000003E-2"/>
  </r>
  <r>
    <n v="895633"/>
    <x v="0"/>
    <x v="285"/>
    <n v="21.88"/>
    <n v="107.5"/>
    <n v="826.8"/>
    <n v="0.11650000000000001"/>
    <n v="0.1283"/>
    <n v="0.1799"/>
    <n v="7.9810000000000006E-2"/>
    <n v="0.18690000000000001"/>
    <n v="6.5320000000000003E-2"/>
    <n v="0.5706"/>
    <n v="1.4570000000000001"/>
    <n v="2.9609999999999999"/>
    <n v="57.72"/>
    <n v="1.056E-2"/>
    <n v="3.7560000000000003E-2"/>
    <n v="5.8389999999999997E-2"/>
    <n v="1.1860000000000001E-2"/>
    <n v="4.0219999999999999E-2"/>
    <n v="6.1869999999999998E-3"/>
    <n v="17.73"/>
    <n v="25.21"/>
    <n v="113.7"/>
    <n v="975.2"/>
    <n v="0.1426"/>
    <n v="0.21160000000000001"/>
    <n v="0.33439999999999998"/>
    <n v="0.1047"/>
    <n v="0.27360000000000001"/>
    <n v="7.9530000000000003E-2"/>
  </r>
  <r>
    <n v="896839"/>
    <x v="0"/>
    <x v="286"/>
    <n v="15.51"/>
    <n v="105.8"/>
    <n v="793.2"/>
    <n v="9.4909999999999994E-2"/>
    <n v="0.1371"/>
    <n v="0.12039999999999999"/>
    <n v="7.041E-2"/>
    <n v="0.1782"/>
    <n v="5.9760000000000001E-2"/>
    <n v="0.33710000000000001"/>
    <n v="0.74760000000000004"/>
    <n v="2.629"/>
    <n v="33.270000000000003"/>
    <n v="5.8389999999999996E-3"/>
    <n v="3.245E-2"/>
    <n v="3.7150000000000002E-2"/>
    <n v="1.4590000000000001E-2"/>
    <n v="1.4670000000000001E-2"/>
    <n v="3.1210000000000001E-3"/>
    <n v="18.760000000000002"/>
    <n v="21.98"/>
    <n v="124.3"/>
    <n v="1070"/>
    <n v="0.14349999999999999"/>
    <n v="0.44779999999999998"/>
    <n v="0.49559999999999998"/>
    <n v="0.1981"/>
    <n v="0.3019"/>
    <n v="9.1240000000000002E-2"/>
  </r>
  <r>
    <n v="896864"/>
    <x v="1"/>
    <x v="287"/>
    <n v="19.350000000000001"/>
    <n v="84.52"/>
    <n v="514"/>
    <n v="9.579E-2"/>
    <n v="0.1125"/>
    <n v="7.1069999999999994E-2"/>
    <n v="2.9499999999999998E-2"/>
    <n v="0.17610000000000001"/>
    <n v="6.54E-2"/>
    <n v="0.26840000000000003"/>
    <n v="0.56640000000000001"/>
    <n v="2.4649999999999999"/>
    <n v="20.65"/>
    <n v="5.7270000000000003E-3"/>
    <n v="3.2550000000000003E-2"/>
    <n v="4.3929999999999997E-2"/>
    <n v="9.8110000000000003E-3"/>
    <n v="2.751E-2"/>
    <n v="4.5719999999999997E-3"/>
    <n v="14.42"/>
    <n v="21.95"/>
    <n v="99.21"/>
    <n v="634.29999999999995"/>
    <n v="0.1288"/>
    <n v="0.32529999999999998"/>
    <n v="0.34389999999999998"/>
    <n v="9.8580000000000001E-2"/>
    <n v="0.35959999999999998"/>
    <n v="9.1660000000000005E-2"/>
  </r>
  <r>
    <n v="897132"/>
    <x v="1"/>
    <x v="211"/>
    <n v="19.86"/>
    <n v="71.94"/>
    <n v="387.3"/>
    <n v="0.10539999999999999"/>
    <n v="6.7790000000000003E-2"/>
    <n v="5.006E-3"/>
    <n v="7.5830000000000003E-3"/>
    <n v="0.19400000000000001"/>
    <n v="6.028E-2"/>
    <n v="0.29759999999999998"/>
    <n v="1.966"/>
    <n v="1.9590000000000001"/>
    <n v="19.62"/>
    <n v="1.289E-2"/>
    <n v="1.1039999999999999E-2"/>
    <n v="3.297E-3"/>
    <n v="4.9670000000000001E-3"/>
    <n v="4.2430000000000002E-2"/>
    <n v="1.9629999999999999E-3"/>
    <n v="11.98"/>
    <n v="25.78"/>
    <n v="76.91"/>
    <n v="436.1"/>
    <n v="0.1424"/>
    <n v="9.6689999999999998E-2"/>
    <n v="1.3350000000000001E-2"/>
    <n v="2.0219999999999998E-2"/>
    <n v="0.32919999999999999"/>
    <n v="6.522E-2"/>
  </r>
  <r>
    <n v="897137"/>
    <x v="1"/>
    <x v="288"/>
    <n v="14.78"/>
    <n v="71.38"/>
    <n v="390"/>
    <n v="8.3059999999999995E-2"/>
    <n v="4.4580000000000002E-2"/>
    <n v="9.7369999999999998E-4"/>
    <n v="2.941E-3"/>
    <n v="0.17730000000000001"/>
    <n v="6.0810000000000003E-2"/>
    <n v="0.21440000000000001"/>
    <n v="0.99609999999999999"/>
    <n v="1.5289999999999999"/>
    <n v="15.07"/>
    <n v="5.6169999999999996E-3"/>
    <n v="7.1240000000000001E-3"/>
    <n v="9.7369999999999998E-4"/>
    <n v="2.941E-3"/>
    <n v="1.7000000000000001E-2"/>
    <n v="2.0300000000000001E-3"/>
    <n v="12.76"/>
    <n v="22.06"/>
    <n v="82.08"/>
    <n v="492.7"/>
    <n v="0.1166"/>
    <n v="9.7939999999999999E-2"/>
    <n v="5.5180000000000003E-3"/>
    <n v="1.6670000000000001E-2"/>
    <n v="0.28149999999999997"/>
    <n v="7.4179999999999996E-2"/>
  </r>
  <r>
    <n v="897374"/>
    <x v="1"/>
    <x v="174"/>
    <n v="19.02"/>
    <n v="77.88"/>
    <n v="464.4"/>
    <n v="8.3129999999999996E-2"/>
    <n v="4.2020000000000002E-2"/>
    <n v="7.7559999999999999E-3"/>
    <n v="8.5349999999999992E-3"/>
    <n v="0.15390000000000001"/>
    <n v="5.9450000000000003E-2"/>
    <n v="0.184"/>
    <n v="1.532"/>
    <n v="1.1990000000000001"/>
    <n v="13.24"/>
    <n v="7.8810000000000009E-3"/>
    <n v="8.4320000000000003E-3"/>
    <n v="7.0039999999999998E-3"/>
    <n v="6.522E-3"/>
    <n v="1.9390000000000001E-2"/>
    <n v="2.222E-3"/>
    <n v="13.35"/>
    <n v="28.46"/>
    <n v="84.53"/>
    <n v="544.29999999999995"/>
    <n v="0.1222"/>
    <n v="9.0520000000000003E-2"/>
    <n v="3.619E-2"/>
    <n v="3.9829999999999997E-2"/>
    <n v="0.25540000000000002"/>
    <n v="7.2069999999999995E-2"/>
  </r>
  <r>
    <n v="89742801"/>
    <x v="0"/>
    <x v="289"/>
    <n v="21"/>
    <n v="111.8"/>
    <n v="918.6"/>
    <n v="0.1119"/>
    <n v="0.1056"/>
    <n v="0.15079999999999999"/>
    <n v="9.9339999999999998E-2"/>
    <n v="0.17269999999999999"/>
    <n v="6.071E-2"/>
    <n v="0.81610000000000005"/>
    <n v="2.129"/>
    <n v="6.0759999999999996"/>
    <n v="87.17"/>
    <n v="6.4549999999999998E-3"/>
    <n v="1.797E-2"/>
    <n v="4.5019999999999998E-2"/>
    <n v="1.7440000000000001E-2"/>
    <n v="1.8290000000000001E-2"/>
    <n v="3.7330000000000002E-3"/>
    <n v="20.99"/>
    <n v="33.15"/>
    <n v="143.19999999999999"/>
    <n v="1362"/>
    <n v="0.1449"/>
    <n v="0.20530000000000001"/>
    <n v="0.39200000000000002"/>
    <n v="0.1827"/>
    <n v="0.26229999999999998"/>
    <n v="7.5990000000000002E-2"/>
  </r>
  <r>
    <n v="897604"/>
    <x v="1"/>
    <x v="290"/>
    <n v="14.23"/>
    <n v="84.08"/>
    <n v="514.29999999999995"/>
    <n v="9.4619999999999996E-2"/>
    <n v="9.9650000000000002E-2"/>
    <n v="3.7379999999999997E-2"/>
    <n v="2.0979999999999999E-2"/>
    <n v="0.16520000000000001"/>
    <n v="7.238E-2"/>
    <n v="0.18140000000000001"/>
    <n v="0.64119999999999999"/>
    <n v="0.92190000000000005"/>
    <n v="14.41"/>
    <n v="5.2310000000000004E-3"/>
    <n v="2.3050000000000001E-2"/>
    <n v="3.1130000000000001E-2"/>
    <n v="7.3150000000000003E-3"/>
    <n v="1.6389999999999998E-2"/>
    <n v="5.7010000000000003E-3"/>
    <n v="13.72"/>
    <n v="16.91"/>
    <n v="87.38"/>
    <n v="576"/>
    <n v="0.1142"/>
    <n v="0.19750000000000001"/>
    <n v="0.14499999999999999"/>
    <n v="5.8500000000000003E-2"/>
    <n v="0.2432"/>
    <n v="0.1009"/>
  </r>
  <r>
    <n v="897630"/>
    <x v="0"/>
    <x v="291"/>
    <n v="21.43"/>
    <n v="122.9"/>
    <n v="1092"/>
    <n v="9.1160000000000005E-2"/>
    <n v="0.14019999999999999"/>
    <n v="0.106"/>
    <n v="6.0900000000000003E-2"/>
    <n v="0.1953"/>
    <n v="6.0830000000000002E-2"/>
    <n v="0.64219999999999999"/>
    <n v="1.53"/>
    <n v="4.3689999999999998"/>
    <n v="88.25"/>
    <n v="7.548E-3"/>
    <n v="3.8969999999999998E-2"/>
    <n v="3.9140000000000001E-2"/>
    <n v="1.8159999999999999E-2"/>
    <n v="2.1680000000000001E-2"/>
    <n v="4.4450000000000002E-3"/>
    <n v="24.54"/>
    <n v="34.369999999999997"/>
    <n v="161.1"/>
    <n v="1873"/>
    <n v="0.14979999999999999"/>
    <n v="0.48270000000000002"/>
    <n v="0.46339999999999998"/>
    <n v="0.20480000000000001"/>
    <n v="0.3679"/>
    <n v="9.8699999999999996E-2"/>
  </r>
  <r>
    <n v="897880"/>
    <x v="1"/>
    <x v="292"/>
    <n v="17.53"/>
    <n v="64.41"/>
    <n v="310.8"/>
    <n v="0.1007"/>
    <n v="7.3260000000000006E-2"/>
    <n v="2.511E-2"/>
    <n v="1.7749999999999998E-2"/>
    <n v="0.189"/>
    <n v="6.3310000000000005E-2"/>
    <n v="0.26190000000000002"/>
    <n v="2.0150000000000001"/>
    <n v="1.778"/>
    <n v="16.850000000000001"/>
    <n v="7.803E-3"/>
    <n v="1.4489999999999999E-2"/>
    <n v="1.6899999999999998E-2"/>
    <n v="8.0429999999999998E-3"/>
    <n v="2.1000000000000001E-2"/>
    <n v="2.7780000000000001E-3"/>
    <n v="11.16"/>
    <n v="26.84"/>
    <n v="71.98"/>
    <n v="384"/>
    <n v="0.14019999999999999"/>
    <n v="0.14019999999999999"/>
    <n v="0.1055"/>
    <n v="6.4990000000000006E-2"/>
    <n v="0.28939999999999999"/>
    <n v="7.664E-2"/>
  </r>
  <r>
    <n v="89812"/>
    <x v="0"/>
    <x v="293"/>
    <n v="24.27"/>
    <n v="155.1"/>
    <n v="1747"/>
    <n v="0.1069"/>
    <n v="0.1283"/>
    <n v="0.23080000000000001"/>
    <n v="0.14099999999999999"/>
    <n v="0.1797"/>
    <n v="5.5059999999999998E-2"/>
    <n v="1.0089999999999999"/>
    <n v="0.92449999999999999"/>
    <n v="6.4619999999999997"/>
    <n v="164.1"/>
    <n v="6.2919999999999998E-3"/>
    <n v="1.9709999999999998E-2"/>
    <n v="3.5819999999999998E-2"/>
    <n v="1.3010000000000001E-2"/>
    <n v="1.4789999999999999E-2"/>
    <n v="3.1180000000000001E-3"/>
    <n v="30.67"/>
    <n v="30.73"/>
    <n v="202.4"/>
    <n v="2906"/>
    <n v="0.1515"/>
    <n v="0.26779999999999998"/>
    <n v="0.4819"/>
    <n v="0.2089"/>
    <n v="0.25929999999999997"/>
    <n v="7.7380000000000004E-2"/>
  </r>
  <r>
    <n v="89813"/>
    <x v="1"/>
    <x v="96"/>
    <n v="16.54"/>
    <n v="94.15"/>
    <n v="641.20000000000005"/>
    <n v="9.7509999999999999E-2"/>
    <n v="0.1139"/>
    <n v="8.0070000000000002E-2"/>
    <n v="4.2229999999999997E-2"/>
    <n v="0.19120000000000001"/>
    <n v="6.4119999999999996E-2"/>
    <n v="0.34910000000000002"/>
    <n v="0.77059999999999995"/>
    <n v="2.677"/>
    <n v="32.14"/>
    <n v="4.5770000000000003E-3"/>
    <n v="3.0530000000000002E-2"/>
    <n v="3.8399999999999997E-2"/>
    <n v="1.243E-2"/>
    <n v="1.873E-2"/>
    <n v="3.3730000000000001E-3"/>
    <n v="16.670000000000002"/>
    <n v="21.51"/>
    <n v="111.4"/>
    <n v="862.1"/>
    <n v="0.12939999999999999"/>
    <n v="0.33710000000000001"/>
    <n v="0.3755"/>
    <n v="0.1414"/>
    <n v="0.30530000000000002"/>
    <n v="8.7639999999999996E-2"/>
  </r>
  <r>
    <n v="898143"/>
    <x v="1"/>
    <x v="294"/>
    <n v="16.84"/>
    <n v="61.64"/>
    <n v="280.5"/>
    <n v="8.4809999999999997E-2"/>
    <n v="9.2280000000000001E-2"/>
    <n v="8.4220000000000003E-2"/>
    <n v="2.2919999999999999E-2"/>
    <n v="0.2036"/>
    <n v="7.1249999999999994E-2"/>
    <n v="0.18440000000000001"/>
    <n v="0.94289999999999996"/>
    <n v="1.429"/>
    <n v="12.07"/>
    <n v="5.9540000000000001E-3"/>
    <n v="3.4709999999999998E-2"/>
    <n v="5.0279999999999998E-2"/>
    <n v="8.5100000000000002E-3"/>
    <n v="1.7500000000000002E-2"/>
    <n v="4.0309999999999999E-3"/>
    <n v="10.75"/>
    <n v="23.07"/>
    <n v="71.25"/>
    <n v="353.6"/>
    <n v="0.12330000000000001"/>
    <n v="0.34160000000000001"/>
    <n v="0.43409999999999999"/>
    <n v="8.1199999999999994E-2"/>
    <n v="0.29820000000000002"/>
    <n v="9.8250000000000004E-2"/>
  </r>
  <r>
    <n v="89827"/>
    <x v="1"/>
    <x v="295"/>
    <n v="14.96"/>
    <n v="71.489999999999995"/>
    <n v="373.9"/>
    <n v="0.1033"/>
    <n v="9.0969999999999995E-2"/>
    <n v="5.3969999999999997E-2"/>
    <n v="3.3410000000000002E-2"/>
    <n v="0.17760000000000001"/>
    <n v="6.9070000000000006E-2"/>
    <n v="0.16009999999999999"/>
    <n v="0.82250000000000001"/>
    <n v="1.355"/>
    <n v="10.8"/>
    <n v="7.4159999999999998E-3"/>
    <n v="1.8769999999999998E-2"/>
    <n v="2.758E-2"/>
    <n v="1.01E-2"/>
    <n v="2.3480000000000001E-2"/>
    <n v="2.9169999999999999E-3"/>
    <n v="11.92"/>
    <n v="19.899999999999999"/>
    <n v="79.760000000000005"/>
    <n v="440"/>
    <n v="0.14180000000000001"/>
    <n v="0.221"/>
    <n v="0.22989999999999999"/>
    <n v="0.1075"/>
    <n v="0.3301"/>
    <n v="9.0800000000000006E-2"/>
  </r>
  <r>
    <n v="898431"/>
    <x v="0"/>
    <x v="296"/>
    <n v="21.68"/>
    <n v="129.9"/>
    <n v="1194"/>
    <n v="9.7970000000000002E-2"/>
    <n v="0.13389999999999999"/>
    <n v="0.18629999999999999"/>
    <n v="0.1103"/>
    <n v="0.2082"/>
    <n v="5.7149999999999999E-2"/>
    <n v="0.62260000000000004"/>
    <n v="2.2839999999999998"/>
    <n v="5.173"/>
    <n v="67.66"/>
    <n v="4.7559999999999998E-3"/>
    <n v="3.3680000000000002E-2"/>
    <n v="4.3450000000000003E-2"/>
    <n v="1.806E-2"/>
    <n v="3.7560000000000003E-2"/>
    <n v="3.2880000000000001E-3"/>
    <n v="22.75"/>
    <n v="34.659999999999997"/>
    <n v="157.6"/>
    <n v="1540"/>
    <n v="0.12180000000000001"/>
    <n v="0.3458"/>
    <n v="0.47339999999999999"/>
    <n v="0.22550000000000001"/>
    <n v="0.40450000000000003"/>
    <n v="7.918E-2"/>
  </r>
  <r>
    <n v="89864002"/>
    <x v="1"/>
    <x v="128"/>
    <n v="15.45"/>
    <n v="75.03"/>
    <n v="420.3"/>
    <n v="0.115"/>
    <n v="7.281E-2"/>
    <n v="4.0059999999999998E-2"/>
    <n v="3.2500000000000001E-2"/>
    <n v="0.2009"/>
    <n v="6.5060000000000007E-2"/>
    <n v="0.34460000000000002"/>
    <n v="0.73950000000000005"/>
    <n v="2.355"/>
    <n v="24.53"/>
    <n v="9.5359999999999993E-3"/>
    <n v="1.0970000000000001E-2"/>
    <n v="1.651E-2"/>
    <n v="1.1209999999999999E-2"/>
    <n v="1.9529999999999999E-2"/>
    <n v="3.0999999999999999E-3"/>
    <n v="13.06"/>
    <n v="18.16"/>
    <n v="84.16"/>
    <n v="516.4"/>
    <n v="0.14599999999999999"/>
    <n v="0.1115"/>
    <n v="0.1087"/>
    <n v="7.8640000000000002E-2"/>
    <n v="0.27650000000000002"/>
    <n v="7.8060000000000004E-2"/>
  </r>
  <r>
    <n v="898677"/>
    <x v="1"/>
    <x v="297"/>
    <n v="14.71"/>
    <n v="66.2"/>
    <n v="321.60000000000002"/>
    <n v="9.8820000000000005E-2"/>
    <n v="9.1590000000000005E-2"/>
    <n v="3.5810000000000002E-2"/>
    <n v="2.0369999999999999E-2"/>
    <n v="0.1633"/>
    <n v="7.0050000000000001E-2"/>
    <n v="0.33800000000000002"/>
    <n v="2.5089999999999999"/>
    <n v="2.3940000000000001"/>
    <n v="19.329999999999998"/>
    <n v="1.736E-2"/>
    <n v="4.6710000000000002E-2"/>
    <n v="2.6110000000000001E-2"/>
    <n v="1.2959999999999999E-2"/>
    <n v="3.6749999999999998E-2"/>
    <n v="6.7580000000000001E-3"/>
    <n v="10.88"/>
    <n v="19.48"/>
    <n v="70.89"/>
    <n v="357.1"/>
    <n v="0.13600000000000001"/>
    <n v="0.1636"/>
    <n v="7.1620000000000003E-2"/>
    <n v="4.0739999999999998E-2"/>
    <n v="0.24340000000000001"/>
    <n v="8.4879999999999997E-2"/>
  </r>
  <r>
    <n v="898678"/>
    <x v="1"/>
    <x v="147"/>
    <n v="18.899999999999999"/>
    <n v="76.66"/>
    <n v="445.3"/>
    <n v="8.3860000000000004E-2"/>
    <n v="5.7939999999999998E-2"/>
    <n v="7.5100000000000002E-3"/>
    <n v="8.4880000000000008E-3"/>
    <n v="0.1555"/>
    <n v="6.0479999999999999E-2"/>
    <n v="0.24299999999999999"/>
    <n v="1.1519999999999999"/>
    <n v="1.5589999999999999"/>
    <n v="18.02"/>
    <n v="7.1799999999999998E-3"/>
    <n v="1.0959999999999999E-2"/>
    <n v="5.8320000000000004E-3"/>
    <n v="5.4949999999999999E-3"/>
    <n v="1.9820000000000001E-2"/>
    <n v="2.7539999999999999E-3"/>
    <n v="13.64"/>
    <n v="27.06"/>
    <n v="86.54"/>
    <n v="562.6"/>
    <n v="0.12889999999999999"/>
    <n v="0.13519999999999999"/>
    <n v="4.5060000000000003E-2"/>
    <n v="5.0930000000000003E-2"/>
    <n v="0.28799999999999998"/>
    <n v="8.0829999999999999E-2"/>
  </r>
  <r>
    <n v="89869"/>
    <x v="1"/>
    <x v="298"/>
    <n v="14.74"/>
    <n v="94.87"/>
    <n v="668.7"/>
    <n v="8.8749999999999996E-2"/>
    <n v="7.7799999999999994E-2"/>
    <n v="4.6080000000000003E-2"/>
    <n v="3.5279999999999999E-2"/>
    <n v="0.15210000000000001"/>
    <n v="5.9119999999999999E-2"/>
    <n v="0.34279999999999999"/>
    <n v="0.39810000000000001"/>
    <n v="2.5369999999999999"/>
    <n v="29.06"/>
    <n v="4.7320000000000001E-3"/>
    <n v="1.506E-2"/>
    <n v="1.8550000000000001E-2"/>
    <n v="1.0670000000000001E-2"/>
    <n v="2.163E-2"/>
    <n v="2.7829999999999999E-3"/>
    <n v="17.27"/>
    <n v="17.93"/>
    <n v="114.2"/>
    <n v="880.8"/>
    <n v="0.122"/>
    <n v="0.2009"/>
    <n v="0.21510000000000001"/>
    <n v="0.12509999999999999"/>
    <n v="0.31090000000000001"/>
    <n v="8.1869999999999998E-2"/>
  </r>
  <r>
    <n v="898690"/>
    <x v="1"/>
    <x v="299"/>
    <n v="16.03"/>
    <n v="73.02"/>
    <n v="402.7"/>
    <n v="9.0759999999999993E-2"/>
    <n v="5.8860000000000003E-2"/>
    <n v="2.5870000000000001E-2"/>
    <n v="2.3220000000000001E-2"/>
    <n v="0.16339999999999999"/>
    <n v="6.3719999999999999E-2"/>
    <n v="0.17069999999999999"/>
    <n v="0.76149999999999995"/>
    <n v="1.0900000000000001"/>
    <n v="12.25"/>
    <n v="9.1909999999999995E-3"/>
    <n v="8.548E-3"/>
    <n v="9.4000000000000004E-3"/>
    <n v="6.3150000000000003E-3"/>
    <n v="1.755E-2"/>
    <n v="3.009E-3"/>
    <n v="12.51"/>
    <n v="20.79"/>
    <n v="79.67"/>
    <n v="475.8"/>
    <n v="0.15310000000000001"/>
    <n v="0.112"/>
    <n v="9.8229999999999998E-2"/>
    <n v="6.5479999999999997E-2"/>
    <n v="0.28510000000000002"/>
    <n v="8.763E-2"/>
  </r>
  <r>
    <n v="899147"/>
    <x v="1"/>
    <x v="300"/>
    <n v="14.96"/>
    <n v="77.23"/>
    <n v="426.7"/>
    <n v="0.1158"/>
    <n v="0.1206"/>
    <n v="1.171E-2"/>
    <n v="1.787E-2"/>
    <n v="0.24590000000000001"/>
    <n v="6.5809999999999994E-2"/>
    <n v="0.36099999999999999"/>
    <n v="1.05"/>
    <n v="2.4550000000000001"/>
    <n v="26.65"/>
    <n v="5.7999999999999996E-3"/>
    <n v="2.4170000000000001E-2"/>
    <n v="7.816E-3"/>
    <n v="1.052E-2"/>
    <n v="2.734E-2"/>
    <n v="3.114E-3"/>
    <n v="12.81"/>
    <n v="17.72"/>
    <n v="83.09"/>
    <n v="496.2"/>
    <n v="0.1293"/>
    <n v="0.1885"/>
    <n v="3.1220000000000001E-2"/>
    <n v="4.7660000000000001E-2"/>
    <n v="0.31240000000000001"/>
    <n v="7.5899999999999995E-2"/>
  </r>
  <r>
    <n v="899187"/>
    <x v="1"/>
    <x v="301"/>
    <n v="17.07"/>
    <n v="73.7"/>
    <n v="421"/>
    <n v="7.5609999999999997E-2"/>
    <n v="3.6299999999999999E-2"/>
    <n v="8.3059999999999991E-3"/>
    <n v="1.162E-2"/>
    <n v="0.1671"/>
    <n v="5.731E-2"/>
    <n v="0.35339999999999999"/>
    <n v="0.6724"/>
    <n v="2.2250000000000001"/>
    <n v="26.03"/>
    <n v="6.5830000000000003E-3"/>
    <n v="6.9909999999999998E-3"/>
    <n v="5.9490000000000003E-3"/>
    <n v="6.2960000000000004E-3"/>
    <n v="2.2159999999999999E-2"/>
    <n v="2.6679999999999998E-3"/>
    <n v="13.28"/>
    <n v="19.739999999999998"/>
    <n v="83.61"/>
    <n v="542.5"/>
    <n v="9.9580000000000002E-2"/>
    <n v="6.4759999999999998E-2"/>
    <n v="3.0460000000000001E-2"/>
    <n v="4.2619999999999998E-2"/>
    <n v="0.27310000000000001"/>
    <n v="6.8250000000000005E-2"/>
  </r>
  <r>
    <n v="899667"/>
    <x v="0"/>
    <x v="203"/>
    <n v="19.22"/>
    <n v="107.1"/>
    <n v="758.6"/>
    <n v="0.12429999999999999"/>
    <n v="0.2364"/>
    <n v="0.29139999999999999"/>
    <n v="0.1242"/>
    <n v="0.23749999999999999"/>
    <n v="7.603E-2"/>
    <n v="0.52039999999999997"/>
    <n v="1.3240000000000001"/>
    <n v="3.4769999999999999"/>
    <n v="51.22"/>
    <n v="9.3290000000000005E-3"/>
    <n v="6.5589999999999996E-2"/>
    <n v="9.9529999999999993E-2"/>
    <n v="2.283E-2"/>
    <n v="5.543E-2"/>
    <n v="7.3299999999999997E-3"/>
    <n v="17.36"/>
    <n v="24.17"/>
    <n v="119.4"/>
    <n v="915.3"/>
    <n v="0.155"/>
    <n v="0.50460000000000005"/>
    <n v="0.68720000000000003"/>
    <n v="0.2135"/>
    <n v="0.42449999999999999"/>
    <n v="0.105"/>
  </r>
  <r>
    <n v="899987"/>
    <x v="0"/>
    <x v="302"/>
    <n v="17.46"/>
    <n v="174.2"/>
    <n v="2010"/>
    <n v="0.1149"/>
    <n v="0.23630000000000001"/>
    <n v="0.33679999999999999"/>
    <n v="0.1913"/>
    <n v="0.1956"/>
    <n v="6.1210000000000001E-2"/>
    <n v="0.99480000000000002"/>
    <n v="0.85089999999999999"/>
    <n v="7.2220000000000004"/>
    <n v="153.1"/>
    <n v="6.3689999999999997E-3"/>
    <n v="4.2430000000000002E-2"/>
    <n v="4.2659999999999997E-2"/>
    <n v="1.508E-2"/>
    <n v="2.3349999999999999E-2"/>
    <n v="3.385E-3"/>
    <n v="33.130000000000003"/>
    <n v="23.58"/>
    <n v="229.3"/>
    <n v="3234"/>
    <n v="0.153"/>
    <n v="0.59370000000000001"/>
    <n v="0.64510000000000001"/>
    <n v="0.27560000000000001"/>
    <n v="0.36899999999999999"/>
    <n v="8.8150000000000006E-2"/>
  </r>
  <r>
    <n v="9010018"/>
    <x v="0"/>
    <x v="303"/>
    <n v="25.74"/>
    <n v="98"/>
    <n v="716.6"/>
    <n v="0.1024"/>
    <n v="9.7689999999999999E-2"/>
    <n v="0.1235"/>
    <n v="6.5530000000000005E-2"/>
    <n v="0.16470000000000001"/>
    <n v="6.4640000000000003E-2"/>
    <n v="0.65339999999999998"/>
    <n v="1.506"/>
    <n v="4.1740000000000004"/>
    <n v="63.37"/>
    <n v="1.052E-2"/>
    <n v="2.4309999999999998E-2"/>
    <n v="4.9119999999999997E-2"/>
    <n v="1.746E-2"/>
    <n v="2.12E-2"/>
    <n v="4.8669999999999998E-3"/>
    <n v="18.510000000000002"/>
    <n v="33.22"/>
    <n v="121.2"/>
    <n v="1050"/>
    <n v="0.16600000000000001"/>
    <n v="0.2356"/>
    <n v="0.40289999999999998"/>
    <n v="0.15260000000000001"/>
    <n v="0.26540000000000002"/>
    <n v="9.4380000000000006E-2"/>
  </r>
  <r>
    <n v="901011"/>
    <x v="1"/>
    <x v="304"/>
    <n v="14.07"/>
    <n v="71.239999999999995"/>
    <n v="384.6"/>
    <n v="7.2739999999999999E-2"/>
    <n v="6.0639999999999999E-2"/>
    <n v="4.505E-2"/>
    <n v="1.4710000000000001E-2"/>
    <n v="0.16900000000000001"/>
    <n v="6.0830000000000002E-2"/>
    <n v="0.42220000000000002"/>
    <n v="0.80920000000000003"/>
    <n v="3.33"/>
    <n v="28.84"/>
    <n v="5.5409999999999999E-3"/>
    <n v="3.3869999999999997E-2"/>
    <n v="4.505E-2"/>
    <n v="1.4710000000000001E-2"/>
    <n v="3.1019999999999999E-2"/>
    <n v="4.8310000000000002E-3"/>
    <n v="12.12"/>
    <n v="15.82"/>
    <n v="79.62"/>
    <n v="453.5"/>
    <n v="8.8639999999999997E-2"/>
    <n v="0.12559999999999999"/>
    <n v="0.1201"/>
    <n v="3.9219999999999998E-2"/>
    <n v="0.2576"/>
    <n v="7.0180000000000006E-2"/>
  </r>
  <r>
    <n v="9010258"/>
    <x v="1"/>
    <x v="305"/>
    <n v="19.07"/>
    <n v="81.92"/>
    <n v="485.8"/>
    <n v="8.7599999999999997E-2"/>
    <n v="0.1038"/>
    <n v="0.10299999999999999"/>
    <n v="4.3909999999999998E-2"/>
    <n v="0.15329999999999999"/>
    <n v="6.1839999999999999E-2"/>
    <n v="0.36020000000000002"/>
    <n v="1.478"/>
    <n v="3.2120000000000002"/>
    <n v="27.49"/>
    <n v="9.8530000000000006E-3"/>
    <n v="4.2349999999999999E-2"/>
    <n v="6.2710000000000002E-2"/>
    <n v="1.966E-2"/>
    <n v="2.639E-2"/>
    <n v="4.2050000000000004E-3"/>
    <n v="13.37"/>
    <n v="22.43"/>
    <n v="89.02"/>
    <n v="547.4"/>
    <n v="0.1096"/>
    <n v="0.20019999999999999"/>
    <n v="0.23880000000000001"/>
    <n v="9.2649999999999996E-2"/>
    <n v="0.21210000000000001"/>
    <n v="7.1879999999999999E-2"/>
  </r>
  <r>
    <n v="9010259"/>
    <x v="1"/>
    <x v="56"/>
    <n v="18.59"/>
    <n v="85.09"/>
    <n v="512"/>
    <n v="0.1082"/>
    <n v="0.13039999999999999"/>
    <n v="9.6030000000000004E-2"/>
    <n v="5.6030000000000003E-2"/>
    <n v="0.20349999999999999"/>
    <n v="6.5009999999999998E-2"/>
    <n v="0.31059999999999999"/>
    <n v="1.51"/>
    <n v="2.59"/>
    <n v="21.57"/>
    <n v="7.8069999999999997E-3"/>
    <n v="3.9320000000000001E-2"/>
    <n v="5.1119999999999999E-2"/>
    <n v="1.8759999999999999E-2"/>
    <n v="2.86E-2"/>
    <n v="5.7149999999999996E-3"/>
    <n v="14.19"/>
    <n v="24.85"/>
    <n v="94.22"/>
    <n v="591.20000000000005"/>
    <n v="0.1343"/>
    <n v="0.26579999999999998"/>
    <n v="0.25729999999999997"/>
    <n v="0.1258"/>
    <n v="0.31130000000000002"/>
    <n v="8.3169999999999994E-2"/>
  </r>
  <r>
    <n v="901028"/>
    <x v="1"/>
    <x v="306"/>
    <n v="16.21"/>
    <n v="88.52"/>
    <n v="593.70000000000005"/>
    <n v="8.7429999999999994E-2"/>
    <n v="5.4919999999999997E-2"/>
    <n v="1.502E-2"/>
    <n v="2.0879999999999999E-2"/>
    <n v="0.1424"/>
    <n v="5.883E-2"/>
    <n v="0.25430000000000003"/>
    <n v="1.363"/>
    <n v="1.7370000000000001"/>
    <n v="20.74"/>
    <n v="5.6379999999999998E-3"/>
    <n v="7.9389999999999999E-3"/>
    <n v="5.254E-3"/>
    <n v="6.0419999999999996E-3"/>
    <n v="1.5440000000000001E-2"/>
    <n v="2.0869999999999999E-3"/>
    <n v="15.11"/>
    <n v="25.58"/>
    <n v="96.74"/>
    <n v="694.4"/>
    <n v="0.1153"/>
    <n v="0.1008"/>
    <n v="5.2850000000000001E-2"/>
    <n v="5.5559999999999998E-2"/>
    <n v="0.23619999999999999"/>
    <n v="7.1129999999999999E-2"/>
  </r>
  <r>
    <n v="9010333"/>
    <x v="1"/>
    <x v="307"/>
    <n v="15.49"/>
    <n v="56.74"/>
    <n v="241"/>
    <n v="8.2930000000000004E-2"/>
    <n v="7.6980000000000007E-2"/>
    <n v="4.7210000000000002E-2"/>
    <n v="2.3810000000000001E-2"/>
    <n v="0.193"/>
    <n v="6.6210000000000005E-2"/>
    <n v="0.53810000000000002"/>
    <n v="1.2"/>
    <n v="4.2770000000000001"/>
    <n v="30.18"/>
    <n v="1.093E-2"/>
    <n v="2.8989999999999998E-2"/>
    <n v="3.2140000000000002E-2"/>
    <n v="1.506E-2"/>
    <n v="2.8369999999999999E-2"/>
    <n v="4.1739999999999998E-3"/>
    <n v="9.9809999999999999"/>
    <n v="17.7"/>
    <n v="65.27"/>
    <n v="302"/>
    <n v="0.10150000000000001"/>
    <n v="0.12479999999999999"/>
    <n v="9.4409999999999994E-2"/>
    <n v="4.7620000000000003E-2"/>
    <n v="0.24340000000000001"/>
    <n v="7.4310000000000001E-2"/>
  </r>
  <r>
    <n v="901034301"/>
    <x v="1"/>
    <x v="308"/>
    <n v="18.32"/>
    <n v="59.82"/>
    <n v="278.60000000000002"/>
    <n v="0.1009"/>
    <n v="5.9560000000000002E-2"/>
    <n v="2.7099999999999999E-2"/>
    <n v="1.406E-2"/>
    <n v="0.15060000000000001"/>
    <n v="6.9589999999999999E-2"/>
    <n v="0.50790000000000002"/>
    <n v="1.2470000000000001"/>
    <n v="3.2669999999999999"/>
    <n v="30.48"/>
    <n v="6.8360000000000001E-3"/>
    <n v="8.9820000000000004E-3"/>
    <n v="2.3480000000000001E-2"/>
    <n v="6.5649999999999997E-3"/>
    <n v="1.942E-2"/>
    <n v="2.7130000000000001E-3"/>
    <n v="12.02"/>
    <n v="25.02"/>
    <n v="75.790000000000006"/>
    <n v="439.6"/>
    <n v="0.1333"/>
    <n v="0.10489999999999999"/>
    <n v="0.1144"/>
    <n v="5.0520000000000002E-2"/>
    <n v="0.24540000000000001"/>
    <n v="8.1360000000000002E-2"/>
  </r>
  <r>
    <n v="901034302"/>
    <x v="1"/>
    <x v="309"/>
    <n v="18.07"/>
    <n v="79.42"/>
    <n v="491.9"/>
    <n v="7.4359999999999996E-2"/>
    <n v="2.6499999999999999E-2"/>
    <n v="1.194E-3"/>
    <n v="5.4489999999999999E-3"/>
    <n v="0.15279999999999999"/>
    <n v="5.185E-2"/>
    <n v="0.35110000000000002"/>
    <n v="0.95269999999999999"/>
    <n v="2.3290000000000002"/>
    <n v="28.3"/>
    <n v="5.7829999999999999E-3"/>
    <n v="4.6930000000000001E-3"/>
    <n v="7.9290000000000003E-4"/>
    <n v="3.617E-3"/>
    <n v="2.043E-2"/>
    <n v="1.0579999999999999E-3"/>
    <n v="13.72"/>
    <n v="20.98"/>
    <n v="86.82"/>
    <n v="585.70000000000005"/>
    <n v="9.2929999999999999E-2"/>
    <n v="4.3270000000000003E-2"/>
    <n v="3.581E-3"/>
    <n v="1.635E-2"/>
    <n v="0.2233"/>
    <n v="5.5210000000000002E-2"/>
  </r>
  <r>
    <n v="901041"/>
    <x v="1"/>
    <x v="310"/>
    <n v="21.57"/>
    <n v="85.24"/>
    <n v="546.1"/>
    <n v="8.5819999999999994E-2"/>
    <n v="6.3729999999999995E-2"/>
    <n v="3.3439999999999998E-2"/>
    <n v="2.4240000000000001E-2"/>
    <n v="0.18149999999999999"/>
    <n v="5.6959999999999997E-2"/>
    <n v="0.2621"/>
    <n v="1.5389999999999999"/>
    <n v="2.028"/>
    <n v="20.98"/>
    <n v="5.4980000000000003E-3"/>
    <n v="2.0449999999999999E-2"/>
    <n v="1.7950000000000001E-2"/>
    <n v="6.3990000000000002E-3"/>
    <n v="1.8290000000000001E-2"/>
    <n v="1.9559999999999998E-3"/>
    <n v="14.2"/>
    <n v="29.2"/>
    <n v="92.94"/>
    <n v="621.20000000000005"/>
    <n v="0.114"/>
    <n v="0.16669999999999999"/>
    <n v="0.1212"/>
    <n v="5.6140000000000002E-2"/>
    <n v="0.26369999999999999"/>
    <n v="6.658E-2"/>
  </r>
  <r>
    <n v="9010598"/>
    <x v="1"/>
    <x v="271"/>
    <n v="18.84"/>
    <n v="81.87"/>
    <n v="496.6"/>
    <n v="9.6759999999999999E-2"/>
    <n v="7.9519999999999993E-2"/>
    <n v="2.6880000000000001E-2"/>
    <n v="1.7809999999999999E-2"/>
    <n v="0.1759"/>
    <n v="6.1830000000000003E-2"/>
    <n v="0.2213"/>
    <n v="1.2849999999999999"/>
    <n v="1.5349999999999999"/>
    <n v="17.260000000000002"/>
    <n v="5.6080000000000001E-3"/>
    <n v="1.6459999999999999E-2"/>
    <n v="1.529E-2"/>
    <n v="9.9970000000000007E-3"/>
    <n v="1.9089999999999999E-2"/>
    <n v="2.1329999999999999E-3"/>
    <n v="13.75"/>
    <n v="25.99"/>
    <n v="87.82"/>
    <n v="579.70000000000005"/>
    <n v="0.1298"/>
    <n v="0.18390000000000001"/>
    <n v="0.1255"/>
    <n v="8.3119999999999999E-2"/>
    <n v="0.27439999999999998"/>
    <n v="7.238E-2"/>
  </r>
  <r>
    <n v="9010872"/>
    <x v="1"/>
    <x v="311"/>
    <n v="18.29"/>
    <n v="106.6"/>
    <n v="838.1"/>
    <n v="9.6860000000000002E-2"/>
    <n v="8.4680000000000005E-2"/>
    <n v="5.8619999999999998E-2"/>
    <n v="4.8349999999999997E-2"/>
    <n v="0.14949999999999999"/>
    <n v="5.5930000000000001E-2"/>
    <n v="0.33889999999999998"/>
    <n v="1.4390000000000001"/>
    <n v="2.3439999999999999"/>
    <n v="33.58"/>
    <n v="7.2570000000000004E-3"/>
    <n v="1.805E-2"/>
    <n v="1.8319999999999999E-2"/>
    <n v="1.0330000000000001E-2"/>
    <n v="1.694E-2"/>
    <n v="2.0010000000000002E-3"/>
    <n v="18.13"/>
    <n v="25.45"/>
    <n v="117.2"/>
    <n v="1009"/>
    <n v="0.1338"/>
    <n v="0.16789999999999999"/>
    <n v="0.1663"/>
    <n v="9.1230000000000006E-2"/>
    <n v="0.2394"/>
    <n v="6.4689999999999998E-2"/>
  </r>
  <r>
    <n v="9010877"/>
    <x v="1"/>
    <x v="312"/>
    <n v="16.95"/>
    <n v="85.48"/>
    <n v="552.4"/>
    <n v="7.9369999999999996E-2"/>
    <n v="5.6959999999999997E-2"/>
    <n v="2.181E-2"/>
    <n v="1.473E-2"/>
    <n v="0.16500000000000001"/>
    <n v="5.7009999999999998E-2"/>
    <n v="0.15840000000000001"/>
    <n v="0.61240000000000006"/>
    <n v="1.036"/>
    <n v="13.22"/>
    <n v="4.3940000000000003E-3"/>
    <n v="1.2500000000000001E-2"/>
    <n v="1.451E-2"/>
    <n v="5.4840000000000002E-3"/>
    <n v="1.291E-2"/>
    <n v="2.0739999999999999E-3"/>
    <n v="14.73"/>
    <n v="21.7"/>
    <n v="93.76"/>
    <n v="663.5"/>
    <n v="0.12130000000000001"/>
    <n v="0.1676"/>
    <n v="0.13639999999999999"/>
    <n v="6.9870000000000002E-2"/>
    <n v="0.27410000000000001"/>
    <n v="7.5819999999999999E-2"/>
  </r>
  <r>
    <n v="901088"/>
    <x v="0"/>
    <x v="313"/>
    <n v="21.78"/>
    <n v="133.80000000000001"/>
    <n v="1293"/>
    <n v="9.1499999999999998E-2"/>
    <n v="0.11310000000000001"/>
    <n v="9.7989999999999994E-2"/>
    <n v="7.7850000000000003E-2"/>
    <n v="0.1618"/>
    <n v="5.5570000000000001E-2"/>
    <n v="0.57809999999999995"/>
    <n v="0.91679999999999995"/>
    <n v="4.218"/>
    <n v="72.44"/>
    <n v="6.208E-3"/>
    <n v="1.9060000000000001E-2"/>
    <n v="2.375E-2"/>
    <n v="1.461E-2"/>
    <n v="1.4449999999999999E-2"/>
    <n v="1.9059999999999999E-3"/>
    <n v="24.31"/>
    <n v="26.37"/>
    <n v="161.19999999999999"/>
    <n v="1780"/>
    <n v="0.13270000000000001"/>
    <n v="0.23760000000000001"/>
    <n v="0.2702"/>
    <n v="0.17649999999999999"/>
    <n v="0.26090000000000002"/>
    <n v="6.7349999999999993E-2"/>
  </r>
  <r>
    <n v="9011494"/>
    <x v="0"/>
    <x v="314"/>
    <n v="26.83"/>
    <n v="133.69999999999999"/>
    <n v="1234"/>
    <n v="9.9049999999999999E-2"/>
    <n v="0.16689999999999999"/>
    <n v="0.1641"/>
    <n v="0.1265"/>
    <n v="0.1875"/>
    <n v="6.0199999999999997E-2"/>
    <n v="0.97609999999999997"/>
    <n v="1.8919999999999999"/>
    <n v="7.1280000000000001"/>
    <n v="103.6"/>
    <n v="8.4390000000000003E-3"/>
    <n v="4.6739999999999997E-2"/>
    <n v="5.9040000000000002E-2"/>
    <n v="2.5360000000000001E-2"/>
    <n v="3.7100000000000001E-2"/>
    <n v="4.2859999999999999E-3"/>
    <n v="24.19"/>
    <n v="33.81"/>
    <n v="160"/>
    <n v="1671"/>
    <n v="0.1278"/>
    <n v="0.34160000000000001"/>
    <n v="0.37030000000000002"/>
    <n v="0.2152"/>
    <n v="0.3271"/>
    <n v="7.6319999999999999E-2"/>
  </r>
  <r>
    <n v="9011495"/>
    <x v="1"/>
    <x v="315"/>
    <n v="18.02"/>
    <n v="78.31"/>
    <n v="458.4"/>
    <n v="9.2310000000000003E-2"/>
    <n v="7.1749999999999994E-2"/>
    <n v="4.3920000000000001E-2"/>
    <n v="2.027E-2"/>
    <n v="0.16950000000000001"/>
    <n v="5.9159999999999997E-2"/>
    <n v="0.25269999999999998"/>
    <n v="0.77859999999999996"/>
    <n v="1.8740000000000001"/>
    <n v="18.57"/>
    <n v="5.8329999999999996E-3"/>
    <n v="1.388E-2"/>
    <n v="0.02"/>
    <n v="7.0870000000000004E-3"/>
    <n v="1.9380000000000001E-2"/>
    <n v="1.9599999999999999E-3"/>
    <n v="14.29"/>
    <n v="24.04"/>
    <n v="93.85"/>
    <n v="624.6"/>
    <n v="0.1368"/>
    <n v="0.217"/>
    <n v="0.24129999999999999"/>
    <n v="8.8289999999999993E-2"/>
    <n v="0.32179999999999997"/>
    <n v="7.4700000000000003E-2"/>
  </r>
  <r>
    <n v="9011971"/>
    <x v="0"/>
    <x v="316"/>
    <n v="17.25"/>
    <n v="140.9"/>
    <n v="1546"/>
    <n v="9.3840000000000007E-2"/>
    <n v="8.5620000000000002E-2"/>
    <n v="0.1168"/>
    <n v="8.4650000000000003E-2"/>
    <n v="0.17169999999999999"/>
    <n v="5.0540000000000002E-2"/>
    <n v="1.2070000000000001"/>
    <n v="1.0509999999999999"/>
    <n v="7.7329999999999997"/>
    <n v="224.1"/>
    <n v="5.568E-3"/>
    <n v="1.112E-2"/>
    <n v="2.0959999999999999E-2"/>
    <n v="1.197E-2"/>
    <n v="1.2630000000000001E-2"/>
    <n v="1.8029999999999999E-3"/>
    <n v="30.75"/>
    <n v="26.44"/>
    <n v="199.5"/>
    <n v="3143"/>
    <n v="0.1363"/>
    <n v="0.1628"/>
    <n v="0.28610000000000002"/>
    <n v="0.182"/>
    <n v="0.251"/>
    <n v="6.4939999999999998E-2"/>
  </r>
  <r>
    <n v="9012000"/>
    <x v="0"/>
    <x v="317"/>
    <n v="21.9"/>
    <n v="147.19999999999999"/>
    <n v="1482"/>
    <n v="0.10630000000000001"/>
    <n v="0.19539999999999999"/>
    <n v="0.24479999999999999"/>
    <n v="0.15010000000000001"/>
    <n v="0.18240000000000001"/>
    <n v="6.1400000000000003E-2"/>
    <n v="1.008"/>
    <n v="0.69989999999999997"/>
    <n v="7.5609999999999999"/>
    <n v="130.19999999999999"/>
    <n v="3.9779999999999998E-3"/>
    <n v="2.8209999999999999E-2"/>
    <n v="3.576E-2"/>
    <n v="1.4710000000000001E-2"/>
    <n v="1.5180000000000001E-2"/>
    <n v="3.7959999999999999E-3"/>
    <n v="27.66"/>
    <n v="25.8"/>
    <n v="195"/>
    <n v="2227"/>
    <n v="0.12939999999999999"/>
    <n v="0.38850000000000001"/>
    <n v="0.47560000000000002"/>
    <n v="0.2432"/>
    <n v="0.27410000000000001"/>
    <n v="8.5739999999999997E-2"/>
  </r>
  <r>
    <n v="9012315"/>
    <x v="0"/>
    <x v="318"/>
    <n v="23.29"/>
    <n v="109"/>
    <n v="840.4"/>
    <n v="9.7420000000000007E-2"/>
    <n v="0.1497"/>
    <n v="0.18110000000000001"/>
    <n v="8.7730000000000002E-2"/>
    <n v="0.2175"/>
    <n v="6.2179999999999999E-2"/>
    <n v="0.43120000000000003"/>
    <n v="1.022"/>
    <n v="2.972"/>
    <n v="45.5"/>
    <n v="5.6350000000000003E-3"/>
    <n v="3.9170000000000003E-2"/>
    <n v="6.0720000000000003E-2"/>
    <n v="1.6559999999999998E-2"/>
    <n v="3.1969999999999998E-2"/>
    <n v="4.0850000000000001E-3"/>
    <n v="19.38"/>
    <n v="31.03"/>
    <n v="129.30000000000001"/>
    <n v="1165"/>
    <n v="0.14149999999999999"/>
    <n v="0.46650000000000003"/>
    <n v="0.7087"/>
    <n v="0.2248"/>
    <n v="0.4824"/>
    <n v="9.6140000000000003E-2"/>
  </r>
  <r>
    <n v="9012568"/>
    <x v="1"/>
    <x v="319"/>
    <n v="13.21"/>
    <n v="97.65"/>
    <n v="711.8"/>
    <n v="7.9630000000000006E-2"/>
    <n v="6.9339999999999999E-2"/>
    <n v="3.3930000000000002E-2"/>
    <n v="2.657E-2"/>
    <n v="0.1721"/>
    <n v="5.5440000000000003E-2"/>
    <n v="0.17829999999999999"/>
    <n v="0.41249999999999998"/>
    <n v="1.3380000000000001"/>
    <n v="17.72"/>
    <n v="5.012E-3"/>
    <n v="1.485E-2"/>
    <n v="1.5509999999999999E-2"/>
    <n v="9.1549999999999999E-3"/>
    <n v="1.6469999999999999E-2"/>
    <n v="1.7669999999999999E-3"/>
    <n v="16.2"/>
    <n v="15.73"/>
    <n v="104.5"/>
    <n v="819.1"/>
    <n v="0.11260000000000001"/>
    <n v="0.17369999999999999"/>
    <n v="0.13619999999999999"/>
    <n v="8.1780000000000005E-2"/>
    <n v="0.2487"/>
    <n v="6.7659999999999998E-2"/>
  </r>
  <r>
    <n v="9012795"/>
    <x v="0"/>
    <x v="320"/>
    <n v="15.1"/>
    <n v="141.30000000000001"/>
    <n v="1386"/>
    <n v="0.10009999999999999"/>
    <n v="0.1515"/>
    <n v="0.19320000000000001"/>
    <n v="0.1255"/>
    <n v="0.1973"/>
    <n v="6.1830000000000003E-2"/>
    <n v="0.34139999999999998"/>
    <n v="1.3089999999999999"/>
    <n v="2.407"/>
    <n v="39.06"/>
    <n v="4.4260000000000002E-3"/>
    <n v="2.6749999999999999E-2"/>
    <n v="3.4369999999999998E-2"/>
    <n v="1.3429999999999999E-2"/>
    <n v="1.6750000000000001E-2"/>
    <n v="4.3670000000000002E-3"/>
    <n v="22.69"/>
    <n v="21.84"/>
    <n v="152.1"/>
    <n v="1535"/>
    <n v="0.1192"/>
    <n v="0.28399999999999997"/>
    <n v="0.40239999999999998"/>
    <n v="0.1966"/>
    <n v="0.27300000000000002"/>
    <n v="8.6660000000000001E-2"/>
  </r>
  <r>
    <n v="901288"/>
    <x v="0"/>
    <x v="321"/>
    <n v="17.350000000000001"/>
    <n v="134.80000000000001"/>
    <n v="1335"/>
    <n v="9.4460000000000002E-2"/>
    <n v="0.1076"/>
    <n v="0.1527"/>
    <n v="8.9410000000000003E-2"/>
    <n v="0.15709999999999999"/>
    <n v="5.4780000000000002E-2"/>
    <n v="0.61370000000000002"/>
    <n v="0.65749999999999997"/>
    <n v="4.1189999999999998"/>
    <n v="77.02"/>
    <n v="6.2110000000000004E-3"/>
    <n v="1.8950000000000002E-2"/>
    <n v="2.681E-2"/>
    <n v="1.2319999999999999E-2"/>
    <n v="1.2760000000000001E-2"/>
    <n v="1.7110000000000001E-3"/>
    <n v="25.37"/>
    <n v="23.17"/>
    <n v="166.8"/>
    <n v="1946"/>
    <n v="0.15620000000000001"/>
    <n v="0.30549999999999999"/>
    <n v="0.41589999999999999"/>
    <n v="0.2112"/>
    <n v="0.26889999999999997"/>
    <n v="7.0550000000000002E-2"/>
  </r>
  <r>
    <n v="9013005"/>
    <x v="1"/>
    <x v="322"/>
    <n v="16.07"/>
    <n v="87.84"/>
    <n v="579.1"/>
    <n v="8.3019999999999997E-2"/>
    <n v="6.3740000000000005E-2"/>
    <n v="2.5559999999999999E-2"/>
    <n v="2.0310000000000002E-2"/>
    <n v="0.18720000000000001"/>
    <n v="5.6689999999999997E-2"/>
    <n v="0.17050000000000001"/>
    <n v="0.50660000000000005"/>
    <n v="1.3720000000000001"/>
    <n v="14"/>
    <n v="4.2300000000000003E-3"/>
    <n v="1.5869999999999999E-2"/>
    <n v="1.1690000000000001E-2"/>
    <n v="6.3350000000000004E-3"/>
    <n v="1.9429999999999999E-2"/>
    <n v="2.1770000000000001E-3"/>
    <n v="14.84"/>
    <n v="20.21"/>
    <n v="99.16"/>
    <n v="670.6"/>
    <n v="0.1105"/>
    <n v="0.20960000000000001"/>
    <n v="0.1346"/>
    <n v="6.9870000000000002E-2"/>
    <n v="0.33229999999999998"/>
    <n v="7.7009999999999995E-2"/>
  </r>
  <r>
    <n v="901303"/>
    <x v="1"/>
    <x v="323"/>
    <n v="16.07"/>
    <n v="106.3"/>
    <n v="788.5"/>
    <n v="9.8799999999999999E-2"/>
    <n v="0.14380000000000001"/>
    <n v="6.651E-2"/>
    <n v="5.3969999999999997E-2"/>
    <n v="0.19900000000000001"/>
    <n v="6.5720000000000001E-2"/>
    <n v="0.17449999999999999"/>
    <n v="0.48899999999999999"/>
    <n v="1.349"/>
    <n v="14.91"/>
    <n v="4.5100000000000001E-3"/>
    <n v="1.8120000000000001E-2"/>
    <n v="1.951E-2"/>
    <n v="1.196E-2"/>
    <n v="1.934E-2"/>
    <n v="3.6960000000000001E-3"/>
    <n v="16.97"/>
    <n v="19.14"/>
    <n v="113.1"/>
    <n v="861.5"/>
    <n v="0.1235"/>
    <n v="0.255"/>
    <n v="0.2114"/>
    <n v="0.12509999999999999"/>
    <n v="0.31530000000000002"/>
    <n v="8.9599999999999999E-2"/>
  </r>
  <r>
    <n v="901315"/>
    <x v="1"/>
    <x v="324"/>
    <n v="20.22"/>
    <n v="70.150000000000006"/>
    <n v="338.3"/>
    <n v="9.0730000000000005E-2"/>
    <n v="0.16600000000000001"/>
    <n v="0.22800000000000001"/>
    <n v="5.9409999999999998E-2"/>
    <n v="0.21879999999999999"/>
    <n v="8.4500000000000006E-2"/>
    <n v="0.1115"/>
    <n v="1.2310000000000001"/>
    <n v="2.363"/>
    <n v="7.2279999999999998"/>
    <n v="8.4989999999999996E-3"/>
    <n v="7.6429999999999998E-2"/>
    <n v="0.1535"/>
    <n v="2.9190000000000001E-2"/>
    <n v="1.617E-2"/>
    <n v="1.2200000000000001E-2"/>
    <n v="10.85"/>
    <n v="22.82"/>
    <n v="76.510000000000005"/>
    <n v="351.9"/>
    <n v="0.1143"/>
    <n v="0.3619"/>
    <n v="0.60299999999999998"/>
    <n v="0.14649999999999999"/>
    <n v="0.25969999999999999"/>
    <n v="0.12"/>
  </r>
  <r>
    <n v="9013579"/>
    <x v="1"/>
    <x v="325"/>
    <n v="28.21"/>
    <n v="85.89"/>
    <n v="562.1"/>
    <n v="7.5170000000000001E-2"/>
    <n v="4.7260000000000003E-2"/>
    <n v="1.2710000000000001E-2"/>
    <n v="1.1169999999999999E-2"/>
    <n v="0.1421"/>
    <n v="5.7630000000000001E-2"/>
    <n v="0.16889999999999999"/>
    <n v="1.1499999999999999"/>
    <n v="1.4"/>
    <n v="14.91"/>
    <n v="4.9420000000000002E-3"/>
    <n v="1.2030000000000001E-2"/>
    <n v="7.5079999999999999E-3"/>
    <n v="5.1789999999999996E-3"/>
    <n v="1.4420000000000001E-2"/>
    <n v="1.684E-3"/>
    <n v="14.69"/>
    <n v="35.630000000000003"/>
    <n v="97.11"/>
    <n v="680.6"/>
    <n v="0.1108"/>
    <n v="0.1457"/>
    <n v="7.9339999999999994E-2"/>
    <n v="5.781E-2"/>
    <n v="0.26939999999999997"/>
    <n v="7.0610000000000006E-2"/>
  </r>
  <r>
    <n v="9013594"/>
    <x v="1"/>
    <x v="326"/>
    <n v="15.15"/>
    <n v="88.27"/>
    <n v="580.6"/>
    <n v="8.2680000000000003E-2"/>
    <n v="7.5480000000000005E-2"/>
    <n v="4.249E-2"/>
    <n v="2.4709999999999999E-2"/>
    <n v="0.1792"/>
    <n v="5.8970000000000002E-2"/>
    <n v="0.14019999999999999"/>
    <n v="0.54169999999999996"/>
    <n v="1.101"/>
    <n v="11.35"/>
    <n v="5.2119999999999996E-3"/>
    <n v="2.9839999999999998E-2"/>
    <n v="2.443E-2"/>
    <n v="8.3560000000000006E-3"/>
    <n v="1.8180000000000002E-2"/>
    <n v="4.8679999999999999E-3"/>
    <n v="14.54"/>
    <n v="19.64"/>
    <n v="97.96"/>
    <n v="657"/>
    <n v="0.1275"/>
    <n v="0.31040000000000001"/>
    <n v="0.25690000000000002"/>
    <n v="0.10539999999999999"/>
    <n v="0.3387"/>
    <n v="9.6379999999999993E-2"/>
  </r>
  <r>
    <n v="9013838"/>
    <x v="0"/>
    <x v="160"/>
    <n v="18.829999999999998"/>
    <n v="73.3"/>
    <n v="361.6"/>
    <n v="0.1216"/>
    <n v="0.21540000000000001"/>
    <n v="0.16889999999999999"/>
    <n v="6.3670000000000004E-2"/>
    <n v="0.21959999999999999"/>
    <n v="7.9500000000000001E-2"/>
    <n v="0.2114"/>
    <n v="1.0269999999999999"/>
    <n v="1.7190000000000001"/>
    <n v="13.99"/>
    <n v="7.4050000000000001E-3"/>
    <n v="4.5490000000000003E-2"/>
    <n v="4.5879999999999997E-2"/>
    <n v="1.3390000000000001E-2"/>
    <n v="1.738E-2"/>
    <n v="4.4349999999999997E-3"/>
    <n v="13.24"/>
    <n v="32.82"/>
    <n v="91.76"/>
    <n v="508.1"/>
    <n v="0.21840000000000001"/>
    <n v="0.93789999999999996"/>
    <n v="0.84019999999999995"/>
    <n v="0.25240000000000001"/>
    <n v="0.41539999999999999"/>
    <n v="0.14030000000000001"/>
  </r>
  <r>
    <n v="901549"/>
    <x v="1"/>
    <x v="327"/>
    <n v="12.96"/>
    <n v="73.16"/>
    <n v="386.3"/>
    <n v="0.1237"/>
    <n v="0.1111"/>
    <n v="7.9000000000000001E-2"/>
    <n v="5.5500000000000001E-2"/>
    <n v="0.20180000000000001"/>
    <n v="6.9139999999999993E-2"/>
    <n v="0.25619999999999998"/>
    <n v="0.98580000000000001"/>
    <n v="1.8089999999999999"/>
    <n v="16.04"/>
    <n v="6.6350000000000003E-3"/>
    <n v="1.7770000000000001E-2"/>
    <n v="2.1010000000000001E-2"/>
    <n v="1.1639999999999999E-2"/>
    <n v="2.1080000000000002E-2"/>
    <n v="3.7209999999999999E-3"/>
    <n v="12.84"/>
    <n v="20.53"/>
    <n v="84.93"/>
    <n v="476.1"/>
    <n v="0.161"/>
    <n v="0.2429"/>
    <n v="0.22470000000000001"/>
    <n v="0.1318"/>
    <n v="0.33429999999999999"/>
    <n v="9.2149999999999996E-2"/>
  </r>
  <r>
    <n v="901836"/>
    <x v="1"/>
    <x v="328"/>
    <n v="14.93"/>
    <n v="70.67"/>
    <n v="372.7"/>
    <n v="7.9869999999999997E-2"/>
    <n v="7.0790000000000006E-2"/>
    <n v="3.5459999999999998E-2"/>
    <n v="2.0740000000000001E-2"/>
    <n v="0.20030000000000001"/>
    <n v="6.2460000000000002E-2"/>
    <n v="0.16420000000000001"/>
    <n v="1.0309999999999999"/>
    <n v="1.2809999999999999"/>
    <n v="11.68"/>
    <n v="5.2960000000000004E-3"/>
    <n v="1.9029999999999998E-2"/>
    <n v="1.7229999999999999E-2"/>
    <n v="6.96E-3"/>
    <n v="1.8800000000000001E-2"/>
    <n v="1.941E-3"/>
    <n v="12.09"/>
    <n v="20.83"/>
    <n v="79.73"/>
    <n v="447.1"/>
    <n v="0.1095"/>
    <n v="0.19819999999999999"/>
    <n v="0.15529999999999999"/>
    <n v="6.7540000000000003E-2"/>
    <n v="0.32019999999999998"/>
    <n v="7.2870000000000004E-2"/>
  </r>
  <r>
    <n v="90250"/>
    <x v="1"/>
    <x v="46"/>
    <n v="22.72"/>
    <n v="78.75"/>
    <n v="447.8"/>
    <n v="6.9349999999999995E-2"/>
    <n v="0.10730000000000001"/>
    <n v="7.9430000000000001E-2"/>
    <n v="2.9780000000000001E-2"/>
    <n v="0.1203"/>
    <n v="6.6589999999999996E-2"/>
    <n v="0.11940000000000001"/>
    <n v="1.4339999999999999"/>
    <n v="1.778"/>
    <n v="9.5489999999999995"/>
    <n v="5.0419999999999996E-3"/>
    <n v="4.5600000000000002E-2"/>
    <n v="4.3049999999999998E-2"/>
    <n v="1.6670000000000001E-2"/>
    <n v="2.47E-2"/>
    <n v="7.358E-3"/>
    <n v="12.57"/>
    <n v="28.71"/>
    <n v="87.36"/>
    <n v="488.4"/>
    <n v="8.7989999999999999E-2"/>
    <n v="0.32140000000000002"/>
    <n v="0.29120000000000001"/>
    <n v="0.10920000000000001"/>
    <n v="0.21909999999999999"/>
    <n v="9.3490000000000004E-2"/>
  </r>
  <r>
    <n v="90251"/>
    <x v="1"/>
    <x v="329"/>
    <n v="17.48"/>
    <n v="80.64"/>
    <n v="462.9"/>
    <n v="0.1042"/>
    <n v="0.12970000000000001"/>
    <n v="5.892E-2"/>
    <n v="2.8799999999999999E-2"/>
    <n v="0.1779"/>
    <n v="6.5879999999999994E-2"/>
    <n v="0.26079999999999998"/>
    <n v="0.873"/>
    <n v="2.117"/>
    <n v="19.2"/>
    <n v="6.7149999999999996E-3"/>
    <n v="3.705E-2"/>
    <n v="4.7570000000000001E-2"/>
    <n v="1.051E-2"/>
    <n v="1.8380000000000001E-2"/>
    <n v="6.8840000000000004E-3"/>
    <n v="14.18"/>
    <n v="23.13"/>
    <n v="95.23"/>
    <n v="600.5"/>
    <n v="0.14269999999999999"/>
    <n v="0.35930000000000001"/>
    <n v="0.3206"/>
    <n v="9.8040000000000002E-2"/>
    <n v="0.28189999999999998"/>
    <n v="0.1118"/>
  </r>
  <r>
    <n v="902727"/>
    <x v="1"/>
    <x v="42"/>
    <n v="13.72"/>
    <n v="85.79"/>
    <n v="541.79999999999995"/>
    <n v="8.3629999999999996E-2"/>
    <n v="8.5750000000000007E-2"/>
    <n v="5.0770000000000003E-2"/>
    <n v="2.8639999999999999E-2"/>
    <n v="0.16170000000000001"/>
    <n v="5.5939999999999997E-2"/>
    <n v="0.18329999999999999"/>
    <n v="0.53080000000000005"/>
    <n v="1.5920000000000001"/>
    <n v="15.26"/>
    <n v="4.2709999999999996E-3"/>
    <n v="2.0729999999999998E-2"/>
    <n v="2.828E-2"/>
    <n v="8.4679999999999998E-3"/>
    <n v="1.461E-2"/>
    <n v="2.6129999999999999E-3"/>
    <n v="14.24"/>
    <n v="17.37"/>
    <n v="96.59"/>
    <n v="623.70000000000005"/>
    <n v="0.1166"/>
    <n v="0.26850000000000002"/>
    <n v="0.28660000000000002"/>
    <n v="9.1730000000000006E-2"/>
    <n v="0.27360000000000001"/>
    <n v="7.3200000000000001E-2"/>
  </r>
  <r>
    <n v="90291"/>
    <x v="0"/>
    <x v="330"/>
    <n v="23.29"/>
    <n v="93.97"/>
    <n v="664.7"/>
    <n v="8.6819999999999994E-2"/>
    <n v="6.6360000000000002E-2"/>
    <n v="8.3900000000000002E-2"/>
    <n v="5.271E-2"/>
    <n v="0.16270000000000001"/>
    <n v="5.416E-2"/>
    <n v="0.41570000000000001"/>
    <n v="1.627"/>
    <n v="2.9140000000000001"/>
    <n v="33.01"/>
    <n v="8.3119999999999999E-3"/>
    <n v="1.7420000000000001E-2"/>
    <n v="3.3890000000000003E-2"/>
    <n v="1.576E-2"/>
    <n v="1.7399999999999999E-2"/>
    <n v="2.8709999999999999E-3"/>
    <n v="15.79"/>
    <n v="31.71"/>
    <n v="102.2"/>
    <n v="758.2"/>
    <n v="0.13120000000000001"/>
    <n v="0.15809999999999999"/>
    <n v="0.26750000000000002"/>
    <n v="0.13589999999999999"/>
    <n v="0.2477"/>
    <n v="6.8360000000000004E-2"/>
  </r>
  <r>
    <n v="902975"/>
    <x v="1"/>
    <x v="315"/>
    <n v="14.09"/>
    <n v="78.78"/>
    <n v="462"/>
    <n v="8.1079999999999999E-2"/>
    <n v="7.8229999999999994E-2"/>
    <n v="6.8390000000000006E-2"/>
    <n v="2.5340000000000001E-2"/>
    <n v="0.1646"/>
    <n v="6.1539999999999997E-2"/>
    <n v="0.2666"/>
    <n v="0.83089999999999997"/>
    <n v="2.097"/>
    <n v="19.96"/>
    <n v="4.4050000000000001E-3"/>
    <n v="3.0259999999999999E-2"/>
    <n v="4.3439999999999999E-2"/>
    <n v="1.0869999999999999E-2"/>
    <n v="1.9210000000000001E-2"/>
    <n v="4.6220000000000002E-3"/>
    <n v="13.13"/>
    <n v="19.29"/>
    <n v="87.65"/>
    <n v="529.9"/>
    <n v="0.1026"/>
    <n v="0.24310000000000001"/>
    <n v="0.30759999999999998"/>
    <n v="9.1399999999999995E-2"/>
    <n v="0.26769999999999999"/>
    <n v="8.8239999999999999E-2"/>
  </r>
  <r>
    <n v="902976"/>
    <x v="1"/>
    <x v="331"/>
    <n v="16.16"/>
    <n v="88.37"/>
    <n v="596.6"/>
    <n v="7.0260000000000003E-2"/>
    <n v="4.8309999999999999E-2"/>
    <n v="2.0449999999999999E-2"/>
    <n v="8.5070000000000007E-3"/>
    <n v="0.16070000000000001"/>
    <n v="5.4739999999999997E-2"/>
    <n v="0.25409999999999999"/>
    <n v="0.62180000000000002"/>
    <n v="1.7090000000000001"/>
    <n v="23.12"/>
    <n v="3.728E-3"/>
    <n v="1.4149999999999999E-2"/>
    <n v="1.9879999999999998E-2"/>
    <n v="7.0159999999999997E-3"/>
    <n v="1.6469999999999999E-2"/>
    <n v="1.97E-3"/>
    <n v="15.51"/>
    <n v="19.97"/>
    <n v="99.66"/>
    <n v="745.3"/>
    <n v="8.4839999999999999E-2"/>
    <n v="0.12330000000000001"/>
    <n v="0.1091"/>
    <n v="4.5370000000000001E-2"/>
    <n v="0.25419999999999998"/>
    <n v="6.6229999999999997E-2"/>
  </r>
  <r>
    <n v="903011"/>
    <x v="1"/>
    <x v="327"/>
    <n v="15.5"/>
    <n v="73.38"/>
    <n v="392"/>
    <n v="8.3650000000000002E-2"/>
    <n v="0.1114"/>
    <n v="0.1007"/>
    <n v="2.7570000000000001E-2"/>
    <n v="0.18099999999999999"/>
    <n v="7.2520000000000001E-2"/>
    <n v="0.33050000000000002"/>
    <n v="1.0669999999999999"/>
    <n v="2.569"/>
    <n v="22.97"/>
    <n v="1.038E-2"/>
    <n v="6.6689999999999999E-2"/>
    <n v="9.4719999999999999E-2"/>
    <n v="2.0469999999999999E-2"/>
    <n v="1.2189999999999999E-2"/>
    <n v="1.2330000000000001E-2"/>
    <n v="12.04"/>
    <n v="18.93"/>
    <n v="79.73"/>
    <n v="450"/>
    <n v="0.11020000000000001"/>
    <n v="0.28089999999999998"/>
    <n v="0.30209999999999998"/>
    <n v="8.2720000000000002E-2"/>
    <n v="0.2157"/>
    <n v="0.1043"/>
  </r>
  <r>
    <n v="90312"/>
    <x v="0"/>
    <x v="232"/>
    <n v="23.21"/>
    <n v="128.9"/>
    <n v="1174"/>
    <n v="0.10100000000000001"/>
    <n v="0.1318"/>
    <n v="0.18559999999999999"/>
    <n v="0.1021"/>
    <n v="0.19889999999999999"/>
    <n v="5.8840000000000003E-2"/>
    <n v="0.61070000000000002"/>
    <n v="2.8359999999999999"/>
    <n v="5.383"/>
    <n v="70.099999999999994"/>
    <n v="1.124E-2"/>
    <n v="4.0969999999999999E-2"/>
    <n v="7.4690000000000006E-2"/>
    <n v="3.4410000000000003E-2"/>
    <n v="2.768E-2"/>
    <n v="6.2399999999999999E-3"/>
    <n v="20.82"/>
    <n v="30.44"/>
    <n v="142"/>
    <n v="1313"/>
    <n v="0.12509999999999999"/>
    <n v="0.2414"/>
    <n v="0.38290000000000002"/>
    <n v="0.1825"/>
    <n v="0.2576"/>
    <n v="7.6020000000000004E-2"/>
  </r>
  <r>
    <n v="90317302"/>
    <x v="1"/>
    <x v="297"/>
    <n v="12.22"/>
    <n v="65.75"/>
    <n v="321.60000000000002"/>
    <n v="9.9959999999999993E-2"/>
    <n v="7.5420000000000001E-2"/>
    <n v="1.9230000000000001E-2"/>
    <n v="1.968E-2"/>
    <n v="0.18"/>
    <n v="6.5689999999999998E-2"/>
    <n v="0.19109999999999999"/>
    <n v="0.54769999999999996"/>
    <n v="1.3480000000000001"/>
    <n v="11.88"/>
    <n v="5.6820000000000004E-3"/>
    <n v="1.3650000000000001E-2"/>
    <n v="8.4960000000000001E-3"/>
    <n v="6.9290000000000003E-3"/>
    <n v="1.9380000000000001E-2"/>
    <n v="2.3709999999999998E-3"/>
    <n v="11.38"/>
    <n v="15.65"/>
    <n v="73.23"/>
    <n v="394.5"/>
    <n v="0.1343"/>
    <n v="0.16500000000000001"/>
    <n v="8.6150000000000004E-2"/>
    <n v="6.6960000000000006E-2"/>
    <n v="0.29370000000000002"/>
    <n v="7.7219999999999997E-2"/>
  </r>
  <r>
    <n v="903483"/>
    <x v="1"/>
    <x v="332"/>
    <n v="16.84"/>
    <n v="55.27"/>
    <n v="234.3"/>
    <n v="0.10390000000000001"/>
    <n v="7.4279999999999999E-2"/>
    <n v="0"/>
    <n v="0"/>
    <n v="0.19850000000000001"/>
    <n v="7.0980000000000001E-2"/>
    <n v="0.51690000000000003"/>
    <n v="2.0790000000000002"/>
    <n v="3.1669999999999998"/>
    <n v="28.85"/>
    <n v="1.5820000000000001E-2"/>
    <n v="1.966E-2"/>
    <n v="0"/>
    <n v="0"/>
    <n v="1.865E-2"/>
    <n v="6.7359999999999998E-3"/>
    <n v="10.17"/>
    <n v="22.8"/>
    <n v="64.010000000000005"/>
    <n v="317"/>
    <n v="0.14599999999999999"/>
    <n v="0.13100000000000001"/>
    <n v="0"/>
    <n v="0"/>
    <n v="0.2445"/>
    <n v="8.8650000000000007E-2"/>
  </r>
  <r>
    <n v="903507"/>
    <x v="0"/>
    <x v="333"/>
    <n v="19.97"/>
    <n v="102.4"/>
    <n v="744.7"/>
    <n v="0.11600000000000001"/>
    <n v="0.15620000000000001"/>
    <n v="0.18909999999999999"/>
    <n v="9.1130000000000003E-2"/>
    <n v="0.19289999999999999"/>
    <n v="6.744E-2"/>
    <n v="0.64700000000000002"/>
    <n v="1.331"/>
    <n v="4.6749999999999998"/>
    <n v="66.91"/>
    <n v="7.2690000000000003E-3"/>
    <n v="2.928E-2"/>
    <n v="4.972E-2"/>
    <n v="1.6389999999999998E-2"/>
    <n v="1.8519999999999998E-2"/>
    <n v="4.2319999999999997E-3"/>
    <n v="21.2"/>
    <n v="29.41"/>
    <n v="142.1"/>
    <n v="1359"/>
    <n v="0.1681"/>
    <n v="0.39129999999999998"/>
    <n v="0.55530000000000002"/>
    <n v="0.21210000000000001"/>
    <n v="0.31869999999999998"/>
    <n v="0.1019"/>
  </r>
  <r>
    <n v="903516"/>
    <x v="0"/>
    <x v="334"/>
    <n v="22.28"/>
    <n v="144.4"/>
    <n v="1407"/>
    <n v="0.1167"/>
    <n v="0.2087"/>
    <n v="0.28100000000000003"/>
    <n v="0.15620000000000001"/>
    <n v="0.2162"/>
    <n v="6.6059999999999994E-2"/>
    <n v="0.62419999999999998"/>
    <n v="0.92090000000000005"/>
    <n v="4.1580000000000004"/>
    <n v="80.989999999999995"/>
    <n v="5.215E-3"/>
    <n v="3.7260000000000001E-2"/>
    <n v="4.718E-2"/>
    <n v="1.2880000000000001E-2"/>
    <n v="2.0449999999999999E-2"/>
    <n v="4.0280000000000003E-3"/>
    <n v="26.23"/>
    <n v="28.74"/>
    <n v="172"/>
    <n v="2081"/>
    <n v="0.1502"/>
    <n v="0.57169999999999999"/>
    <n v="0.70530000000000004"/>
    <n v="0.2422"/>
    <n v="0.38279999999999997"/>
    <n v="0.1007"/>
  </r>
  <r>
    <n v="903554"/>
    <x v="1"/>
    <x v="335"/>
    <n v="17.72"/>
    <n v="78.069999999999993"/>
    <n v="446.2"/>
    <n v="0.10290000000000001"/>
    <n v="9.758E-2"/>
    <n v="4.7829999999999998E-2"/>
    <n v="3.3259999999999998E-2"/>
    <n v="0.19370000000000001"/>
    <n v="6.1609999999999998E-2"/>
    <n v="0.28410000000000002"/>
    <n v="1.6519999999999999"/>
    <n v="1.869"/>
    <n v="22.22"/>
    <n v="8.1460000000000005E-3"/>
    <n v="1.6310000000000002E-2"/>
    <n v="1.8429999999999998E-2"/>
    <n v="7.5129999999999997E-3"/>
    <n v="2.0150000000000001E-2"/>
    <n v="1.7979999999999999E-3"/>
    <n v="13.56"/>
    <n v="25.8"/>
    <n v="88.33"/>
    <n v="559.5"/>
    <n v="0.14319999999999999"/>
    <n v="0.17730000000000001"/>
    <n v="0.1603"/>
    <n v="6.2659999999999993E-2"/>
    <n v="0.3049"/>
    <n v="7.0809999999999998E-2"/>
  </r>
  <r>
    <n v="903811"/>
    <x v="1"/>
    <x v="336"/>
    <n v="17.18"/>
    <n v="89.75"/>
    <n v="609.1"/>
    <n v="8.0449999999999994E-2"/>
    <n v="5.3609999999999998E-2"/>
    <n v="2.681E-2"/>
    <n v="3.2509999999999997E-2"/>
    <n v="0.1641"/>
    <n v="5.7639999999999997E-2"/>
    <n v="0.15040000000000001"/>
    <n v="1.6850000000000001"/>
    <n v="1.2370000000000001"/>
    <n v="12.67"/>
    <n v="5.3709999999999999E-3"/>
    <n v="1.273E-2"/>
    <n v="1.132E-2"/>
    <n v="9.1549999999999999E-3"/>
    <n v="1.719E-2"/>
    <n v="1.444E-3"/>
    <n v="14.92"/>
    <n v="25.34"/>
    <n v="96.42"/>
    <n v="684.5"/>
    <n v="0.1066"/>
    <n v="0.1231"/>
    <n v="8.4599999999999995E-2"/>
    <n v="7.911E-2"/>
    <n v="0.25230000000000002"/>
    <n v="6.6089999999999996E-2"/>
  </r>
  <r>
    <n v="90401601"/>
    <x v="1"/>
    <x v="337"/>
    <n v="18.89"/>
    <n v="88.1"/>
    <n v="558.1"/>
    <n v="0.10589999999999999"/>
    <n v="0.1147"/>
    <n v="8.5800000000000001E-2"/>
    <n v="5.3809999999999997E-2"/>
    <n v="0.18060000000000001"/>
    <n v="6.0789999999999997E-2"/>
    <n v="0.21360000000000001"/>
    <n v="1.3320000000000001"/>
    <n v="1.5129999999999999"/>
    <n v="19.29"/>
    <n v="5.4419999999999998E-3"/>
    <n v="1.9570000000000001E-2"/>
    <n v="3.304E-2"/>
    <n v="1.367E-2"/>
    <n v="1.315E-2"/>
    <n v="2.464E-3"/>
    <n v="14.8"/>
    <n v="27.2"/>
    <n v="97.33"/>
    <n v="675.2"/>
    <n v="0.14280000000000001"/>
    <n v="0.25700000000000001"/>
    <n v="0.34379999999999999"/>
    <n v="0.14530000000000001"/>
    <n v="0.2666"/>
    <n v="7.6859999999999998E-2"/>
  </r>
  <r>
    <n v="90401602"/>
    <x v="1"/>
    <x v="338"/>
    <n v="17.46"/>
    <n v="83.05"/>
    <n v="508.3"/>
    <n v="8.0439999999999998E-2"/>
    <n v="8.8950000000000001E-2"/>
    <n v="7.3899999999999993E-2"/>
    <n v="4.0829999999999998E-2"/>
    <n v="0.15740000000000001"/>
    <n v="5.7500000000000002E-2"/>
    <n v="0.3639"/>
    <n v="1.2649999999999999"/>
    <n v="2.6680000000000001"/>
    <n v="30.57"/>
    <n v="5.4209999999999996E-3"/>
    <n v="3.4770000000000002E-2"/>
    <n v="4.5449999999999997E-2"/>
    <n v="1.384E-2"/>
    <n v="1.8689999999999998E-2"/>
    <n v="4.0670000000000003E-3"/>
    <n v="13.74"/>
    <n v="21.06"/>
    <n v="90.72"/>
    <n v="591"/>
    <n v="9.5339999999999994E-2"/>
    <n v="0.1812"/>
    <n v="0.19009999999999999"/>
    <n v="8.2960000000000006E-2"/>
    <n v="0.1988"/>
    <n v="7.0529999999999995E-2"/>
  </r>
  <r>
    <n v="904302"/>
    <x v="1"/>
    <x v="295"/>
    <n v="14.83"/>
    <n v="70.31"/>
    <n v="378.2"/>
    <n v="7.7410000000000007E-2"/>
    <n v="4.768E-2"/>
    <n v="2.7119999999999998E-2"/>
    <n v="7.2459999999999998E-3"/>
    <n v="0.1535"/>
    <n v="6.2140000000000001E-2"/>
    <n v="0.1855"/>
    <n v="0.68810000000000004"/>
    <n v="1.2629999999999999"/>
    <n v="12.98"/>
    <n v="4.2589999999999998E-3"/>
    <n v="1.469E-2"/>
    <n v="1.9400000000000001E-2"/>
    <n v="4.1679999999999998E-3"/>
    <n v="1.191E-2"/>
    <n v="3.5370000000000002E-3"/>
    <n v="12.68"/>
    <n v="20.350000000000001"/>
    <n v="80.790000000000006"/>
    <n v="496.7"/>
    <n v="0.112"/>
    <n v="0.18790000000000001"/>
    <n v="0.2079"/>
    <n v="5.5559999999999998E-2"/>
    <n v="0.25900000000000001"/>
    <n v="9.1579999999999995E-2"/>
  </r>
  <r>
    <n v="904357"/>
    <x v="1"/>
    <x v="137"/>
    <n v="17.260000000000002"/>
    <n v="75.260000000000005"/>
    <n v="431.9"/>
    <n v="9.0870000000000006E-2"/>
    <n v="6.232E-2"/>
    <n v="2.853E-2"/>
    <n v="1.6379999999999999E-2"/>
    <n v="0.1847"/>
    <n v="6.019E-2"/>
    <n v="0.34379999999999999"/>
    <n v="1.1399999999999999"/>
    <n v="2.2250000000000001"/>
    <n v="25.06"/>
    <n v="5.463E-3"/>
    <n v="1.9640000000000001E-2"/>
    <n v="2.0789999999999999E-2"/>
    <n v="5.398E-3"/>
    <n v="1.477E-2"/>
    <n v="3.0709999999999999E-3"/>
    <n v="13.45"/>
    <n v="24.49"/>
    <n v="86"/>
    <n v="562"/>
    <n v="0.1244"/>
    <n v="0.1726"/>
    <n v="0.1449"/>
    <n v="5.3560000000000003E-2"/>
    <n v="0.27789999999999998"/>
    <n v="8.1210000000000004E-2"/>
  </r>
  <r>
    <n v="90439701"/>
    <x v="0"/>
    <x v="339"/>
    <n v="21.02"/>
    <n v="124.4"/>
    <n v="994"/>
    <n v="0.123"/>
    <n v="0.2576"/>
    <n v="0.31890000000000002"/>
    <n v="0.1198"/>
    <n v="0.21129999999999999"/>
    <n v="7.1150000000000005E-2"/>
    <n v="0.40300000000000002"/>
    <n v="0.77470000000000006"/>
    <n v="3.1230000000000002"/>
    <n v="41.51"/>
    <n v="7.1590000000000004E-3"/>
    <n v="3.7179999999999998E-2"/>
    <n v="6.1650000000000003E-2"/>
    <n v="1.051E-2"/>
    <n v="1.5910000000000001E-2"/>
    <n v="5.0990000000000002E-3"/>
    <n v="20.8"/>
    <n v="27.78"/>
    <n v="149.6"/>
    <n v="1304"/>
    <n v="0.18729999999999999"/>
    <n v="0.5917"/>
    <n v="0.90339999999999998"/>
    <n v="0.19639999999999999"/>
    <n v="0.32450000000000001"/>
    <n v="0.1198"/>
  </r>
  <r>
    <n v="904647"/>
    <x v="1"/>
    <x v="110"/>
    <n v="10.91"/>
    <n v="76.14"/>
    <n v="442.7"/>
    <n v="8.8719999999999993E-2"/>
    <n v="5.2420000000000001E-2"/>
    <n v="2.606E-2"/>
    <n v="1.796E-2"/>
    <n v="0.16009999999999999"/>
    <n v="5.5410000000000001E-2"/>
    <n v="0.25219999999999998"/>
    <n v="1.0449999999999999"/>
    <n v="1.649"/>
    <n v="18.95"/>
    <n v="6.1749999999999999E-3"/>
    <n v="1.204E-2"/>
    <n v="1.376E-2"/>
    <n v="5.8320000000000004E-3"/>
    <n v="1.0959999999999999E-2"/>
    <n v="1.8569999999999999E-3"/>
    <n v="13.8"/>
    <n v="20.14"/>
    <n v="87.64"/>
    <n v="589.5"/>
    <n v="0.13739999999999999"/>
    <n v="0.1575"/>
    <n v="0.15140000000000001"/>
    <n v="6.8760000000000002E-2"/>
    <n v="0.246"/>
    <n v="7.2620000000000004E-2"/>
  </r>
  <r>
    <n v="904689"/>
    <x v="1"/>
    <x v="340"/>
    <n v="18.29"/>
    <n v="84.18"/>
    <n v="525.20000000000005"/>
    <n v="7.3510000000000006E-2"/>
    <n v="7.8990000000000005E-2"/>
    <n v="4.0570000000000002E-2"/>
    <n v="1.883E-2"/>
    <n v="0.18740000000000001"/>
    <n v="5.8990000000000001E-2"/>
    <n v="0.23569999999999999"/>
    <n v="1.2989999999999999"/>
    <n v="2.3969999999999998"/>
    <n v="20.21"/>
    <n v="3.6289999999999998E-3"/>
    <n v="3.7130000000000003E-2"/>
    <n v="3.4520000000000002E-2"/>
    <n v="1.065E-2"/>
    <n v="2.632E-2"/>
    <n v="3.705E-3"/>
    <n v="14.13"/>
    <n v="24.61"/>
    <n v="96.31"/>
    <n v="621.9"/>
    <n v="9.3289999999999998E-2"/>
    <n v="0.23180000000000001"/>
    <n v="0.16039999999999999"/>
    <n v="6.608E-2"/>
    <n v="0.32069999999999999"/>
    <n v="7.2470000000000007E-2"/>
  </r>
  <r>
    <n v="9047"/>
    <x v="1"/>
    <x v="341"/>
    <n v="16.170000000000002"/>
    <n v="83.18"/>
    <n v="507.6"/>
    <n v="9.8790000000000003E-2"/>
    <n v="8.8359999999999994E-2"/>
    <n v="3.2960000000000003E-2"/>
    <n v="2.3900000000000001E-2"/>
    <n v="0.17349999999999999"/>
    <n v="6.2E-2"/>
    <n v="0.14580000000000001"/>
    <n v="0.90500000000000003"/>
    <n v="0.99750000000000005"/>
    <n v="11.36"/>
    <n v="2.8869999999999998E-3"/>
    <n v="1.285E-2"/>
    <n v="1.6129999999999999E-2"/>
    <n v="7.3080000000000003E-3"/>
    <n v="1.8700000000000001E-2"/>
    <n v="1.9719999999999998E-3"/>
    <n v="13.86"/>
    <n v="23.02"/>
    <n v="89.69"/>
    <n v="580.9"/>
    <n v="0.1172"/>
    <n v="0.1958"/>
    <n v="0.18099999999999999"/>
    <n v="8.3879999999999996E-2"/>
    <n v="0.32969999999999999"/>
    <n v="7.8340000000000007E-2"/>
  </r>
  <r>
    <n v="904969"/>
    <x v="1"/>
    <x v="152"/>
    <n v="14.95"/>
    <n v="78.290000000000006"/>
    <n v="469.1"/>
    <n v="8.6819999999999994E-2"/>
    <n v="4.5710000000000001E-2"/>
    <n v="2.1090000000000001E-2"/>
    <n v="2.0539999999999999E-2"/>
    <n v="0.15709999999999999"/>
    <n v="5.7079999999999999E-2"/>
    <n v="0.38329999999999997"/>
    <n v="0.90780000000000005"/>
    <n v="2.6019999999999999"/>
    <n v="30.15"/>
    <n v="7.7019999999999996E-3"/>
    <n v="8.4910000000000003E-3"/>
    <n v="1.307E-2"/>
    <n v="1.03E-2"/>
    <n v="2.9700000000000001E-2"/>
    <n v="1.4319999999999999E-3"/>
    <n v="13.18"/>
    <n v="16.850000000000001"/>
    <n v="84.11"/>
    <n v="533.1"/>
    <n v="0.1048"/>
    <n v="6.744E-2"/>
    <n v="4.9209999999999997E-2"/>
    <n v="4.793E-2"/>
    <n v="0.2298"/>
    <n v="5.9740000000000001E-2"/>
  </r>
  <r>
    <n v="904971"/>
    <x v="1"/>
    <x v="342"/>
    <n v="18.59"/>
    <n v="70.39"/>
    <n v="370"/>
    <n v="0.1004"/>
    <n v="7.46E-2"/>
    <n v="4.9439999999999998E-2"/>
    <n v="2.9319999999999999E-2"/>
    <n v="0.14860000000000001"/>
    <n v="6.615E-2"/>
    <n v="0.37959999999999999"/>
    <n v="1.7430000000000001"/>
    <n v="3.0179999999999998"/>
    <n v="25.78"/>
    <n v="9.5189999999999997E-3"/>
    <n v="2.1340000000000001E-2"/>
    <n v="1.9900000000000001E-2"/>
    <n v="1.155E-2"/>
    <n v="2.0789999999999999E-2"/>
    <n v="2.7009999999999998E-3"/>
    <n v="12.4"/>
    <n v="25.58"/>
    <n v="82.76"/>
    <n v="472.4"/>
    <n v="0.1363"/>
    <n v="0.16439999999999999"/>
    <n v="0.14119999999999999"/>
    <n v="7.8869999999999996E-2"/>
    <n v="0.22509999999999999"/>
    <n v="7.732E-2"/>
  </r>
  <r>
    <n v="905189"/>
    <x v="1"/>
    <x v="343"/>
    <n v="14.86"/>
    <n v="104.3"/>
    <n v="800"/>
    <n v="9.4950000000000007E-2"/>
    <n v="8.5010000000000002E-2"/>
    <n v="5.5E-2"/>
    <n v="4.5280000000000001E-2"/>
    <n v="0.17349999999999999"/>
    <n v="5.8749999999999997E-2"/>
    <n v="0.2387"/>
    <n v="0.63719999999999999"/>
    <n v="1.7290000000000001"/>
    <n v="21.83"/>
    <n v="3.9579999999999997E-3"/>
    <n v="1.2460000000000001E-2"/>
    <n v="1.831E-2"/>
    <n v="8.7469999999999996E-3"/>
    <n v="1.4999999999999999E-2"/>
    <n v="1.621E-3"/>
    <n v="17.71"/>
    <n v="19.579999999999998"/>
    <n v="115.9"/>
    <n v="947.9"/>
    <n v="0.1206"/>
    <n v="0.17219999999999999"/>
    <n v="0.23100000000000001"/>
    <n v="0.1129"/>
    <n v="0.27779999999999999"/>
    <n v="7.0120000000000002E-2"/>
  </r>
  <r>
    <n v="905190"/>
    <x v="1"/>
    <x v="344"/>
    <n v="21.37"/>
    <n v="82.63"/>
    <n v="514.5"/>
    <n v="7.5509999999999994E-2"/>
    <n v="8.3159999999999998E-2"/>
    <n v="6.1260000000000002E-2"/>
    <n v="1.8669999999999999E-2"/>
    <n v="0.158"/>
    <n v="6.114E-2"/>
    <n v="0.49930000000000002"/>
    <n v="1.798"/>
    <n v="2.552"/>
    <n v="41.24"/>
    <n v="6.0109999999999999E-3"/>
    <n v="4.48E-2"/>
    <n v="5.1749999999999997E-2"/>
    <n v="1.341E-2"/>
    <n v="2.6689999999999998E-2"/>
    <n v="7.731E-3"/>
    <n v="14.4"/>
    <n v="27.01"/>
    <n v="91.63"/>
    <n v="645.79999999999995"/>
    <n v="9.4020000000000006E-2"/>
    <n v="0.19359999999999999"/>
    <n v="0.18379999999999999"/>
    <n v="5.6009999999999997E-2"/>
    <n v="0.24879999999999999"/>
    <n v="8.1509999999999999E-2"/>
  </r>
  <r>
    <n v="90524101"/>
    <x v="0"/>
    <x v="0"/>
    <n v="20.66"/>
    <n v="117.8"/>
    <n v="991.7"/>
    <n v="0.1036"/>
    <n v="0.13039999999999999"/>
    <n v="0.1201"/>
    <n v="8.8239999999999999E-2"/>
    <n v="0.19919999999999999"/>
    <n v="6.0690000000000001E-2"/>
    <n v="0.45369999999999999"/>
    <n v="0.87329999999999997"/>
    <n v="3.0609999999999999"/>
    <n v="49.81"/>
    <n v="7.2309999999999996E-3"/>
    <n v="2.7720000000000002E-2"/>
    <n v="2.5090000000000001E-2"/>
    <n v="1.4800000000000001E-2"/>
    <n v="1.414E-2"/>
    <n v="3.336E-3"/>
    <n v="21.08"/>
    <n v="25.41"/>
    <n v="138.1"/>
    <n v="1349"/>
    <n v="0.1482"/>
    <n v="0.3735"/>
    <n v="0.3301"/>
    <n v="0.19739999999999999"/>
    <n v="0.30599999999999999"/>
    <n v="8.5029999999999994E-2"/>
  </r>
  <r>
    <n v="905501"/>
    <x v="1"/>
    <x v="345"/>
    <n v="17.920000000000002"/>
    <n v="78.41"/>
    <n v="466.1"/>
    <n v="8.6849999999999997E-2"/>
    <n v="6.5259999999999999E-2"/>
    <n v="3.211E-2"/>
    <n v="2.6530000000000001E-2"/>
    <n v="0.1966"/>
    <n v="5.5969999999999999E-2"/>
    <n v="0.3342"/>
    <n v="1.7809999999999999"/>
    <n v="2.0790000000000002"/>
    <n v="25.79"/>
    <n v="5.888E-3"/>
    <n v="2.3099999999999999E-2"/>
    <n v="2.0590000000000001E-2"/>
    <n v="1.0749999999999999E-2"/>
    <n v="2.5780000000000001E-2"/>
    <n v="2.2669999999999999E-3"/>
    <n v="14.1"/>
    <n v="28.88"/>
    <n v="89"/>
    <n v="610.20000000000005"/>
    <n v="0.124"/>
    <n v="0.17949999999999999"/>
    <n v="0.13769999999999999"/>
    <n v="9.5320000000000002E-2"/>
    <n v="0.34549999999999997"/>
    <n v="6.8959999999999994E-2"/>
  </r>
  <r>
    <n v="905502"/>
    <x v="1"/>
    <x v="346"/>
    <n v="17.57"/>
    <n v="72.489999999999995"/>
    <n v="399.8"/>
    <n v="8.8580000000000006E-2"/>
    <n v="5.3129999999999997E-2"/>
    <n v="2.7830000000000001E-2"/>
    <n v="2.1000000000000001E-2"/>
    <n v="0.16009999999999999"/>
    <n v="5.9130000000000002E-2"/>
    <n v="0.19159999999999999"/>
    <n v="1.5549999999999999"/>
    <n v="1.359"/>
    <n v="13.66"/>
    <n v="5.391E-3"/>
    <n v="9.9469999999999992E-3"/>
    <n v="1.163E-2"/>
    <n v="5.8719999999999996E-3"/>
    <n v="1.341E-2"/>
    <n v="1.6590000000000001E-3"/>
    <n v="13.05"/>
    <n v="36.32"/>
    <n v="85.07"/>
    <n v="521.29999999999995"/>
    <n v="0.14530000000000001"/>
    <n v="0.16220000000000001"/>
    <n v="0.18110000000000001"/>
    <n v="8.6980000000000002E-2"/>
    <n v="0.29730000000000001"/>
    <n v="7.7450000000000005E-2"/>
  </r>
  <r>
    <n v="905520"/>
    <x v="1"/>
    <x v="328"/>
    <n v="16.829999999999998"/>
    <n v="70.92"/>
    <n v="373.2"/>
    <n v="0.1077"/>
    <n v="7.8039999999999998E-2"/>
    <n v="3.0460000000000001E-2"/>
    <n v="2.4799999999999999E-2"/>
    <n v="0.1714"/>
    <n v="6.3399999999999998E-2"/>
    <n v="0.19670000000000001"/>
    <n v="1.387"/>
    <n v="1.3420000000000001"/>
    <n v="13.54"/>
    <n v="5.1580000000000003E-3"/>
    <n v="9.3550000000000005E-3"/>
    <n v="1.056E-2"/>
    <n v="7.4830000000000001E-3"/>
    <n v="1.7180000000000001E-2"/>
    <n v="2.1979999999999999E-3"/>
    <n v="12.41"/>
    <n v="26.44"/>
    <n v="79.930000000000007"/>
    <n v="471.4"/>
    <n v="0.13689999999999999"/>
    <n v="0.1482"/>
    <n v="0.1067"/>
    <n v="7.4310000000000001E-2"/>
    <n v="0.29980000000000001"/>
    <n v="7.8810000000000005E-2"/>
  </r>
  <r>
    <n v="905539"/>
    <x v="1"/>
    <x v="347"/>
    <n v="21.68"/>
    <n v="59.75"/>
    <n v="268.8"/>
    <n v="7.9689999999999997E-2"/>
    <n v="6.053E-2"/>
    <n v="3.7350000000000001E-2"/>
    <n v="5.1279999999999997E-3"/>
    <n v="0.12740000000000001"/>
    <n v="6.7239999999999994E-2"/>
    <n v="0.1186"/>
    <n v="1.1819999999999999"/>
    <n v="1.1739999999999999"/>
    <n v="6.8019999999999996"/>
    <n v="5.5149999999999999E-3"/>
    <n v="2.674E-2"/>
    <n v="3.7350000000000001E-2"/>
    <n v="5.1279999999999997E-3"/>
    <n v="1.951E-2"/>
    <n v="4.5830000000000003E-3"/>
    <n v="9.9649999999999999"/>
    <n v="27.99"/>
    <n v="66.61"/>
    <n v="301"/>
    <n v="0.1086"/>
    <n v="0.18870000000000001"/>
    <n v="0.18679999999999999"/>
    <n v="2.564E-2"/>
    <n v="0.23760000000000001"/>
    <n v="9.2060000000000003E-2"/>
  </r>
  <r>
    <n v="905557"/>
    <x v="1"/>
    <x v="37"/>
    <n v="22.11"/>
    <n v="97.53"/>
    <n v="693.7"/>
    <n v="8.5150000000000003E-2"/>
    <n v="0.10249999999999999"/>
    <n v="6.8589999999999998E-2"/>
    <n v="3.8760000000000003E-2"/>
    <n v="0.19439999999999999"/>
    <n v="5.9130000000000002E-2"/>
    <n v="0.31859999999999999"/>
    <n v="1.3360000000000001"/>
    <n v="2.31"/>
    <n v="28.51"/>
    <n v="4.4489999999999998E-3"/>
    <n v="2.8080000000000001E-2"/>
    <n v="3.3119999999999997E-2"/>
    <n v="1.196E-2"/>
    <n v="1.9060000000000001E-2"/>
    <n v="4.0150000000000003E-3"/>
    <n v="16.760000000000002"/>
    <n v="31.55"/>
    <n v="110.2"/>
    <n v="867.1"/>
    <n v="0.1077"/>
    <n v="0.33450000000000002"/>
    <n v="0.31140000000000001"/>
    <n v="0.1308"/>
    <n v="0.31630000000000003"/>
    <n v="9.2509999999999995E-2"/>
  </r>
  <r>
    <n v="905680"/>
    <x v="0"/>
    <x v="348"/>
    <n v="29.81"/>
    <n v="96.71"/>
    <n v="719.5"/>
    <n v="8.3199999999999996E-2"/>
    <n v="4.6050000000000001E-2"/>
    <n v="4.6859999999999999E-2"/>
    <n v="2.7390000000000001E-2"/>
    <n v="0.1852"/>
    <n v="5.2940000000000001E-2"/>
    <n v="0.46810000000000002"/>
    <n v="1.627"/>
    <n v="3.0430000000000001"/>
    <n v="45.38"/>
    <n v="6.8310000000000003E-3"/>
    <n v="1.427E-2"/>
    <n v="2.4889999999999999E-2"/>
    <n v="9.0869999999999996E-3"/>
    <n v="3.1510000000000003E-2"/>
    <n v="1.75E-3"/>
    <n v="17.260000000000002"/>
    <n v="36.909999999999997"/>
    <n v="110.1"/>
    <n v="931.4"/>
    <n v="0.1148"/>
    <n v="9.8659999999999998E-2"/>
    <n v="0.1547"/>
    <n v="6.5750000000000003E-2"/>
    <n v="0.32329999999999998"/>
    <n v="6.1650000000000003E-2"/>
  </r>
  <r>
    <n v="905686"/>
    <x v="1"/>
    <x v="196"/>
    <n v="21.17"/>
    <n v="76.39"/>
    <n v="433.8"/>
    <n v="9.7729999999999997E-2"/>
    <n v="8.1199999999999994E-2"/>
    <n v="2.555E-2"/>
    <n v="2.179E-2"/>
    <n v="0.2019"/>
    <n v="6.2899999999999998E-2"/>
    <n v="0.2747"/>
    <n v="1.2030000000000001"/>
    <n v="1.93"/>
    <n v="19.53"/>
    <n v="9.8949999999999993E-3"/>
    <n v="3.0530000000000002E-2"/>
    <n v="1.6299999999999999E-2"/>
    <n v="9.2759999999999995E-3"/>
    <n v="2.2579999999999999E-2"/>
    <n v="2.2720000000000001E-3"/>
    <n v="13.05"/>
    <n v="27.21"/>
    <n v="85.09"/>
    <n v="522.9"/>
    <n v="0.1426"/>
    <n v="0.21870000000000001"/>
    <n v="0.1164"/>
    <n v="8.2629999999999995E-2"/>
    <n v="0.3075"/>
    <n v="7.3510000000000006E-2"/>
  </r>
  <r>
    <n v="905978"/>
    <x v="1"/>
    <x v="349"/>
    <n v="21.7"/>
    <n v="59.6"/>
    <n v="271.2"/>
    <n v="0.10440000000000001"/>
    <n v="6.1589999999999999E-2"/>
    <n v="2.0469999999999999E-2"/>
    <n v="1.257E-2"/>
    <n v="0.20250000000000001"/>
    <n v="6.6009999999999999E-2"/>
    <n v="0.43020000000000003"/>
    <n v="2.8780000000000001"/>
    <n v="2.7589999999999999"/>
    <n v="25.17"/>
    <n v="1.474E-2"/>
    <n v="1.6740000000000001E-2"/>
    <n v="1.367E-2"/>
    <n v="8.6739999999999994E-3"/>
    <n v="3.0439999999999998E-2"/>
    <n v="4.5900000000000003E-3"/>
    <n v="10.85"/>
    <n v="31.24"/>
    <n v="68.73"/>
    <n v="359.4"/>
    <n v="0.15260000000000001"/>
    <n v="0.1193"/>
    <n v="6.1409999999999999E-2"/>
    <n v="3.7699999999999997E-2"/>
    <n v="0.28720000000000001"/>
    <n v="8.3040000000000003E-2"/>
  </r>
  <r>
    <n v="90602302"/>
    <x v="0"/>
    <x v="350"/>
    <n v="21.08"/>
    <n v="102.9"/>
    <n v="803.1"/>
    <n v="0.112"/>
    <n v="0.15709999999999999"/>
    <n v="0.1522"/>
    <n v="8.4809999999999997E-2"/>
    <n v="0.20849999999999999"/>
    <n v="6.8640000000000007E-2"/>
    <n v="1.37"/>
    <n v="1.2130000000000001"/>
    <n v="9.4239999999999995"/>
    <n v="176.5"/>
    <n v="8.1980000000000004E-3"/>
    <n v="3.8890000000000001E-2"/>
    <n v="4.4929999999999998E-2"/>
    <n v="2.1389999999999999E-2"/>
    <n v="2.018E-2"/>
    <n v="5.8149999999999999E-3"/>
    <n v="23.17"/>
    <n v="27.65"/>
    <n v="157.1"/>
    <n v="1748"/>
    <n v="0.1517"/>
    <n v="0.4002"/>
    <n v="0.42109999999999997"/>
    <n v="0.21340000000000001"/>
    <n v="0.30030000000000001"/>
    <n v="0.1048"/>
  </r>
  <r>
    <n v="906024"/>
    <x v="1"/>
    <x v="351"/>
    <n v="12.17"/>
    <n v="80.88"/>
    <n v="495"/>
    <n v="8.7849999999999998E-2"/>
    <n v="5.7939999999999998E-2"/>
    <n v="2.3599999999999999E-2"/>
    <n v="2.402E-2"/>
    <n v="0.1583"/>
    <n v="6.275E-2"/>
    <n v="0.2253"/>
    <n v="0.64570000000000005"/>
    <n v="1.5269999999999999"/>
    <n v="17.37"/>
    <n v="6.1310000000000002E-3"/>
    <n v="1.2630000000000001E-2"/>
    <n v="9.0749999999999997E-3"/>
    <n v="8.2310000000000005E-3"/>
    <n v="1.7129999999999999E-2"/>
    <n v="4.4140000000000004E-3"/>
    <n v="13.65"/>
    <n v="16.920000000000002"/>
    <n v="88.12"/>
    <n v="566.9"/>
    <n v="0.13139999999999999"/>
    <n v="0.16070000000000001"/>
    <n v="9.3850000000000003E-2"/>
    <n v="8.2239999999999994E-2"/>
    <n v="0.27750000000000002"/>
    <n v="9.4640000000000002E-2"/>
  </r>
  <r>
    <n v="906290"/>
    <x v="1"/>
    <x v="352"/>
    <n v="21.41"/>
    <n v="70.95"/>
    <n v="380.3"/>
    <n v="0.1018"/>
    <n v="5.978E-2"/>
    <n v="8.9549999999999994E-3"/>
    <n v="1.076E-2"/>
    <n v="0.1615"/>
    <n v="6.1440000000000002E-2"/>
    <n v="0.28649999999999998"/>
    <n v="1.6779999999999999"/>
    <n v="1.968"/>
    <n v="18.989999999999998"/>
    <n v="6.9080000000000001E-3"/>
    <n v="9.4420000000000007E-3"/>
    <n v="6.9719999999999999E-3"/>
    <n v="6.1590000000000004E-3"/>
    <n v="2.6939999999999999E-2"/>
    <n v="2.0600000000000002E-3"/>
    <n v="12.36"/>
    <n v="28.92"/>
    <n v="79.260000000000005"/>
    <n v="458"/>
    <n v="0.12820000000000001"/>
    <n v="0.1108"/>
    <n v="3.5819999999999998E-2"/>
    <n v="4.3060000000000001E-2"/>
    <n v="0.29759999999999998"/>
    <n v="7.1230000000000002E-2"/>
  </r>
  <r>
    <n v="906539"/>
    <x v="1"/>
    <x v="353"/>
    <n v="19.04"/>
    <n v="74.2"/>
    <n v="409.7"/>
    <n v="8.5459999999999994E-2"/>
    <n v="7.7219999999999997E-2"/>
    <n v="5.4850000000000003E-2"/>
    <n v="1.4279999999999999E-2"/>
    <n v="0.2031"/>
    <n v="6.2670000000000003E-2"/>
    <n v="0.28639999999999999"/>
    <n v="1.44"/>
    <n v="2.206"/>
    <n v="20.3"/>
    <n v="7.2779999999999997E-3"/>
    <n v="2.0469999999999999E-2"/>
    <n v="4.4470000000000003E-2"/>
    <n v="8.7989999999999995E-3"/>
    <n v="1.8679999999999999E-2"/>
    <n v="3.339E-3"/>
    <n v="13.07"/>
    <n v="26.98"/>
    <n v="86.43"/>
    <n v="520.5"/>
    <n v="0.1249"/>
    <n v="0.19370000000000001"/>
    <n v="0.25600000000000001"/>
    <n v="6.6640000000000005E-2"/>
    <n v="0.30349999999999999"/>
    <n v="8.2839999999999997E-2"/>
  </r>
  <r>
    <n v="906564"/>
    <x v="1"/>
    <x v="354"/>
    <n v="13.98"/>
    <n v="98.22"/>
    <n v="656.1"/>
    <n v="0.1031"/>
    <n v="0.18360000000000001"/>
    <n v="0.14499999999999999"/>
    <n v="6.3E-2"/>
    <n v="0.20860000000000001"/>
    <n v="7.4060000000000001E-2"/>
    <n v="0.54620000000000002"/>
    <n v="1.5109999999999999"/>
    <n v="4.7949999999999999"/>
    <n v="49.45"/>
    <n v="9.9760000000000005E-3"/>
    <n v="5.2440000000000001E-2"/>
    <n v="5.2780000000000001E-2"/>
    <n v="1.5800000000000002E-2"/>
    <n v="2.6530000000000001E-2"/>
    <n v="5.4440000000000001E-3"/>
    <n v="16.46"/>
    <n v="18.34"/>
    <n v="114.1"/>
    <n v="809.2"/>
    <n v="0.13120000000000001"/>
    <n v="0.36349999999999999"/>
    <n v="0.32190000000000002"/>
    <n v="0.1108"/>
    <n v="0.28270000000000001"/>
    <n v="9.2079999999999995E-2"/>
  </r>
  <r>
    <n v="906616"/>
    <x v="1"/>
    <x v="355"/>
    <n v="16.02"/>
    <n v="75.459999999999994"/>
    <n v="408.2"/>
    <n v="0.10879999999999999"/>
    <n v="0.1168"/>
    <n v="7.0970000000000005E-2"/>
    <n v="4.4970000000000003E-2"/>
    <n v="0.18859999999999999"/>
    <n v="6.3200000000000006E-2"/>
    <n v="0.24560000000000001"/>
    <n v="0.7339"/>
    <n v="1.667"/>
    <n v="15.89"/>
    <n v="5.8840000000000003E-3"/>
    <n v="2.0049999999999998E-2"/>
    <n v="2.631E-2"/>
    <n v="1.304E-2"/>
    <n v="1.848E-2"/>
    <n v="1.9819999999999998E-3"/>
    <n v="12.64"/>
    <n v="19.670000000000002"/>
    <n v="81.93"/>
    <n v="475.7"/>
    <n v="0.14149999999999999"/>
    <n v="0.217"/>
    <n v="0.23019999999999999"/>
    <n v="0.1105"/>
    <n v="0.2787"/>
    <n v="7.4270000000000003E-2"/>
  </r>
  <r>
    <n v="906878"/>
    <x v="1"/>
    <x v="326"/>
    <n v="19.13"/>
    <n v="89.46"/>
    <n v="575.29999999999995"/>
    <n v="9.0569999999999998E-2"/>
    <n v="0.1147"/>
    <n v="9.6570000000000003E-2"/>
    <n v="4.8120000000000003E-2"/>
    <n v="0.18479999999999999"/>
    <n v="6.1809999999999997E-2"/>
    <n v="0.22439999999999999"/>
    <n v="0.89500000000000002"/>
    <n v="1.804"/>
    <n v="19.36"/>
    <n v="3.98E-3"/>
    <n v="2.809E-2"/>
    <n v="3.669E-2"/>
    <n v="1.274E-2"/>
    <n v="1.5810000000000001E-2"/>
    <n v="3.9560000000000003E-3"/>
    <n v="15.14"/>
    <n v="25.5"/>
    <n v="101.4"/>
    <n v="708.8"/>
    <n v="0.1147"/>
    <n v="0.31669999999999998"/>
    <n v="0.36599999999999999"/>
    <n v="0.14069999999999999"/>
    <n v="0.27439999999999998"/>
    <n v="8.8389999999999996E-2"/>
  </r>
  <r>
    <n v="907145"/>
    <x v="1"/>
    <x v="249"/>
    <n v="19.12"/>
    <n v="61.93"/>
    <n v="289.7"/>
    <n v="0.1075"/>
    <n v="8.3330000000000001E-2"/>
    <n v="8.9339999999999992E-3"/>
    <n v="1.967E-2"/>
    <n v="0.25380000000000003"/>
    <n v="7.0290000000000005E-2"/>
    <n v="0.69650000000000001"/>
    <n v="1.7470000000000001"/>
    <n v="4.6070000000000002"/>
    <n v="43.52"/>
    <n v="1.307E-2"/>
    <n v="1.8849999999999999E-2"/>
    <n v="6.0210000000000003E-3"/>
    <n v="1.052E-2"/>
    <n v="3.1E-2"/>
    <n v="4.2249999999999996E-3"/>
    <n v="11.21"/>
    <n v="23.17"/>
    <n v="71.790000000000006"/>
    <n v="380.9"/>
    <n v="0.13980000000000001"/>
    <n v="0.13519999999999999"/>
    <n v="2.085E-2"/>
    <n v="4.589E-2"/>
    <n v="0.3196"/>
    <n v="8.0089999999999995E-2"/>
  </r>
  <r>
    <n v="907367"/>
    <x v="1"/>
    <x v="356"/>
    <n v="21.28"/>
    <n v="63.19"/>
    <n v="307.3"/>
    <n v="8.1170000000000006E-2"/>
    <n v="3.9120000000000002E-2"/>
    <n v="2.47E-3"/>
    <n v="5.1590000000000004E-3"/>
    <n v="0.16300000000000001"/>
    <n v="6.4390000000000003E-2"/>
    <n v="0.18509999999999999"/>
    <n v="1.341"/>
    <n v="1.1839999999999999"/>
    <n v="11.6"/>
    <n v="5.7239999999999999E-3"/>
    <n v="5.6969999999999998E-3"/>
    <n v="2.0739999999999999E-3"/>
    <n v="3.5270000000000002E-3"/>
    <n v="1.4449999999999999E-2"/>
    <n v="2.4109999999999999E-3"/>
    <n v="11.11"/>
    <n v="28.94"/>
    <n v="69.92"/>
    <n v="376.3"/>
    <n v="0.11260000000000001"/>
    <n v="7.0940000000000003E-2"/>
    <n v="1.235E-2"/>
    <n v="2.579E-2"/>
    <n v="0.2349"/>
    <n v="8.0610000000000001E-2"/>
  </r>
  <r>
    <n v="907409"/>
    <x v="1"/>
    <x v="222"/>
    <n v="14.98"/>
    <n v="67.489999999999995"/>
    <n v="333.6"/>
    <n v="9.8159999999999997E-2"/>
    <n v="0.1013"/>
    <n v="6.3350000000000004E-2"/>
    <n v="2.2179999999999998E-2"/>
    <n v="0.1925"/>
    <n v="6.9150000000000003E-2"/>
    <n v="0.3276"/>
    <n v="1.127"/>
    <n v="2.5640000000000001"/>
    <n v="20.77"/>
    <n v="7.3639999999999999E-3"/>
    <n v="3.8670000000000003E-2"/>
    <n v="5.2630000000000003E-2"/>
    <n v="1.264E-2"/>
    <n v="2.1610000000000001E-2"/>
    <n v="4.8300000000000001E-3"/>
    <n v="12.13"/>
    <n v="21.57"/>
    <n v="81.41"/>
    <n v="440.4"/>
    <n v="0.13270000000000001"/>
    <n v="0.29959999999999998"/>
    <n v="0.29389999999999999"/>
    <n v="9.3100000000000002E-2"/>
    <n v="0.30199999999999999"/>
    <n v="9.6460000000000004E-2"/>
  </r>
  <r>
    <n v="90745"/>
    <x v="1"/>
    <x v="155"/>
    <n v="21.98"/>
    <n v="68.790000000000006"/>
    <n v="359.9"/>
    <n v="8.8010000000000005E-2"/>
    <n v="5.7430000000000002E-2"/>
    <n v="3.6139999999999999E-2"/>
    <n v="1.404E-2"/>
    <n v="0.2016"/>
    <n v="5.9769999999999997E-2"/>
    <n v="0.30769999999999997"/>
    <n v="1.621"/>
    <n v="2.2400000000000002"/>
    <n v="20.2"/>
    <n v="6.5430000000000002E-3"/>
    <n v="2.1479999999999999E-2"/>
    <n v="2.9909999999999999E-2"/>
    <n v="1.0449999999999999E-2"/>
    <n v="1.8440000000000002E-2"/>
    <n v="2.6900000000000001E-3"/>
    <n v="12.76"/>
    <n v="32.04"/>
    <n v="83.69"/>
    <n v="489.5"/>
    <n v="0.1303"/>
    <n v="0.1696"/>
    <n v="0.19270000000000001"/>
    <n v="7.485E-2"/>
    <n v="0.29649999999999999"/>
    <n v="7.6619999999999994E-2"/>
  </r>
  <r>
    <n v="90769601"/>
    <x v="1"/>
    <x v="357"/>
    <n v="16.62"/>
    <n v="70.47"/>
    <n v="381.1"/>
    <n v="8.1509999999999999E-2"/>
    <n v="3.8339999999999999E-2"/>
    <n v="1.3690000000000001E-2"/>
    <n v="1.37E-2"/>
    <n v="0.15110000000000001"/>
    <n v="6.148E-2"/>
    <n v="0.14149999999999999"/>
    <n v="0.96709999999999996"/>
    <n v="0.96799999999999997"/>
    <n v="9.7040000000000006"/>
    <n v="5.8830000000000002E-3"/>
    <n v="6.2630000000000003E-3"/>
    <n v="9.3980000000000001E-3"/>
    <n v="6.1890000000000001E-3"/>
    <n v="2.009E-2"/>
    <n v="2.3770000000000002E-3"/>
    <n v="11.68"/>
    <n v="20.29"/>
    <n v="74.349999999999994"/>
    <n v="421.1"/>
    <n v="0.10299999999999999"/>
    <n v="6.2190000000000002E-2"/>
    <n v="4.58E-2"/>
    <n v="4.0439999999999997E-2"/>
    <n v="0.23830000000000001"/>
    <n v="7.0830000000000004E-2"/>
  </r>
  <r>
    <n v="90769602"/>
    <x v="1"/>
    <x v="263"/>
    <n v="17.670000000000002"/>
    <n v="80.98"/>
    <n v="501.3"/>
    <n v="7.8960000000000002E-2"/>
    <n v="4.5220000000000003E-2"/>
    <n v="1.4019999999999999E-2"/>
    <n v="1.8350000000000002E-2"/>
    <n v="0.1459"/>
    <n v="5.5440000000000003E-2"/>
    <n v="0.2954"/>
    <n v="0.88360000000000005"/>
    <n v="2.109"/>
    <n v="23.24"/>
    <n v="7.3369999999999998E-3"/>
    <n v="1.174E-2"/>
    <n v="5.3829999999999998E-3"/>
    <n v="5.6230000000000004E-3"/>
    <n v="1.9400000000000001E-2"/>
    <n v="1.1800000000000001E-3"/>
    <n v="13.82"/>
    <n v="20.96"/>
    <n v="88.87"/>
    <n v="586.79999999999995"/>
    <n v="0.10680000000000001"/>
    <n v="9.6049999999999996E-2"/>
    <n v="3.4689999999999999E-2"/>
    <n v="3.6119999999999999E-2"/>
    <n v="0.2165"/>
    <n v="6.0249999999999998E-2"/>
  </r>
  <r>
    <n v="907914"/>
    <x v="0"/>
    <x v="358"/>
    <n v="22.53"/>
    <n v="102.1"/>
    <n v="685"/>
    <n v="9.9470000000000003E-2"/>
    <n v="0.2225"/>
    <n v="0.27329999999999999"/>
    <n v="9.7110000000000002E-2"/>
    <n v="0.2041"/>
    <n v="6.898E-2"/>
    <n v="0.253"/>
    <n v="0.87490000000000001"/>
    <n v="3.4660000000000002"/>
    <n v="24.19"/>
    <n v="6.9649999999999998E-3"/>
    <n v="6.2129999999999998E-2"/>
    <n v="7.9259999999999997E-2"/>
    <n v="2.2339999999999999E-2"/>
    <n v="1.499E-2"/>
    <n v="5.7840000000000001E-3"/>
    <n v="16.350000000000001"/>
    <n v="27.57"/>
    <n v="125.4"/>
    <n v="832.7"/>
    <n v="0.1419"/>
    <n v="0.70899999999999996"/>
    <n v="0.90190000000000003"/>
    <n v="0.2475"/>
    <n v="0.28660000000000002"/>
    <n v="0.11550000000000001"/>
  </r>
  <r>
    <n v="907915"/>
    <x v="1"/>
    <x v="359"/>
    <n v="17.68"/>
    <n v="81.47"/>
    <n v="467.8"/>
    <n v="0.10539999999999999"/>
    <n v="0.13159999999999999"/>
    <n v="7.7410000000000007E-2"/>
    <n v="2.7990000000000001E-2"/>
    <n v="0.18110000000000001"/>
    <n v="7.102E-2"/>
    <n v="0.1767"/>
    <n v="1.46"/>
    <n v="2.2040000000000002"/>
    <n v="15.43"/>
    <n v="0.01"/>
    <n v="3.295E-2"/>
    <n v="4.861E-2"/>
    <n v="1.167E-2"/>
    <n v="2.1870000000000001E-2"/>
    <n v="6.0049999999999999E-3"/>
    <n v="12.88"/>
    <n v="22.91"/>
    <n v="89.61"/>
    <n v="515.79999999999995"/>
    <n v="0.14499999999999999"/>
    <n v="0.26290000000000002"/>
    <n v="0.24030000000000001"/>
    <n v="7.3700000000000002E-2"/>
    <n v="0.25559999999999999"/>
    <n v="9.3590000000000007E-2"/>
  </r>
  <r>
    <n v="908194"/>
    <x v="0"/>
    <x v="75"/>
    <n v="19.54"/>
    <n v="133.80000000000001"/>
    <n v="1250"/>
    <n v="0.1133"/>
    <n v="0.1489"/>
    <n v="0.21329999999999999"/>
    <n v="0.12590000000000001"/>
    <n v="0.1724"/>
    <n v="6.053E-2"/>
    <n v="0.43309999999999998"/>
    <n v="1.0009999999999999"/>
    <n v="3.008"/>
    <n v="52.49"/>
    <n v="9.0869999999999996E-3"/>
    <n v="2.7150000000000001E-2"/>
    <n v="5.5460000000000002E-2"/>
    <n v="1.9099999999999999E-2"/>
    <n v="2.4510000000000001E-2"/>
    <n v="4.0049999999999999E-3"/>
    <n v="22.03"/>
    <n v="25.07"/>
    <n v="146"/>
    <n v="1479"/>
    <n v="0.16650000000000001"/>
    <n v="0.29420000000000002"/>
    <n v="0.53080000000000005"/>
    <n v="0.21729999999999999"/>
    <n v="0.30320000000000003"/>
    <n v="8.0750000000000002E-2"/>
  </r>
  <r>
    <n v="908445"/>
    <x v="0"/>
    <x v="360"/>
    <n v="21.97"/>
    <n v="123.7"/>
    <n v="1110"/>
    <n v="0.1018"/>
    <n v="0.1389"/>
    <n v="0.15939999999999999"/>
    <n v="8.7440000000000004E-2"/>
    <n v="0.1943"/>
    <n v="6.132E-2"/>
    <n v="0.81910000000000005"/>
    <n v="1.931"/>
    <n v="4.4930000000000003"/>
    <n v="103.9"/>
    <n v="8.0739999999999996E-3"/>
    <n v="4.088E-2"/>
    <n v="5.321E-2"/>
    <n v="1.8339999999999999E-2"/>
    <n v="2.383E-2"/>
    <n v="4.5149999999999999E-3"/>
    <n v="22.66"/>
    <n v="30.93"/>
    <n v="145.30000000000001"/>
    <n v="1603"/>
    <n v="0.13900000000000001"/>
    <n v="0.3463"/>
    <n v="0.39119999999999999"/>
    <n v="0.17080000000000001"/>
    <n v="0.30070000000000002"/>
    <n v="8.3140000000000006E-2"/>
  </r>
  <r>
    <n v="908469"/>
    <x v="1"/>
    <x v="177"/>
    <n v="16.940000000000001"/>
    <n v="94.89"/>
    <n v="673.7"/>
    <n v="8.924E-2"/>
    <n v="7.0739999999999997E-2"/>
    <n v="3.3459999999999997E-2"/>
    <n v="2.877E-2"/>
    <n v="0.1573"/>
    <n v="5.7029999999999997E-2"/>
    <n v="0.30280000000000001"/>
    <n v="0.66830000000000001"/>
    <n v="1.6120000000000001"/>
    <n v="23.92"/>
    <n v="5.7559999999999998E-3"/>
    <n v="1.6650000000000002E-2"/>
    <n v="1.461E-2"/>
    <n v="8.2810000000000002E-3"/>
    <n v="1.5509999999999999E-2"/>
    <n v="2.1679999999999998E-3"/>
    <n v="16.309999999999999"/>
    <n v="20.54"/>
    <n v="102.3"/>
    <n v="777.5"/>
    <n v="0.12180000000000001"/>
    <n v="0.155"/>
    <n v="0.122"/>
    <n v="7.9710000000000003E-2"/>
    <n v="0.2525"/>
    <n v="6.8269999999999997E-2"/>
  </r>
  <r>
    <n v="908489"/>
    <x v="0"/>
    <x v="361"/>
    <n v="19.62"/>
    <n v="91.12"/>
    <n v="599.5"/>
    <n v="0.106"/>
    <n v="0.1133"/>
    <n v="0.11260000000000001"/>
    <n v="6.4630000000000007E-2"/>
    <n v="0.16689999999999999"/>
    <n v="6.5439999999999998E-2"/>
    <n v="0.2208"/>
    <n v="0.95330000000000004"/>
    <n v="1.6020000000000001"/>
    <n v="18.850000000000001"/>
    <n v="5.3140000000000001E-3"/>
    <n v="1.7909999999999999E-2"/>
    <n v="2.1850000000000001E-2"/>
    <n v="9.5670000000000009E-3"/>
    <n v="1.223E-2"/>
    <n v="2.846E-3"/>
    <n v="17.04"/>
    <n v="30.8"/>
    <n v="113.9"/>
    <n v="869.3"/>
    <n v="0.1613"/>
    <n v="0.35680000000000001"/>
    <n v="0.40689999999999998"/>
    <n v="0.1827"/>
    <n v="0.31790000000000002"/>
    <n v="0.1055"/>
  </r>
  <r>
    <n v="908916"/>
    <x v="1"/>
    <x v="244"/>
    <n v="19.54"/>
    <n v="82.67"/>
    <n v="509.2"/>
    <n v="9.1359999999999997E-2"/>
    <n v="7.8829999999999997E-2"/>
    <n v="1.797E-2"/>
    <n v="2.0899999999999998E-2"/>
    <n v="0.18609999999999999"/>
    <n v="6.3469999999999999E-2"/>
    <n v="0.36649999999999999"/>
    <n v="0.76929999999999998"/>
    <n v="2.597"/>
    <n v="26.5"/>
    <n v="5.9100000000000003E-3"/>
    <n v="1.362E-2"/>
    <n v="7.0660000000000002E-3"/>
    <n v="6.502E-3"/>
    <n v="2.223E-2"/>
    <n v="2.3779999999999999E-3"/>
    <n v="14.45"/>
    <n v="24.38"/>
    <n v="95.14"/>
    <n v="626.9"/>
    <n v="0.12139999999999999"/>
    <n v="0.16520000000000001"/>
    <n v="7.127E-2"/>
    <n v="6.3839999999999994E-2"/>
    <n v="0.33129999999999998"/>
    <n v="7.7350000000000002E-2"/>
  </r>
  <r>
    <n v="909220"/>
    <x v="1"/>
    <x v="362"/>
    <n v="15.98"/>
    <n v="89.78"/>
    <n v="611.20000000000005"/>
    <n v="8.4580000000000002E-2"/>
    <n v="5.8950000000000002E-2"/>
    <n v="3.5340000000000003E-2"/>
    <n v="2.9440000000000001E-2"/>
    <n v="0.1714"/>
    <n v="5.8979999999999998E-2"/>
    <n v="0.38919999999999999"/>
    <n v="1.046"/>
    <n v="2.6440000000000001"/>
    <n v="32.74"/>
    <n v="7.9760000000000005E-3"/>
    <n v="1.295E-2"/>
    <n v="1.6080000000000001E-2"/>
    <n v="9.0460000000000002E-3"/>
    <n v="2.0049999999999998E-2"/>
    <n v="2.8300000000000001E-3"/>
    <n v="15.66"/>
    <n v="21.58"/>
    <n v="101.2"/>
    <n v="750"/>
    <n v="0.1195"/>
    <n v="0.12520000000000001"/>
    <n v="0.11169999999999999"/>
    <n v="7.4529999999999999E-2"/>
    <n v="0.27250000000000002"/>
    <n v="7.2340000000000002E-2"/>
  </r>
  <r>
    <n v="909231"/>
    <x v="1"/>
    <x v="119"/>
    <n v="19.600000000000001"/>
    <n v="88.68"/>
    <n v="592.6"/>
    <n v="8.6840000000000001E-2"/>
    <n v="6.3299999999999995E-2"/>
    <n v="1.342E-2"/>
    <n v="2.2929999999999999E-2"/>
    <n v="0.1555"/>
    <n v="5.6730000000000003E-2"/>
    <n v="0.34189999999999998"/>
    <n v="1.6779999999999999"/>
    <n v="2.331"/>
    <n v="29.63"/>
    <n v="5.836E-3"/>
    <n v="1.095E-2"/>
    <n v="5.8120000000000003E-3"/>
    <n v="7.0390000000000001E-3"/>
    <n v="2.0140000000000002E-2"/>
    <n v="2.3259999999999999E-3"/>
    <n v="15.63"/>
    <n v="28.01"/>
    <n v="100.9"/>
    <n v="749.1"/>
    <n v="0.1118"/>
    <n v="0.11409999999999999"/>
    <n v="4.7530000000000003E-2"/>
    <n v="5.8900000000000001E-2"/>
    <n v="0.25130000000000002"/>
    <n v="6.9110000000000005E-2"/>
  </r>
  <r>
    <n v="909410"/>
    <x v="1"/>
    <x v="363"/>
    <n v="15.66"/>
    <n v="89.59"/>
    <n v="606.5"/>
    <n v="7.9659999999999995E-2"/>
    <n v="5.5809999999999998E-2"/>
    <n v="2.087E-2"/>
    <n v="2.6519999999999998E-2"/>
    <n v="0.15890000000000001"/>
    <n v="5.586E-2"/>
    <n v="0.2142"/>
    <n v="0.65490000000000004"/>
    <n v="1.6060000000000001"/>
    <n v="19.25"/>
    <n v="4.8370000000000002E-3"/>
    <n v="9.2379999999999997E-3"/>
    <n v="9.2130000000000007E-3"/>
    <n v="1.076E-2"/>
    <n v="1.171E-2"/>
    <n v="2.104E-3"/>
    <n v="14.91"/>
    <n v="19.309999999999999"/>
    <n v="96.53"/>
    <n v="688.9"/>
    <n v="0.10340000000000001"/>
    <n v="0.1017"/>
    <n v="6.2600000000000003E-2"/>
    <n v="8.2159999999999997E-2"/>
    <n v="0.21360000000000001"/>
    <n v="6.7100000000000007E-2"/>
  </r>
  <r>
    <n v="909411"/>
    <x v="1"/>
    <x v="364"/>
    <n v="17.2"/>
    <n v="71.73"/>
    <n v="371.5"/>
    <n v="8.9149999999999993E-2"/>
    <n v="0.1113"/>
    <n v="9.4570000000000001E-2"/>
    <n v="3.6130000000000002E-2"/>
    <n v="0.1489"/>
    <n v="6.6400000000000001E-2"/>
    <n v="0.25740000000000002"/>
    <n v="1.3759999999999999"/>
    <n v="2.806"/>
    <n v="18.149999999999999"/>
    <n v="8.5649999999999997E-3"/>
    <n v="4.6379999999999998E-2"/>
    <n v="6.4299999999999996E-2"/>
    <n v="1.7680000000000001E-2"/>
    <n v="1.516E-2"/>
    <n v="4.9760000000000004E-3"/>
    <n v="12.36"/>
    <n v="26.87"/>
    <n v="90.14"/>
    <n v="476.4"/>
    <n v="0.1391"/>
    <n v="0.40820000000000001"/>
    <n v="0.47789999999999999"/>
    <n v="0.1555"/>
    <n v="0.254"/>
    <n v="9.5320000000000002E-2"/>
  </r>
  <r>
    <n v="909445"/>
    <x v="0"/>
    <x v="365"/>
    <n v="25.42"/>
    <n v="112.4"/>
    <n v="928.8"/>
    <n v="8.3309999999999995E-2"/>
    <n v="0.1109"/>
    <n v="0.12039999999999999"/>
    <n v="5.7360000000000001E-2"/>
    <n v="0.1467"/>
    <n v="5.407E-2"/>
    <n v="0.51"/>
    <n v="1.679"/>
    <n v="3.2829999999999999"/>
    <n v="58.38"/>
    <n v="8.1089999999999999E-3"/>
    <n v="4.308E-2"/>
    <n v="4.9419999999999999E-2"/>
    <n v="1.7420000000000001E-2"/>
    <n v="1.5939999999999999E-2"/>
    <n v="3.7390000000000001E-3"/>
    <n v="20.38"/>
    <n v="35.46"/>
    <n v="132.80000000000001"/>
    <n v="1284"/>
    <n v="0.14360000000000001"/>
    <n v="0.41220000000000001"/>
    <n v="0.50360000000000005"/>
    <n v="0.1739"/>
    <n v="0.25"/>
    <n v="7.9439999999999997E-2"/>
  </r>
  <r>
    <n v="90944601"/>
    <x v="1"/>
    <x v="366"/>
    <n v="15.79"/>
    <n v="88.37"/>
    <n v="585.9"/>
    <n v="8.8169999999999998E-2"/>
    <n v="6.7180000000000004E-2"/>
    <n v="1.055E-2"/>
    <n v="9.9369999999999997E-3"/>
    <n v="0.14050000000000001"/>
    <n v="5.8479999999999997E-2"/>
    <n v="0.35630000000000001"/>
    <n v="0.48330000000000001"/>
    <n v="2.2349999999999999"/>
    <n v="29.34"/>
    <n v="6.4320000000000002E-3"/>
    <n v="1.1560000000000001E-2"/>
    <n v="7.7409999999999996E-3"/>
    <n v="5.6569999999999997E-3"/>
    <n v="1.227E-2"/>
    <n v="2.5639999999999999E-3"/>
    <n v="15.27"/>
    <n v="17.5"/>
    <n v="97.9"/>
    <n v="706.6"/>
    <n v="0.1072"/>
    <n v="0.1071"/>
    <n v="3.517E-2"/>
    <n v="3.3119999999999997E-2"/>
    <n v="0.18590000000000001"/>
    <n v="6.8099999999999994E-2"/>
  </r>
  <r>
    <n v="909777"/>
    <x v="1"/>
    <x v="324"/>
    <n v="18.32"/>
    <n v="66.819999999999993"/>
    <n v="340.9"/>
    <n v="8.1420000000000006E-2"/>
    <n v="4.462E-2"/>
    <n v="1.993E-2"/>
    <n v="1.111E-2"/>
    <n v="0.23719999999999999"/>
    <n v="5.7680000000000002E-2"/>
    <n v="0.18179999999999999"/>
    <n v="2.5419999999999998"/>
    <n v="1.2769999999999999"/>
    <n v="13.12"/>
    <n v="1.072E-2"/>
    <n v="1.3310000000000001E-2"/>
    <n v="1.993E-2"/>
    <n v="1.111E-2"/>
    <n v="1.7170000000000001E-2"/>
    <n v="4.4920000000000003E-3"/>
    <n v="10.94"/>
    <n v="23.31"/>
    <n v="69.349999999999994"/>
    <n v="366.3"/>
    <n v="9.7939999999999999E-2"/>
    <n v="6.5420000000000006E-2"/>
    <n v="3.986E-2"/>
    <n v="2.222E-2"/>
    <n v="0.26989999999999997"/>
    <n v="6.7360000000000003E-2"/>
  </r>
  <r>
    <n v="9110127"/>
    <x v="0"/>
    <x v="367"/>
    <n v="16.850000000000001"/>
    <n v="117.5"/>
    <n v="990"/>
    <n v="8.9469999999999994E-2"/>
    <n v="0.1232"/>
    <n v="0.109"/>
    <n v="6.2539999999999998E-2"/>
    <n v="0.17199999999999999"/>
    <n v="5.7799999999999997E-2"/>
    <n v="0.29859999999999998"/>
    <n v="0.59060000000000001"/>
    <n v="1.921"/>
    <n v="35.770000000000003"/>
    <n v="4.117E-3"/>
    <n v="1.5599999999999999E-2"/>
    <n v="2.9749999999999999E-2"/>
    <n v="9.7529999999999995E-3"/>
    <n v="1.295E-2"/>
    <n v="2.4359999999999998E-3"/>
    <n v="20.38"/>
    <n v="22.02"/>
    <n v="133.30000000000001"/>
    <n v="1292"/>
    <n v="0.1263"/>
    <n v="0.2666"/>
    <n v="0.42899999999999999"/>
    <n v="0.1535"/>
    <n v="0.28420000000000001"/>
    <n v="8.2250000000000004E-2"/>
  </r>
  <r>
    <n v="9110720"/>
    <x v="1"/>
    <x v="368"/>
    <n v="24.89"/>
    <n v="77.61"/>
    <n v="441.3"/>
    <n v="0.10299999999999999"/>
    <n v="9.2179999999999998E-2"/>
    <n v="5.441E-2"/>
    <n v="4.274E-2"/>
    <n v="0.182"/>
    <n v="6.8500000000000005E-2"/>
    <n v="0.26229999999999998"/>
    <n v="1.204"/>
    <n v="1.865"/>
    <n v="19.39"/>
    <n v="8.3199999999999993E-3"/>
    <n v="2.0250000000000001E-2"/>
    <n v="2.334E-2"/>
    <n v="1.6650000000000002E-2"/>
    <n v="2.094E-2"/>
    <n v="3.6740000000000002E-3"/>
    <n v="12.98"/>
    <n v="30.36"/>
    <n v="84.48"/>
    <n v="513.9"/>
    <n v="0.13109999999999999"/>
    <n v="0.1822"/>
    <n v="0.16089999999999999"/>
    <n v="0.1202"/>
    <n v="0.25990000000000002"/>
    <n v="8.251E-2"/>
  </r>
  <r>
    <n v="9110732"/>
    <x v="0"/>
    <x v="369"/>
    <n v="28.03"/>
    <n v="117.3"/>
    <n v="981.6"/>
    <n v="9.9970000000000003E-2"/>
    <n v="0.13139999999999999"/>
    <n v="0.16980000000000001"/>
    <n v="8.2930000000000004E-2"/>
    <n v="0.17130000000000001"/>
    <n v="5.9159999999999997E-2"/>
    <n v="0.38969999999999999"/>
    <n v="1.077"/>
    <n v="2.8730000000000002"/>
    <n v="43.95"/>
    <n v="4.7140000000000003E-3"/>
    <n v="2.0150000000000001E-2"/>
    <n v="3.6970000000000003E-2"/>
    <n v="1.11E-2"/>
    <n v="1.2370000000000001E-2"/>
    <n v="2.5560000000000001E-3"/>
    <n v="21.53"/>
    <n v="38.54"/>
    <n v="145.4"/>
    <n v="1437"/>
    <n v="0.1401"/>
    <n v="0.37619999999999998"/>
    <n v="0.63990000000000002"/>
    <n v="0.19700000000000001"/>
    <n v="0.29720000000000002"/>
    <n v="9.0749999999999997E-2"/>
  </r>
  <r>
    <n v="9110944"/>
    <x v="1"/>
    <x v="370"/>
    <n v="17.66"/>
    <n v="95.88"/>
    <n v="674.8"/>
    <n v="9.1789999999999997E-2"/>
    <n v="8.8900000000000007E-2"/>
    <n v="4.0689999999999997E-2"/>
    <n v="2.2599999999999999E-2"/>
    <n v="0.1893"/>
    <n v="5.8860000000000003E-2"/>
    <n v="0.22040000000000001"/>
    <n v="0.62209999999999999"/>
    <n v="1.482"/>
    <n v="19.75"/>
    <n v="4.7959999999999999E-3"/>
    <n v="1.171E-2"/>
    <n v="1.7579999999999998E-2"/>
    <n v="6.8970000000000004E-3"/>
    <n v="2.2540000000000001E-2"/>
    <n v="1.9710000000000001E-3"/>
    <n v="16.43"/>
    <n v="22.74"/>
    <n v="105.9"/>
    <n v="829.5"/>
    <n v="0.1226"/>
    <n v="0.18809999999999999"/>
    <n v="0.20599999999999999"/>
    <n v="8.3080000000000001E-2"/>
    <n v="0.36"/>
    <n v="7.2849999999999998E-2"/>
  </r>
  <r>
    <n v="911150"/>
    <x v="1"/>
    <x v="371"/>
    <n v="19.34"/>
    <n v="94.25"/>
    <n v="659.7"/>
    <n v="8.3879999999999996E-2"/>
    <n v="7.8E-2"/>
    <n v="8.8169999999999998E-2"/>
    <n v="2.9250000000000002E-2"/>
    <n v="0.14729999999999999"/>
    <n v="5.7459999999999997E-2"/>
    <n v="0.2535"/>
    <n v="1.3540000000000001"/>
    <n v="1.994"/>
    <n v="23.04"/>
    <n v="4.1469999999999996E-3"/>
    <n v="2.0480000000000002E-2"/>
    <n v="3.3790000000000001E-2"/>
    <n v="8.848E-3"/>
    <n v="1.3939999999999999E-2"/>
    <n v="2.3270000000000001E-3"/>
    <n v="16.3"/>
    <n v="28.39"/>
    <n v="108.1"/>
    <n v="830.5"/>
    <n v="0.1089"/>
    <n v="0.26490000000000002"/>
    <n v="0.37790000000000001"/>
    <n v="9.5939999999999998E-2"/>
    <n v="0.24709999999999999"/>
    <n v="7.4630000000000002E-2"/>
  </r>
  <r>
    <n v="911157302"/>
    <x v="0"/>
    <x v="372"/>
    <n v="20.52"/>
    <n v="138.1"/>
    <n v="1384"/>
    <n v="9.6839999999999996E-2"/>
    <n v="0.11749999999999999"/>
    <n v="0.15720000000000001"/>
    <n v="0.11550000000000001"/>
    <n v="0.15540000000000001"/>
    <n v="5.6610000000000001E-2"/>
    <n v="0.6643"/>
    <n v="1.361"/>
    <n v="4.5419999999999998"/>
    <n v="81.89"/>
    <n v="5.4669999999999996E-3"/>
    <n v="2.0750000000000001E-2"/>
    <n v="3.1850000000000003E-2"/>
    <n v="1.4659999999999999E-2"/>
    <n v="1.0290000000000001E-2"/>
    <n v="2.2049999999999999E-3"/>
    <n v="25.68"/>
    <n v="32.07"/>
    <n v="168.2"/>
    <n v="2022"/>
    <n v="0.1368"/>
    <n v="0.31009999999999999"/>
    <n v="0.43990000000000001"/>
    <n v="0.22800000000000001"/>
    <n v="0.2268"/>
    <n v="7.4249999999999997E-2"/>
  </r>
  <r>
    <n v="9111596"/>
    <x v="1"/>
    <x v="373"/>
    <n v="21.54"/>
    <n v="76.83"/>
    <n v="432"/>
    <n v="6.6129999999999994E-2"/>
    <n v="0.10639999999999999"/>
    <n v="8.7770000000000001E-2"/>
    <n v="2.3859999999999999E-2"/>
    <n v="0.13489999999999999"/>
    <n v="6.6119999999999998E-2"/>
    <n v="0.25600000000000001"/>
    <n v="1.554"/>
    <n v="1.9550000000000001"/>
    <n v="20.239999999999998"/>
    <n v="6.8539999999999998E-3"/>
    <n v="6.0630000000000003E-2"/>
    <n v="6.6629999999999995E-2"/>
    <n v="1.553E-2"/>
    <n v="2.3539999999999998E-2"/>
    <n v="8.9250000000000006E-3"/>
    <n v="12.79"/>
    <n v="28.18"/>
    <n v="83.51"/>
    <n v="507.2"/>
    <n v="9.4570000000000001E-2"/>
    <n v="0.33989999999999998"/>
    <n v="0.32179999999999997"/>
    <n v="8.7499999999999994E-2"/>
    <n v="0.23050000000000001"/>
    <n v="9.9519999999999997E-2"/>
  </r>
  <r>
    <n v="9111805"/>
    <x v="0"/>
    <x v="151"/>
    <n v="25"/>
    <n v="127.7"/>
    <n v="1191"/>
    <n v="0.1032"/>
    <n v="9.8710000000000006E-2"/>
    <n v="0.16550000000000001"/>
    <n v="9.0630000000000002E-2"/>
    <n v="0.1663"/>
    <n v="5.391E-2"/>
    <n v="0.46739999999999998"/>
    <n v="1.375"/>
    <n v="2.9159999999999999"/>
    <n v="56.18"/>
    <n v="1.1900000000000001E-2"/>
    <n v="1.9290000000000002E-2"/>
    <n v="4.9070000000000003E-2"/>
    <n v="1.499E-2"/>
    <n v="1.6410000000000001E-2"/>
    <n v="1.807E-3"/>
    <n v="21.44"/>
    <n v="30.96"/>
    <n v="139.80000000000001"/>
    <n v="1421"/>
    <n v="0.15279999999999999"/>
    <n v="0.1845"/>
    <n v="0.3977"/>
    <n v="0.14660000000000001"/>
    <n v="0.2293"/>
    <n v="6.0909999999999999E-2"/>
  </r>
  <r>
    <n v="9111843"/>
    <x v="1"/>
    <x v="81"/>
    <n v="28.23"/>
    <n v="76.77"/>
    <n v="442.5"/>
    <n v="8.4370000000000001E-2"/>
    <n v="6.4500000000000002E-2"/>
    <n v="4.0550000000000003E-2"/>
    <n v="1.9449999999999999E-2"/>
    <n v="0.1615"/>
    <n v="6.1039999999999997E-2"/>
    <n v="0.19120000000000001"/>
    <n v="1.7050000000000001"/>
    <n v="1.516"/>
    <n v="13.86"/>
    <n v="7.3340000000000002E-3"/>
    <n v="2.589E-2"/>
    <n v="2.9409999999999999E-2"/>
    <n v="9.1660000000000005E-3"/>
    <n v="1.745E-2"/>
    <n v="4.3020000000000003E-3"/>
    <n v="13.09"/>
    <n v="37.880000000000003"/>
    <n v="85.07"/>
    <n v="523.70000000000005"/>
    <n v="0.1208"/>
    <n v="0.18559999999999999"/>
    <n v="0.18110000000000001"/>
    <n v="7.1160000000000001E-2"/>
    <n v="0.2447"/>
    <n v="8.1939999999999999E-2"/>
  </r>
  <r>
    <n v="911201"/>
    <x v="1"/>
    <x v="371"/>
    <n v="13.98"/>
    <n v="93.86"/>
    <n v="644.20000000000005"/>
    <n v="0.1099"/>
    <n v="9.2420000000000002E-2"/>
    <n v="6.8949999999999997E-2"/>
    <n v="6.4949999999999994E-2"/>
    <n v="0.16500000000000001"/>
    <n v="6.1210000000000001E-2"/>
    <n v="0.30599999999999999"/>
    <n v="0.72130000000000005"/>
    <n v="2.1429999999999998"/>
    <n v="25.7"/>
    <n v="6.1330000000000004E-3"/>
    <n v="1.251E-2"/>
    <n v="1.6150000000000001E-2"/>
    <n v="1.136E-2"/>
    <n v="2.2069999999999999E-2"/>
    <n v="3.5630000000000002E-3"/>
    <n v="15.8"/>
    <n v="16.93"/>
    <n v="103.1"/>
    <n v="749.9"/>
    <n v="0.13469999999999999"/>
    <n v="0.14779999999999999"/>
    <n v="0.13730000000000001"/>
    <n v="0.1069"/>
    <n v="0.2606"/>
    <n v="7.8100000000000003E-2"/>
  </r>
  <r>
    <n v="911202"/>
    <x v="1"/>
    <x v="207"/>
    <n v="17.149999999999999"/>
    <n v="80.62"/>
    <n v="492.9"/>
    <n v="8.5830000000000004E-2"/>
    <n v="5.4300000000000001E-2"/>
    <n v="2.9659999999999999E-2"/>
    <n v="2.2720000000000001E-2"/>
    <n v="0.1799"/>
    <n v="5.8259999999999999E-2"/>
    <n v="0.16919999999999999"/>
    <n v="0.66739999999999999"/>
    <n v="1.1160000000000001"/>
    <n v="13.32"/>
    <n v="3.888E-3"/>
    <n v="8.5389999999999997E-3"/>
    <n v="1.256E-2"/>
    <n v="6.888E-3"/>
    <n v="1.6080000000000001E-2"/>
    <n v="1.6379999999999999E-3"/>
    <n v="14.34"/>
    <n v="22.15"/>
    <n v="91.62"/>
    <n v="633.5"/>
    <n v="0.1225"/>
    <n v="0.1517"/>
    <n v="0.18870000000000001"/>
    <n v="9.851E-2"/>
    <n v="0.32700000000000001"/>
    <n v="7.3300000000000004E-2"/>
  </r>
  <r>
    <n v="9112085"/>
    <x v="1"/>
    <x v="374"/>
    <n v="30.72"/>
    <n v="86.34"/>
    <n v="557.20000000000005"/>
    <n v="9.2450000000000004E-2"/>
    <n v="7.4260000000000007E-2"/>
    <n v="2.819E-2"/>
    <n v="3.2640000000000002E-2"/>
    <n v="0.13750000000000001"/>
    <n v="6.0159999999999998E-2"/>
    <n v="0.34079999999999999"/>
    <n v="1.9239999999999999"/>
    <n v="2.2869999999999999"/>
    <n v="28.93"/>
    <n v="5.8409999999999998E-3"/>
    <n v="1.2460000000000001E-2"/>
    <n v="7.9360000000000003E-3"/>
    <n v="9.1280000000000007E-3"/>
    <n v="1.5640000000000001E-2"/>
    <n v="2.9849999999999998E-3"/>
    <n v="15.05"/>
    <n v="41.61"/>
    <n v="96.69"/>
    <n v="705.6"/>
    <n v="0.1172"/>
    <n v="0.1421"/>
    <n v="7.0029999999999995E-2"/>
    <n v="7.7630000000000005E-2"/>
    <n v="0.21959999999999999"/>
    <n v="7.6749999999999999E-2"/>
  </r>
  <r>
    <n v="9112366"/>
    <x v="1"/>
    <x v="375"/>
    <n v="29.29"/>
    <n v="74.87"/>
    <n v="415.1"/>
    <n v="9.357E-2"/>
    <n v="8.5739999999999997E-2"/>
    <n v="7.1599999999999997E-2"/>
    <n v="2.017E-2"/>
    <n v="0.1799"/>
    <n v="6.166E-2"/>
    <n v="0.3135"/>
    <n v="2.4260000000000002"/>
    <n v="2.15"/>
    <n v="23.13"/>
    <n v="9.861E-3"/>
    <n v="2.418E-2"/>
    <n v="4.2750000000000003E-2"/>
    <n v="9.2149999999999992E-3"/>
    <n v="2.4750000000000001E-2"/>
    <n v="2.1280000000000001E-3"/>
    <n v="13.12"/>
    <n v="38.81"/>
    <n v="86.04"/>
    <n v="527.79999999999995"/>
    <n v="0.1406"/>
    <n v="0.2031"/>
    <n v="0.2923"/>
    <n v="6.8349999999999994E-2"/>
    <n v="0.28839999999999999"/>
    <n v="7.22E-2"/>
  </r>
  <r>
    <n v="9112367"/>
    <x v="1"/>
    <x v="376"/>
    <n v="25.25"/>
    <n v="84.1"/>
    <n v="537.9"/>
    <n v="8.7910000000000002E-2"/>
    <n v="5.2049999999999999E-2"/>
    <n v="2.7720000000000002E-2"/>
    <n v="2.068E-2"/>
    <n v="0.16189999999999999"/>
    <n v="5.5840000000000001E-2"/>
    <n v="0.2084"/>
    <n v="1.35"/>
    <n v="1.3140000000000001"/>
    <n v="17.579999999999998"/>
    <n v="5.7679999999999997E-3"/>
    <n v="8.0820000000000006E-3"/>
    <n v="1.5100000000000001E-2"/>
    <n v="6.4510000000000001E-3"/>
    <n v="1.3469999999999999E-2"/>
    <n v="1.828E-3"/>
    <n v="14.35"/>
    <n v="34.229999999999997"/>
    <n v="91.29"/>
    <n v="632.9"/>
    <n v="0.12889999999999999"/>
    <n v="0.10630000000000001"/>
    <n v="0.13900000000000001"/>
    <n v="6.0049999999999999E-2"/>
    <n v="0.24440000000000001"/>
    <n v="6.7879999999999996E-2"/>
  </r>
  <r>
    <n v="9112594"/>
    <x v="1"/>
    <x v="8"/>
    <n v="25.13"/>
    <n v="82.61"/>
    <n v="520.20000000000005"/>
    <n v="8.3690000000000001E-2"/>
    <n v="5.0729999999999997E-2"/>
    <n v="1.206E-2"/>
    <n v="1.762E-2"/>
    <n v="0.16669999999999999"/>
    <n v="5.4489999999999997E-2"/>
    <n v="0.2621"/>
    <n v="1.232"/>
    <n v="1.657"/>
    <n v="21.19"/>
    <n v="6.0540000000000004E-3"/>
    <n v="8.9739999999999993E-3"/>
    <n v="5.6810000000000003E-3"/>
    <n v="6.3359999999999996E-3"/>
    <n v="1.2149999999999999E-2"/>
    <n v="1.5139999999999999E-3"/>
    <n v="14.34"/>
    <n v="31.88"/>
    <n v="91.06"/>
    <n v="628.5"/>
    <n v="0.12180000000000001"/>
    <n v="0.10929999999999999"/>
    <n v="4.462E-2"/>
    <n v="5.9209999999999999E-2"/>
    <n v="0.2306"/>
    <n v="6.2909999999999994E-2"/>
  </r>
  <r>
    <n v="9112712"/>
    <x v="1"/>
    <x v="377"/>
    <n v="28.2"/>
    <n v="61.68"/>
    <n v="290.89999999999998"/>
    <n v="7.9839999999999994E-2"/>
    <n v="4.6260000000000003E-2"/>
    <n v="1.541E-2"/>
    <n v="1.043E-2"/>
    <n v="0.16209999999999999"/>
    <n v="5.9520000000000003E-2"/>
    <n v="0.17810000000000001"/>
    <n v="1.6870000000000001"/>
    <n v="1.2430000000000001"/>
    <n v="11.28"/>
    <n v="6.5880000000000001E-3"/>
    <n v="1.2699999999999999E-2"/>
    <n v="1.4500000000000001E-2"/>
    <n v="6.1040000000000001E-3"/>
    <n v="1.5740000000000001E-2"/>
    <n v="2.2680000000000001E-3"/>
    <n v="10.67"/>
    <n v="36.92"/>
    <n v="68.03"/>
    <n v="349.9"/>
    <n v="0.111"/>
    <n v="0.1109"/>
    <n v="7.1900000000000006E-2"/>
    <n v="4.8660000000000002E-2"/>
    <n v="0.2321"/>
    <n v="7.2109999999999994E-2"/>
  </r>
  <r>
    <n v="911296201"/>
    <x v="0"/>
    <x v="378"/>
    <n v="27.15"/>
    <n v="111.2"/>
    <n v="930.9"/>
    <n v="9.8979999999999999E-2"/>
    <n v="0.111"/>
    <n v="0.1007"/>
    <n v="6.4310000000000006E-2"/>
    <n v="0.17929999999999999"/>
    <n v="6.2810000000000005E-2"/>
    <n v="0.92910000000000004"/>
    <n v="1.1519999999999999"/>
    <n v="6.0510000000000002"/>
    <n v="115.2"/>
    <n v="8.7399999999999995E-3"/>
    <n v="2.2190000000000001E-2"/>
    <n v="2.7210000000000002E-2"/>
    <n v="1.4579999999999999E-2"/>
    <n v="2.0449999999999999E-2"/>
    <n v="4.4169999999999999E-3"/>
    <n v="22.96"/>
    <n v="34.49"/>
    <n v="152.1"/>
    <n v="1648"/>
    <n v="0.16"/>
    <n v="0.24440000000000001"/>
    <n v="0.26390000000000002"/>
    <n v="0.1555"/>
    <n v="0.30099999999999999"/>
    <n v="9.06E-2"/>
  </r>
  <r>
    <n v="911296202"/>
    <x v="0"/>
    <x v="379"/>
    <n v="26.27"/>
    <n v="186.9"/>
    <n v="2501"/>
    <n v="0.1084"/>
    <n v="0.1988"/>
    <n v="0.36349999999999999"/>
    <n v="0.16889999999999999"/>
    <n v="0.20610000000000001"/>
    <n v="5.6230000000000002E-2"/>
    <n v="2.5470000000000002"/>
    <n v="1.306"/>
    <n v="18.649999999999999"/>
    <n v="542.20000000000005"/>
    <n v="7.6499999999999997E-3"/>
    <n v="5.3740000000000003E-2"/>
    <n v="8.0549999999999997E-2"/>
    <n v="2.598E-2"/>
    <n v="1.6969999999999999E-2"/>
    <n v="4.5580000000000004E-3"/>
    <n v="36.04"/>
    <n v="31.37"/>
    <n v="251.2"/>
    <n v="4254"/>
    <n v="0.13569999999999999"/>
    <n v="0.42559999999999998"/>
    <n v="0.68330000000000002"/>
    <n v="0.26250000000000001"/>
    <n v="0.2641"/>
    <n v="7.4270000000000003E-2"/>
  </r>
  <r>
    <n v="9113156"/>
    <x v="1"/>
    <x v="380"/>
    <n v="26.99"/>
    <n v="92.25"/>
    <n v="646.1"/>
    <n v="6.9949999999999998E-2"/>
    <n v="5.2229999999999999E-2"/>
    <n v="3.4759999999999999E-2"/>
    <n v="1.737E-2"/>
    <n v="0.17069999999999999"/>
    <n v="5.4330000000000003E-2"/>
    <n v="0.23150000000000001"/>
    <n v="0.91120000000000001"/>
    <n v="1.7270000000000001"/>
    <n v="20.52"/>
    <n v="5.3559999999999997E-3"/>
    <n v="1.6789999999999999E-2"/>
    <n v="1.9709999999999998E-2"/>
    <n v="6.3699999999999998E-3"/>
    <n v="1.414E-2"/>
    <n v="1.892E-3"/>
    <n v="15.4"/>
    <n v="31.98"/>
    <n v="100.4"/>
    <n v="734.6"/>
    <n v="0.1017"/>
    <n v="0.14599999999999999"/>
    <n v="0.1472"/>
    <n v="5.5629999999999999E-2"/>
    <n v="0.23449999999999999"/>
    <n v="6.4640000000000003E-2"/>
  </r>
  <r>
    <n v="911320501"/>
    <x v="1"/>
    <x v="95"/>
    <n v="18.36"/>
    <n v="73.88"/>
    <n v="412.7"/>
    <n v="8.5080000000000003E-2"/>
    <n v="5.8549999999999998E-2"/>
    <n v="3.3669999999999999E-2"/>
    <n v="1.7770000000000001E-2"/>
    <n v="0.15160000000000001"/>
    <n v="5.8590000000000003E-2"/>
    <n v="0.18160000000000001"/>
    <n v="0.76559999999999995"/>
    <n v="1.3029999999999999"/>
    <n v="12.89"/>
    <n v="6.7089999999999997E-3"/>
    <n v="1.7010000000000001E-2"/>
    <n v="2.0799999999999999E-2"/>
    <n v="7.4970000000000002E-3"/>
    <n v="2.1239999999999998E-2"/>
    <n v="2.7680000000000001E-3"/>
    <n v="12.77"/>
    <n v="24.02"/>
    <n v="82.68"/>
    <n v="495.1"/>
    <n v="0.13420000000000001"/>
    <n v="0.18079999999999999"/>
    <n v="0.186"/>
    <n v="8.2879999999999995E-2"/>
    <n v="0.32100000000000001"/>
    <n v="7.8630000000000005E-2"/>
  </r>
  <r>
    <n v="911320502"/>
    <x v="1"/>
    <x v="43"/>
    <n v="18.22"/>
    <n v="84.28"/>
    <n v="537.29999999999995"/>
    <n v="7.4660000000000004E-2"/>
    <n v="5.994E-2"/>
    <n v="4.8590000000000001E-2"/>
    <n v="2.87E-2"/>
    <n v="0.1454"/>
    <n v="5.5489999999999998E-2"/>
    <n v="0.20230000000000001"/>
    <n v="0.68500000000000005"/>
    <n v="1.236"/>
    <n v="16.89"/>
    <n v="5.9690000000000003E-3"/>
    <n v="1.4930000000000001E-2"/>
    <n v="1.5640000000000001E-2"/>
    <n v="8.463E-3"/>
    <n v="1.093E-2"/>
    <n v="1.6720000000000001E-3"/>
    <n v="14.9"/>
    <n v="23.89"/>
    <n v="95.1"/>
    <n v="687.6"/>
    <n v="0.12820000000000001"/>
    <n v="0.19650000000000001"/>
    <n v="0.18759999999999999"/>
    <n v="0.1045"/>
    <n v="0.2235"/>
    <n v="6.9250000000000006E-2"/>
  </r>
  <r>
    <n v="9113239"/>
    <x v="1"/>
    <x v="381"/>
    <n v="20.13"/>
    <n v="86.87"/>
    <n v="542.9"/>
    <n v="8.2839999999999997E-2"/>
    <n v="0.12230000000000001"/>
    <n v="0.10100000000000001"/>
    <n v="2.8330000000000001E-2"/>
    <n v="0.16009999999999999"/>
    <n v="6.4320000000000002E-2"/>
    <n v="0.28100000000000003"/>
    <n v="0.8135"/>
    <n v="3.3690000000000002"/>
    <n v="23.81"/>
    <n v="4.9290000000000002E-3"/>
    <n v="6.6570000000000004E-2"/>
    <n v="7.6829999999999996E-2"/>
    <n v="1.3679999999999999E-2"/>
    <n v="1.5259999999999999E-2"/>
    <n v="8.1329999999999996E-3"/>
    <n v="15.44"/>
    <n v="25.5"/>
    <n v="115"/>
    <n v="733.5"/>
    <n v="0.1201"/>
    <n v="0.56459999999999999"/>
    <n v="0.65559999999999996"/>
    <n v="0.13569999999999999"/>
    <n v="0.28449999999999998"/>
    <n v="0.1249"/>
  </r>
  <r>
    <n v="9113455"/>
    <x v="1"/>
    <x v="382"/>
    <n v="20.74"/>
    <n v="85.98"/>
    <n v="536.9"/>
    <n v="8.6749999999999994E-2"/>
    <n v="0.1089"/>
    <n v="0.1085"/>
    <n v="3.5099999999999999E-2"/>
    <n v="0.15620000000000001"/>
    <n v="6.0199999999999997E-2"/>
    <n v="0.31519999999999998"/>
    <n v="0.78839999999999999"/>
    <n v="2.3119999999999998"/>
    <n v="27.4"/>
    <n v="7.2950000000000003E-3"/>
    <n v="3.1789999999999999E-2"/>
    <n v="4.6149999999999997E-2"/>
    <n v="1.2540000000000001E-2"/>
    <n v="1.5610000000000001E-2"/>
    <n v="3.2299999999999998E-3"/>
    <n v="14.8"/>
    <n v="25.46"/>
    <n v="100.9"/>
    <n v="689.1"/>
    <n v="0.1351"/>
    <n v="0.35489999999999999"/>
    <n v="0.45040000000000002"/>
    <n v="0.1181"/>
    <n v="0.25629999999999997"/>
    <n v="8.1739999999999993E-2"/>
  </r>
  <r>
    <n v="9113514"/>
    <x v="1"/>
    <x v="383"/>
    <n v="18.100000000000001"/>
    <n v="61.06"/>
    <n v="286.3"/>
    <n v="8.3110000000000003E-2"/>
    <n v="5.4280000000000002E-2"/>
    <n v="1.4789999999999999E-2"/>
    <n v="5.7689999999999998E-3"/>
    <n v="0.16800000000000001"/>
    <n v="6.4119999999999996E-2"/>
    <n v="0.34160000000000001"/>
    <n v="1.3120000000000001"/>
    <n v="2.2749999999999999"/>
    <n v="20.98"/>
    <n v="1.098E-2"/>
    <n v="1.257E-2"/>
    <n v="1.031E-2"/>
    <n v="3.934E-3"/>
    <n v="2.6929999999999999E-2"/>
    <n v="2.9789999999999999E-3"/>
    <n v="11.15"/>
    <n v="24.62"/>
    <n v="71.11"/>
    <n v="380.2"/>
    <n v="0.13880000000000001"/>
    <n v="0.1255"/>
    <n v="6.4089999999999994E-2"/>
    <n v="2.5000000000000001E-2"/>
    <n v="0.30570000000000003"/>
    <n v="7.8750000000000001E-2"/>
  </r>
  <r>
    <n v="9113538"/>
    <x v="0"/>
    <x v="384"/>
    <n v="23.33"/>
    <n v="119"/>
    <n v="980.5"/>
    <n v="9.289E-2"/>
    <n v="0.20039999999999999"/>
    <n v="0.21360000000000001"/>
    <n v="0.1002"/>
    <n v="0.1696"/>
    <n v="7.3690000000000005E-2"/>
    <n v="0.92889999999999995"/>
    <n v="1.4650000000000001"/>
    <n v="5.8010000000000002"/>
    <n v="104.9"/>
    <n v="6.7660000000000003E-3"/>
    <n v="7.0250000000000007E-2"/>
    <n v="6.5909999999999996E-2"/>
    <n v="2.3109999999999999E-2"/>
    <n v="1.6729999999999998E-2"/>
    <n v="1.1299999999999999E-2"/>
    <n v="21.57"/>
    <n v="28.87"/>
    <n v="143.6"/>
    <n v="1437"/>
    <n v="0.1207"/>
    <n v="0.47849999999999998"/>
    <n v="0.51649999999999996"/>
    <n v="0.1996"/>
    <n v="0.2301"/>
    <n v="0.12239999999999999"/>
  </r>
  <r>
    <n v="911366"/>
    <x v="1"/>
    <x v="385"/>
    <n v="18.18"/>
    <n v="76.38"/>
    <n v="408.8"/>
    <n v="0.11749999999999999"/>
    <n v="0.14829999999999999"/>
    <n v="0.10199999999999999"/>
    <n v="5.5640000000000002E-2"/>
    <n v="0.19570000000000001"/>
    <n v="7.2550000000000003E-2"/>
    <n v="0.41010000000000002"/>
    <n v="1.74"/>
    <n v="3.0270000000000001"/>
    <n v="27.85"/>
    <n v="1.4590000000000001E-2"/>
    <n v="3.2059999999999998E-2"/>
    <n v="4.9610000000000001E-2"/>
    <n v="1.8409999999999999E-2"/>
    <n v="1.8069999999999999E-2"/>
    <n v="5.2170000000000003E-3"/>
    <n v="13.36"/>
    <n v="25.4"/>
    <n v="88.14"/>
    <n v="528.1"/>
    <n v="0.17799999999999999"/>
    <n v="0.2878"/>
    <n v="0.31859999999999999"/>
    <n v="0.1416"/>
    <n v="0.26600000000000001"/>
    <n v="9.2700000000000005E-2"/>
  </r>
  <r>
    <n v="9113778"/>
    <x v="1"/>
    <x v="386"/>
    <n v="18.489999999999998"/>
    <n v="61.49"/>
    <n v="289.10000000000002"/>
    <n v="8.9459999999999998E-2"/>
    <n v="6.2579999999999997E-2"/>
    <n v="2.9479999999999999E-2"/>
    <n v="1.5140000000000001E-2"/>
    <n v="0.2238"/>
    <n v="6.4130000000000006E-2"/>
    <n v="0.37759999999999999"/>
    <n v="1.35"/>
    <n v="2.569"/>
    <n v="22.73"/>
    <n v="7.5009999999999999E-3"/>
    <n v="1.9890000000000001E-2"/>
    <n v="2.7140000000000001E-2"/>
    <n v="9.8829999999999994E-3"/>
    <n v="1.9599999999999999E-2"/>
    <n v="3.9129999999999998E-3"/>
    <n v="11.14"/>
    <n v="25.62"/>
    <n v="70.88"/>
    <n v="385.2"/>
    <n v="0.1234"/>
    <n v="0.1542"/>
    <n v="0.12770000000000001"/>
    <n v="6.5600000000000006E-2"/>
    <n v="0.31740000000000002"/>
    <n v="8.5239999999999996E-2"/>
  </r>
  <r>
    <n v="9113816"/>
    <x v="1"/>
    <x v="387"/>
    <n v="28.14"/>
    <n v="76.849999999999994"/>
    <n v="449.9"/>
    <n v="8.7520000000000001E-2"/>
    <n v="0.06"/>
    <n v="2.367E-2"/>
    <n v="2.3769999999999999E-2"/>
    <n v="0.18540000000000001"/>
    <n v="5.6980000000000003E-2"/>
    <n v="0.60609999999999997"/>
    <n v="2.6429999999999998"/>
    <n v="4.0990000000000002"/>
    <n v="44.96"/>
    <n v="7.5170000000000002E-3"/>
    <n v="1.555E-2"/>
    <n v="1.465E-2"/>
    <n v="1.183E-2"/>
    <n v="2.0469999999999999E-2"/>
    <n v="3.8830000000000002E-3"/>
    <n v="13.6"/>
    <n v="33.33"/>
    <n v="87.24"/>
    <n v="567.6"/>
    <n v="0.1041"/>
    <n v="9.7259999999999999E-2"/>
    <n v="5.5239999999999997E-2"/>
    <n v="5.5469999999999998E-2"/>
    <n v="0.2404"/>
    <n v="6.6390000000000005E-2"/>
  </r>
  <r>
    <n v="911384"/>
    <x v="1"/>
    <x v="388"/>
    <n v="14.93"/>
    <n v="96.45"/>
    <n v="686.9"/>
    <n v="8.0979999999999996E-2"/>
    <n v="8.5489999999999997E-2"/>
    <n v="5.5390000000000002E-2"/>
    <n v="3.2210000000000003E-2"/>
    <n v="0.16869999999999999"/>
    <n v="5.6689999999999997E-2"/>
    <n v="0.24460000000000001"/>
    <n v="0.43340000000000001"/>
    <n v="1.8260000000000001"/>
    <n v="23.31"/>
    <n v="3.271E-3"/>
    <n v="1.77E-2"/>
    <n v="2.3099999999999999E-2"/>
    <n v="8.3990000000000002E-3"/>
    <n v="1.1480000000000001E-2"/>
    <n v="2.379E-3"/>
    <n v="17.18"/>
    <n v="18.22"/>
    <n v="112"/>
    <n v="906.6"/>
    <n v="0.1065"/>
    <n v="0.27910000000000001"/>
    <n v="0.31509999999999999"/>
    <n v="0.1147"/>
    <n v="0.26879999999999998"/>
    <n v="8.2729999999999998E-2"/>
  </r>
  <r>
    <n v="9113846"/>
    <x v="1"/>
    <x v="345"/>
    <n v="29.97"/>
    <n v="77.42"/>
    <n v="465.4"/>
    <n v="7.6990000000000003E-2"/>
    <n v="3.3980000000000003E-2"/>
    <n v="0"/>
    <n v="0"/>
    <n v="0.1701"/>
    <n v="5.96E-2"/>
    <n v="0.44550000000000001"/>
    <n v="3.6469999999999998"/>
    <n v="2.8839999999999999"/>
    <n v="35.130000000000003"/>
    <n v="7.339E-3"/>
    <n v="8.2430000000000003E-3"/>
    <n v="0"/>
    <n v="0"/>
    <n v="3.141E-2"/>
    <n v="3.1359999999999999E-3"/>
    <n v="13.45"/>
    <n v="38.049999999999997"/>
    <n v="85.08"/>
    <n v="558.9"/>
    <n v="9.4219999999999998E-2"/>
    <n v="5.2130000000000003E-2"/>
    <n v="0"/>
    <n v="0"/>
    <n v="0.2409"/>
    <n v="6.7430000000000004E-2"/>
  </r>
  <r>
    <n v="911391"/>
    <x v="1"/>
    <x v="389"/>
    <n v="15.62"/>
    <n v="70.41"/>
    <n v="358.9"/>
    <n v="0.1007"/>
    <n v="0.1069"/>
    <n v="5.1150000000000001E-2"/>
    <n v="1.5709999999999998E-2"/>
    <n v="0.18609999999999999"/>
    <n v="6.837E-2"/>
    <n v="0.1482"/>
    <n v="0.53800000000000003"/>
    <n v="1.3009999999999999"/>
    <n v="9.5969999999999995"/>
    <n v="4.4739999999999997E-3"/>
    <n v="3.0929999999999999E-2"/>
    <n v="2.7570000000000001E-2"/>
    <n v="6.6909999999999999E-3"/>
    <n v="1.2120000000000001E-2"/>
    <n v="4.6719999999999999E-3"/>
    <n v="11.94"/>
    <n v="19.350000000000001"/>
    <n v="80.78"/>
    <n v="433.1"/>
    <n v="0.13320000000000001"/>
    <n v="0.38979999999999998"/>
    <n v="0.33650000000000002"/>
    <n v="7.9659999999999995E-2"/>
    <n v="0.2581"/>
    <n v="0.108"/>
  </r>
  <r>
    <n v="911408"/>
    <x v="1"/>
    <x v="208"/>
    <n v="15.73"/>
    <n v="82.89"/>
    <n v="506.9"/>
    <n v="9.0399999999999994E-2"/>
    <n v="8.269E-2"/>
    <n v="5.8349999999999999E-2"/>
    <n v="3.0779999999999998E-2"/>
    <n v="0.17050000000000001"/>
    <n v="5.9130000000000002E-2"/>
    <n v="0.14990000000000001"/>
    <n v="0.48749999999999999"/>
    <n v="1.1950000000000001"/>
    <n v="11.64"/>
    <n v="4.8729999999999997E-3"/>
    <n v="1.796E-2"/>
    <n v="3.3180000000000001E-2"/>
    <n v="8.3599999999999994E-3"/>
    <n v="1.601E-2"/>
    <n v="2.2889999999999998E-3"/>
    <n v="14.09"/>
    <n v="19.350000000000001"/>
    <n v="93.22"/>
    <n v="605.79999999999995"/>
    <n v="0.1326"/>
    <n v="0.26100000000000001"/>
    <n v="0.34760000000000002"/>
    <n v="9.783E-2"/>
    <n v="0.30059999999999998"/>
    <n v="7.8020000000000006E-2"/>
  </r>
  <r>
    <n v="911654"/>
    <x v="1"/>
    <x v="390"/>
    <n v="20.53"/>
    <n v="92.41"/>
    <n v="618.4"/>
    <n v="8.931E-2"/>
    <n v="0.1108"/>
    <n v="5.0630000000000001E-2"/>
    <n v="3.058E-2"/>
    <n v="0.15060000000000001"/>
    <n v="6.0089999999999998E-2"/>
    <n v="0.3478"/>
    <n v="1.018"/>
    <n v="2.7490000000000001"/>
    <n v="31.01"/>
    <n v="4.1070000000000004E-3"/>
    <n v="3.288E-2"/>
    <n v="2.8209999999999999E-2"/>
    <n v="1.35E-2"/>
    <n v="1.61E-2"/>
    <n v="2.7439999999999999E-3"/>
    <n v="16.45"/>
    <n v="27.26"/>
    <n v="112.1"/>
    <n v="828.5"/>
    <n v="0.1153"/>
    <n v="0.34289999999999998"/>
    <n v="0.25119999999999998"/>
    <n v="0.13389999999999999"/>
    <n v="0.25340000000000001"/>
    <n v="7.8579999999999997E-2"/>
  </r>
  <r>
    <n v="911673"/>
    <x v="1"/>
    <x v="391"/>
    <n v="16.62"/>
    <n v="88.97"/>
    <n v="599.4"/>
    <n v="6.8279999999999993E-2"/>
    <n v="5.3190000000000001E-2"/>
    <n v="2.2239999999999999E-2"/>
    <n v="1.3390000000000001E-2"/>
    <n v="0.18129999999999999"/>
    <n v="5.5359999999999999E-2"/>
    <n v="0.1555"/>
    <n v="0.57620000000000005"/>
    <n v="1.3919999999999999"/>
    <n v="14.03"/>
    <n v="3.3080000000000002E-3"/>
    <n v="1.315E-2"/>
    <n v="9.9039999999999996E-3"/>
    <n v="4.8320000000000004E-3"/>
    <n v="1.316E-2"/>
    <n v="2.0950000000000001E-3"/>
    <n v="15.14"/>
    <n v="21.8"/>
    <n v="101.2"/>
    <n v="718.9"/>
    <n v="9.3840000000000007E-2"/>
    <n v="0.2006"/>
    <n v="0.1384"/>
    <n v="6.2219999999999998E-2"/>
    <n v="0.26790000000000003"/>
    <n v="7.6980000000000007E-2"/>
  </r>
  <r>
    <n v="911685"/>
    <x v="1"/>
    <x v="392"/>
    <n v="14.59"/>
    <n v="73.989999999999995"/>
    <n v="404.9"/>
    <n v="0.1046"/>
    <n v="8.2280000000000006E-2"/>
    <n v="5.3080000000000002E-2"/>
    <n v="1.9689999999999999E-2"/>
    <n v="0.1779"/>
    <n v="6.5740000000000007E-2"/>
    <n v="0.2034"/>
    <n v="1.1659999999999999"/>
    <n v="1.5669999999999999"/>
    <n v="14.34"/>
    <n v="4.9569999999999996E-3"/>
    <n v="2.1139999999999999E-2"/>
    <n v="4.156E-2"/>
    <n v="8.038E-3"/>
    <n v="1.8429999999999998E-2"/>
    <n v="3.614E-3"/>
    <n v="12.4"/>
    <n v="21.9"/>
    <n v="82.04"/>
    <n v="467.6"/>
    <n v="0.13519999999999999"/>
    <n v="0.20100000000000001"/>
    <n v="0.2596"/>
    <n v="7.4310000000000001E-2"/>
    <n v="0.29409999999999997"/>
    <n v="9.1800000000000007E-2"/>
  </r>
  <r>
    <n v="911916"/>
    <x v="0"/>
    <x v="393"/>
    <n v="19.510000000000002"/>
    <n v="109.8"/>
    <n v="815.8"/>
    <n v="0.1026"/>
    <n v="0.1893"/>
    <n v="0.22359999999999999"/>
    <n v="9.1939999999999994E-2"/>
    <n v="0.21510000000000001"/>
    <n v="6.5780000000000005E-2"/>
    <n v="0.31469999999999998"/>
    <n v="0.98570000000000002"/>
    <n v="3.07"/>
    <n v="33.119999999999997"/>
    <n v="9.1970000000000003E-3"/>
    <n v="5.4699999999999999E-2"/>
    <n v="8.0790000000000001E-2"/>
    <n v="2.215E-2"/>
    <n v="2.7730000000000001E-2"/>
    <n v="6.3550000000000004E-3"/>
    <n v="17.39"/>
    <n v="23.05"/>
    <n v="122.1"/>
    <n v="939.7"/>
    <n v="0.13769999999999999"/>
    <n v="0.44619999999999999"/>
    <n v="0.5897"/>
    <n v="0.17749999999999999"/>
    <n v="0.33179999999999998"/>
    <n v="9.1359999999999997E-2"/>
  </r>
  <r>
    <n v="912193"/>
    <x v="1"/>
    <x v="394"/>
    <n v="18.03"/>
    <n v="78.290000000000006"/>
    <n v="455.3"/>
    <n v="9.0870000000000006E-2"/>
    <n v="7.8380000000000005E-2"/>
    <n v="2.9159999999999998E-2"/>
    <n v="1.5270000000000001E-2"/>
    <n v="0.1464"/>
    <n v="6.2839999999999993E-2"/>
    <n v="0.21940000000000001"/>
    <n v="1.19"/>
    <n v="1.6779999999999999"/>
    <n v="16.260000000000002"/>
    <n v="4.9109999999999996E-3"/>
    <n v="1.6660000000000001E-2"/>
    <n v="1.397E-2"/>
    <n v="5.1609999999999998E-3"/>
    <n v="1.4540000000000001E-2"/>
    <n v="1.8580000000000001E-3"/>
    <n v="13.34"/>
    <n v="27.87"/>
    <n v="88.83"/>
    <n v="547.4"/>
    <n v="0.1208"/>
    <n v="0.22789999999999999"/>
    <n v="0.16200000000000001"/>
    <n v="5.6899999999999999E-2"/>
    <n v="0.24060000000000001"/>
    <n v="7.7289999999999998E-2"/>
  </r>
  <r>
    <n v="91227"/>
    <x v="1"/>
    <x v="391"/>
    <n v="19.239999999999998"/>
    <n v="88.73"/>
    <n v="602.9"/>
    <n v="7.9909999999999995E-2"/>
    <n v="5.3260000000000002E-2"/>
    <n v="2.9950000000000001E-2"/>
    <n v="2.07E-2"/>
    <n v="0.15790000000000001"/>
    <n v="5.5939999999999997E-2"/>
    <n v="0.33160000000000001"/>
    <n v="0.9264"/>
    <n v="2.056"/>
    <n v="28.41"/>
    <n v="3.7039999999999998E-3"/>
    <n v="1.082E-2"/>
    <n v="1.5299999999999999E-2"/>
    <n v="6.2750000000000002E-3"/>
    <n v="1.0619999999999999E-2"/>
    <n v="2.2169999999999998E-3"/>
    <n v="16.41"/>
    <n v="26.42"/>
    <n v="104.4"/>
    <n v="830.5"/>
    <n v="0.10639999999999999"/>
    <n v="0.14149999999999999"/>
    <n v="0.1673"/>
    <n v="8.1500000000000003E-2"/>
    <n v="0.2356"/>
    <n v="7.603E-2"/>
  </r>
  <r>
    <n v="912519"/>
    <x v="1"/>
    <x v="395"/>
    <n v="14.06"/>
    <n v="87.32"/>
    <n v="546.29999999999995"/>
    <n v="0.1071"/>
    <n v="0.11550000000000001"/>
    <n v="5.7860000000000002E-2"/>
    <n v="5.2659999999999998E-2"/>
    <n v="0.1779"/>
    <n v="6.6390000000000005E-2"/>
    <n v="0.1588"/>
    <n v="0.57330000000000003"/>
    <n v="1.1020000000000001"/>
    <n v="12.84"/>
    <n v="4.45E-3"/>
    <n v="1.452E-2"/>
    <n v="1.3339999999999999E-2"/>
    <n v="8.7910000000000002E-3"/>
    <n v="1.6979999999999999E-2"/>
    <n v="2.787E-3"/>
    <n v="14.83"/>
    <n v="18.32"/>
    <n v="94.94"/>
    <n v="660.2"/>
    <n v="0.13930000000000001"/>
    <n v="0.24990000000000001"/>
    <n v="0.18479999999999999"/>
    <n v="0.13350000000000001"/>
    <n v="0.32269999999999999"/>
    <n v="9.3259999999999996E-2"/>
  </r>
  <r>
    <n v="912558"/>
    <x v="1"/>
    <x v="396"/>
    <n v="17.64"/>
    <n v="87.76"/>
    <n v="571.1"/>
    <n v="9.9500000000000005E-2"/>
    <n v="7.9570000000000002E-2"/>
    <n v="4.548E-2"/>
    <n v="3.1600000000000003E-2"/>
    <n v="0.17319999999999999"/>
    <n v="6.0879999999999997E-2"/>
    <n v="0.24310000000000001"/>
    <n v="0.94620000000000004"/>
    <n v="1.5640000000000001"/>
    <n v="20.64"/>
    <n v="3.2450000000000001E-3"/>
    <n v="8.1860000000000006E-3"/>
    <n v="1.6979999999999999E-2"/>
    <n v="9.2329999999999999E-3"/>
    <n v="1.285E-2"/>
    <n v="1.524E-3"/>
    <n v="14.96"/>
    <n v="23.53"/>
    <n v="95.78"/>
    <n v="686.5"/>
    <n v="0.11990000000000001"/>
    <n v="0.1346"/>
    <n v="0.17419999999999999"/>
    <n v="9.0770000000000003E-2"/>
    <n v="0.25180000000000002"/>
    <n v="6.9599999999999995E-2"/>
  </r>
  <r>
    <n v="912600"/>
    <x v="1"/>
    <x v="397"/>
    <n v="11.28"/>
    <n v="102.8"/>
    <n v="747.2"/>
    <n v="0.1043"/>
    <n v="0.12989999999999999"/>
    <n v="0.1191"/>
    <n v="6.2109999999999999E-2"/>
    <n v="0.1784"/>
    <n v="6.2590000000000007E-2"/>
    <n v="0.16300000000000001"/>
    <n v="0.3871"/>
    <n v="1.143"/>
    <n v="13.87"/>
    <n v="6.0340000000000003E-3"/>
    <n v="1.8200000000000001E-2"/>
    <n v="3.3360000000000001E-2"/>
    <n v="1.0670000000000001E-2"/>
    <n v="1.175E-2"/>
    <n v="2.2560000000000002E-3"/>
    <n v="17.010000000000002"/>
    <n v="14.2"/>
    <n v="112.5"/>
    <n v="854.3"/>
    <n v="0.15409999999999999"/>
    <n v="0.2979"/>
    <n v="0.40039999999999998"/>
    <n v="0.1452"/>
    <n v="0.25569999999999998"/>
    <n v="8.1809999999999994E-2"/>
  </r>
  <r>
    <n v="913063"/>
    <x v="1"/>
    <x v="5"/>
    <n v="16.41"/>
    <n v="82.85"/>
    <n v="476.7"/>
    <n v="9.5140000000000002E-2"/>
    <n v="0.15110000000000001"/>
    <n v="0.15440000000000001"/>
    <n v="4.8460000000000003E-2"/>
    <n v="0.2082"/>
    <n v="7.3249999999999996E-2"/>
    <n v="0.3921"/>
    <n v="1.2070000000000001"/>
    <n v="5.0039999999999996"/>
    <n v="30.19"/>
    <n v="7.234E-3"/>
    <n v="7.4709999999999999E-2"/>
    <n v="0.1114"/>
    <n v="2.7210000000000002E-2"/>
    <n v="3.2320000000000002E-2"/>
    <n v="9.6270000000000001E-3"/>
    <n v="13.78"/>
    <n v="21.03"/>
    <n v="97.82"/>
    <n v="580.6"/>
    <n v="0.11749999999999999"/>
    <n v="0.40610000000000002"/>
    <n v="0.48959999999999998"/>
    <n v="0.13420000000000001"/>
    <n v="0.3231"/>
    <n v="0.10340000000000001"/>
  </r>
  <r>
    <n v="913102"/>
    <x v="1"/>
    <x v="86"/>
    <n v="16.850000000000001"/>
    <n v="94.21"/>
    <n v="666"/>
    <n v="8.6410000000000001E-2"/>
    <n v="6.6979999999999998E-2"/>
    <n v="5.1920000000000001E-2"/>
    <n v="2.7910000000000001E-2"/>
    <n v="0.1409"/>
    <n v="5.355E-2"/>
    <n v="0.22040000000000001"/>
    <n v="1.006"/>
    <n v="1.4710000000000001"/>
    <n v="19.98"/>
    <n v="3.5349999999999999E-3"/>
    <n v="1.393E-2"/>
    <n v="1.7999999999999999E-2"/>
    <n v="6.1440000000000002E-3"/>
    <n v="1.2540000000000001E-2"/>
    <n v="1.219E-3"/>
    <n v="16.46"/>
    <n v="25.44"/>
    <n v="106"/>
    <n v="831"/>
    <n v="0.1142"/>
    <n v="0.20699999999999999"/>
    <n v="0.2437"/>
    <n v="7.8280000000000002E-2"/>
    <n v="0.2455"/>
    <n v="6.5960000000000005E-2"/>
  </r>
  <r>
    <n v="913505"/>
    <x v="0"/>
    <x v="398"/>
    <n v="18.82"/>
    <n v="128.1"/>
    <n v="1167"/>
    <n v="0.1089"/>
    <n v="0.14480000000000001"/>
    <n v="0.22559999999999999"/>
    <n v="0.11940000000000001"/>
    <n v="0.18229999999999999"/>
    <n v="6.1150000000000003E-2"/>
    <n v="0.56589999999999996"/>
    <n v="1.4079999999999999"/>
    <n v="3.6309999999999998"/>
    <n v="67.739999999999995"/>
    <n v="5.2880000000000002E-3"/>
    <n v="2.8330000000000001E-2"/>
    <n v="4.2560000000000001E-2"/>
    <n v="1.176E-2"/>
    <n v="1.7170000000000001E-2"/>
    <n v="3.2109999999999999E-3"/>
    <n v="23.96"/>
    <n v="30.39"/>
    <n v="153.9"/>
    <n v="1740"/>
    <n v="0.15140000000000001"/>
    <n v="0.3725"/>
    <n v="0.59360000000000002"/>
    <n v="0.20599999999999999"/>
    <n v="0.3266"/>
    <n v="9.0090000000000003E-2"/>
  </r>
  <r>
    <n v="913512"/>
    <x v="1"/>
    <x v="399"/>
    <n v="16.170000000000002"/>
    <n v="75.489999999999995"/>
    <n v="420.5"/>
    <n v="0.1128"/>
    <n v="9.2630000000000004E-2"/>
    <n v="4.2790000000000002E-2"/>
    <n v="3.1320000000000001E-2"/>
    <n v="0.18529999999999999"/>
    <n v="6.4009999999999997E-2"/>
    <n v="0.37130000000000002"/>
    <n v="1.1539999999999999"/>
    <n v="2.5539999999999998"/>
    <n v="27.57"/>
    <n v="8.9980000000000008E-3"/>
    <n v="1.2919999999999999E-2"/>
    <n v="1.8509999999999999E-2"/>
    <n v="1.167E-2"/>
    <n v="2.1520000000000001E-2"/>
    <n v="3.2130000000000001E-3"/>
    <n v="13.32"/>
    <n v="21.59"/>
    <n v="86.57"/>
    <n v="549.79999999999995"/>
    <n v="0.15260000000000001"/>
    <n v="0.1477"/>
    <n v="0.14899999999999999"/>
    <n v="9.8150000000000001E-2"/>
    <n v="0.28039999999999998"/>
    <n v="8.0240000000000006E-2"/>
  </r>
  <r>
    <n v="913535"/>
    <x v="0"/>
    <x v="400"/>
    <n v="20.2"/>
    <n v="107.1"/>
    <n v="857.6"/>
    <n v="7.4969999999999995E-2"/>
    <n v="7.1120000000000003E-2"/>
    <n v="3.6490000000000002E-2"/>
    <n v="2.307E-2"/>
    <n v="0.18459999999999999"/>
    <n v="5.3249999999999999E-2"/>
    <n v="0.24729999999999999"/>
    <n v="0.56789999999999996"/>
    <n v="1.7749999999999999"/>
    <n v="22.95"/>
    <n v="2.6670000000000001E-3"/>
    <n v="1.4460000000000001E-2"/>
    <n v="1.423E-2"/>
    <n v="5.2969999999999996E-3"/>
    <n v="1.9609999999999999E-2"/>
    <n v="1.6999999999999999E-3"/>
    <n v="19.18"/>
    <n v="26.56"/>
    <n v="127.3"/>
    <n v="1084"/>
    <n v="0.1009"/>
    <n v="0.29199999999999998"/>
    <n v="0.2477"/>
    <n v="8.7370000000000003E-2"/>
    <n v="0.4677"/>
    <n v="7.6230000000000006E-2"/>
  </r>
  <r>
    <n v="91376701"/>
    <x v="1"/>
    <x v="144"/>
    <n v="22.44"/>
    <n v="78.180000000000007"/>
    <n v="466.5"/>
    <n v="8.1920000000000007E-2"/>
    <n v="5.1999999999999998E-2"/>
    <n v="1.7139999999999999E-2"/>
    <n v="1.261E-2"/>
    <n v="0.15440000000000001"/>
    <n v="5.9760000000000001E-2"/>
    <n v="0.22389999999999999"/>
    <n v="1.139"/>
    <n v="1.577"/>
    <n v="18.04"/>
    <n v="5.0959999999999998E-3"/>
    <n v="1.205E-2"/>
    <n v="9.41E-3"/>
    <n v="4.5510000000000004E-3"/>
    <n v="1.6080000000000001E-2"/>
    <n v="2.3990000000000001E-3"/>
    <n v="14.17"/>
    <n v="31.99"/>
    <n v="92.74"/>
    <n v="622.9"/>
    <n v="0.12559999999999999"/>
    <n v="0.1804"/>
    <n v="0.123"/>
    <n v="6.3350000000000004E-2"/>
    <n v="0.31"/>
    <n v="8.2030000000000006E-2"/>
  </r>
  <r>
    <n v="91376702"/>
    <x v="1"/>
    <x v="401"/>
    <n v="13.23"/>
    <n v="114.6"/>
    <n v="992.1"/>
    <n v="7.8380000000000005E-2"/>
    <n v="6.2170000000000003E-2"/>
    <n v="4.4450000000000003E-2"/>
    <n v="4.1779999999999998E-2"/>
    <n v="0.122"/>
    <n v="5.2429999999999997E-2"/>
    <n v="0.4834"/>
    <n v="1.046"/>
    <n v="3.1629999999999998"/>
    <n v="50.95"/>
    <n v="4.3689999999999996E-3"/>
    <n v="8.2740000000000001E-3"/>
    <n v="1.153E-2"/>
    <n v="7.437E-3"/>
    <n v="1.302E-2"/>
    <n v="1.3090000000000001E-3"/>
    <n v="19.82"/>
    <n v="18.420000000000002"/>
    <n v="127.1"/>
    <n v="1210"/>
    <n v="9.8619999999999999E-2"/>
    <n v="9.9760000000000001E-2"/>
    <n v="0.1048"/>
    <n v="8.3409999999999998E-2"/>
    <n v="0.17829999999999999"/>
    <n v="5.8709999999999998E-2"/>
  </r>
  <r>
    <n v="914062"/>
    <x v="0"/>
    <x v="402"/>
    <n v="20.56"/>
    <n v="118.4"/>
    <n v="1007"/>
    <n v="0.10009999999999999"/>
    <n v="0.12889999999999999"/>
    <n v="0.11700000000000001"/>
    <n v="7.7619999999999995E-2"/>
    <n v="0.21160000000000001"/>
    <n v="6.0769999999999998E-2"/>
    <n v="0.75480000000000003"/>
    <n v="1.288"/>
    <n v="5.3529999999999998"/>
    <n v="89.74"/>
    <n v="7.9970000000000006E-3"/>
    <n v="2.7E-2"/>
    <n v="3.737E-2"/>
    <n v="1.6480000000000002E-2"/>
    <n v="2.8969999999999999E-2"/>
    <n v="3.9960000000000004E-3"/>
    <n v="21.53"/>
    <n v="26.06"/>
    <n v="143.4"/>
    <n v="1426"/>
    <n v="0.13089999999999999"/>
    <n v="0.23269999999999999"/>
    <n v="0.25440000000000002"/>
    <n v="0.1489"/>
    <n v="0.3251"/>
    <n v="7.6249999999999998E-2"/>
  </r>
  <r>
    <n v="914101"/>
    <x v="1"/>
    <x v="9"/>
    <n v="12.83"/>
    <n v="78.83"/>
    <n v="477.3"/>
    <n v="7.3719999999999994E-2"/>
    <n v="4.0430000000000001E-2"/>
    <n v="7.1729999999999997E-3"/>
    <n v="1.149E-2"/>
    <n v="0.1613"/>
    <n v="6.0130000000000003E-2"/>
    <n v="0.3276"/>
    <n v="1.486"/>
    <n v="2.1080000000000001"/>
    <n v="24.6"/>
    <n v="1.039E-2"/>
    <n v="1.0030000000000001E-2"/>
    <n v="6.4159999999999998E-3"/>
    <n v="7.8949999999999992E-3"/>
    <n v="2.869E-2"/>
    <n v="4.8209999999999998E-3"/>
    <n v="13.19"/>
    <n v="16.36"/>
    <n v="83.24"/>
    <n v="534"/>
    <n v="9.4390000000000002E-2"/>
    <n v="6.4769999999999994E-2"/>
    <n v="1.6740000000000001E-2"/>
    <n v="2.6800000000000001E-2"/>
    <n v="0.22800000000000001"/>
    <n v="7.0279999999999995E-2"/>
  </r>
  <r>
    <n v="914102"/>
    <x v="1"/>
    <x v="403"/>
    <n v="20.54"/>
    <n v="84.06"/>
    <n v="538.70000000000005"/>
    <n v="7.3349999999999999E-2"/>
    <n v="5.2749999999999998E-2"/>
    <n v="1.7999999999999999E-2"/>
    <n v="1.256E-2"/>
    <n v="0.17130000000000001"/>
    <n v="5.8880000000000002E-2"/>
    <n v="0.32369999999999999"/>
    <n v="1.4730000000000001"/>
    <n v="2.3260000000000001"/>
    <n v="26.07"/>
    <n v="7.8019999999999999E-3"/>
    <n v="2.052E-2"/>
    <n v="1.341E-2"/>
    <n v="5.5640000000000004E-3"/>
    <n v="2.086E-2"/>
    <n v="2.7009999999999998E-3"/>
    <n v="14.5"/>
    <n v="28.46"/>
    <n v="95.29"/>
    <n v="648.29999999999995"/>
    <n v="0.1118"/>
    <n v="0.1646"/>
    <n v="7.6980000000000007E-2"/>
    <n v="4.1950000000000001E-2"/>
    <n v="0.26869999999999999"/>
    <n v="7.4289999999999995E-2"/>
  </r>
  <r>
    <n v="914333"/>
    <x v="1"/>
    <x v="112"/>
    <n v="20.21"/>
    <n v="96.12"/>
    <n v="680.9"/>
    <n v="9.5869999999999997E-2"/>
    <n v="8.3449999999999996E-2"/>
    <n v="6.8239999999999995E-2"/>
    <n v="4.9509999999999998E-2"/>
    <n v="0.1487"/>
    <n v="5.7480000000000003E-2"/>
    <n v="0.23230000000000001"/>
    <n v="1.6359999999999999"/>
    <n v="1.5960000000000001"/>
    <n v="21.84"/>
    <n v="5.4149999999999997E-3"/>
    <n v="1.371E-2"/>
    <n v="2.1530000000000001E-2"/>
    <n v="1.183E-2"/>
    <n v="1.959E-2"/>
    <n v="1.812E-3"/>
    <n v="16.010000000000002"/>
    <n v="28.48"/>
    <n v="103.9"/>
    <n v="783.6"/>
    <n v="0.1216"/>
    <n v="0.13880000000000001"/>
    <n v="0.17"/>
    <n v="0.1017"/>
    <n v="0.2369"/>
    <n v="6.5989999999999993E-2"/>
  </r>
  <r>
    <n v="914366"/>
    <x v="1"/>
    <x v="404"/>
    <n v="18.170000000000002"/>
    <n v="82.69"/>
    <n v="485.6"/>
    <n v="0.1076"/>
    <n v="0.13339999999999999"/>
    <n v="8.0170000000000005E-2"/>
    <n v="5.074E-2"/>
    <n v="0.1641"/>
    <n v="6.8540000000000004E-2"/>
    <n v="0.2324"/>
    <n v="0.63319999999999999"/>
    <n v="1.696"/>
    <n v="18.399999999999999"/>
    <n v="5.7039999999999999E-3"/>
    <n v="2.5020000000000001E-2"/>
    <n v="2.6360000000000001E-2"/>
    <n v="1.0319999999999999E-2"/>
    <n v="1.7590000000000001E-2"/>
    <n v="3.5630000000000002E-3"/>
    <n v="14.38"/>
    <n v="22.15"/>
    <n v="95.29"/>
    <n v="633.70000000000005"/>
    <n v="0.15329999999999999"/>
    <n v="0.38419999999999999"/>
    <n v="0.35820000000000002"/>
    <n v="0.14069999999999999"/>
    <n v="0.32300000000000001"/>
    <n v="0.1033"/>
  </r>
  <r>
    <n v="914580"/>
    <x v="1"/>
    <x v="187"/>
    <n v="17.309999999999999"/>
    <n v="80.45"/>
    <n v="480.1"/>
    <n v="8.9279999999999998E-2"/>
    <n v="7.6300000000000007E-2"/>
    <n v="3.6089999999999997E-2"/>
    <n v="2.3689999999999999E-2"/>
    <n v="0.15260000000000001"/>
    <n v="6.046E-2"/>
    <n v="0.1532"/>
    <n v="0.78100000000000003"/>
    <n v="1.2529999999999999"/>
    <n v="11.91"/>
    <n v="3.7959999999999999E-3"/>
    <n v="1.371E-2"/>
    <n v="1.346E-2"/>
    <n v="7.0959999999999999E-3"/>
    <n v="1.536E-2"/>
    <n v="1.5410000000000001E-3"/>
    <n v="14.06"/>
    <n v="24.34"/>
    <n v="92.82"/>
    <n v="607.29999999999995"/>
    <n v="0.12759999999999999"/>
    <n v="0.25059999999999999"/>
    <n v="0.20280000000000001"/>
    <n v="0.1053"/>
    <n v="0.30349999999999999"/>
    <n v="7.6609999999999998E-2"/>
  </r>
  <r>
    <n v="914769"/>
    <x v="0"/>
    <x v="405"/>
    <n v="17.52"/>
    <n v="121.3"/>
    <n v="1068"/>
    <n v="0.1012"/>
    <n v="0.13170000000000001"/>
    <n v="0.14910000000000001"/>
    <n v="9.1829999999999995E-2"/>
    <n v="0.1832"/>
    <n v="6.6970000000000002E-2"/>
    <n v="0.7923"/>
    <n v="1.0449999999999999"/>
    <n v="4.851"/>
    <n v="95.77"/>
    <n v="7.9740000000000002E-3"/>
    <n v="3.2140000000000002E-2"/>
    <n v="4.4350000000000001E-2"/>
    <n v="1.5730000000000001E-2"/>
    <n v="1.617E-2"/>
    <n v="5.2550000000000001E-3"/>
    <n v="22.75"/>
    <n v="22.88"/>
    <n v="146.4"/>
    <n v="1600"/>
    <n v="0.14119999999999999"/>
    <n v="0.30890000000000001"/>
    <n v="0.3533"/>
    <n v="0.1663"/>
    <n v="0.251"/>
    <n v="9.4450000000000006E-2"/>
  </r>
  <r>
    <n v="91485"/>
    <x v="0"/>
    <x v="406"/>
    <n v="21.24"/>
    <n v="137.80000000000001"/>
    <n v="1320"/>
    <n v="0.1085"/>
    <n v="0.16439999999999999"/>
    <n v="0.21879999999999999"/>
    <n v="0.11210000000000001"/>
    <n v="0.18479999999999999"/>
    <n v="6.2219999999999998E-2"/>
    <n v="0.59040000000000004"/>
    <n v="1.216"/>
    <n v="4.2060000000000004"/>
    <n v="75.09"/>
    <n v="6.6660000000000001E-3"/>
    <n v="2.7910000000000001E-2"/>
    <n v="4.0620000000000003E-2"/>
    <n v="1.4789999999999999E-2"/>
    <n v="1.1169999999999999E-2"/>
    <n v="3.7269999999999998E-3"/>
    <n v="23.86"/>
    <n v="30.76"/>
    <n v="163.19999999999999"/>
    <n v="1760"/>
    <n v="0.1464"/>
    <n v="0.35970000000000002"/>
    <n v="0.51790000000000003"/>
    <n v="0.21129999999999999"/>
    <n v="0.248"/>
    <n v="8.9990000000000001E-2"/>
  </r>
  <r>
    <n v="914862"/>
    <x v="1"/>
    <x v="407"/>
    <n v="16.739999999999998"/>
    <n v="98.73"/>
    <n v="689.4"/>
    <n v="9.8830000000000001E-2"/>
    <n v="0.13639999999999999"/>
    <n v="7.7210000000000001E-2"/>
    <n v="6.1420000000000002E-2"/>
    <n v="0.1668"/>
    <n v="6.8690000000000001E-2"/>
    <n v="0.372"/>
    <n v="0.84230000000000005"/>
    <n v="2.3039999999999998"/>
    <n v="34.840000000000003"/>
    <n v="4.1229999999999999E-3"/>
    <n v="1.8190000000000001E-2"/>
    <n v="1.9959999999999999E-2"/>
    <n v="1.004E-2"/>
    <n v="1.055E-2"/>
    <n v="3.2369999999999999E-3"/>
    <n v="16.760000000000002"/>
    <n v="20.43"/>
    <n v="109.7"/>
    <n v="856.9"/>
    <n v="0.1135"/>
    <n v="0.21759999999999999"/>
    <n v="0.18559999999999999"/>
    <n v="0.1018"/>
    <n v="0.2177"/>
    <n v="8.5489999999999997E-2"/>
  </r>
  <r>
    <n v="91504"/>
    <x v="0"/>
    <x v="408"/>
    <n v="24.49"/>
    <n v="92.33"/>
    <n v="595.9"/>
    <n v="0.1162"/>
    <n v="0.1681"/>
    <n v="0.13569999999999999"/>
    <n v="6.7589999999999997E-2"/>
    <n v="0.22750000000000001"/>
    <n v="7.2370000000000004E-2"/>
    <n v="0.47510000000000002"/>
    <n v="1.528"/>
    <n v="2.9740000000000002"/>
    <n v="39.049999999999997"/>
    <n v="9.6799999999999994E-3"/>
    <n v="3.8559999999999997E-2"/>
    <n v="3.4759999999999999E-2"/>
    <n v="1.6160000000000001E-2"/>
    <n v="2.4340000000000001E-2"/>
    <n v="6.9950000000000003E-3"/>
    <n v="16.010000000000002"/>
    <n v="32.94"/>
    <n v="106"/>
    <n v="788"/>
    <n v="0.1794"/>
    <n v="0.39660000000000001"/>
    <n v="0.33810000000000001"/>
    <n v="0.15210000000000001"/>
    <n v="0.36509999999999998"/>
    <n v="0.1183"/>
  </r>
  <r>
    <n v="91505"/>
    <x v="1"/>
    <x v="309"/>
    <n v="16.32"/>
    <n v="81.25"/>
    <n v="476.3"/>
    <n v="0.1158"/>
    <n v="0.1085"/>
    <n v="5.9279999999999999E-2"/>
    <n v="3.279E-2"/>
    <n v="0.1943"/>
    <n v="6.6119999999999998E-2"/>
    <n v="0.25769999999999998"/>
    <n v="1.095"/>
    <n v="1.5660000000000001"/>
    <n v="18.489999999999998"/>
    <n v="9.7020000000000006E-3"/>
    <n v="1.567E-2"/>
    <n v="2.5749999999999999E-2"/>
    <n v="1.1610000000000001E-2"/>
    <n v="2.801E-2"/>
    <n v="2.48E-3"/>
    <n v="13.57"/>
    <n v="21.4"/>
    <n v="86.67"/>
    <n v="552"/>
    <n v="0.158"/>
    <n v="0.17510000000000001"/>
    <n v="0.18890000000000001"/>
    <n v="8.4110000000000004E-2"/>
    <n v="0.3155"/>
    <n v="7.5380000000000003E-2"/>
  </r>
  <r>
    <n v="915143"/>
    <x v="0"/>
    <x v="409"/>
    <n v="19.829999999999998"/>
    <n v="152.1"/>
    <n v="1682"/>
    <n v="9.3420000000000003E-2"/>
    <n v="0.1275"/>
    <n v="0.1676"/>
    <n v="0.1003"/>
    <n v="0.15049999999999999"/>
    <n v="5.484E-2"/>
    <n v="1.2909999999999999"/>
    <n v="0.74519999999999997"/>
    <n v="9.6349999999999998"/>
    <n v="180.2"/>
    <n v="5.7530000000000003E-3"/>
    <n v="3.356E-2"/>
    <n v="3.9759999999999997E-2"/>
    <n v="2.1559999999999999E-2"/>
    <n v="2.2009999999999998E-2"/>
    <n v="2.8969999999999998E-3"/>
    <n v="30.79"/>
    <n v="23.87"/>
    <n v="211.5"/>
    <n v="2782"/>
    <n v="0.11990000000000001"/>
    <n v="0.36249999999999999"/>
    <n v="0.37940000000000002"/>
    <n v="0.22639999999999999"/>
    <n v="0.2908"/>
    <n v="7.2770000000000001E-2"/>
  </r>
  <r>
    <n v="915186"/>
    <x v="1"/>
    <x v="410"/>
    <n v="12.87"/>
    <n v="61.49"/>
    <n v="248.7"/>
    <n v="0.16339999999999999"/>
    <n v="0.22389999999999999"/>
    <n v="9.7299999999999998E-2"/>
    <n v="5.2519999999999997E-2"/>
    <n v="0.23780000000000001"/>
    <n v="9.5019999999999993E-2"/>
    <n v="0.40760000000000002"/>
    <n v="1.093"/>
    <n v="3.0139999999999998"/>
    <n v="20.04"/>
    <n v="9.783E-3"/>
    <n v="4.5420000000000002E-2"/>
    <n v="3.483E-2"/>
    <n v="2.188E-2"/>
    <n v="2.5420000000000002E-2"/>
    <n v="1.0449999999999999E-2"/>
    <n v="10.28"/>
    <n v="16.38"/>
    <n v="69.05"/>
    <n v="300.2"/>
    <n v="0.19020000000000001"/>
    <n v="0.34410000000000002"/>
    <n v="0.2099"/>
    <n v="0.10249999999999999"/>
    <n v="0.30380000000000001"/>
    <n v="0.12520000000000001"/>
  </r>
  <r>
    <n v="915276"/>
    <x v="1"/>
    <x v="411"/>
    <n v="13.14"/>
    <n v="64.12"/>
    <n v="272.5"/>
    <n v="0.1255"/>
    <n v="0.22040000000000001"/>
    <n v="0.1188"/>
    <n v="7.0379999999999998E-2"/>
    <n v="0.20569999999999999"/>
    <n v="9.5750000000000002E-2"/>
    <n v="0.27439999999999998"/>
    <n v="1.39"/>
    <n v="1.7869999999999999"/>
    <n v="17.670000000000002"/>
    <n v="2.1770000000000001E-2"/>
    <n v="4.888E-2"/>
    <n v="5.1889999999999999E-2"/>
    <n v="1.4500000000000001E-2"/>
    <n v="2.632E-2"/>
    <n v="1.1480000000000001E-2"/>
    <n v="10.6"/>
    <n v="18.04"/>
    <n v="69.47"/>
    <n v="328.1"/>
    <n v="0.2006"/>
    <n v="0.36630000000000001"/>
    <n v="0.2913"/>
    <n v="0.1075"/>
    <n v="0.2848"/>
    <n v="0.13639999999999999"/>
  </r>
  <r>
    <n v="91544001"/>
    <x v="1"/>
    <x v="412"/>
    <n v="20.04"/>
    <n v="79.47"/>
    <n v="453.1"/>
    <n v="0.1096"/>
    <n v="0.1152"/>
    <n v="8.1750000000000003E-2"/>
    <n v="2.1659999999999999E-2"/>
    <n v="0.21240000000000001"/>
    <n v="6.8940000000000001E-2"/>
    <n v="0.18110000000000001"/>
    <n v="0.79590000000000005"/>
    <n v="0.98570000000000002"/>
    <n v="12.58"/>
    <n v="6.2719999999999998E-3"/>
    <n v="2.198E-2"/>
    <n v="3.9660000000000001E-2"/>
    <n v="9.894E-3"/>
    <n v="1.32E-2"/>
    <n v="3.813E-3"/>
    <n v="13.16"/>
    <n v="24.17"/>
    <n v="85.13"/>
    <n v="515.29999999999995"/>
    <n v="0.14019999999999999"/>
    <n v="0.23150000000000001"/>
    <n v="0.35349999999999998"/>
    <n v="8.0879999999999994E-2"/>
    <n v="0.27089999999999997"/>
    <n v="8.8389999999999996E-2"/>
  </r>
  <r>
    <n v="91544002"/>
    <x v="1"/>
    <x v="295"/>
    <n v="17.12"/>
    <n v="71.25"/>
    <n v="366.5"/>
    <n v="0.11940000000000001"/>
    <n v="0.1071"/>
    <n v="4.0629999999999999E-2"/>
    <n v="4.2680000000000003E-2"/>
    <n v="0.19539999999999999"/>
    <n v="7.9759999999999998E-2"/>
    <n v="0.1779"/>
    <n v="1.03"/>
    <n v="1.3180000000000001"/>
    <n v="12.3"/>
    <n v="1.2619999999999999E-2"/>
    <n v="2.3480000000000001E-2"/>
    <n v="1.7999999999999999E-2"/>
    <n v="1.285E-2"/>
    <n v="2.2200000000000001E-2"/>
    <n v="8.3129999999999992E-3"/>
    <n v="11.69"/>
    <n v="20.74"/>
    <n v="76.08"/>
    <n v="411.1"/>
    <n v="0.16619999999999999"/>
    <n v="0.2031"/>
    <n v="0.12559999999999999"/>
    <n v="9.5140000000000002E-2"/>
    <n v="0.27800000000000002"/>
    <n v="0.1168"/>
  </r>
  <r>
    <n v="915452"/>
    <x v="1"/>
    <x v="413"/>
    <n v="15.7"/>
    <n v="104.7"/>
    <n v="819.8"/>
    <n v="9.4270000000000007E-2"/>
    <n v="6.7119999999999999E-2"/>
    <n v="5.5259999999999997E-2"/>
    <n v="4.5629999999999997E-2"/>
    <n v="0.1711"/>
    <n v="5.6570000000000002E-2"/>
    <n v="0.20669999999999999"/>
    <n v="0.47060000000000002"/>
    <n v="1.1459999999999999"/>
    <n v="20.67"/>
    <n v="7.3940000000000004E-3"/>
    <n v="1.2030000000000001E-2"/>
    <n v="2.47E-2"/>
    <n v="1.431E-2"/>
    <n v="1.3440000000000001E-2"/>
    <n v="2.5690000000000001E-3"/>
    <n v="17.32"/>
    <n v="17.760000000000002"/>
    <n v="109.8"/>
    <n v="928.2"/>
    <n v="0.13539999999999999"/>
    <n v="0.1361"/>
    <n v="0.19470000000000001"/>
    <n v="0.13569999999999999"/>
    <n v="0.23"/>
    <n v="7.2300000000000003E-2"/>
  </r>
  <r>
    <n v="915460"/>
    <x v="0"/>
    <x v="123"/>
    <n v="23.95"/>
    <n v="103.8"/>
    <n v="731.3"/>
    <n v="0.1183"/>
    <n v="0.187"/>
    <n v="0.20300000000000001"/>
    <n v="8.5199999999999998E-2"/>
    <n v="0.1807"/>
    <n v="7.0830000000000004E-2"/>
    <n v="0.33310000000000001"/>
    <n v="1.9610000000000001"/>
    <n v="2.9369999999999998"/>
    <n v="32.520000000000003"/>
    <n v="9.5379999999999996E-3"/>
    <n v="4.9399999999999999E-2"/>
    <n v="6.019E-2"/>
    <n v="2.0410000000000001E-2"/>
    <n v="2.1049999999999999E-2"/>
    <n v="6.0000000000000001E-3"/>
    <n v="17.11"/>
    <n v="36.33"/>
    <n v="117.7"/>
    <n v="909.4"/>
    <n v="0.17319999999999999"/>
    <n v="0.49669999999999997"/>
    <n v="0.59109999999999996"/>
    <n v="0.21629999999999999"/>
    <n v="0.30130000000000001"/>
    <n v="0.1067"/>
  </r>
  <r>
    <n v="91550"/>
    <x v="1"/>
    <x v="254"/>
    <n v="14.69"/>
    <n v="76.31"/>
    <n v="426"/>
    <n v="8.0990000000000006E-2"/>
    <n v="9.6610000000000001E-2"/>
    <n v="6.726E-2"/>
    <n v="2.639E-2"/>
    <n v="0.14990000000000001"/>
    <n v="6.7580000000000001E-2"/>
    <n v="0.19239999999999999"/>
    <n v="0.64170000000000005"/>
    <n v="1.345"/>
    <n v="13.04"/>
    <n v="6.9820000000000004E-3"/>
    <n v="3.916E-2"/>
    <n v="4.0169999999999997E-2"/>
    <n v="1.528E-2"/>
    <n v="2.2599999999999999E-2"/>
    <n v="6.8219999999999999E-3"/>
    <n v="12.45"/>
    <n v="17.600000000000001"/>
    <n v="81.25"/>
    <n v="473.8"/>
    <n v="0.10730000000000001"/>
    <n v="0.27929999999999999"/>
    <n v="0.26900000000000002"/>
    <n v="0.1056"/>
    <n v="0.26040000000000002"/>
    <n v="9.8790000000000003E-2"/>
  </r>
  <r>
    <n v="915664"/>
    <x v="1"/>
    <x v="414"/>
    <n v="14.7"/>
    <n v="94.66"/>
    <n v="680.7"/>
    <n v="8.4720000000000004E-2"/>
    <n v="5.0160000000000003E-2"/>
    <n v="3.4160000000000003E-2"/>
    <n v="2.5409999999999999E-2"/>
    <n v="0.16589999999999999"/>
    <n v="5.348E-2"/>
    <n v="0.21820000000000001"/>
    <n v="0.62319999999999998"/>
    <n v="1.677"/>
    <n v="20.72"/>
    <n v="6.7080000000000004E-3"/>
    <n v="1.197E-2"/>
    <n v="1.482E-2"/>
    <n v="1.056E-2"/>
    <n v="1.5800000000000002E-2"/>
    <n v="1.779E-3"/>
    <n v="15.61"/>
    <n v="17.579999999999998"/>
    <n v="101.7"/>
    <n v="760.2"/>
    <n v="0.1139"/>
    <n v="0.1011"/>
    <n v="0.1101"/>
    <n v="7.9549999999999996E-2"/>
    <n v="0.2334"/>
    <n v="6.1420000000000002E-2"/>
  </r>
  <r>
    <n v="915691"/>
    <x v="0"/>
    <x v="312"/>
    <n v="20.52"/>
    <n v="88.64"/>
    <n v="556.70000000000005"/>
    <n v="0.1106"/>
    <n v="0.1469"/>
    <n v="0.14449999999999999"/>
    <n v="8.1720000000000001E-2"/>
    <n v="0.21160000000000001"/>
    <n v="7.3249999999999996E-2"/>
    <n v="0.3906"/>
    <n v="0.93059999999999998"/>
    <n v="3.093"/>
    <n v="33.67"/>
    <n v="5.4140000000000004E-3"/>
    <n v="2.265E-2"/>
    <n v="3.4520000000000002E-2"/>
    <n v="1.3339999999999999E-2"/>
    <n v="1.7049999999999999E-2"/>
    <n v="4.0049999999999999E-3"/>
    <n v="16.41"/>
    <n v="29.66"/>
    <n v="113.3"/>
    <n v="844.4"/>
    <n v="0.15740000000000001"/>
    <n v="0.3856"/>
    <n v="0.51060000000000005"/>
    <n v="0.2051"/>
    <n v="0.35849999999999999"/>
    <n v="0.1109"/>
  </r>
  <r>
    <n v="915940"/>
    <x v="1"/>
    <x v="26"/>
    <n v="13.66"/>
    <n v="94.29"/>
    <n v="658.8"/>
    <n v="9.8320000000000005E-2"/>
    <n v="8.9179999999999995E-2"/>
    <n v="8.2220000000000001E-2"/>
    <n v="4.3490000000000001E-2"/>
    <n v="0.1739"/>
    <n v="5.6399999999999999E-2"/>
    <n v="0.41649999999999998"/>
    <n v="0.62370000000000003"/>
    <n v="2.5609999999999999"/>
    <n v="37.11"/>
    <n v="4.9529999999999999E-3"/>
    <n v="1.8120000000000001E-2"/>
    <n v="3.0349999999999999E-2"/>
    <n v="8.6479999999999994E-3"/>
    <n v="1.5389999999999999E-2"/>
    <n v="2.281E-3"/>
    <n v="16.760000000000002"/>
    <n v="17.239999999999998"/>
    <n v="108.5"/>
    <n v="862"/>
    <n v="0.12230000000000001"/>
    <n v="0.1928"/>
    <n v="0.2492"/>
    <n v="9.1859999999999997E-2"/>
    <n v="0.2626"/>
    <n v="7.0480000000000001E-2"/>
  </r>
  <r>
    <n v="91594602"/>
    <x v="0"/>
    <x v="415"/>
    <n v="19.07"/>
    <n v="97.26"/>
    <n v="701.9"/>
    <n v="9.2149999999999996E-2"/>
    <n v="8.5970000000000005E-2"/>
    <n v="7.4859999999999996E-2"/>
    <n v="4.335E-2"/>
    <n v="0.15609999999999999"/>
    <n v="5.9150000000000001E-2"/>
    <n v="0.38600000000000001"/>
    <n v="1.198"/>
    <n v="2.63"/>
    <n v="38.49"/>
    <n v="4.9519999999999998E-3"/>
    <n v="1.6299999999999999E-2"/>
    <n v="2.9669999999999998E-2"/>
    <n v="9.4230000000000008E-3"/>
    <n v="1.1520000000000001E-2"/>
    <n v="1.7179999999999999E-3"/>
    <n v="17.579999999999998"/>
    <n v="28.06"/>
    <n v="113.8"/>
    <n v="967"/>
    <n v="0.1246"/>
    <n v="0.21010000000000001"/>
    <n v="0.28660000000000002"/>
    <n v="0.112"/>
    <n v="0.22819999999999999"/>
    <n v="6.9540000000000005E-2"/>
  </r>
  <r>
    <n v="916221"/>
    <x v="1"/>
    <x v="104"/>
    <n v="18.61"/>
    <n v="72.760000000000005"/>
    <n v="391.2"/>
    <n v="0.10489999999999999"/>
    <n v="8.4989999999999996E-2"/>
    <n v="4.3020000000000003E-2"/>
    <n v="2.5940000000000001E-2"/>
    <n v="0.19270000000000001"/>
    <n v="6.2109999999999999E-2"/>
    <n v="0.24299999999999999"/>
    <n v="1.01"/>
    <n v="1.4910000000000001"/>
    <n v="18.190000000000001"/>
    <n v="8.5769999999999996E-3"/>
    <n v="1.6410000000000001E-2"/>
    <n v="2.0990000000000002E-2"/>
    <n v="1.107E-2"/>
    <n v="2.4340000000000001E-2"/>
    <n v="1.217E-3"/>
    <n v="12.47"/>
    <n v="23.03"/>
    <n v="79.150000000000006"/>
    <n v="478.6"/>
    <n v="0.14829999999999999"/>
    <n v="0.15740000000000001"/>
    <n v="0.16239999999999999"/>
    <n v="8.5419999999999996E-2"/>
    <n v="0.30599999999999999"/>
    <n v="6.7830000000000001E-2"/>
  </r>
  <r>
    <n v="916799"/>
    <x v="0"/>
    <x v="172"/>
    <n v="20.58"/>
    <n v="120.8"/>
    <n v="1052"/>
    <n v="0.10680000000000001"/>
    <n v="0.12479999999999999"/>
    <n v="0.15690000000000001"/>
    <n v="9.4509999999999997E-2"/>
    <n v="0.186"/>
    <n v="5.9409999999999998E-2"/>
    <n v="0.54490000000000005"/>
    <n v="0.92249999999999999"/>
    <n v="3.218"/>
    <n v="67.36"/>
    <n v="6.1760000000000001E-3"/>
    <n v="1.8769999999999998E-2"/>
    <n v="2.913E-2"/>
    <n v="1.0460000000000001E-2"/>
    <n v="1.559E-2"/>
    <n v="2.725E-3"/>
    <n v="21.86"/>
    <n v="26.2"/>
    <n v="142.19999999999999"/>
    <n v="1493"/>
    <n v="0.1492"/>
    <n v="0.25359999999999999"/>
    <n v="0.37590000000000001"/>
    <n v="0.151"/>
    <n v="0.30740000000000001"/>
    <n v="7.8630000000000005E-2"/>
  </r>
  <r>
    <n v="916838"/>
    <x v="0"/>
    <x v="416"/>
    <n v="20.260000000000002"/>
    <n v="130.5"/>
    <n v="1214"/>
    <n v="0.1037"/>
    <n v="0.13100000000000001"/>
    <n v="0.1411"/>
    <n v="9.4310000000000005E-2"/>
    <n v="0.1802"/>
    <n v="6.1879999999999998E-2"/>
    <n v="0.50790000000000002"/>
    <n v="0.87370000000000003"/>
    <n v="3.6539999999999999"/>
    <n v="59.7"/>
    <n v="5.0889999999999998E-3"/>
    <n v="2.3029999999999998E-2"/>
    <n v="3.0519999999999999E-2"/>
    <n v="1.1780000000000001E-2"/>
    <n v="1.057E-2"/>
    <n v="3.3909999999999999E-3"/>
    <n v="23.73"/>
    <n v="25.23"/>
    <n v="160.5"/>
    <n v="1646"/>
    <n v="0.14169999999999999"/>
    <n v="0.33090000000000003"/>
    <n v="0.41849999999999998"/>
    <n v="0.1613"/>
    <n v="0.25490000000000002"/>
    <n v="9.1359999999999997E-2"/>
  </r>
  <r>
    <n v="917062"/>
    <x v="1"/>
    <x v="417"/>
    <n v="18.22"/>
    <n v="84.45"/>
    <n v="493.1"/>
    <n v="0.12180000000000001"/>
    <n v="0.1661"/>
    <n v="4.8250000000000001E-2"/>
    <n v="5.3030000000000001E-2"/>
    <n v="0.1709"/>
    <n v="7.2529999999999997E-2"/>
    <n v="0.44259999999999999"/>
    <n v="1.169"/>
    <n v="3.1760000000000002"/>
    <n v="34.369999999999997"/>
    <n v="5.2729999999999999E-3"/>
    <n v="2.3290000000000002E-2"/>
    <n v="1.405E-2"/>
    <n v="1.244E-2"/>
    <n v="1.8159999999999999E-2"/>
    <n v="3.2989999999999998E-3"/>
    <n v="15.05"/>
    <n v="24.37"/>
    <n v="99.31"/>
    <n v="674.7"/>
    <n v="0.14560000000000001"/>
    <n v="0.29609999999999997"/>
    <n v="0.1246"/>
    <n v="0.1096"/>
    <n v="0.25819999999999999"/>
    <n v="8.8929999999999995E-2"/>
  </r>
  <r>
    <n v="917080"/>
    <x v="1"/>
    <x v="418"/>
    <n v="16.7"/>
    <n v="82.51"/>
    <n v="493.8"/>
    <n v="0.1125"/>
    <n v="0.11169999999999999"/>
    <n v="3.8800000000000001E-2"/>
    <n v="2.9950000000000001E-2"/>
    <n v="0.21199999999999999"/>
    <n v="6.6229999999999997E-2"/>
    <n v="0.38340000000000002"/>
    <n v="1.0029999999999999"/>
    <n v="2.4950000000000001"/>
    <n v="28.62"/>
    <n v="7.509E-3"/>
    <n v="1.5610000000000001E-2"/>
    <n v="1.9769999999999999E-2"/>
    <n v="9.1990000000000006E-3"/>
    <n v="1.805E-2"/>
    <n v="3.6289999999999998E-3"/>
    <n v="14.45"/>
    <n v="21.74"/>
    <n v="93.63"/>
    <n v="624.1"/>
    <n v="0.14749999999999999"/>
    <n v="0.19789999999999999"/>
    <n v="0.14230000000000001"/>
    <n v="8.0449999999999994E-2"/>
    <n v="0.30709999999999998"/>
    <n v="8.5569999999999993E-2"/>
  </r>
  <r>
    <n v="917092"/>
    <x v="1"/>
    <x v="419"/>
    <n v="13.9"/>
    <n v="59.96"/>
    <n v="257.8"/>
    <n v="0.1371"/>
    <n v="0.1225"/>
    <n v="3.3320000000000002E-2"/>
    <n v="2.4209999999999999E-2"/>
    <n v="0.21970000000000001"/>
    <n v="7.6960000000000001E-2"/>
    <n v="0.3538"/>
    <n v="1.1299999999999999"/>
    <n v="2.3879999999999999"/>
    <n v="19.63"/>
    <n v="1.546E-2"/>
    <n v="2.5399999999999999E-2"/>
    <n v="2.197E-2"/>
    <n v="1.5800000000000002E-2"/>
    <n v="3.9969999999999999E-2"/>
    <n v="3.901E-3"/>
    <n v="10.57"/>
    <n v="17.84"/>
    <n v="67.84"/>
    <n v="326.60000000000002"/>
    <n v="0.185"/>
    <n v="0.2097"/>
    <n v="9.9959999999999993E-2"/>
    <n v="7.2620000000000004E-2"/>
    <n v="0.36809999999999998"/>
    <n v="8.9819999999999997E-2"/>
  </r>
  <r>
    <n v="91762702"/>
    <x v="0"/>
    <x v="420"/>
    <n v="21.6"/>
    <n v="165.5"/>
    <n v="1841"/>
    <n v="0.10299999999999999"/>
    <n v="0.21060000000000001"/>
    <n v="0.23100000000000001"/>
    <n v="0.14710000000000001"/>
    <n v="0.1991"/>
    <n v="6.7390000000000005E-2"/>
    <n v="0.99150000000000005"/>
    <n v="0.90039999999999998"/>
    <n v="7.05"/>
    <n v="139.9"/>
    <n v="4.9890000000000004E-3"/>
    <n v="3.2120000000000003E-2"/>
    <n v="3.5709999999999999E-2"/>
    <n v="1.5970000000000002E-2"/>
    <n v="1.8790000000000001E-2"/>
    <n v="4.7600000000000003E-3"/>
    <n v="29.92"/>
    <n v="26.93"/>
    <n v="205.7"/>
    <n v="2642"/>
    <n v="0.13420000000000001"/>
    <n v="0.41880000000000001"/>
    <n v="0.46579999999999999"/>
    <n v="0.2475"/>
    <n v="0.31569999999999998"/>
    <n v="9.6710000000000004E-2"/>
  </r>
  <r>
    <n v="91789"/>
    <x v="1"/>
    <x v="257"/>
    <n v="19.829999999999998"/>
    <n v="71.3"/>
    <n v="388.1"/>
    <n v="8.5110000000000005E-2"/>
    <n v="4.4130000000000003E-2"/>
    <n v="5.0670000000000003E-3"/>
    <n v="5.6639999999999998E-3"/>
    <n v="0.16370000000000001"/>
    <n v="6.343E-2"/>
    <n v="0.13439999999999999"/>
    <n v="1.083"/>
    <n v="0.98119999999999996"/>
    <n v="9.3320000000000007"/>
    <n v="4.1999999999999997E-3"/>
    <n v="5.8999999999999999E-3"/>
    <n v="3.846E-3"/>
    <n v="4.065E-3"/>
    <n v="1.487E-2"/>
    <n v="2.2950000000000002E-3"/>
    <n v="11.93"/>
    <n v="26.43"/>
    <n v="76.38"/>
    <n v="435.9"/>
    <n v="0.1108"/>
    <n v="7.7229999999999993E-2"/>
    <n v="2.5329999999999998E-2"/>
    <n v="2.8320000000000001E-2"/>
    <n v="0.25569999999999998"/>
    <n v="7.6130000000000003E-2"/>
  </r>
  <r>
    <n v="917896"/>
    <x v="1"/>
    <x v="7"/>
    <n v="18.68"/>
    <n v="88.73"/>
    <n v="571"/>
    <n v="9.9159999999999998E-2"/>
    <n v="0.107"/>
    <n v="5.3850000000000002E-2"/>
    <n v="3.7830000000000003E-2"/>
    <n v="0.1714"/>
    <n v="6.8430000000000005E-2"/>
    <n v="0.31909999999999999"/>
    <n v="1.2490000000000001"/>
    <n v="2.2839999999999998"/>
    <n v="26.45"/>
    <n v="6.7390000000000002E-3"/>
    <n v="2.2509999999999999E-2"/>
    <n v="2.086E-2"/>
    <n v="1.3520000000000001E-2"/>
    <n v="1.8700000000000001E-2"/>
    <n v="3.7469999999999999E-3"/>
    <n v="15.11"/>
    <n v="25.63"/>
    <n v="99.43"/>
    <n v="701.9"/>
    <n v="0.14249999999999999"/>
    <n v="0.25659999999999999"/>
    <n v="0.19350000000000001"/>
    <n v="0.12839999999999999"/>
    <n v="0.28489999999999999"/>
    <n v="9.0310000000000001E-2"/>
  </r>
  <r>
    <n v="917897"/>
    <x v="1"/>
    <x v="421"/>
    <n v="15.68"/>
    <n v="63"/>
    <n v="293.2"/>
    <n v="9.4920000000000004E-2"/>
    <n v="8.4190000000000001E-2"/>
    <n v="2.3300000000000001E-2"/>
    <n v="2.4160000000000001E-2"/>
    <n v="0.13869999999999999"/>
    <n v="6.8909999999999999E-2"/>
    <n v="0.24979999999999999"/>
    <n v="1.216"/>
    <n v="1.976"/>
    <n v="15.24"/>
    <n v="8.7320000000000002E-3"/>
    <n v="2.0420000000000001E-2"/>
    <n v="1.0619999999999999E-2"/>
    <n v="6.8009999999999998E-3"/>
    <n v="1.8239999999999999E-2"/>
    <n v="3.4940000000000001E-3"/>
    <n v="11.24"/>
    <n v="22.99"/>
    <n v="74.319999999999993"/>
    <n v="376.5"/>
    <n v="0.1419"/>
    <n v="0.2243"/>
    <n v="8.4339999999999998E-2"/>
    <n v="6.5280000000000005E-2"/>
    <n v="0.25019999999999998"/>
    <n v="9.2090000000000005E-2"/>
  </r>
  <r>
    <n v="91805"/>
    <x v="1"/>
    <x v="422"/>
    <n v="13.1"/>
    <n v="54.53"/>
    <n v="221.3"/>
    <n v="0.1036"/>
    <n v="7.6319999999999999E-2"/>
    <n v="2.5649999999999999E-2"/>
    <n v="1.5100000000000001E-2"/>
    <n v="0.1678"/>
    <n v="7.1260000000000004E-2"/>
    <n v="0.12670000000000001"/>
    <n v="0.67930000000000001"/>
    <n v="1.069"/>
    <n v="7.2539999999999996"/>
    <n v="7.8969999999999995E-3"/>
    <n v="1.762E-2"/>
    <n v="1.8010000000000002E-2"/>
    <n v="7.3200000000000001E-3"/>
    <n v="1.592E-2"/>
    <n v="3.9249999999999997E-3"/>
    <n v="9.4730000000000008"/>
    <n v="18.45"/>
    <n v="63.3"/>
    <n v="275.60000000000002"/>
    <n v="0.1641"/>
    <n v="0.2235"/>
    <n v="0.1754"/>
    <n v="8.5120000000000001E-2"/>
    <n v="0.29830000000000001"/>
    <n v="0.10489999999999999"/>
  </r>
  <r>
    <n v="91813701"/>
    <x v="1"/>
    <x v="325"/>
    <n v="18.75"/>
    <n v="87.44"/>
    <n v="551.1"/>
    <n v="0.1075"/>
    <n v="0.1138"/>
    <n v="4.2009999999999999E-2"/>
    <n v="3.1519999999999999E-2"/>
    <n v="0.17230000000000001"/>
    <n v="6.3170000000000004E-2"/>
    <n v="0.19980000000000001"/>
    <n v="0.60680000000000001"/>
    <n v="1.4430000000000001"/>
    <n v="16.07"/>
    <n v="4.4130000000000003E-3"/>
    <n v="1.443E-2"/>
    <n v="1.5089999999999999E-2"/>
    <n v="7.3689999999999997E-3"/>
    <n v="1.354E-2"/>
    <n v="1.787E-3"/>
    <n v="15.35"/>
    <n v="25.16"/>
    <n v="101.9"/>
    <n v="719.8"/>
    <n v="0.16239999999999999"/>
    <n v="0.31240000000000001"/>
    <n v="0.26540000000000002"/>
    <n v="0.14269999999999999"/>
    <n v="0.3518"/>
    <n v="8.6650000000000005E-2"/>
  </r>
  <r>
    <n v="91813702"/>
    <x v="1"/>
    <x v="152"/>
    <n v="12.27"/>
    <n v="78.94"/>
    <n v="468.5"/>
    <n v="9.0029999999999999E-2"/>
    <n v="6.3070000000000001E-2"/>
    <n v="2.9579999999999999E-2"/>
    <n v="2.647E-2"/>
    <n v="0.16889999999999999"/>
    <n v="5.808E-2"/>
    <n v="0.1166"/>
    <n v="0.49569999999999997"/>
    <n v="0.77139999999999997"/>
    <n v="8.9550000000000001"/>
    <n v="3.6809999999999998E-3"/>
    <n v="9.1690000000000001E-3"/>
    <n v="8.7320000000000002E-3"/>
    <n v="5.7400000000000003E-3"/>
    <n v="1.129E-2"/>
    <n v="1.366E-3"/>
    <n v="13.61"/>
    <n v="19.27"/>
    <n v="87.22"/>
    <n v="564.9"/>
    <n v="0.12920000000000001"/>
    <n v="0.2074"/>
    <n v="0.17910000000000001"/>
    <n v="0.107"/>
    <n v="0.311"/>
    <n v="7.5920000000000001E-2"/>
  </r>
  <r>
    <n v="918192"/>
    <x v="1"/>
    <x v="423"/>
    <n v="13.17"/>
    <n v="90.31"/>
    <n v="594.20000000000005"/>
    <n v="0.12479999999999999"/>
    <n v="9.7549999999999998E-2"/>
    <n v="0.10100000000000001"/>
    <n v="6.615E-2"/>
    <n v="0.1976"/>
    <n v="6.4570000000000002E-2"/>
    <n v="0.54610000000000003"/>
    <n v="2.6349999999999998"/>
    <n v="4.0910000000000002"/>
    <n v="44.74"/>
    <n v="1.004E-2"/>
    <n v="3.2469999999999999E-2"/>
    <n v="4.7629999999999999E-2"/>
    <n v="2.853E-2"/>
    <n v="1.7149999999999999E-2"/>
    <n v="5.5279999999999999E-3"/>
    <n v="14.62"/>
    <n v="15.38"/>
    <n v="94.52"/>
    <n v="653.29999999999995"/>
    <n v="0.1394"/>
    <n v="0.13639999999999999"/>
    <n v="0.15590000000000001"/>
    <n v="0.10150000000000001"/>
    <n v="0.216"/>
    <n v="7.2529999999999997E-2"/>
  </r>
  <r>
    <n v="918465"/>
    <x v="1"/>
    <x v="424"/>
    <n v="13.44"/>
    <n v="77.83"/>
    <n v="445.2"/>
    <n v="0.11"/>
    <n v="9.0090000000000003E-2"/>
    <n v="3.7810000000000003E-2"/>
    <n v="2.7980000000000001E-2"/>
    <n v="0.16569999999999999"/>
    <n v="6.608E-2"/>
    <n v="0.25130000000000002"/>
    <n v="0.504"/>
    <n v="1.714"/>
    <n v="18.54"/>
    <n v="7.3270000000000002E-3"/>
    <n v="1.153E-2"/>
    <n v="1.7979999999999999E-2"/>
    <n v="7.986E-3"/>
    <n v="1.9619999999999999E-2"/>
    <n v="2.2339999999999999E-3"/>
    <n v="13.45"/>
    <n v="15.77"/>
    <n v="86.92"/>
    <n v="549.9"/>
    <n v="0.15210000000000001"/>
    <n v="0.16320000000000001"/>
    <n v="0.16220000000000001"/>
    <n v="7.3929999999999996E-2"/>
    <n v="0.27810000000000001"/>
    <n v="8.0519999999999994E-2"/>
  </r>
  <r>
    <n v="91858"/>
    <x v="1"/>
    <x v="149"/>
    <n v="17.559999999999999"/>
    <n v="75.89"/>
    <n v="422.9"/>
    <n v="0.10730000000000001"/>
    <n v="9.7129999999999994E-2"/>
    <n v="5.2819999999999999E-2"/>
    <n v="4.4400000000000002E-2"/>
    <n v="0.1598"/>
    <n v="6.6769999999999996E-2"/>
    <n v="0.43840000000000001"/>
    <n v="1.907"/>
    <n v="3.149"/>
    <n v="30.66"/>
    <n v="6.587E-3"/>
    <n v="1.8149999999999999E-2"/>
    <n v="1.737E-2"/>
    <n v="1.316E-2"/>
    <n v="1.8350000000000002E-2"/>
    <n v="2.3180000000000002E-3"/>
    <n v="13.5"/>
    <n v="27.98"/>
    <n v="88.52"/>
    <n v="552.29999999999995"/>
    <n v="0.13489999999999999"/>
    <n v="0.18540000000000001"/>
    <n v="0.1366"/>
    <n v="0.10100000000000001"/>
    <n v="0.24779999999999999"/>
    <n v="7.757E-2"/>
  </r>
  <r>
    <n v="91903901"/>
    <x v="1"/>
    <x v="425"/>
    <n v="20.02"/>
    <n v="75.209999999999994"/>
    <n v="416.2"/>
    <n v="0.1016"/>
    <n v="9.4530000000000003E-2"/>
    <n v="4.2000000000000003E-2"/>
    <n v="2.1569999999999999E-2"/>
    <n v="0.18590000000000001"/>
    <n v="6.4610000000000001E-2"/>
    <n v="0.20669999999999999"/>
    <n v="0.87450000000000006"/>
    <n v="1.393"/>
    <n v="15.34"/>
    <n v="5.2509999999999996E-3"/>
    <n v="1.7270000000000001E-2"/>
    <n v="1.84E-2"/>
    <n v="5.2979999999999998E-3"/>
    <n v="1.4489999999999999E-2"/>
    <n v="2.6710000000000002E-3"/>
    <n v="13.35"/>
    <n v="28.81"/>
    <n v="87"/>
    <n v="550.6"/>
    <n v="0.155"/>
    <n v="0.2964"/>
    <n v="0.27579999999999999"/>
    <n v="8.1199999999999994E-2"/>
    <n v="0.3206"/>
    <n v="8.9499999999999996E-2"/>
  </r>
  <r>
    <n v="91903902"/>
    <x v="1"/>
    <x v="426"/>
    <n v="16.329999999999998"/>
    <n v="87.76"/>
    <n v="575.5"/>
    <n v="9.2770000000000005E-2"/>
    <n v="7.2550000000000003E-2"/>
    <n v="1.7520000000000001E-2"/>
    <n v="1.8800000000000001E-2"/>
    <n v="0.16309999999999999"/>
    <n v="6.1550000000000001E-2"/>
    <n v="0.20469999999999999"/>
    <n v="0.48010000000000003"/>
    <n v="1.373"/>
    <n v="17.25"/>
    <n v="3.8279999999999998E-3"/>
    <n v="7.228E-3"/>
    <n v="7.0780000000000001E-3"/>
    <n v="5.0769999999999999E-3"/>
    <n v="1.0540000000000001E-2"/>
    <n v="1.6969999999999999E-3"/>
    <n v="15.85"/>
    <n v="20.2"/>
    <n v="101.6"/>
    <n v="773.4"/>
    <n v="0.12640000000000001"/>
    <n v="0.15640000000000001"/>
    <n v="0.1206"/>
    <n v="8.7040000000000006E-2"/>
    <n v="0.28060000000000002"/>
    <n v="7.782E-2"/>
  </r>
  <r>
    <n v="91930402"/>
    <x v="0"/>
    <x v="427"/>
    <n v="20.67"/>
    <n v="134.69999999999999"/>
    <n v="1299"/>
    <n v="9.1560000000000002E-2"/>
    <n v="0.1313"/>
    <n v="0.15229999999999999"/>
    <n v="0.10150000000000001"/>
    <n v="0.21659999999999999"/>
    <n v="5.4190000000000002E-2"/>
    <n v="0.83360000000000001"/>
    <n v="1.736"/>
    <n v="5.1680000000000001"/>
    <n v="100.4"/>
    <n v="4.9379999999999997E-3"/>
    <n v="3.0890000000000001E-2"/>
    <n v="4.0930000000000001E-2"/>
    <n v="1.6990000000000002E-2"/>
    <n v="2.8160000000000001E-2"/>
    <n v="2.7190000000000001E-3"/>
    <n v="23.23"/>
    <n v="27.15"/>
    <n v="152"/>
    <n v="1645"/>
    <n v="0.10970000000000001"/>
    <n v="0.25340000000000001"/>
    <n v="0.30919999999999997"/>
    <n v="0.1613"/>
    <n v="0.32200000000000001"/>
    <n v="6.386E-2"/>
  </r>
  <r>
    <n v="919537"/>
    <x v="1"/>
    <x v="428"/>
    <n v="17.62"/>
    <n v="70.790000000000006"/>
    <n v="365.6"/>
    <n v="9.6869999999999998E-2"/>
    <n v="9.7519999999999996E-2"/>
    <n v="5.2630000000000003E-2"/>
    <n v="2.7879999999999999E-2"/>
    <n v="0.16189999999999999"/>
    <n v="6.4079999999999998E-2"/>
    <n v="0.1507"/>
    <n v="1.583"/>
    <n v="1.165"/>
    <n v="10.09"/>
    <n v="9.5010000000000008E-3"/>
    <n v="3.3779999999999998E-2"/>
    <n v="4.4010000000000001E-2"/>
    <n v="1.346E-2"/>
    <n v="1.3220000000000001E-2"/>
    <n v="3.5339999999999998E-3"/>
    <n v="11.62"/>
    <n v="26.51"/>
    <n v="76.430000000000007"/>
    <n v="407.5"/>
    <n v="0.14280000000000001"/>
    <n v="0.251"/>
    <n v="0.21229999999999999"/>
    <n v="9.8610000000000003E-2"/>
    <n v="0.22889999999999999"/>
    <n v="8.2780000000000006E-2"/>
  </r>
  <r>
    <n v="919555"/>
    <x v="0"/>
    <x v="429"/>
    <n v="20.86"/>
    <n v="137.80000000000001"/>
    <n v="1308"/>
    <n v="0.1046"/>
    <n v="0.1739"/>
    <n v="0.20849999999999999"/>
    <n v="0.13220000000000001"/>
    <n v="0.2127"/>
    <n v="6.2509999999999996E-2"/>
    <n v="0.6986"/>
    <n v="0.99009999999999998"/>
    <n v="4.7060000000000004"/>
    <n v="87.78"/>
    <n v="4.5779999999999996E-3"/>
    <n v="2.6159999999999999E-2"/>
    <n v="4.0050000000000002E-2"/>
    <n v="1.421E-2"/>
    <n v="1.9480000000000001E-2"/>
    <n v="2.689E-3"/>
    <n v="24.3"/>
    <n v="25.48"/>
    <n v="160.19999999999999"/>
    <n v="1809"/>
    <n v="0.1268"/>
    <n v="0.3135"/>
    <n v="0.44330000000000003"/>
    <n v="0.21479999999999999"/>
    <n v="0.30769999999999997"/>
    <n v="7.5689999999999993E-2"/>
  </r>
  <r>
    <n v="91979701"/>
    <x v="0"/>
    <x v="430"/>
    <n v="22.55"/>
    <n v="93.77"/>
    <n v="629.79999999999995"/>
    <n v="0.1038"/>
    <n v="0.1154"/>
    <n v="0.14630000000000001"/>
    <n v="6.139E-2"/>
    <n v="0.19259999999999999"/>
    <n v="5.9819999999999998E-2"/>
    <n v="0.20269999999999999"/>
    <n v="1.851"/>
    <n v="1.895"/>
    <n v="18.54"/>
    <n v="6.1130000000000004E-3"/>
    <n v="2.5829999999999999E-2"/>
    <n v="4.6449999999999998E-2"/>
    <n v="1.2760000000000001E-2"/>
    <n v="1.451E-2"/>
    <n v="3.7559999999999998E-3"/>
    <n v="15.29"/>
    <n v="34.270000000000003"/>
    <n v="104.3"/>
    <n v="728.3"/>
    <n v="0.13800000000000001"/>
    <n v="0.27329999999999999"/>
    <n v="0.4234"/>
    <n v="0.13619999999999999"/>
    <n v="0.26979999999999998"/>
    <n v="8.3510000000000001E-2"/>
  </r>
  <r>
    <n v="919812"/>
    <x v="1"/>
    <x v="431"/>
    <n v="24.44"/>
    <n v="76.37"/>
    <n v="406.4"/>
    <n v="0.1236"/>
    <n v="0.1552"/>
    <n v="4.5150000000000003E-2"/>
    <n v="4.5310000000000003E-2"/>
    <n v="0.21310000000000001"/>
    <n v="7.4050000000000005E-2"/>
    <n v="0.29570000000000002"/>
    <n v="1.978"/>
    <n v="2.1579999999999999"/>
    <n v="20.95"/>
    <n v="1.2880000000000001E-2"/>
    <n v="3.4950000000000002E-2"/>
    <n v="1.865E-2"/>
    <n v="1.7659999999999999E-2"/>
    <n v="1.5599999999999999E-2"/>
    <n v="5.8240000000000002E-3"/>
    <n v="12.98"/>
    <n v="32.19"/>
    <n v="86.12"/>
    <n v="487.7"/>
    <n v="0.17680000000000001"/>
    <n v="0.3251"/>
    <n v="0.13950000000000001"/>
    <n v="0.1308"/>
    <n v="0.28029999999999999"/>
    <n v="9.9699999999999997E-2"/>
  </r>
  <r>
    <n v="921092"/>
    <x v="1"/>
    <x v="432"/>
    <n v="25.49"/>
    <n v="47.98"/>
    <n v="178.8"/>
    <n v="8.0979999999999996E-2"/>
    <n v="4.8779999999999997E-2"/>
    <n v="0"/>
    <n v="0"/>
    <n v="0.187"/>
    <n v="7.2849999999999998E-2"/>
    <n v="0.37769999999999998"/>
    <n v="1.462"/>
    <n v="2.492"/>
    <n v="19.14"/>
    <n v="1.2659999999999999E-2"/>
    <n v="9.6919999999999992E-3"/>
    <n v="0"/>
    <n v="0"/>
    <n v="2.8819999999999998E-2"/>
    <n v="6.8719999999999996E-3"/>
    <n v="9.077"/>
    <n v="30.92"/>
    <n v="57.17"/>
    <n v="248"/>
    <n v="0.12559999999999999"/>
    <n v="8.3400000000000002E-2"/>
    <n v="0"/>
    <n v="0"/>
    <n v="0.30580000000000002"/>
    <n v="9.9379999999999996E-2"/>
  </r>
  <r>
    <n v="921362"/>
    <x v="1"/>
    <x v="433"/>
    <n v="25.44"/>
    <n v="48.34"/>
    <n v="170.4"/>
    <n v="8.6679999999999993E-2"/>
    <n v="0.11990000000000001"/>
    <n v="9.2520000000000005E-2"/>
    <n v="1.3639999999999999E-2"/>
    <n v="0.20369999999999999"/>
    <n v="7.7509999999999996E-2"/>
    <n v="0.21959999999999999"/>
    <n v="1.4790000000000001"/>
    <n v="1.4450000000000001"/>
    <n v="11.73"/>
    <n v="1.5469999999999999E-2"/>
    <n v="6.4570000000000002E-2"/>
    <n v="9.2520000000000005E-2"/>
    <n v="1.3639999999999999E-2"/>
    <n v="2.1049999999999999E-2"/>
    <n v="7.5510000000000004E-3"/>
    <n v="8.6780000000000008"/>
    <n v="31.89"/>
    <n v="54.49"/>
    <n v="223.6"/>
    <n v="0.15959999999999999"/>
    <n v="0.30640000000000001"/>
    <n v="0.33929999999999999"/>
    <n v="0.05"/>
    <n v="0.27900000000000003"/>
    <n v="0.1066"/>
  </r>
  <r>
    <n v="921385"/>
    <x v="1"/>
    <x v="272"/>
    <n v="14.44"/>
    <n v="74.650000000000006"/>
    <n v="402.9"/>
    <n v="9.9839999999999998E-2"/>
    <n v="0.112"/>
    <n v="6.7369999999999999E-2"/>
    <n v="2.5940000000000001E-2"/>
    <n v="0.18179999999999999"/>
    <n v="6.7820000000000005E-2"/>
    <n v="0.27839999999999998"/>
    <n v="1.768"/>
    <n v="1.6279999999999999"/>
    <n v="20.86"/>
    <n v="1.2149999999999999E-2"/>
    <n v="4.1119999999999997E-2"/>
    <n v="5.5530000000000003E-2"/>
    <n v="1.494E-2"/>
    <n v="1.84E-2"/>
    <n v="5.5120000000000004E-3"/>
    <n v="12.26"/>
    <n v="19.68"/>
    <n v="78.78"/>
    <n v="457.8"/>
    <n v="0.13450000000000001"/>
    <n v="0.21179999999999999"/>
    <n v="0.1797"/>
    <n v="6.9180000000000005E-2"/>
    <n v="0.2329"/>
    <n v="8.1339999999999996E-2"/>
  </r>
  <r>
    <n v="921386"/>
    <x v="1"/>
    <x v="434"/>
    <n v="24.99"/>
    <n v="95.81"/>
    <n v="656.4"/>
    <n v="8.8370000000000004E-2"/>
    <n v="0.123"/>
    <n v="0.1009"/>
    <n v="3.8899999999999997E-2"/>
    <n v="0.18720000000000001"/>
    <n v="6.3409999999999994E-2"/>
    <n v="0.25419999999999998"/>
    <n v="1.079"/>
    <n v="2.6150000000000002"/>
    <n v="23.11"/>
    <n v="7.1380000000000002E-3"/>
    <n v="4.6530000000000002E-2"/>
    <n v="3.8289999999999998E-2"/>
    <n v="1.162E-2"/>
    <n v="2.068E-2"/>
    <n v="6.1110000000000001E-3"/>
    <n v="16.22"/>
    <n v="31.73"/>
    <n v="113.5"/>
    <n v="808.9"/>
    <n v="0.13400000000000001"/>
    <n v="0.42020000000000002"/>
    <n v="0.40400000000000003"/>
    <n v="0.1205"/>
    <n v="0.31869999999999998"/>
    <n v="0.1023"/>
  </r>
  <r>
    <n v="921644"/>
    <x v="1"/>
    <x v="435"/>
    <n v="25.42"/>
    <n v="94.7"/>
    <n v="668.6"/>
    <n v="8.2750000000000004E-2"/>
    <n v="7.2139999999999996E-2"/>
    <n v="4.1050000000000003E-2"/>
    <n v="3.0269999999999998E-2"/>
    <n v="0.184"/>
    <n v="5.6800000000000003E-2"/>
    <n v="0.30309999999999998"/>
    <n v="1.385"/>
    <n v="2.177"/>
    <n v="27.41"/>
    <n v="4.7749999999999997E-3"/>
    <n v="1.172E-2"/>
    <n v="1.9470000000000001E-2"/>
    <n v="1.269E-2"/>
    <n v="1.8700000000000001E-2"/>
    <n v="2.6259999999999999E-3"/>
    <n v="16.510000000000002"/>
    <n v="32.29"/>
    <n v="107.4"/>
    <n v="826.4"/>
    <n v="0.106"/>
    <n v="0.1376"/>
    <n v="0.16109999999999999"/>
    <n v="0.1095"/>
    <n v="0.2722"/>
    <n v="6.9559999999999997E-2"/>
  </r>
  <r>
    <n v="922296"/>
    <x v="1"/>
    <x v="376"/>
    <n v="28.06"/>
    <n v="84.88"/>
    <n v="538.4"/>
    <n v="8.6709999999999995E-2"/>
    <n v="6.8769999999999998E-2"/>
    <n v="2.9870000000000001E-2"/>
    <n v="3.2750000000000001E-2"/>
    <n v="0.1628"/>
    <n v="5.781E-2"/>
    <n v="0.2351"/>
    <n v="1.597"/>
    <n v="1.5389999999999999"/>
    <n v="17.850000000000001"/>
    <n v="4.973E-3"/>
    <n v="1.372E-2"/>
    <n v="1.498E-2"/>
    <n v="9.1170000000000001E-3"/>
    <n v="1.7239999999999998E-2"/>
    <n v="1.343E-3"/>
    <n v="14.37"/>
    <n v="37.17"/>
    <n v="92.48"/>
    <n v="629.6"/>
    <n v="0.1072"/>
    <n v="0.1381"/>
    <n v="0.1062"/>
    <n v="7.9579999999999998E-2"/>
    <n v="0.24729999999999999"/>
    <n v="6.4430000000000001E-2"/>
  </r>
  <r>
    <n v="922297"/>
    <x v="1"/>
    <x v="306"/>
    <n v="20.7"/>
    <n v="89.77"/>
    <n v="584.79999999999995"/>
    <n v="9.5780000000000004E-2"/>
    <n v="0.1018"/>
    <n v="3.6880000000000003E-2"/>
    <n v="2.3689999999999999E-2"/>
    <n v="0.16200000000000001"/>
    <n v="6.6879999999999995E-2"/>
    <n v="0.27200000000000002"/>
    <n v="1.0469999999999999"/>
    <n v="2.0760000000000001"/>
    <n v="23.12"/>
    <n v="6.2979999999999998E-3"/>
    <n v="2.172E-2"/>
    <n v="2.615E-2"/>
    <n v="9.0609999999999996E-3"/>
    <n v="1.49E-2"/>
    <n v="3.5990000000000002E-3"/>
    <n v="15.05"/>
    <n v="24.75"/>
    <n v="99.17"/>
    <n v="688.6"/>
    <n v="0.12640000000000001"/>
    <n v="0.20369999999999999"/>
    <n v="0.13769999999999999"/>
    <n v="6.8449999999999997E-2"/>
    <n v="0.22489999999999999"/>
    <n v="8.4919999999999995E-2"/>
  </r>
  <r>
    <n v="922576"/>
    <x v="1"/>
    <x v="436"/>
    <n v="23.23"/>
    <n v="87.19"/>
    <n v="573.20000000000005"/>
    <n v="9.2460000000000001E-2"/>
    <n v="6.7470000000000002E-2"/>
    <n v="2.9739999999999999E-2"/>
    <n v="2.443E-2"/>
    <n v="0.16639999999999999"/>
    <n v="5.8009999999999999E-2"/>
    <n v="0.34599999999999997"/>
    <n v="1.3360000000000001"/>
    <n v="2.0659999999999998"/>
    <n v="31.24"/>
    <n v="5.868E-3"/>
    <n v="2.0990000000000002E-2"/>
    <n v="2.0209999999999999E-2"/>
    <n v="9.0639999999999991E-3"/>
    <n v="2.087E-2"/>
    <n v="2.5829999999999998E-3"/>
    <n v="15.35"/>
    <n v="29.09"/>
    <n v="97.58"/>
    <n v="729.8"/>
    <n v="0.1216"/>
    <n v="0.1517"/>
    <n v="0.10489999999999999"/>
    <n v="7.1739999999999998E-2"/>
    <n v="0.26419999999999999"/>
    <n v="6.9529999999999995E-2"/>
  </r>
  <r>
    <n v="922577"/>
    <x v="1"/>
    <x v="437"/>
    <n v="16.350000000000001"/>
    <n v="65.31"/>
    <n v="324.89999999999998"/>
    <n v="9.4339999999999993E-2"/>
    <n v="4.9939999999999998E-2"/>
    <n v="1.0120000000000001E-2"/>
    <n v="5.4949999999999999E-3"/>
    <n v="0.1885"/>
    <n v="6.2010000000000003E-2"/>
    <n v="0.2104"/>
    <n v="0.96699999999999997"/>
    <n v="1.3560000000000001"/>
    <n v="12.97"/>
    <n v="7.0860000000000003E-3"/>
    <n v="7.247E-3"/>
    <n v="1.0120000000000001E-2"/>
    <n v="5.4949999999999999E-3"/>
    <n v="1.5599999999999999E-2"/>
    <n v="2.6059999999999998E-3"/>
    <n v="11.25"/>
    <n v="21.77"/>
    <n v="71.12"/>
    <n v="384.9"/>
    <n v="0.1285"/>
    <n v="8.8419999999999999E-2"/>
    <n v="4.3839999999999997E-2"/>
    <n v="2.3810000000000001E-2"/>
    <n v="0.2681"/>
    <n v="7.399E-2"/>
  </r>
  <r>
    <n v="922840"/>
    <x v="1"/>
    <x v="297"/>
    <n v="16.579999999999998"/>
    <n v="65.849999999999994"/>
    <n v="320.8"/>
    <n v="8.8770000000000002E-2"/>
    <n v="8.0659999999999996E-2"/>
    <n v="4.3580000000000001E-2"/>
    <n v="2.4379999999999999E-2"/>
    <n v="0.16689999999999999"/>
    <n v="6.7140000000000005E-2"/>
    <n v="0.1144"/>
    <n v="1.0229999999999999"/>
    <n v="0.98870000000000002"/>
    <n v="7.3259999999999996"/>
    <n v="1.027E-2"/>
    <n v="3.0839999999999999E-2"/>
    <n v="2.613E-2"/>
    <n v="1.0970000000000001E-2"/>
    <n v="2.2769999999999999E-2"/>
    <n v="5.8900000000000003E-3"/>
    <n v="10.83"/>
    <n v="22.04"/>
    <n v="71.08"/>
    <n v="357.4"/>
    <n v="0.14610000000000001"/>
    <n v="0.22459999999999999"/>
    <n v="0.17829999999999999"/>
    <n v="8.3330000000000001E-2"/>
    <n v="0.26910000000000001"/>
    <n v="9.4789999999999999E-2"/>
  </r>
  <r>
    <n v="923169"/>
    <x v="1"/>
    <x v="438"/>
    <n v="19.34"/>
    <n v="61.05"/>
    <n v="285.7"/>
    <n v="8.4909999999999999E-2"/>
    <n v="5.0299999999999997E-2"/>
    <n v="2.3369999999999998E-2"/>
    <n v="9.6150000000000003E-3"/>
    <n v="0.158"/>
    <n v="6.2350000000000003E-2"/>
    <n v="0.29570000000000002"/>
    <n v="1.363"/>
    <n v="2.0539999999999998"/>
    <n v="18.239999999999998"/>
    <n v="7.4400000000000004E-3"/>
    <n v="1.123E-2"/>
    <n v="2.3369999999999998E-2"/>
    <n v="9.6150000000000003E-3"/>
    <n v="2.2030000000000001E-2"/>
    <n v="4.1539999999999997E-3"/>
    <n v="10.93"/>
    <n v="25.59"/>
    <n v="69.099999999999994"/>
    <n v="364.2"/>
    <n v="0.11990000000000001"/>
    <n v="9.5460000000000003E-2"/>
    <n v="9.35E-2"/>
    <n v="3.8460000000000001E-2"/>
    <n v="0.25519999999999998"/>
    <n v="7.9200000000000007E-2"/>
  </r>
  <r>
    <n v="923465"/>
    <x v="1"/>
    <x v="439"/>
    <n v="24.21"/>
    <n v="68.89"/>
    <n v="361.6"/>
    <n v="8.1920000000000007E-2"/>
    <n v="6.6019999999999995E-2"/>
    <n v="1.5480000000000001E-2"/>
    <n v="8.1600000000000006E-3"/>
    <n v="0.1976"/>
    <n v="6.3280000000000003E-2"/>
    <n v="0.51959999999999995"/>
    <n v="1.9179999999999999"/>
    <n v="3.5640000000000001"/>
    <n v="33"/>
    <n v="8.2629999999999995E-3"/>
    <n v="1.8700000000000001E-2"/>
    <n v="1.277E-2"/>
    <n v="5.9170000000000004E-3"/>
    <n v="2.4660000000000001E-2"/>
    <n v="2.977E-3"/>
    <n v="13.03"/>
    <n v="31.45"/>
    <n v="83.9"/>
    <n v="505.6"/>
    <n v="0.12039999999999999"/>
    <n v="0.1633"/>
    <n v="6.1940000000000002E-2"/>
    <n v="3.2640000000000002E-2"/>
    <n v="0.30590000000000001"/>
    <n v="7.6259999999999994E-2"/>
  </r>
  <r>
    <n v="923748"/>
    <x v="1"/>
    <x v="440"/>
    <n v="21.48"/>
    <n v="68.510000000000005"/>
    <n v="360.5"/>
    <n v="7.4310000000000001E-2"/>
    <n v="4.2270000000000002E-2"/>
    <n v="0"/>
    <n v="0"/>
    <n v="0.1661"/>
    <n v="5.9479999999999998E-2"/>
    <n v="0.31630000000000003"/>
    <n v="1.304"/>
    <n v="2.1150000000000002"/>
    <n v="20.67"/>
    <n v="9.5790000000000007E-3"/>
    <n v="1.1039999999999999E-2"/>
    <n v="0"/>
    <n v="0"/>
    <n v="3.0040000000000001E-2"/>
    <n v="2.2279999999999999E-3"/>
    <n v="11.66"/>
    <n v="24.77"/>
    <n v="74.08"/>
    <n v="412.3"/>
    <n v="0.10009999999999999"/>
    <n v="7.3480000000000004E-2"/>
    <n v="0"/>
    <n v="0"/>
    <n v="0.24579999999999999"/>
    <n v="6.5920000000000006E-2"/>
  </r>
  <r>
    <n v="923780"/>
    <x v="1"/>
    <x v="357"/>
    <n v="22.44"/>
    <n v="71.489999999999995"/>
    <n v="378.4"/>
    <n v="9.5659999999999995E-2"/>
    <n v="8.1939999999999999E-2"/>
    <n v="4.8239999999999998E-2"/>
    <n v="2.257E-2"/>
    <n v="0.20300000000000001"/>
    <n v="6.5519999999999995E-2"/>
    <n v="0.28000000000000003"/>
    <n v="1.4670000000000001"/>
    <n v="1.994"/>
    <n v="17.850000000000001"/>
    <n v="3.4949999999999998E-3"/>
    <n v="3.0509999999999999E-2"/>
    <n v="3.4450000000000001E-2"/>
    <n v="1.0240000000000001E-2"/>
    <n v="2.912E-2"/>
    <n v="4.7229999999999998E-3"/>
    <n v="12.02"/>
    <n v="28.26"/>
    <n v="77.8"/>
    <n v="436.6"/>
    <n v="0.1087"/>
    <n v="0.1782"/>
    <n v="0.15640000000000001"/>
    <n v="6.4130000000000006E-2"/>
    <n v="0.31690000000000002"/>
    <n v="8.0320000000000003E-2"/>
  </r>
  <r>
    <n v="924084"/>
    <x v="1"/>
    <x v="127"/>
    <n v="29.43"/>
    <n v="81.349999999999994"/>
    <n v="507.9"/>
    <n v="8.276E-2"/>
    <n v="4.2340000000000003E-2"/>
    <n v="1.9970000000000002E-2"/>
    <n v="1.499E-2"/>
    <n v="0.15390000000000001"/>
    <n v="5.6370000000000003E-2"/>
    <n v="0.2409"/>
    <n v="1.367"/>
    <n v="1.4770000000000001"/>
    <n v="18.760000000000002"/>
    <n v="8.8350000000000008E-3"/>
    <n v="1.2330000000000001E-2"/>
    <n v="1.328E-2"/>
    <n v="9.3050000000000008E-3"/>
    <n v="1.8970000000000001E-2"/>
    <n v="1.7260000000000001E-3"/>
    <n v="13.87"/>
    <n v="36"/>
    <n v="88.1"/>
    <n v="594.70000000000005"/>
    <n v="0.1234"/>
    <n v="0.10639999999999999"/>
    <n v="8.6529999999999996E-2"/>
    <n v="6.4979999999999996E-2"/>
    <n v="0.2407"/>
    <n v="6.4839999999999995E-2"/>
  </r>
  <r>
    <n v="924342"/>
    <x v="1"/>
    <x v="441"/>
    <n v="21.94"/>
    <n v="59.01"/>
    <n v="264"/>
    <n v="9.2399999999999996E-2"/>
    <n v="5.6050000000000003E-2"/>
    <n v="3.9960000000000002E-2"/>
    <n v="1.282E-2"/>
    <n v="0.16919999999999999"/>
    <n v="6.5759999999999999E-2"/>
    <n v="0.30130000000000001"/>
    <n v="1.879"/>
    <n v="2.121"/>
    <n v="17.86"/>
    <n v="1.094E-2"/>
    <n v="1.8339999999999999E-2"/>
    <n v="3.9960000000000002E-2"/>
    <n v="1.282E-2"/>
    <n v="3.7589999999999998E-2"/>
    <n v="4.6230000000000004E-3"/>
    <n v="9.8450000000000006"/>
    <n v="25.05"/>
    <n v="62.86"/>
    <n v="295.8"/>
    <n v="0.1103"/>
    <n v="8.2979999999999998E-2"/>
    <n v="7.9930000000000001E-2"/>
    <n v="2.564E-2"/>
    <n v="0.24349999999999999"/>
    <n v="7.3929999999999996E-2"/>
  </r>
  <r>
    <n v="924632"/>
    <x v="1"/>
    <x v="417"/>
    <n v="28.92"/>
    <n v="82.5"/>
    <n v="514.29999999999995"/>
    <n v="8.1229999999999997E-2"/>
    <n v="5.824E-2"/>
    <n v="6.1949999999999998E-2"/>
    <n v="2.3429999999999999E-2"/>
    <n v="0.15659999999999999"/>
    <n v="5.7079999999999999E-2"/>
    <n v="0.21160000000000001"/>
    <n v="1.36"/>
    <n v="1.502"/>
    <n v="16.829999999999998"/>
    <n v="8.4119999999999993E-3"/>
    <n v="2.1530000000000001E-2"/>
    <n v="3.8980000000000001E-2"/>
    <n v="7.62E-3"/>
    <n v="1.695E-2"/>
    <n v="2.8010000000000001E-3"/>
    <n v="13.89"/>
    <n v="35.74"/>
    <n v="88.84"/>
    <n v="595.70000000000005"/>
    <n v="0.1227"/>
    <n v="0.16200000000000001"/>
    <n v="0.24390000000000001"/>
    <n v="6.4930000000000002E-2"/>
    <n v="0.23719999999999999"/>
    <n v="7.2419999999999998E-2"/>
  </r>
  <r>
    <n v="924934"/>
    <x v="1"/>
    <x v="442"/>
    <n v="27.61"/>
    <n v="65.67"/>
    <n v="321.39999999999998"/>
    <n v="9.0300000000000005E-2"/>
    <n v="7.6579999999999995E-2"/>
    <n v="5.9990000000000002E-2"/>
    <n v="2.7380000000000002E-2"/>
    <n v="0.1593"/>
    <n v="6.1269999999999998E-2"/>
    <n v="0.21990000000000001"/>
    <n v="2.2389999999999999"/>
    <n v="1.4370000000000001"/>
    <n v="14.46"/>
    <n v="1.205E-2"/>
    <n v="2.7359999999999999E-2"/>
    <n v="4.8039999999999999E-2"/>
    <n v="1.721E-2"/>
    <n v="1.8429999999999998E-2"/>
    <n v="4.9379999999999997E-3"/>
    <n v="10.84"/>
    <n v="34.909999999999997"/>
    <n v="69.569999999999993"/>
    <n v="357.6"/>
    <n v="0.1384"/>
    <n v="0.17100000000000001"/>
    <n v="0.2"/>
    <n v="9.1270000000000004E-2"/>
    <n v="0.22259999999999999"/>
    <n v="8.2830000000000001E-2"/>
  </r>
  <r>
    <n v="924964"/>
    <x v="1"/>
    <x v="443"/>
    <n v="19.59"/>
    <n v="64.73"/>
    <n v="311.7"/>
    <n v="0.1003"/>
    <n v="7.5039999999999996E-2"/>
    <n v="5.025E-3"/>
    <n v="1.116E-2"/>
    <n v="0.17910000000000001"/>
    <n v="6.3310000000000005E-2"/>
    <n v="0.24410000000000001"/>
    <n v="2.09"/>
    <n v="1.6479999999999999"/>
    <n v="16.8"/>
    <n v="1.291E-2"/>
    <n v="2.222E-2"/>
    <n v="4.1739999999999998E-3"/>
    <n v="7.0819999999999998E-3"/>
    <n v="2.572E-2"/>
    <n v="2.2780000000000001E-3"/>
    <n v="10.65"/>
    <n v="22.88"/>
    <n v="67.88"/>
    <n v="347.3"/>
    <n v="0.1265"/>
    <n v="0.12"/>
    <n v="1.005E-2"/>
    <n v="2.232E-2"/>
    <n v="0.22620000000000001"/>
    <n v="6.7419999999999994E-2"/>
  </r>
  <r>
    <n v="925236"/>
    <x v="1"/>
    <x v="444"/>
    <n v="27.88"/>
    <n v="59.26"/>
    <n v="271.3"/>
    <n v="8.1229999999999997E-2"/>
    <n v="4.9709999999999997E-2"/>
    <n v="0"/>
    <n v="0"/>
    <n v="0.17419999999999999"/>
    <n v="6.0589999999999998E-2"/>
    <n v="0.53749999999999998"/>
    <n v="2.927"/>
    <n v="3.6179999999999999"/>
    <n v="29.11"/>
    <n v="1.159E-2"/>
    <n v="1.124E-2"/>
    <n v="0"/>
    <n v="0"/>
    <n v="3.0040000000000001E-2"/>
    <n v="3.3240000000000001E-3"/>
    <n v="10.49"/>
    <n v="34.24"/>
    <n v="66.5"/>
    <n v="330.6"/>
    <n v="0.10730000000000001"/>
    <n v="7.1580000000000005E-2"/>
    <n v="0"/>
    <n v="0"/>
    <n v="0.2475"/>
    <n v="6.9690000000000002E-2"/>
  </r>
  <r>
    <n v="925277"/>
    <x v="1"/>
    <x v="445"/>
    <n v="22.68"/>
    <n v="96.39"/>
    <n v="657.1"/>
    <n v="8.473E-2"/>
    <n v="0.13300000000000001"/>
    <n v="0.10290000000000001"/>
    <n v="3.7359999999999997E-2"/>
    <n v="0.1454"/>
    <n v="6.1469999999999997E-2"/>
    <n v="0.22539999999999999"/>
    <n v="1.1080000000000001"/>
    <n v="2.2240000000000002"/>
    <n v="19.54"/>
    <n v="4.2420000000000001E-3"/>
    <n v="4.6390000000000001E-2"/>
    <n v="6.5780000000000005E-2"/>
    <n v="1.6060000000000001E-2"/>
    <n v="1.6379999999999999E-2"/>
    <n v="4.4060000000000002E-3"/>
    <n v="15.48"/>
    <n v="27.27"/>
    <n v="105.9"/>
    <n v="733.5"/>
    <n v="0.1026"/>
    <n v="0.31709999999999999"/>
    <n v="0.36620000000000003"/>
    <n v="0.1105"/>
    <n v="0.2258"/>
    <n v="8.004E-2"/>
  </r>
  <r>
    <n v="925291"/>
    <x v="1"/>
    <x v="446"/>
    <n v="23.93"/>
    <n v="74.52"/>
    <n v="403.5"/>
    <n v="9.2609999999999998E-2"/>
    <n v="0.1021"/>
    <n v="0.11119999999999999"/>
    <n v="4.1050000000000003E-2"/>
    <n v="0.13880000000000001"/>
    <n v="6.5699999999999995E-2"/>
    <n v="0.23880000000000001"/>
    <n v="2.9039999999999999"/>
    <n v="1.9359999999999999"/>
    <n v="16.97"/>
    <n v="8.2000000000000007E-3"/>
    <n v="2.9819999999999999E-2"/>
    <n v="5.738E-2"/>
    <n v="1.2670000000000001E-2"/>
    <n v="1.4880000000000001E-2"/>
    <n v="4.738E-3"/>
    <n v="12.48"/>
    <n v="37.159999999999997"/>
    <n v="82.28"/>
    <n v="474.2"/>
    <n v="0.1298"/>
    <n v="0.25169999999999998"/>
    <n v="0.36299999999999999"/>
    <n v="9.6530000000000005E-2"/>
    <n v="0.2112"/>
    <n v="8.7319999999999995E-2"/>
  </r>
  <r>
    <n v="925292"/>
    <x v="1"/>
    <x v="447"/>
    <n v="27.15"/>
    <n v="91.38"/>
    <n v="600.4"/>
    <n v="9.9290000000000003E-2"/>
    <n v="0.11260000000000001"/>
    <n v="4.462E-2"/>
    <n v="4.3040000000000002E-2"/>
    <n v="0.1537"/>
    <n v="6.1710000000000001E-2"/>
    <n v="0.36449999999999999"/>
    <n v="1.492"/>
    <n v="2.8879999999999999"/>
    <n v="29.84"/>
    <n v="7.2560000000000003E-3"/>
    <n v="2.6780000000000002E-2"/>
    <n v="2.0709999999999999E-2"/>
    <n v="1.626E-2"/>
    <n v="2.0799999999999999E-2"/>
    <n v="5.3039999999999997E-3"/>
    <n v="15.3"/>
    <n v="33.17"/>
    <n v="100.2"/>
    <n v="706.7"/>
    <n v="0.1241"/>
    <n v="0.22639999999999999"/>
    <n v="0.1326"/>
    <n v="0.1048"/>
    <n v="0.22500000000000001"/>
    <n v="8.3210000000000006E-2"/>
  </r>
  <r>
    <n v="925311"/>
    <x v="1"/>
    <x v="448"/>
    <n v="29.37"/>
    <n v="70.67"/>
    <n v="386"/>
    <n v="7.4490000000000001E-2"/>
    <n v="3.5580000000000001E-2"/>
    <n v="0"/>
    <n v="0"/>
    <n v="0.106"/>
    <n v="5.5019999999999999E-2"/>
    <n v="0.31409999999999999"/>
    <n v="3.8959999999999999"/>
    <n v="2.0409999999999999"/>
    <n v="22.81"/>
    <n v="7.5940000000000001E-3"/>
    <n v="8.8780000000000005E-3"/>
    <n v="0"/>
    <n v="0"/>
    <n v="1.9890000000000001E-2"/>
    <n v="1.7730000000000001E-3"/>
    <n v="11.92"/>
    <n v="38.299999999999997"/>
    <n v="75.19"/>
    <n v="439.6"/>
    <n v="9.2670000000000002E-2"/>
    <n v="5.4940000000000003E-2"/>
    <n v="0"/>
    <n v="0"/>
    <n v="0.15659999999999999"/>
    <n v="5.9049999999999998E-2"/>
  </r>
  <r>
    <n v="925622"/>
    <x v="0"/>
    <x v="449"/>
    <n v="30.62"/>
    <n v="103.4"/>
    <n v="716.9"/>
    <n v="0.1048"/>
    <n v="0.2087"/>
    <n v="0.255"/>
    <n v="9.4289999999999999E-2"/>
    <n v="0.21279999999999999"/>
    <n v="7.152E-2"/>
    <n v="0.26019999999999999"/>
    <n v="1.2050000000000001"/>
    <n v="2.3620000000000001"/>
    <n v="22.65"/>
    <n v="4.6249999999999998E-3"/>
    <n v="4.8439999999999997E-2"/>
    <n v="7.3590000000000003E-2"/>
    <n v="1.6080000000000001E-2"/>
    <n v="2.137E-2"/>
    <n v="6.1419999999999999E-3"/>
    <n v="17.52"/>
    <n v="42.79"/>
    <n v="128.69999999999999"/>
    <n v="915"/>
    <n v="0.14169999999999999"/>
    <n v="0.79169999999999996"/>
    <n v="1.17"/>
    <n v="0.2356"/>
    <n v="0.40889999999999999"/>
    <n v="0.1409"/>
  </r>
  <r>
    <n v="926125"/>
    <x v="0"/>
    <x v="450"/>
    <n v="25.09"/>
    <n v="143"/>
    <n v="1347"/>
    <n v="0.1099"/>
    <n v="0.22359999999999999"/>
    <n v="0.31740000000000002"/>
    <n v="0.1474"/>
    <n v="0.21490000000000001"/>
    <n v="6.8790000000000004E-2"/>
    <n v="0.96220000000000006"/>
    <n v="1.026"/>
    <n v="8.7579999999999991"/>
    <n v="118.8"/>
    <n v="6.3990000000000002E-3"/>
    <n v="4.3099999999999999E-2"/>
    <n v="7.8450000000000006E-2"/>
    <n v="2.6239999999999999E-2"/>
    <n v="2.0570000000000001E-2"/>
    <n v="6.2129999999999998E-3"/>
    <n v="24.29"/>
    <n v="29.41"/>
    <n v="179.1"/>
    <n v="1819"/>
    <n v="0.14069999999999999"/>
    <n v="0.41860000000000003"/>
    <n v="0.65990000000000004"/>
    <n v="0.25419999999999998"/>
    <n v="0.29289999999999999"/>
    <n v="9.8729999999999998E-2"/>
  </r>
  <r>
    <n v="926424"/>
    <x v="0"/>
    <x v="451"/>
    <n v="22.39"/>
    <n v="142"/>
    <n v="1479"/>
    <n v="0.111"/>
    <n v="0.1159"/>
    <n v="0.24390000000000001"/>
    <n v="0.1389"/>
    <n v="0.1726"/>
    <n v="5.6230000000000002E-2"/>
    <n v="1.1759999999999999"/>
    <n v="1.256"/>
    <n v="7.673"/>
    <n v="158.69999999999999"/>
    <n v="1.03E-2"/>
    <n v="2.8910000000000002E-2"/>
    <n v="5.1979999999999998E-2"/>
    <n v="2.4539999999999999E-2"/>
    <n v="1.1140000000000001E-2"/>
    <n v="4.2389999999999997E-3"/>
    <n v="25.45"/>
    <n v="26.4"/>
    <n v="166.1"/>
    <n v="2027"/>
    <n v="0.14099999999999999"/>
    <n v="0.21129999999999999"/>
    <n v="0.41070000000000001"/>
    <n v="0.22159999999999999"/>
    <n v="0.20599999999999999"/>
    <n v="7.1150000000000005E-2"/>
  </r>
  <r>
    <n v="926682"/>
    <x v="0"/>
    <x v="452"/>
    <n v="28.25"/>
    <n v="131.19999999999999"/>
    <n v="1261"/>
    <n v="9.7799999999999998E-2"/>
    <n v="0.10340000000000001"/>
    <n v="0.14399999999999999"/>
    <n v="9.7909999999999997E-2"/>
    <n v="0.17519999999999999"/>
    <n v="5.5329999999999997E-2"/>
    <n v="0.76549999999999996"/>
    <n v="2.4630000000000001"/>
    <n v="5.2030000000000003"/>
    <n v="99.04"/>
    <n v="5.7689999999999998E-3"/>
    <n v="2.4230000000000002E-2"/>
    <n v="3.95E-2"/>
    <n v="1.678E-2"/>
    <n v="1.898E-2"/>
    <n v="2.4979999999999998E-3"/>
    <n v="23.69"/>
    <n v="38.25"/>
    <n v="155"/>
    <n v="1731"/>
    <n v="0.1166"/>
    <n v="0.19220000000000001"/>
    <n v="0.32150000000000001"/>
    <n v="0.1628"/>
    <n v="0.25719999999999998"/>
    <n v="6.6369999999999998E-2"/>
  </r>
  <r>
    <n v="926954"/>
    <x v="0"/>
    <x v="453"/>
    <n v="28.08"/>
    <n v="108.3"/>
    <n v="858.1"/>
    <n v="8.455E-2"/>
    <n v="0.1023"/>
    <n v="9.2509999999999995E-2"/>
    <n v="5.3019999999999998E-2"/>
    <n v="0.159"/>
    <n v="5.6480000000000002E-2"/>
    <n v="0.45639999999999997"/>
    <n v="1.075"/>
    <n v="3.4249999999999998"/>
    <n v="48.55"/>
    <n v="5.9030000000000003E-3"/>
    <n v="3.7310000000000003E-2"/>
    <n v="4.7300000000000002E-2"/>
    <n v="1.5570000000000001E-2"/>
    <n v="1.3180000000000001E-2"/>
    <n v="3.8920000000000001E-3"/>
    <n v="18.98"/>
    <n v="34.119999999999997"/>
    <n v="126.7"/>
    <n v="1124"/>
    <n v="0.1139"/>
    <n v="0.30940000000000001"/>
    <n v="0.34029999999999999"/>
    <n v="0.14180000000000001"/>
    <n v="0.2218"/>
    <n v="7.8200000000000006E-2"/>
  </r>
  <r>
    <n v="927241"/>
    <x v="0"/>
    <x v="454"/>
    <n v="29.33"/>
    <n v="140.1"/>
    <n v="1265"/>
    <n v="0.1178"/>
    <n v="0.27700000000000002"/>
    <n v="0.35139999999999999"/>
    <n v="0.152"/>
    <n v="0.2397"/>
    <n v="7.016E-2"/>
    <n v="0.72599999999999998"/>
    <n v="1.595"/>
    <n v="5.7720000000000002"/>
    <n v="86.22"/>
    <n v="6.522E-3"/>
    <n v="6.1580000000000003E-2"/>
    <n v="7.1169999999999997E-2"/>
    <n v="1.6639999999999999E-2"/>
    <n v="2.324E-2"/>
    <n v="6.1850000000000004E-3"/>
    <n v="25.74"/>
    <n v="39.42"/>
    <n v="184.6"/>
    <n v="1821"/>
    <n v="0.16500000000000001"/>
    <n v="0.86809999999999998"/>
    <n v="0.93869999999999998"/>
    <n v="0.26500000000000001"/>
    <n v="0.40870000000000001"/>
    <n v="0.124"/>
  </r>
  <r>
    <n v="92751"/>
    <x v="1"/>
    <x v="455"/>
    <n v="24.54"/>
    <n v="47.92"/>
    <n v="181"/>
    <n v="5.2630000000000003E-2"/>
    <n v="4.3619999999999999E-2"/>
    <n v="0"/>
    <n v="0"/>
    <n v="0.15870000000000001"/>
    <n v="5.8840000000000003E-2"/>
    <n v="0.38569999999999999"/>
    <n v="1.4279999999999999"/>
    <n v="2.548"/>
    <n v="19.149999999999999"/>
    <n v="7.1890000000000001E-3"/>
    <n v="4.6600000000000001E-3"/>
    <n v="0"/>
    <n v="0"/>
    <n v="2.6759999999999999E-2"/>
    <n v="2.7829999999999999E-3"/>
    <n v="9.4559999999999995"/>
    <n v="30.37"/>
    <n v="59.16"/>
    <n v="268.60000000000002"/>
    <n v="8.9959999999999998E-2"/>
    <n v="6.4439999999999997E-2"/>
    <n v="0"/>
    <n v="0"/>
    <n v="0.28710000000000002"/>
    <n v="7.0389999999999994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AD467-D5B7-9D49-B52A-84336BC46A28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C19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erimeter_mean" fld="4" subtotal="average" baseField="0" baseItem="0"/>
    <dataField name="StdDev of perimeter_mean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5AA2-0CBF-AD4D-AD6F-C989EDF7F5F7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C31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moothness_mean" fld="6" subtotal="average" baseField="0" baseItem="0"/>
    <dataField name="StdDev of smoothness_mean" fld="6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FF68B-0F8E-464C-B4C9-D9C6A4842134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9:C62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fractal_dimension_se" fld="21" subtotal="average" baseField="0" baseItem="0"/>
    <dataField name="StdDev of fractal_dimension_se2" fld="2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8FC70-7A61-0E4E-96D4-0F5CF94D9EE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C13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xture_mean" fld="3" subtotal="average" baseField="0" baseItem="0"/>
    <dataField name="StdDev of texture_mean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8029B-757E-564B-AA18-9E5C85ECDE3E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3:C56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ymmetry_mean" fld="10" subtotal="average" baseField="0" baseItem="0"/>
    <dataField name="StdDev of symmetry_mean" fld="10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FF603-B48D-E44C-B11A-945FBB6BFC1B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1:C44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oncavity_mean" fld="8" subtotal="average" baseField="0" baseItem="0"/>
    <dataField name="StdDev of concavity_mean" fld="8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D1B50-772A-4249-B318-5416C91BFB5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dius_mean" fld="2" subtotal="average" baseField="0" baseItem="0"/>
    <dataField name="StdDev of radius_mean" fld="2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026A5-78D4-7545-AD06-9DB7FCE08E34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C25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rea_mean" fld="5" subtotal="average" baseField="0" baseItem="0"/>
    <dataField name="StdDev of area_mean" fld="5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2F6C2-2ADC-9C4A-A9AB-F553EAE5BFE9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7:C50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oncave points_mean" fld="9" subtotal="average" baseField="0" baseItem="0"/>
    <dataField name="StdDev of concave points_mean" fld="9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69ABF-3FB0-A542-8985-8208FA1E9FA7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D38" firstHeaderRow="0" firstDataRow="1" firstDataCol="1"/>
  <pivotFields count="32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ompactness_mean" fld="7" subtotal="average" baseField="0" baseItem="0"/>
    <dataField name="StdDev of compactness_mean" fld="7" subtotal="stdDev" baseField="0" baseItem="0"/>
    <dataField name="Count of compactness_mean" fld="7" subtotal="countNums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CFE9A0-A2C9-C24F-BB24-542FEE9673B7}" name="Table1" displayName="Table1" ref="C32:AH59" totalsRowShown="0" dataDxfId="335">
  <autoFilter ref="C32:AH59" xr:uid="{02CFE9A0-A2C9-C24F-BB24-542FEE9673B7}"/>
  <tableColumns count="32">
    <tableColumn id="1" xr3:uid="{B270E850-6194-BD48-A394-B48D5C93C549}" name="Statistic" dataDxfId="334"/>
    <tableColumn id="2" xr3:uid="{5F1EC997-9BA6-954E-9011-CE20E06BC578}" name="id" dataDxfId="333"/>
    <tableColumn id="3" xr3:uid="{8E1EEF51-093D-C049-B3C5-375D77E7C727}" name="radius_mean" dataDxfId="332"/>
    <tableColumn id="4" xr3:uid="{57D79950-ADCF-C44D-A930-5D41216363CC}" name="texture_mean" dataDxfId="331"/>
    <tableColumn id="5" xr3:uid="{D396BDAC-DAAA-AE4A-ACF5-294A9174678A}" name="perimeter_mean" dataDxfId="330"/>
    <tableColumn id="6" xr3:uid="{6A4A0618-76D9-B64F-9688-2C3D3B8B96DE}" name="area_mean" dataDxfId="329"/>
    <tableColumn id="7" xr3:uid="{87753F7A-73BD-444D-AC93-37177237060C}" name="smoothness_mean" dataDxfId="328"/>
    <tableColumn id="8" xr3:uid="{7356A56C-FFEC-7145-B10F-04DF8B5850C0}" name="compactness_mean" dataDxfId="327"/>
    <tableColumn id="9" xr3:uid="{B68B0491-AE7C-C343-87E9-B8A8D238B684}" name="concavity_mean" dataDxfId="326"/>
    <tableColumn id="10" xr3:uid="{08C249CF-C130-6547-BAF1-A691B1C09161}" name="concave points_mean" dataDxfId="325"/>
    <tableColumn id="11" xr3:uid="{AAB68A99-CFDC-204D-84D3-A453E26D2EB3}" name="symmetry_mean" dataDxfId="324"/>
    <tableColumn id="12" xr3:uid="{DC186ECF-1DE7-F34A-B499-3B1AB117E23C}" name="fractal_dimension_mean" dataDxfId="323"/>
    <tableColumn id="13" xr3:uid="{60D0D378-220D-694F-BC96-B3AE7437C939}" name="radius_se" dataDxfId="322"/>
    <tableColumn id="14" xr3:uid="{5DDC810A-EA15-594F-AF32-317ADF9B4A86}" name="texture_se" dataDxfId="321"/>
    <tableColumn id="15" xr3:uid="{FF7A35F1-6791-8D47-84EE-4F354F529F46}" name="perimeter_se" dataDxfId="320"/>
    <tableColumn id="16" xr3:uid="{F162972D-1C5F-0C4B-B185-33E5F0C19729}" name="area_se" dataDxfId="319"/>
    <tableColumn id="17" xr3:uid="{5189BD6B-6E07-FF45-AB4A-A1615ECBA8E3}" name="smoothness_se" dataDxfId="318"/>
    <tableColumn id="18" xr3:uid="{BF567A9F-37EE-DC4C-8F9C-FCAC71EA1389}" name="compactness_se" dataDxfId="317"/>
    <tableColumn id="19" xr3:uid="{773F55FC-6D8F-D74F-BE62-097BD8C3FAD5}" name="concavity_se" dataDxfId="316"/>
    <tableColumn id="20" xr3:uid="{DE52B5D2-B9DC-E442-A6CA-F3EB9C13629C}" name="concave points_se" dataDxfId="315"/>
    <tableColumn id="21" xr3:uid="{B9A717B4-6241-F84C-9F2F-696EDCB6A39A}" name="symmetry_se" dataDxfId="314"/>
    <tableColumn id="22" xr3:uid="{367CE4A6-5823-DE40-B885-7D531A64B66E}" name="fractal_dimension_se" dataDxfId="313"/>
    <tableColumn id="23" xr3:uid="{E3D230EE-3757-7848-8D81-7E40BEEC8D06}" name="radius_worst" dataDxfId="312"/>
    <tableColumn id="24" xr3:uid="{0DCE1BA4-6792-334D-9079-1015844014C1}" name="texture_worst" dataDxfId="311"/>
    <tableColumn id="25" xr3:uid="{CCF168B0-02F4-8948-8CD7-2128230868F9}" name="perimeter_worst" dataDxfId="310"/>
    <tableColumn id="26" xr3:uid="{93A69A10-379F-D44A-8DD9-167CCA73B843}" name="area_worst" dataDxfId="309"/>
    <tableColumn id="27" xr3:uid="{5F308462-99F9-3241-B296-4D9410621C17}" name="smoothness_worst" dataDxfId="308"/>
    <tableColumn id="28" xr3:uid="{766C4320-E8B7-1E49-B177-83C5E0151091}" name="compactness_worst" dataDxfId="307"/>
    <tableColumn id="29" xr3:uid="{8EB645B5-7916-9145-80C4-FAD8B16CAFC5}" name="concavity_worst" dataDxfId="306"/>
    <tableColumn id="30" xr3:uid="{4A956E96-1082-CC4C-914C-0AF9FEA10A85}" name="concave points_worst" dataDxfId="305"/>
    <tableColumn id="31" xr3:uid="{87F3C6E5-0B5B-3942-BCC2-C74F6FE6DA04}" name="symmetry_worst" dataDxfId="304"/>
    <tableColumn id="32" xr3:uid="{9A4999AC-CA00-D54A-B4FF-08CC151D79E8}" name="fractal_dimension_worst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586727-D715-384C-86C1-4C7B97A6FC0D}" name="Table2" displayName="Table2" ref="C63:AH82" totalsRowShown="0" dataDxfId="303">
  <autoFilter ref="C63:AH82" xr:uid="{FD586727-D715-384C-86C1-4C7B97A6FC0D}"/>
  <tableColumns count="32">
    <tableColumn id="1" xr3:uid="{C4F033E8-8A51-1D4E-B05B-8C4E0DFBCE27}" name="Statistic" dataDxfId="302"/>
    <tableColumn id="2" xr3:uid="{A3623C82-868E-5F40-B607-6CAB71731234}" name="id" dataDxfId="301"/>
    <tableColumn id="3" xr3:uid="{677A31A5-9FF2-E943-AA83-73B4D634D813}" name="radius_mean" dataDxfId="300"/>
    <tableColumn id="4" xr3:uid="{9FCDFA76-3660-224A-81DB-9B5364FEE84E}" name="texture_mean" dataDxfId="299"/>
    <tableColumn id="5" xr3:uid="{955B98F4-5928-2545-B05B-9E2A7B3D5C4E}" name="perimeter_mean" dataDxfId="298"/>
    <tableColumn id="6" xr3:uid="{B436ED3F-F9C6-9F48-A908-539832BDDE62}" name="area_mean" dataDxfId="297"/>
    <tableColumn id="7" xr3:uid="{D18EF096-82B9-C343-8867-7503660F231D}" name="smoothness_mean" dataDxfId="296"/>
    <tableColumn id="8" xr3:uid="{930A29DB-0988-324C-941F-ED40A86BF539}" name="compactness_mean" dataDxfId="295"/>
    <tableColumn id="9" xr3:uid="{4C400171-5F3E-7D40-B8F5-43657DCD8F3D}" name="concavity_mean" dataDxfId="294"/>
    <tableColumn id="10" xr3:uid="{BEE61D46-ECCD-434E-81C8-6E6AC4CC3AD0}" name="concave points_mean" dataDxfId="293"/>
    <tableColumn id="11" xr3:uid="{F7E812D8-700F-0649-88C6-C4D4A3745752}" name="symmetry_mean" dataDxfId="292"/>
    <tableColumn id="12" xr3:uid="{1D0509F4-2C7B-E442-AEFA-5C1D61EE6A83}" name="fractal_dimension_mean" dataDxfId="291"/>
    <tableColumn id="13" xr3:uid="{8836D467-138E-F048-82AC-FA59508575AF}" name="radius_se" dataDxfId="290"/>
    <tableColumn id="14" xr3:uid="{A39BD75B-22DA-9D4A-BAA4-DC4B632AF03A}" name="texture_se" dataDxfId="289"/>
    <tableColumn id="15" xr3:uid="{95A7A2E5-E66B-344C-9111-E8950760F143}" name="perimeter_se" dataDxfId="288"/>
    <tableColumn id="16" xr3:uid="{E977B2A3-07E0-DF4E-A21F-4A1025F22A1E}" name="area_se" dataDxfId="287"/>
    <tableColumn id="17" xr3:uid="{7EA3C975-C0EF-CA49-A9C0-A06FD8247B57}" name="smoothness_se" dataDxfId="286"/>
    <tableColumn id="18" xr3:uid="{F667B5CF-AD17-F647-A610-0B6DC4B4C607}" name="compactness_se" dataDxfId="285"/>
    <tableColumn id="19" xr3:uid="{57CA8A28-40AB-5F4C-B965-6A9D8EF55710}" name="concavity_se" dataDxfId="284"/>
    <tableColumn id="20" xr3:uid="{0C1E1F58-B356-834B-93A9-A28259C69394}" name="concave points_se" dataDxfId="283"/>
    <tableColumn id="21" xr3:uid="{688957A2-AE95-3E4E-BDB6-A3FC4DB17D0E}" name="symmetry_se" dataDxfId="282"/>
    <tableColumn id="22" xr3:uid="{FB9228EC-0AFB-C84A-AEB7-206A67B2EC8B}" name="fractal_dimension_se" dataDxfId="281"/>
    <tableColumn id="23" xr3:uid="{F6E95F60-47AC-6E43-A536-27B92708CF30}" name="radius_worst" dataDxfId="280"/>
    <tableColumn id="24" xr3:uid="{716B3995-19B3-AA44-8B19-2D9DAADD239F}" name="texture_worst" dataDxfId="279"/>
    <tableColumn id="25" xr3:uid="{7370BEAB-E8DC-424E-A496-8AF68248D730}" name="perimeter_worst" dataDxfId="278"/>
    <tableColumn id="26" xr3:uid="{1E9126FA-05DA-574E-B38F-E6E91204DC2A}" name="area_worst" dataDxfId="277"/>
    <tableColumn id="27" xr3:uid="{F76CCBF4-09E0-9143-A9F6-848BD2B27D70}" name="smoothness_worst" dataDxfId="276"/>
    <tableColumn id="28" xr3:uid="{7A145080-36F9-5144-BEA0-FD8BC8DEDBA3}" name="compactness_worst" dataDxfId="275"/>
    <tableColumn id="29" xr3:uid="{D62199F7-B80B-2E46-8092-557FA2009669}" name="concavity_worst" dataDxfId="274"/>
    <tableColumn id="30" xr3:uid="{14FA82A3-FC97-8A42-90E2-D4192B9A692E}" name="concave points_worst" dataDxfId="273"/>
    <tableColumn id="31" xr3:uid="{0BB8D773-C696-474E-B1E2-7C283CEA5201}" name="symmetry_worst" dataDxfId="272"/>
    <tableColumn id="32" xr3:uid="{345B4FF2-C01D-4946-B0AC-569BA25C8513}" name="fractal_dimension_worst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8BA93A-3966-D748-A55D-7DD09077BBE2}" name="Table3" displayName="Table3" ref="C86:AH185" totalsRowShown="0" dataDxfId="271">
  <autoFilter ref="C86:AH185" xr:uid="{6F8BA93A-3966-D748-A55D-7DD09077BBE2}"/>
  <tableColumns count="32">
    <tableColumn id="1" xr3:uid="{70FEB332-1730-F14F-B301-8A4BE5B53E37}" name="Percentile" dataDxfId="270"/>
    <tableColumn id="2" xr3:uid="{96A75C7A-6705-5747-9C27-5FAE1F598E7D}" name="id" dataDxfId="269"/>
    <tableColumn id="3" xr3:uid="{60B3D9EF-1332-CE41-B4A4-53D7DD08C7EE}" name="radius_mean" dataDxfId="268"/>
    <tableColumn id="4" xr3:uid="{8B0B84D8-51FD-6C49-80D2-9CC5FEEF0F5B}" name="texture_mean" dataDxfId="267"/>
    <tableColumn id="5" xr3:uid="{56EB0EF9-0E33-3A4C-88CE-7D88066A200C}" name="perimeter_mean" dataDxfId="266"/>
    <tableColumn id="6" xr3:uid="{81247E3A-3AFC-E14D-8534-8D74B63D4F95}" name="area_mean" dataDxfId="265"/>
    <tableColumn id="7" xr3:uid="{9B1587FE-0BF1-0E48-A84B-F0CCE8775642}" name="smoothness_mean" dataDxfId="264"/>
    <tableColumn id="8" xr3:uid="{C1F317E8-EDF5-CF40-A1DF-772CD12C339D}" name="compactness_mean" dataDxfId="263"/>
    <tableColumn id="9" xr3:uid="{00101C5B-3C71-B44C-9019-1DDA946859CB}" name="concavity_mean" dataDxfId="262"/>
    <tableColumn id="10" xr3:uid="{5AA9119D-B0E0-2246-9AA9-1A7E0A3DD3F4}" name="concave points_mean" dataDxfId="261"/>
    <tableColumn id="11" xr3:uid="{F7EAF027-6A14-8B4F-9F79-2DB337829AE1}" name="symmetry_mean" dataDxfId="260"/>
    <tableColumn id="12" xr3:uid="{29C8F99F-3CF3-6148-9505-1E4732A6EA00}" name="fractal_dimension_mean" dataDxfId="259"/>
    <tableColumn id="13" xr3:uid="{57C5FC3B-46A2-4C45-A4BC-5BBCE02D5E3B}" name="radius_se" dataDxfId="258"/>
    <tableColumn id="14" xr3:uid="{9B75C027-4407-0744-92A3-3C5ACFF61D86}" name="texture_se" dataDxfId="257"/>
    <tableColumn id="15" xr3:uid="{FF46A1B8-30E7-5E43-9CD3-3DB0F1BC3480}" name="perimeter_se" dataDxfId="256"/>
    <tableColumn id="16" xr3:uid="{7E124E8A-849D-3E48-B362-635985B4560B}" name="area_se" dataDxfId="255"/>
    <tableColumn id="17" xr3:uid="{0C870BEA-38A1-5C45-B570-BE86CFF956D5}" name="smoothness_se" dataDxfId="254"/>
    <tableColumn id="18" xr3:uid="{3642C623-B620-B848-BCF8-88AC1B4D7FE3}" name="compactness_se" dataDxfId="253"/>
    <tableColumn id="19" xr3:uid="{DEBB40A7-4ECD-3247-87A5-C215D8B69FB1}" name="concavity_se" dataDxfId="252"/>
    <tableColumn id="20" xr3:uid="{82541282-7292-A844-8158-A9BA235E4612}" name="concave points_se" dataDxfId="251"/>
    <tableColumn id="21" xr3:uid="{F9BF5091-54B7-F546-BB23-17B353B33E32}" name="symmetry_se" dataDxfId="250"/>
    <tableColumn id="22" xr3:uid="{B21BF054-2E8D-1C48-A709-51CEFBD8E5FE}" name="fractal_dimension_se" dataDxfId="249"/>
    <tableColumn id="23" xr3:uid="{FE7B9B8F-1002-FB40-BB7A-AFACBD6BC0EC}" name="radius_worst" dataDxfId="248"/>
    <tableColumn id="24" xr3:uid="{392D10E4-377C-B84B-9A50-960B4F8DF97E}" name="texture_worst" dataDxfId="247"/>
    <tableColumn id="25" xr3:uid="{5247BC62-4796-E64E-92AA-20454EA970E8}" name="perimeter_worst" dataDxfId="246"/>
    <tableColumn id="26" xr3:uid="{94BEEB70-0A66-E448-9E39-C3A800D028AF}" name="area_worst" dataDxfId="245"/>
    <tableColumn id="27" xr3:uid="{A6C00481-2ED7-BD48-9DD8-37B254AB179B}" name="smoothness_worst" dataDxfId="244"/>
    <tableColumn id="28" xr3:uid="{D2949F3D-32AC-0848-8FA8-0DFA081AE968}" name="compactness_worst" dataDxfId="243"/>
    <tableColumn id="29" xr3:uid="{3EBD8323-F731-C54A-AF5C-EAD14BD5E495}" name="concavity_worst" dataDxfId="242"/>
    <tableColumn id="30" xr3:uid="{D3E4AFCB-BD43-FA4F-B98C-433B970A7E98}" name="concave points_worst" dataDxfId="241"/>
    <tableColumn id="31" xr3:uid="{E08A5405-89AD-4248-8C5A-4B50780E8FA9}" name="symmetry_worst" dataDxfId="240"/>
    <tableColumn id="32" xr3:uid="{8F5D2923-71C6-1E4B-AEAF-869BFB606838}" name="fractal_dimension_worst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ACCCD5-9FB7-EF4D-A6B6-C9DE24914976}" name="Table4" displayName="Table4" ref="AJ31:AK34" totalsRowShown="0" tableBorderDxfId="239">
  <autoFilter ref="AJ31:AK34" xr:uid="{61ACCCD5-9FB7-EF4D-A6B6-C9DE24914976}"/>
  <tableColumns count="2">
    <tableColumn id="1" xr3:uid="{FF4B4683-2D68-0048-A224-29E529B7C208}" name="Statistic" dataDxfId="238"/>
    <tableColumn id="2" xr3:uid="{477EC56C-BA99-1443-BD22-7782627163A6}" name="Valu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C7DCF8-6572-E24A-9E10-62D778C5894C}" name="Table5" displayName="Table5" ref="AJ39:AK41" totalsRowShown="0" tableBorderDxfId="237">
  <autoFilter ref="AJ39:AK41" xr:uid="{5EC7DCF8-6572-E24A-9E10-62D778C5894C}"/>
  <tableColumns count="2">
    <tableColumn id="1" xr3:uid="{AE31353D-958F-9D49-870A-9DEABFB850D0}" name="Value" dataDxfId="236"/>
    <tableColumn id="2" xr3:uid="{B7BDBFB8-04FF-694B-8357-3CEEC6B9C5B9}" name="Frequency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430CBCB-FFB7-6345-804C-26693D220313}" name="Table6" displayName="Table6" ref="CV1:EB570" totalsRowShown="0" headerRowDxfId="235" dataDxfId="234">
  <autoFilter ref="CV1:EB570" xr:uid="{1430CBCB-FFB7-6345-804C-26693D220313}"/>
  <tableColumns count="33">
    <tableColumn id="1" xr3:uid="{33A0C0A3-84DC-334C-AEA3-C2EC001000F3}" name="Row ID" dataDxfId="233"/>
    <tableColumn id="2" xr3:uid="{8F1D1EB5-D935-2645-9E9C-446C28503C6E}" name="id" dataDxfId="232"/>
    <tableColumn id="3" xr3:uid="{50CB8BD3-C72C-614A-A02C-0F8EA54FA982}" name="radius_mean" dataDxfId="231"/>
    <tableColumn id="4" xr3:uid="{D1E4219C-E1AA-A34F-8B16-52ECB693EC0B}" name="texture_mean" dataDxfId="230"/>
    <tableColumn id="5" xr3:uid="{ED9BB926-F826-C244-B8A6-67AAB303F9C9}" name="perimeter_mean" dataDxfId="229"/>
    <tableColumn id="6" xr3:uid="{AAC65DBB-F498-7642-A93B-44B52B7D758B}" name="area_mean" dataDxfId="228"/>
    <tableColumn id="7" xr3:uid="{6AB707F9-894D-D44C-A73E-25D8732C54E2}" name="smoothness_mean" dataDxfId="227"/>
    <tableColumn id="8" xr3:uid="{05B2CB28-27A9-5349-BBB6-AA5B8506C1E8}" name="compactness_mean" dataDxfId="226"/>
    <tableColumn id="9" xr3:uid="{2CC23B87-82F6-654F-98BD-9F26ECCF10DC}" name="concavity_mean" dataDxfId="225"/>
    <tableColumn id="10" xr3:uid="{58E78186-E672-6846-9604-6BA986A41A7F}" name="concave points_mean" dataDxfId="224"/>
    <tableColumn id="11" xr3:uid="{F5D1F93E-3BBC-8041-B4E5-53576A14B214}" name="symmetry_mean" dataDxfId="223"/>
    <tableColumn id="12" xr3:uid="{A10EB977-05CF-2E49-88CB-6CFC91574F1E}" name="fractal_dimension_mean" dataDxfId="222"/>
    <tableColumn id="13" xr3:uid="{739F2A0E-F393-3949-808F-1088726A983D}" name="radius_se" dataDxfId="221"/>
    <tableColumn id="14" xr3:uid="{F455FD3B-8D14-8345-BF95-E39F7D1BE355}" name="texture_se" dataDxfId="220"/>
    <tableColumn id="15" xr3:uid="{7BD453F1-8F32-324E-835F-69D938BB7692}" name="perimeter_se" dataDxfId="219"/>
    <tableColumn id="16" xr3:uid="{C4D44929-1FBA-6F41-9429-B12D79976B9B}" name="area_se" dataDxfId="218"/>
    <tableColumn id="17" xr3:uid="{FEE2503A-0D60-2346-BCB6-71F2171F9810}" name="smoothness_se" dataDxfId="217"/>
    <tableColumn id="18" xr3:uid="{19A6E344-553E-ED44-9A97-217851F90EF6}" name="compactness_se" dataDxfId="216"/>
    <tableColumn id="19" xr3:uid="{835E0EA3-450F-EC4A-85E2-EC291C9CBAFC}" name="concavity_se" dataDxfId="215"/>
    <tableColumn id="20" xr3:uid="{9CD67CDE-70F7-6648-ACB2-193C8A13A359}" name="concave points_se" dataDxfId="214"/>
    <tableColumn id="21" xr3:uid="{C9DC45B7-3126-B44E-A7D8-7B53F0697DB6}" name="symmetry_se" dataDxfId="213"/>
    <tableColumn id="22" xr3:uid="{03AB34BE-825F-374A-992A-01E08F092B5F}" name="fractal_dimension_se" dataDxfId="212"/>
    <tableColumn id="23" xr3:uid="{A6242EF5-BE2F-F145-BE41-ED30C74BCF39}" name="radius_worst" dataDxfId="211"/>
    <tableColumn id="24" xr3:uid="{0FEF00AA-0044-6249-BAFE-E932F7D9F7B9}" name="texture_worst" dataDxfId="210"/>
    <tableColumn id="25" xr3:uid="{F714B72D-4AF7-9343-9BE6-68309FB193E0}" name="perimeter_worst" dataDxfId="209"/>
    <tableColumn id="26" xr3:uid="{85DC6690-93A4-8048-8600-B788B6DD422B}" name="area_worst" dataDxfId="208"/>
    <tableColumn id="27" xr3:uid="{AC192919-77DE-6B44-8137-474669DFDDC7}" name="smoothness_worst" dataDxfId="207"/>
    <tableColumn id="28" xr3:uid="{497DA343-66E7-0A4C-9BD4-9104F57D5DCC}" name="compactness_worst" dataDxfId="206"/>
    <tableColumn id="29" xr3:uid="{4779B562-B4C1-B14D-AA05-61A875F6F339}" name="concavity_worst" dataDxfId="205"/>
    <tableColumn id="30" xr3:uid="{92ABF8D5-8FCC-3E41-9DAD-835B670C4270}" name="concave points_worst" dataDxfId="204"/>
    <tableColumn id="31" xr3:uid="{BFD89A31-EEAD-3849-969E-48DFA212F0EB}" name="symmetry_worst" dataDxfId="203"/>
    <tableColumn id="32" xr3:uid="{1592E6F6-6619-274F-913E-2C072F8C91D1}" name="fractal_dimension_worst" dataDxfId="202"/>
    <tableColumn id="33" xr3:uid="{BDB4C203-83BB-A947-9866-81B93E12C779}" name="diagnosis" dataDxfId="20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BE89123-4C36-5444-96BF-7E1487FF122E}" name="Table10" displayName="Table10" ref="C24:AJ593" totalsRowShown="0" dataDxfId="200">
  <autoFilter ref="C24:AJ593" xr:uid="{6BE89123-4C36-5444-96BF-7E1487FF122E}"/>
  <tableColumns count="34">
    <tableColumn id="1" xr3:uid="{32289A6E-63A9-4B48-9DB1-F87107CB2923}" name="Record ID" dataDxfId="199"/>
    <tableColumn id="2" xr3:uid="{93313F5D-F1C9-4D47-B1FB-FD4A79AD368C}" name="id" dataDxfId="198"/>
    <tableColumn id="3" xr3:uid="{7E4920F4-C9D4-A641-904E-5E2BF12E53C9}" name="radius_mean" dataDxfId="197"/>
    <tableColumn id="4" xr3:uid="{87DEF78F-FDA7-0340-9C6C-B2DE21BC6BF2}" name="texture_mean" dataDxfId="196"/>
    <tableColumn id="5" xr3:uid="{E6FB4AE3-E1E5-254C-A3B4-FB8AD52E7403}" name="perimeter_mean" dataDxfId="195"/>
    <tableColumn id="6" xr3:uid="{BAE8D3AD-F270-FD48-8A78-81860ACC8B74}" name="area_mean" dataDxfId="194"/>
    <tableColumn id="7" xr3:uid="{DD70B7EC-A30E-EA4C-831A-AB7DEAD55EDD}" name="smoothness_mean" dataDxfId="193"/>
    <tableColumn id="8" xr3:uid="{1E321C1A-EC54-8C4F-8019-E550E9CF19ED}" name="compactness_mean" dataDxfId="192"/>
    <tableColumn id="9" xr3:uid="{D112C4DA-9CD5-0E46-B7B4-4A0EA25D36ED}" name="concavity_mean" dataDxfId="191"/>
    <tableColumn id="10" xr3:uid="{4386D5E0-21E2-5941-A966-07B3F2F6AD0F}" name="concave points_mean" dataDxfId="190"/>
    <tableColumn id="11" xr3:uid="{5CCA55A3-9521-A84C-AF76-166D793F075D}" name="symmetry_mean" dataDxfId="189"/>
    <tableColumn id="12" xr3:uid="{32AE2557-A4D9-2043-B850-2E6925B0979F}" name="fractal_dimension_mean" dataDxfId="188"/>
    <tableColumn id="13" xr3:uid="{C83D7CB4-B30E-644C-ACD6-6FFAC016A71C}" name="radius_se" dataDxfId="187"/>
    <tableColumn id="14" xr3:uid="{B9A10386-D99D-154B-A3FB-76F444DB03C8}" name="texture_se" dataDxfId="186"/>
    <tableColumn id="15" xr3:uid="{372EA1D1-920A-DE48-A148-6FBCC840986E}" name="perimeter_se" dataDxfId="185"/>
    <tableColumn id="16" xr3:uid="{E23DB49E-3E52-5D49-93D3-8D365E9260E1}" name="area_se" dataDxfId="184"/>
    <tableColumn id="17" xr3:uid="{F24F4A58-D6C8-A947-8ECC-5B839F4CD816}" name="smoothness_se" dataDxfId="183"/>
    <tableColumn id="18" xr3:uid="{F4BEC97D-44FA-CF41-BFD8-48A558CCA9DE}" name="compactness_se" dataDxfId="182"/>
    <tableColumn id="19" xr3:uid="{FDAC8F2E-DAD6-2C4E-AAF3-5E610326F7A5}" name="concavity_se" dataDxfId="181"/>
    <tableColumn id="20" xr3:uid="{184BAD01-7F33-DA49-B400-D91FE1E288DF}" name="concave points_se" dataDxfId="180"/>
    <tableColumn id="21" xr3:uid="{51775149-C208-6448-89AF-041F3ECEA0B4}" name="symmetry_se" dataDxfId="179"/>
    <tableColumn id="22" xr3:uid="{AE7038DB-2774-5448-9074-D40089F9775F}" name="fractal_dimension_se" dataDxfId="178"/>
    <tableColumn id="23" xr3:uid="{2BCC6D4A-3BA6-EE41-8FC0-C23C4D02576F}" name="radius_worst" dataDxfId="177"/>
    <tableColumn id="24" xr3:uid="{A274394A-DC32-1E4B-9B74-F4EA5B02593F}" name="texture_worst" dataDxfId="176"/>
    <tableColumn id="25" xr3:uid="{49B32DAB-6CAB-774C-95D9-029FDD0F69D3}" name="perimeter_worst" dataDxfId="175"/>
    <tableColumn id="26" xr3:uid="{870AC0D5-F121-2549-AD31-BF21EAA84BDF}" name="area_worst" dataDxfId="174"/>
    <tableColumn id="27" xr3:uid="{7AB01CD8-CA2E-DC4F-ACE9-CF91CEDCA7EE}" name="smoothness_worst" dataDxfId="173"/>
    <tableColumn id="28" xr3:uid="{D59BE63E-40FA-8446-B4B2-931DF3C2DB01}" name="compactness_worst" dataDxfId="172"/>
    <tableColumn id="29" xr3:uid="{588EC8A8-C175-594F-82AF-BF86F3E5DE5F}" name="concavity_worst" dataDxfId="171"/>
    <tableColumn id="30" xr3:uid="{0FB8C636-A7A1-8D48-8441-0AA1EB6AA1EA}" name="concave points_worst" dataDxfId="170"/>
    <tableColumn id="31" xr3:uid="{C7BF0B29-3933-054E-97AF-9CE45E5F8C46}" name="symmetry_worst" dataDxfId="169"/>
    <tableColumn id="32" xr3:uid="{C6EDA86A-AD04-664C-8697-E8496EEEE924}" name="fractal_dimension_worst" dataDxfId="168"/>
    <tableColumn id="33" xr3:uid="{0C479665-539F-AD4D-9B02-318A1A31954E}" name="diagnosis_B" dataDxfId="167"/>
    <tableColumn id="34" xr3:uid="{65CFB285-A1ED-474B-A6C9-E768509ED62E}" name="diagnosis_M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DD57D58-CF84-6F4E-A17D-22851775E88F}" name="Table12" displayName="Table12" ref="C12:AK581" totalsRowShown="0" dataDxfId="166">
  <autoFilter ref="C12:AK581" xr:uid="{4DD57D58-CF84-6F4E-A17D-22851775E88F}"/>
  <tableColumns count="35">
    <tableColumn id="1" xr3:uid="{D3D6260C-1B61-B24C-A391-F737A90ECC95}" name="Record ID" dataDxfId="165"/>
    <tableColumn id="2" xr3:uid="{4693C5EB-BB31-A649-A721-25C68AEEC8F0}" name="radius_mean" dataDxfId="164"/>
    <tableColumn id="3" xr3:uid="{6F81ECF5-1C57-D14F-8339-57FE89545A3E}" name="texture_mean" dataDxfId="163"/>
    <tableColumn id="4" xr3:uid="{CCAE04EE-30C1-F94E-B38A-54255A4B8BD1}" name="perimeter_mean" dataDxfId="162"/>
    <tableColumn id="5" xr3:uid="{AEC1D2D4-6E72-5A47-BED5-C18951599204}" name="area_mean" dataDxfId="161"/>
    <tableColumn id="6" xr3:uid="{F6591EDF-1F97-5449-87C7-0BDA40A24848}" name="smoothness_mean" dataDxfId="160"/>
    <tableColumn id="7" xr3:uid="{D6BF3596-6678-444B-BAA1-8A3D895B4FB3}" name="compactness_mean" dataDxfId="159"/>
    <tableColumn id="8" xr3:uid="{B2E73571-1B6C-8146-893E-78F9DC6100FC}" name="concavity_mean" dataDxfId="158"/>
    <tableColumn id="9" xr3:uid="{F2324419-C91A-714E-BE22-69485E241A8A}" name="concave points_mean" dataDxfId="157"/>
    <tableColumn id="10" xr3:uid="{4ABD0B26-C5E4-8E4A-85C8-2A23617053D6}" name="symmetry_mean" dataDxfId="156"/>
    <tableColumn id="11" xr3:uid="{020FEB2C-35E0-E64D-AE14-13E8FE214D29}" name="fractal_dimension_mean" dataDxfId="155"/>
    <tableColumn id="12" xr3:uid="{9339283D-CE69-3B43-8A96-C020B0058347}" name="radius_se" dataDxfId="154"/>
    <tableColumn id="13" xr3:uid="{35017A90-A4A0-6A47-AF64-655DC3D07A72}" name="texture_se" dataDxfId="153"/>
    <tableColumn id="14" xr3:uid="{1CE7EEA2-555E-C84B-A188-32549619EC54}" name="perimeter_se" dataDxfId="152"/>
    <tableColumn id="15" xr3:uid="{7C2D36E7-6E36-E54F-ACCC-A33F164F4477}" name="area_se" dataDxfId="151"/>
    <tableColumn id="16" xr3:uid="{0FAF7370-4790-2A4D-BD13-C1168978A74F}" name="smoothness_se" dataDxfId="150"/>
    <tableColumn id="17" xr3:uid="{3E5B2801-CE16-9647-97F8-078E1CCDD9A4}" name="compactness_se" dataDxfId="149"/>
    <tableColumn id="18" xr3:uid="{6E6E0F7A-0827-3148-85F5-6614E67ED683}" name="concavity_se" dataDxfId="148"/>
    <tableColumn id="19" xr3:uid="{2B19DA21-C1C9-EE46-AE48-D377E1BBF19E}" name="concave points_se" dataDxfId="147"/>
    <tableColumn id="20" xr3:uid="{B642B8E3-FC59-5B4E-8416-DC3887A8D2FF}" name="symmetry_se" dataDxfId="146"/>
    <tableColumn id="21" xr3:uid="{AD6AC88B-41CB-0E47-B93F-F03CD3AD5E63}" name="fractal_dimension_se" dataDxfId="145"/>
    <tableColumn id="22" xr3:uid="{9E65178B-2AE3-334A-B2EE-349723B4AFBF}" name="radius_worst" dataDxfId="144"/>
    <tableColumn id="23" xr3:uid="{BCDAB229-3162-8848-936B-01A47E7F31B9}" name="texture_worst" dataDxfId="143"/>
    <tableColumn id="24" xr3:uid="{FBCD41FF-8BEB-2940-8224-8A9E6A07C591}" name="perimeter_worst" dataDxfId="142"/>
    <tableColumn id="25" xr3:uid="{799DF5A5-C25D-2F4A-8060-241CC81A6201}" name="area_worst" dataDxfId="141"/>
    <tableColumn id="26" xr3:uid="{C958340C-C2B5-3B44-8802-6C65F69BB34E}" name="smoothness_worst" dataDxfId="140"/>
    <tableColumn id="27" xr3:uid="{4EAE0F9E-D3D0-9D48-9B59-4ECD9E021E87}" name="compactness_worst" dataDxfId="139"/>
    <tableColumn id="28" xr3:uid="{577C6305-AAA7-A547-80DF-0DD78A81A8D3}" name="concavity_worst" dataDxfId="138"/>
    <tableColumn id="29" xr3:uid="{2DF26D91-0A2F-BB47-825D-E2CC30ED33E9}" name="concave points_worst" dataDxfId="137"/>
    <tableColumn id="30" xr3:uid="{E2E9771B-7FEF-7142-8B4D-1A2E20DB6702}" name="symmetry_worst" dataDxfId="136"/>
    <tableColumn id="31" xr3:uid="{D8D7D45F-7D05-7D4C-8274-38837CE1DABD}" name="fractal_dimension_worst" dataDxfId="135"/>
    <tableColumn id="32" xr3:uid="{01540E3B-89AF-8F48-A6FB-71F992C5D2F9}" name="diagnosis_B" dataDxfId="134"/>
    <tableColumn id="33" xr3:uid="{E0FF875F-0A2B-DD47-ACC8-869DC5A316CD}" name="diagnosis_M" dataDxfId="133"/>
    <tableColumn id="34" xr3:uid="{CF5A042F-8ED7-5C44-A3E8-C673A78A82F3}" name="Record ID2" dataDxfId="132"/>
    <tableColumn id="35" xr3:uid="{D8D0C9F6-EF9E-7842-9BE4-12FB5EBC2755}" name="id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EDD95C0-900B-9141-84C6-97AF3CFD908A}" name="Table13" displayName="Table13" ref="C30:D32" totalsRowShown="0">
  <autoFilter ref="C30:D32" xr:uid="{0EDD95C0-900B-9141-84C6-97AF3CFD908A}"/>
  <tableColumns count="2">
    <tableColumn id="1" xr3:uid="{26A91E9D-45F4-5547-AB9A-00EE788942CF}" name="Partition" dataDxfId="131"/>
    <tableColumn id="2" xr3:uid="{FA84EE13-D162-5B40-83FE-C1B8A028AA96}" name="# Records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780CAC-D3DF-0249-AB7A-8A5F8890F58E}" name="Table14" displayName="Table14" ref="C36:AI605" totalsRowShown="0" dataDxfId="130">
  <autoFilter ref="C36:AI605" xr:uid="{6C780CAC-D3DF-0249-AB7A-8A5F8890F58E}"/>
  <tableColumns count="33">
    <tableColumn id="1" xr3:uid="{D53D8895-0ADC-A04D-B083-05F85B760957}" name="Record ID" dataDxfId="129"/>
    <tableColumn id="2" xr3:uid="{A0BA9DBD-D35B-0F40-874E-92E91C75F323}" name="radius_mean" dataDxfId="128"/>
    <tableColumn id="3" xr3:uid="{8686965A-BAD4-834D-9959-D8A1377DE593}" name="texture_mean" dataDxfId="127"/>
    <tableColumn id="4" xr3:uid="{334B0699-C1C2-6748-9186-95B8592B84D4}" name="perimeter_mean" dataDxfId="126"/>
    <tableColumn id="5" xr3:uid="{FC10CA1B-BF9F-634F-A7D0-E1E2035C7306}" name="area_mean" dataDxfId="125"/>
    <tableColumn id="6" xr3:uid="{0F03D75A-6F50-C74A-9CA7-E130747331F2}" name="smoothness_mean" dataDxfId="124"/>
    <tableColumn id="7" xr3:uid="{192BAFC5-339C-964C-AE5A-E480EC8FDDA2}" name="compactness_mean" dataDxfId="123"/>
    <tableColumn id="8" xr3:uid="{61E585CE-A1FF-304C-81EC-CC07F460EB06}" name="concavity_mean" dataDxfId="122"/>
    <tableColumn id="9" xr3:uid="{B3C7A725-5515-9644-8DD2-95E65197A285}" name="concave points_mean" dataDxfId="121"/>
    <tableColumn id="10" xr3:uid="{E0C405C7-9C4C-544A-B420-53BC99C86E2E}" name="symmetry_mean" dataDxfId="120"/>
    <tableColumn id="11" xr3:uid="{D2B55AEA-CDAC-C240-B3F3-64BF833D917B}" name="fractal_dimension_mean" dataDxfId="119"/>
    <tableColumn id="12" xr3:uid="{DE3ABE90-F213-E843-91BF-57C2E31205DF}" name="radius_se" dataDxfId="118"/>
    <tableColumn id="13" xr3:uid="{0258F252-A94C-8347-99F9-21879DF37AF2}" name="texture_se" dataDxfId="117"/>
    <tableColumn id="14" xr3:uid="{EBA267D7-7376-FD44-9836-CD1C4E76CCD2}" name="perimeter_se" dataDxfId="116"/>
    <tableColumn id="15" xr3:uid="{C343B5DB-5720-A04E-B4E2-33A41BB06743}" name="area_se" dataDxfId="115"/>
    <tableColumn id="16" xr3:uid="{59DA9CF5-98EC-E748-9659-9F437194F649}" name="smoothness_se" dataDxfId="114"/>
    <tableColumn id="17" xr3:uid="{1E316DCF-E0E3-5442-8653-27FC2A873D18}" name="compactness_se" dataDxfId="113"/>
    <tableColumn id="18" xr3:uid="{EA25BFA5-F7C6-9E43-85ED-E910179064C0}" name="concavity_se" dataDxfId="112"/>
    <tableColumn id="19" xr3:uid="{029DC771-56E2-D748-82AA-2B75A8BDA56F}" name="concave points_se" dataDxfId="111"/>
    <tableColumn id="20" xr3:uid="{F48AE08F-678E-AE4D-AA7B-B7DBE3CA7731}" name="symmetry_se" dataDxfId="110"/>
    <tableColumn id="21" xr3:uid="{DF4FC0D3-BF8D-9D4B-A67A-CA786B0CA6B0}" name="fractal_dimension_se" dataDxfId="109"/>
    <tableColumn id="22" xr3:uid="{BF018DBB-1486-3746-B72F-6506A5FE0949}" name="radius_worst" dataDxfId="108"/>
    <tableColumn id="23" xr3:uid="{1BE3111D-9B34-1040-8E09-22EEA39C0023}" name="texture_worst" dataDxfId="107"/>
    <tableColumn id="24" xr3:uid="{1033D23A-FF24-C943-9C2A-D73500F042F0}" name="perimeter_worst" dataDxfId="106"/>
    <tableColumn id="25" xr3:uid="{DD6130CD-9712-2947-9A25-D5CC7E0CF177}" name="area_worst" dataDxfId="105"/>
    <tableColumn id="26" xr3:uid="{4FF87EED-A63F-3049-A805-1B5792C55C5F}" name="smoothness_worst" dataDxfId="104"/>
    <tableColumn id="27" xr3:uid="{CD0BE059-C3D5-5546-AD55-A21503162C21}" name="compactness_worst" dataDxfId="103"/>
    <tableColumn id="28" xr3:uid="{11833E5F-7A9E-EE43-8D1A-29107D40C864}" name="concavity_worst" dataDxfId="102"/>
    <tableColumn id="29" xr3:uid="{2A30E874-02B4-194F-BD28-4EB8C3F56B03}" name="concave points_worst" dataDxfId="101"/>
    <tableColumn id="30" xr3:uid="{0F761147-0D08-BF47-A183-AB0E83AA3A86}" name="symmetry_worst" dataDxfId="100"/>
    <tableColumn id="31" xr3:uid="{6A4E85CF-AC76-724D-8D8E-C5D7CBF25626}" name="fractal_dimension_worst" dataDxfId="99"/>
    <tableColumn id="32" xr3:uid="{584898E6-50E9-4D47-B84F-B56235E98A7B}" name="diagnosis_B" dataDxfId="98"/>
    <tableColumn id="33" xr3:uid="{32C4E443-9D45-7240-AC78-1979EFCA198C}" name="diagnosis_M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BCC4CC8-7997-AE4D-AD83-032F7B580D49}" name="Table2142" displayName="Table2142" ref="B3:H11" totalsRowShown="0" tableBorderDxfId="1">
  <autoFilter ref="B3:H11" xr:uid="{2BCC4CC8-7997-AE4D-AD83-032F7B580D49}"/>
  <tableColumns count="7">
    <tableColumn id="1" xr3:uid="{1E7439A8-8A55-054E-A62F-5A2796A5B98E}" name="Metric"/>
    <tableColumn id="2" xr3:uid="{42218E8D-ECCC-A24F-90AA-F543D8AF8D59}" name="Training "/>
    <tableColumn id="3" xr3:uid="{2531B8C7-ED0B-AB4A-AF6D-37CD06C417CD}" name="Validation"/>
    <tableColumn id="4" xr3:uid="{FB69B8DA-0BD4-D541-A341-1E35EC5EB47E}" name="Training"/>
    <tableColumn id="5" xr3:uid="{8D9E87DA-D8AB-614F-9184-50BF72F49F7D}" name="Validation2"/>
    <tableColumn id="6" xr3:uid="{D023C69C-C787-EA4B-A2AE-E8AB9EE73679}" name="Training2" dataDxfId="0"/>
    <tableColumn id="7" xr3:uid="{F45CD0AA-6057-6841-898F-D7560999E896}" name="Validation4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9D83D9C-943A-1842-A26D-05FC51A43F31}" name="Table1579" displayName="Table1579" ref="B17:D19" totalsRowShown="0" tableBorderDxfId="97">
  <autoFilter ref="B17:D19" xr:uid="{89D83D9C-943A-1842-A26D-05FC51A43F31}"/>
  <tableColumns count="3">
    <tableColumn id="1" xr3:uid="{AB2F799C-3287-B64B-B733-0D868C784A06}" name="Actual\Predicted" dataDxfId="96"/>
    <tableColumn id="2" xr3:uid="{0BE7CEB9-47C5-6342-9B9D-4332A84559FF}" name="0" dataDxfId="95"/>
    <tableColumn id="3" xr3:uid="{907A3BF3-434B-5A44-AA0B-7AD837EEC4AD}" name="1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DD94B562-6A6F-DE48-AD2B-7FB7A6773B27}" name="Table1980" displayName="Table1980" ref="F17:H19" totalsRowShown="0" tableBorderDxfId="94">
  <autoFilter ref="F17:H19" xr:uid="{DD94B562-6A6F-DE48-AD2B-7FB7A6773B27}"/>
  <tableColumns count="3">
    <tableColumn id="1" xr3:uid="{30938979-04B7-0946-8EF8-C4791BBA2EAA}" name="Actual\Predicted" dataDxfId="93"/>
    <tableColumn id="2" xr3:uid="{7C06238E-CEED-F240-A4A4-84AEC3A31F27}" name="0" dataDxfId="92"/>
    <tableColumn id="3" xr3:uid="{3E852E1A-10A1-F743-A4AE-44A74882E62C}" name="1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7C86F3C2-3D87-5747-BFDD-19228EB179C2}" name="Table278183" displayName="Table278183" ref="B22:D24" totalsRowShown="0" tableBorderDxfId="91">
  <autoFilter ref="B22:D24" xr:uid="{7C86F3C2-3D87-5747-BFDD-19228EB179C2}"/>
  <tableColumns count="3">
    <tableColumn id="1" xr3:uid="{6BEC1671-1AF8-D84A-8FEA-22F3CBA0975E}" name="Actual\Predicted" dataDxfId="90"/>
    <tableColumn id="2" xr3:uid="{FCB28E75-5571-F445-99EE-3E5343049760}" name="0" dataDxfId="89"/>
    <tableColumn id="3" xr3:uid="{D2DFA2D7-F618-514C-A316-4A523CC0F75A}" name="1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487BF77-9375-CF48-A963-811D7670E2B4}" name="Table5384" displayName="Table5384" ref="B28:D30" totalsRowShown="0" tableBorderDxfId="88">
  <autoFilter ref="B28:D30" xr:uid="{9487BF77-9375-CF48-A963-811D7670E2B4}"/>
  <tableColumns count="3">
    <tableColumn id="1" xr3:uid="{7668D3ED-2AAF-3246-8FF1-AA71AB1B4457}" name="Actual\Predicted" dataDxfId="87"/>
    <tableColumn id="2" xr3:uid="{6A349984-D49C-DF4A-9F7D-5E7CEA4D9868}" name="0" dataDxfId="86"/>
    <tableColumn id="3" xr3:uid="{6022A88E-45BD-AE46-9D0A-881ABAD022D7}" name="1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ED60DC2-E1F6-C140-B774-15E0DE2D5629}" name="Table5785" displayName="Table5785" ref="F28:H30" totalsRowShown="0" tableBorderDxfId="85">
  <autoFilter ref="F28:H30" xr:uid="{AED60DC2-E1F6-C140-B774-15E0DE2D5629}"/>
  <tableColumns count="3">
    <tableColumn id="1" xr3:uid="{DDA2B2C0-C563-3C4B-9D5C-D7C063D8E705}" name="Actual\Predicted" dataDxfId="84"/>
    <tableColumn id="2" xr3:uid="{8197E675-3EEA-554C-A7E0-608DF573FC08}" name="0" dataDxfId="83"/>
    <tableColumn id="3" xr3:uid="{A6EFB9D9-329D-A644-9E9D-46478EE2CDF1}" name="1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8945BD1-02D0-7C40-B5A2-5C828468A144}" name="Table318288" displayName="Table318288" ref="F22:H24" totalsRowShown="0" tableBorderDxfId="82">
  <autoFilter ref="F22:H24" xr:uid="{68945BD1-02D0-7C40-B5A2-5C828468A144}"/>
  <tableColumns count="3">
    <tableColumn id="1" xr3:uid="{50A997E5-70C9-0241-9C71-2E217B25F322}" name="Actual\Predicted" dataDxfId="81"/>
    <tableColumn id="2" xr3:uid="{DD31E977-858C-A349-9714-39D570136A8E}" name="0" dataDxfId="80"/>
    <tableColumn id="3" xr3:uid="{AA02130F-6D8A-6349-B87C-291624C7F910}" name="1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570EB56A-047C-9147-BFDF-480FAD101FC1}" name="Table61" displayName="Table61" ref="C55:D59" totalsRowShown="0">
  <autoFilter ref="C55:D59" xr:uid="{570EB56A-047C-9147-BFDF-480FAD101FC1}"/>
  <tableColumns count="2">
    <tableColumn id="1" xr3:uid="{6C9C4DD0-F47C-7347-BFAF-D0447BFAF3F9}" name="Metric" dataDxfId="79"/>
    <tableColumn id="2" xr3:uid="{957A1FF3-6B1C-F44B-A426-95E4FBE9073C}" name="Value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B2F5F5D-9F0F-2D4F-BCD3-7D66D190997E}" name="Table62" displayName="Table62" ref="C63:E81" totalsRowShown="0">
  <autoFilter ref="C63:E81" xr:uid="{0B2F5F5D-9F0F-2D4F-BCD3-7D66D190997E}"/>
  <tableColumns count="3">
    <tableColumn id="1" xr3:uid="{4E023CC8-CDE8-3C4E-B5BE-52E25B88DE13}" name="Predictor" dataDxfId="78"/>
    <tableColumn id="2" xr3:uid="{25E17E09-5F23-1C4C-BDA3-8744C9FFCF7E}" name="Criteria" dataDxfId="77"/>
    <tableColumn id="3" xr3:uid="{8364082B-5603-C04E-BE9C-2ACDA6F8C11F}" name="Included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88719A3C-71B4-5340-BE17-CD9769C31EBB}" name="Table63" displayName="Table63" ref="C84:D85" headerRowCount="0" totalsRowShown="0">
  <tableColumns count="2">
    <tableColumn id="1" xr3:uid="{43E788B4-80BD-C349-B4B6-13881E3E3C5D}" name="Column1"/>
    <tableColumn id="2" xr3:uid="{5AA922AA-C7D8-434C-9A04-4A947AECF435}" name="Column2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CBE12EE-2188-FB4D-9FBD-3B6A90CDB821}" name="Table64" displayName="Table64" ref="C88:D106" totalsRowShown="0">
  <autoFilter ref="C88:D106" xr:uid="{8CBE12EE-2188-FB4D-9FBD-3B6A90CDB821}"/>
  <tableColumns count="2">
    <tableColumn id="1" xr3:uid="{47726CDD-CC8C-DD48-8B64-0397A339EB4D}" name="Predictor" dataDxfId="76"/>
    <tableColumn id="2" xr3:uid="{D9F998BC-0170-6D42-A33F-48E6862A1B07}" name="Estimate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FCA7F287-4564-8846-9FB3-63BD0CA23A94}" name="Table57" displayName="Table57" ref="C13:E15" totalsRowShown="0" tableBorderDxfId="75">
  <autoFilter ref="C13:E15" xr:uid="{FCA7F287-4564-8846-9FB3-63BD0CA23A94}"/>
  <tableColumns count="3">
    <tableColumn id="1" xr3:uid="{13BD79CA-195C-4A4B-A214-E9B87FCF3CF2}" name="Actual\Predicted" dataDxfId="74"/>
    <tableColumn id="2" xr3:uid="{E0CDF40B-9346-2B46-B609-B298A5BF214E}" name="0" dataDxfId="73"/>
    <tableColumn id="3" xr3:uid="{F2267972-906E-DE46-A15B-93A26F023C61}" name="1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7C071F1-30CA-C746-A5B0-12A024DA063B}" name="Table58" displayName="Table58" ref="C18:F21" totalsRowShown="0" tableBorderDxfId="72">
  <autoFilter ref="C18:F21" xr:uid="{C7C071F1-30CA-C746-A5B0-12A024DA063B}"/>
  <tableColumns count="4">
    <tableColumn id="1" xr3:uid="{B263EBDB-58BD-3147-895C-2CEB1ADC2623}" name="Class" dataDxfId="71"/>
    <tableColumn id="2" xr3:uid="{7854DB07-AD0A-D546-93FD-450494DD5793}" name="# Cases"/>
    <tableColumn id="3" xr3:uid="{D5490247-36E9-4D41-BB29-B1C900AFBCDE}" name="# Errors"/>
    <tableColumn id="4" xr3:uid="{4C4E0A07-BE91-4C45-9508-4291AAFBAF6B}" name="% Error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2FCA4F-457D-8342-BF5A-4367E531905F}" name="Table59" displayName="Table59" ref="C24:D32" totalsRowShown="0" tableBorderDxfId="70">
  <autoFilter ref="C24:D32" xr:uid="{C02FCA4F-457D-8342-BF5A-4367E531905F}"/>
  <tableColumns count="2">
    <tableColumn id="1" xr3:uid="{82C817B3-9CC6-7745-B288-71EB9E70358B}" name="Metric"/>
    <tableColumn id="2" xr3:uid="{CF4D675A-0D62-A044-A1BD-6242628A4130}" name="Value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5E08861-FA04-314A-BCC1-F056B073D1AF}" name="Table60" displayName="Table60" ref="C36:G377" totalsRowShown="0" dataDxfId="69">
  <autoFilter ref="C36:G377" xr:uid="{05E08861-FA04-314A-BCC1-F056B073D1AF}"/>
  <tableColumns count="5">
    <tableColumn id="1" xr3:uid="{ADDEDC0D-0B87-0E4E-9D67-21C9E97FD403}" name="Record ID" dataDxfId="68"/>
    <tableColumn id="2" xr3:uid="{42AD2058-9727-0C42-B4DD-F00C0C8FBCF2}" name="diagnosis_B" dataDxfId="67"/>
    <tableColumn id="3" xr3:uid="{28786D07-56C1-F44B-9610-6D3F200CB326}" name="Prediction: diagnosis_B" dataDxfId="66"/>
    <tableColumn id="4" xr3:uid="{C00AE4F8-0951-E942-8914-C7DF06ECEB9C}" name="PostProb: 1" dataDxfId="65"/>
    <tableColumn id="5" xr3:uid="{A9B5B731-43FD-B943-9BA1-A81AA2D42DB4}" name="PostProb: 0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DC12F760-E584-1748-BE60-9E4473D3C196}" name="Table53" displayName="Table53" ref="C13:E15" totalsRowShown="0" tableBorderDxfId="64">
  <autoFilter ref="C13:E15" xr:uid="{DC12F760-E584-1748-BE60-9E4473D3C196}"/>
  <tableColumns count="3">
    <tableColumn id="1" xr3:uid="{C749FBE1-F52E-0649-BCA2-B16D317DD7E6}" name="Actual\Predicted" dataDxfId="63"/>
    <tableColumn id="2" xr3:uid="{9A31E2A7-2466-CE4F-ABCC-EE0D6FD948A8}" name="0" dataDxfId="62"/>
    <tableColumn id="3" xr3:uid="{71077F15-CD0F-184D-8CA7-48DF62740FB0}" name="1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8C2E7FAB-16C6-254B-A3E6-B508A547D293}" name="Table54" displayName="Table54" ref="C18:F21" totalsRowShown="0" tableBorderDxfId="61">
  <autoFilter ref="C18:F21" xr:uid="{8C2E7FAB-16C6-254B-A3E6-B508A547D293}"/>
  <tableColumns count="4">
    <tableColumn id="1" xr3:uid="{96418B14-D4FB-4C4F-AF89-D7E90416491D}" name="Class" dataDxfId="60"/>
    <tableColumn id="2" xr3:uid="{3D5CD5F1-C7CD-F548-B060-53FA2A9FD938}" name="# Cases"/>
    <tableColumn id="3" xr3:uid="{641CAC22-E80B-AF4C-B191-90C30FB4C76B}" name="# Errors"/>
    <tableColumn id="4" xr3:uid="{F10F193A-83F5-6D4D-9D2E-D25B808D0359}" name="% Error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468D6F09-F1E8-DA43-AC45-C7BEF9591075}" name="Table55" displayName="Table55" ref="C24:D32" totalsRowShown="0" tableBorderDxfId="59">
  <autoFilter ref="C24:D32" xr:uid="{468D6F09-F1E8-DA43-AC45-C7BEF9591075}"/>
  <tableColumns count="2">
    <tableColumn id="1" xr3:uid="{D050705D-EDD0-9A42-A8C4-8B29328416AD}" name="Metric"/>
    <tableColumn id="2" xr3:uid="{4342250A-B62F-724A-862F-F33B492F403A}" name="Value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AD7F665-97FC-F043-83B0-2B3ADBEB665D}" name="Table56" displayName="Table56" ref="C36:G264" totalsRowShown="0" dataDxfId="58">
  <autoFilter ref="C36:G264" xr:uid="{4AD7F665-97FC-F043-83B0-2B3ADBEB665D}"/>
  <tableColumns count="5">
    <tableColumn id="1" xr3:uid="{447FDFD1-7A72-E848-B990-2A605C393AC0}" name="Record ID" dataDxfId="57"/>
    <tableColumn id="2" xr3:uid="{96A1F092-94CA-464A-B63C-2BEE4F2E03D4}" name="diagnosis_B" dataDxfId="56"/>
    <tableColumn id="3" xr3:uid="{7D45B0C2-AF28-9F4A-8DC9-C1383273BD98}" name="Prediction: diagnosis_B" dataDxfId="55"/>
    <tableColumn id="4" xr3:uid="{7A34E0AC-2E2F-0B45-9BF9-5C826CC75C35}" name="PostProb: 1" dataDxfId="54"/>
    <tableColumn id="5" xr3:uid="{BE3AA973-EBE9-2144-BB0A-603B342C4378}" name="PostProb: 0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17B3910-1259-A646-9F1D-3661B2229B92}" name="Table35" displayName="Table35" ref="C55:D59" totalsRowShown="0">
  <autoFilter ref="C55:D59" xr:uid="{A17B3910-1259-A646-9F1D-3661B2229B92}"/>
  <tableColumns count="2">
    <tableColumn id="1" xr3:uid="{768A4BCF-2085-8F4E-BD90-7E6A1DAFB00F}" name="Metric" dataDxfId="53"/>
    <tableColumn id="2" xr3:uid="{42B620B1-D6A4-B346-BC50-BF37B845739B}" name="Value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39BA83B-2FE8-294B-B111-0A3960603429}" name="Table36" displayName="Table36" ref="C63:E84" totalsRowShown="0">
  <autoFilter ref="C63:E84" xr:uid="{739BA83B-2FE8-294B-B111-0A3960603429}"/>
  <tableColumns count="3">
    <tableColumn id="1" xr3:uid="{5DFFB919-8DAC-734B-B67D-F08D92D07AED}" name="Predictor" dataDxfId="52"/>
    <tableColumn id="2" xr3:uid="{4EC3D0A4-403A-F44A-9B44-2496C5E620AF}" name="Criteria" dataDxfId="51"/>
    <tableColumn id="3" xr3:uid="{4985E26F-19FD-AA46-A42C-7F98B5865179}" name="Included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F629956-FDB4-C74D-92D1-53133A78453E}" name="Table37" displayName="Table37" ref="C87:D88" headerRowCount="0" totalsRowShown="0">
  <tableColumns count="2">
    <tableColumn id="1" xr3:uid="{84D3E67E-3153-1748-AD23-A7390849C2FB}" name="Column1"/>
    <tableColumn id="2" xr3:uid="{D97ECCA7-567F-7E43-B55D-550306C6355C}" name="Column2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C8A5D90B-0A79-814E-911B-CB74D127596A}" name="Table38" displayName="Table38" ref="C91:D112" totalsRowShown="0">
  <autoFilter ref="C91:D112" xr:uid="{C8A5D90B-0A79-814E-911B-CB74D127596A}"/>
  <tableColumns count="2">
    <tableColumn id="1" xr3:uid="{55BEA824-B8EB-DD47-B6EF-E85CF9512A49}" name="Predictor" dataDxfId="50"/>
    <tableColumn id="2" xr3:uid="{82E5D353-A132-B34D-9CC9-2A34ABF22C59}" name="Estimate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05BC34C-444B-0E44-9BA4-6443302243AD}" name="Table31" displayName="Table31" ref="C13:E15" totalsRowShown="0" tableBorderDxfId="49">
  <autoFilter ref="C13:E15" xr:uid="{B05BC34C-444B-0E44-9BA4-6443302243AD}"/>
  <tableColumns count="3">
    <tableColumn id="1" xr3:uid="{C65AA90B-D26A-1744-A90C-0862709A87FA}" name="Actual\Predicted" dataDxfId="48"/>
    <tableColumn id="2" xr3:uid="{A45D4A7C-C840-B045-82F7-A4D41ADC0A89}" name="0" dataDxfId="47"/>
    <tableColumn id="3" xr3:uid="{FF805BF4-B938-4448-9A7A-6E4F05BD1198}" name="1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8D14497-9CCC-4E44-84E6-19B4A0033EFE}" name="Table32" displayName="Table32" ref="C18:F21" totalsRowShown="0" tableBorderDxfId="46">
  <autoFilter ref="C18:F21" xr:uid="{18D14497-9CCC-4E44-84E6-19B4A0033EFE}"/>
  <tableColumns count="4">
    <tableColumn id="1" xr3:uid="{B6241BDF-83CF-BE49-89D5-981B60AAF31C}" name="Class" dataDxfId="45"/>
    <tableColumn id="2" xr3:uid="{03C85D4B-4293-E84D-A261-E84C323EA187}" name="# Cases"/>
    <tableColumn id="3" xr3:uid="{0CA02522-75F6-314A-A137-241BE6B70D0E}" name="# Errors"/>
    <tableColumn id="4" xr3:uid="{6B3CDE6A-139B-C94C-979C-C336A0D6BB2D}" name="% Error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65DEEDF-561D-E141-9D37-0E5A02AB4506}" name="Table33" displayName="Table33" ref="C24:D32" totalsRowShown="0" tableBorderDxfId="44">
  <autoFilter ref="C24:D32" xr:uid="{365DEEDF-561D-E141-9D37-0E5A02AB4506}"/>
  <tableColumns count="2">
    <tableColumn id="1" xr3:uid="{AD1BCCAF-BB0E-734D-996C-3C1635F05894}" name="Metric"/>
    <tableColumn id="2" xr3:uid="{2CA11B0B-A7A4-024D-B1D7-C4D565067A5D}" name="Value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509A904-AEF8-734E-A061-9A360B1A4DDA}" name="Table34" displayName="Table34" ref="C36:G377" totalsRowShown="0" dataDxfId="43">
  <autoFilter ref="C36:G377" xr:uid="{0509A904-AEF8-734E-A061-9A360B1A4DDA}"/>
  <tableColumns count="5">
    <tableColumn id="1" xr3:uid="{C4978D3F-1078-424A-9D28-EAE688D240A5}" name="Record ID" dataDxfId="42"/>
    <tableColumn id="2" xr3:uid="{7B96D361-C621-BB4B-81AF-8F46C0601211}" name="diagnosis_B" dataDxfId="41"/>
    <tableColumn id="3" xr3:uid="{43FBA18B-84CC-D84E-B69E-2C125F0F2128}" name="Prediction: diagnosis_B" dataDxfId="40"/>
    <tableColumn id="4" xr3:uid="{535EF92F-9144-2246-892A-3623FE9BD1F2}" name="PostProb: 1" dataDxfId="39"/>
    <tableColumn id="5" xr3:uid="{9C3B78DF-1304-2C40-A2AD-FC538743D12A}" name="PostProb: 0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CC9ADFC-A36E-E04F-AEE5-CAB892B6FF27}" name="Table27" displayName="Table27" ref="C13:E15" totalsRowShown="0" tableBorderDxfId="38">
  <autoFilter ref="C13:E15" xr:uid="{0CC9ADFC-A36E-E04F-AEE5-CAB892B6FF27}"/>
  <tableColumns count="3">
    <tableColumn id="1" xr3:uid="{07A7C185-0378-0E48-A3A7-4C4EF8EE7A3F}" name="Actual\Predicted" dataDxfId="37"/>
    <tableColumn id="2" xr3:uid="{E8CB9BE2-3373-264C-B528-C001A2898BCC}" name="0" dataDxfId="36"/>
    <tableColumn id="3" xr3:uid="{73386368-A532-234B-A005-C32E13DAF64A}" name="1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5FDD47F-F229-8E4A-B6F7-B481B4D6B1A1}" name="Table28" displayName="Table28" ref="C18:F21" totalsRowShown="0" tableBorderDxfId="35">
  <autoFilter ref="C18:F21" xr:uid="{65FDD47F-F229-8E4A-B6F7-B481B4D6B1A1}"/>
  <tableColumns count="4">
    <tableColumn id="1" xr3:uid="{C6ABE7D8-9F58-C743-84D9-A315F35C5B77}" name="Class" dataDxfId="34"/>
    <tableColumn id="2" xr3:uid="{76983AD3-689F-1447-A7E5-A467A9151942}" name="# Cases"/>
    <tableColumn id="3" xr3:uid="{F04BD260-1EDF-B64E-84F2-2323492F62BC}" name="# Errors"/>
    <tableColumn id="4" xr3:uid="{E18CEB9C-6223-8F4F-9795-F5296CA42725}" name="% Error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45CB952-E2F0-AB4B-9972-7C59A26B9910}" name="Table29" displayName="Table29" ref="C24:D32" totalsRowShown="0" tableBorderDxfId="33">
  <autoFilter ref="C24:D32" xr:uid="{545CB952-E2F0-AB4B-9972-7C59A26B9910}"/>
  <tableColumns count="2">
    <tableColumn id="1" xr3:uid="{6FEBD842-35BF-274C-A2EE-64AE7869A72E}" name="Metric"/>
    <tableColumn id="2" xr3:uid="{84717599-14B3-AF45-B6BC-6834DFE4275E}" name="Value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D283DE1-E616-284F-BF24-38615B7448DF}" name="Table30" displayName="Table30" ref="C36:G264" totalsRowShown="0" dataDxfId="32">
  <autoFilter ref="C36:G264" xr:uid="{2D283DE1-E616-284F-BF24-38615B7448DF}"/>
  <tableColumns count="5">
    <tableColumn id="1" xr3:uid="{97FCB05D-3B45-4445-81FB-D8DE100EFD9C}" name="Record ID" dataDxfId="31"/>
    <tableColumn id="2" xr3:uid="{6FFB8FC2-1F91-A146-B2F6-1A3EF5A6AB44}" name="diagnosis_B" dataDxfId="30"/>
    <tableColumn id="3" xr3:uid="{937B83BD-515A-644B-A8AA-C6E1AFD87F89}" name="Prediction: diagnosis_B" dataDxfId="29"/>
    <tableColumn id="4" xr3:uid="{5ACAF51A-E1D2-1940-A9E7-F6067759F4AB}" name="PostProb: 1" dataDxfId="28"/>
    <tableColumn id="5" xr3:uid="{898EF834-04AB-A54E-B722-9C19E251C68F}" name="PostProb: 0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E6AFDE-E24B-5742-8312-243EF0DC98F1}" name="Table23" displayName="Table23" ref="C55:D59" totalsRowShown="0">
  <autoFilter ref="C55:D59" xr:uid="{1EE6AFDE-E24B-5742-8312-243EF0DC98F1}"/>
  <tableColumns count="2">
    <tableColumn id="1" xr3:uid="{CB4E6D52-6D59-5445-9755-103144EE7D27}" name="Metric" dataDxfId="27"/>
    <tableColumn id="2" xr3:uid="{455372C4-0BCF-8A42-B24A-5F4768E23ECB}" name="Value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FDF747F-1771-6C47-A2FE-B568DACDBB81}" name="Table24" displayName="Table24" ref="C63:E94" totalsRowShown="0">
  <autoFilter ref="C63:E94" xr:uid="{CFDF747F-1771-6C47-A2FE-B568DACDBB81}"/>
  <tableColumns count="3">
    <tableColumn id="1" xr3:uid="{1701311D-FC73-444A-8EE1-9CEE8FF5E79C}" name="Predictor" dataDxfId="26"/>
    <tableColumn id="2" xr3:uid="{773F95EC-3DFE-4A40-A31B-556D9B1303E2}" name="Criteria" dataDxfId="25"/>
    <tableColumn id="3" xr3:uid="{49381692-AE44-FF4C-BA88-9678FEEB4783}" name="Included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B107EDF-D30B-B845-A33E-E78D2585180F}" name="Table25" displayName="Table25" ref="C97:D98" headerRowCount="0" totalsRowShown="0">
  <tableColumns count="2">
    <tableColumn id="1" xr3:uid="{F9847B0E-6D9E-224D-A180-2058642EAB19}" name="Column1"/>
    <tableColumn id="2" xr3:uid="{7D6D41FD-0030-C34F-807C-A6B778C9F269}" name="Column2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16F1E22-C00A-C249-80E1-CDE09F47D205}" name="Table26" displayName="Table26" ref="C101:D132" totalsRowShown="0">
  <autoFilter ref="C101:D132" xr:uid="{D16F1E22-C00A-C249-80E1-CDE09F47D205}"/>
  <tableColumns count="2">
    <tableColumn id="1" xr3:uid="{9F1EF29E-BA9D-EF4C-BE64-6FCF99827BCA}" name="Predictor" dataDxfId="24"/>
    <tableColumn id="2" xr3:uid="{12BC0176-362A-844C-A7F1-55E09EE656EA}" name="Estimate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10BD244-A5A8-BF4E-B758-403161266110}" name="Table19" displayName="Table19" ref="C13:E15" totalsRowShown="0" tableBorderDxfId="23">
  <autoFilter ref="C13:E15" xr:uid="{710BD244-A5A8-BF4E-B758-403161266110}"/>
  <tableColumns count="3">
    <tableColumn id="1" xr3:uid="{9F086277-7035-F240-B199-48BF4172B16C}" name="Actual\Predicted" dataDxfId="22"/>
    <tableColumn id="2" xr3:uid="{44CC9DAA-52E4-0140-A640-601B600CF7F9}" name="0" dataDxfId="21"/>
    <tableColumn id="3" xr3:uid="{706D34CD-21D8-604B-868B-5427D82E8F6C}" name="1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8C86FE9-91AF-1A40-92C0-8FB697AA9D36}" name="Table20" displayName="Table20" ref="C18:F21" totalsRowShown="0" tableBorderDxfId="20">
  <autoFilter ref="C18:F21" xr:uid="{A8C86FE9-91AF-1A40-92C0-8FB697AA9D36}"/>
  <tableColumns count="4">
    <tableColumn id="1" xr3:uid="{D1E2A271-BCE3-8D4E-89D1-DC8A1407E3AB}" name="Class" dataDxfId="19"/>
    <tableColumn id="2" xr3:uid="{BE280B15-E59E-1040-BAF3-823919732F36}" name="# Cases"/>
    <tableColumn id="3" xr3:uid="{C0E97717-754F-994C-979E-D6958AAEC91B}" name="# Errors"/>
    <tableColumn id="4" xr3:uid="{B6D5A8A4-451C-934D-8141-2832FB7B7F52}" name="% Error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6196754-8379-3549-8605-32996E8DCEA8}" name="Table21" displayName="Table21" ref="C24:D32" totalsRowShown="0" tableBorderDxfId="18">
  <autoFilter ref="C24:D32" xr:uid="{16196754-8379-3549-8605-32996E8DCEA8}"/>
  <tableColumns count="2">
    <tableColumn id="1" xr3:uid="{90581539-B5CD-E34E-BAEB-5AA1A043163F}" name="Metric"/>
    <tableColumn id="2" xr3:uid="{46D53087-34B9-CA4B-8BBE-6377995E2DBF}" name="Value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A90C984-FC64-BF40-A6EC-7D21E744CDD4}" name="Table22" displayName="Table22" ref="C36:G377" totalsRowShown="0" dataDxfId="17">
  <autoFilter ref="C36:G377" xr:uid="{AA90C984-FC64-BF40-A6EC-7D21E744CDD4}"/>
  <tableColumns count="5">
    <tableColumn id="1" xr3:uid="{2A8D1B22-0930-7846-8BA8-23C90F2AD2B9}" name="Record ID" dataDxfId="16"/>
    <tableColumn id="2" xr3:uid="{59FECF81-5CD1-D340-B553-1324A4E8C032}" name="diagnosis_B" dataDxfId="15"/>
    <tableColumn id="3" xr3:uid="{E7DF7100-CF9C-674E-94FE-DEF0A301DAD2}" name="Prediction: diagnosis_B" dataDxfId="14"/>
    <tableColumn id="4" xr3:uid="{45B3D333-FF56-9C47-8C2C-4B48C128DCE8}" name="PostProb: 1" dataDxfId="13"/>
    <tableColumn id="5" xr3:uid="{61780325-D76E-5E4E-99C9-C31941430A3D}" name="PostProb: 0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0FEB94-AF4A-BC4B-AE29-D263CE143294}" name="Table15" displayName="Table15" ref="C13:E15" totalsRowShown="0" tableBorderDxfId="12">
  <autoFilter ref="C13:E15" xr:uid="{630FEB94-AF4A-BC4B-AE29-D263CE143294}"/>
  <tableColumns count="3">
    <tableColumn id="1" xr3:uid="{D5684450-BC24-8540-887A-273229400057}" name="Actual\Predicted" dataDxfId="11"/>
    <tableColumn id="2" xr3:uid="{D6FACD82-F15A-FA4C-8FE7-2399A9A091DE}" name="0" dataDxfId="10"/>
    <tableColumn id="3" xr3:uid="{C608685D-1D7C-664A-9867-2DBC67224BF2}" name="1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0C95851-6A11-7240-AB08-3F4B964F4E7E}" name="Table16" displayName="Table16" ref="C18:F21" totalsRowShown="0" tableBorderDxfId="9">
  <autoFilter ref="C18:F21" xr:uid="{30C95851-6A11-7240-AB08-3F4B964F4E7E}"/>
  <tableColumns count="4">
    <tableColumn id="1" xr3:uid="{B3EDBD37-9879-2E4E-9300-E789991012A7}" name="Class" dataDxfId="8"/>
    <tableColumn id="2" xr3:uid="{067DF471-6771-3441-971A-5F9A36E6B009}" name="# Cases"/>
    <tableColumn id="3" xr3:uid="{7D6B59E4-D389-C44D-8DC9-B544E3719971}" name="# Errors"/>
    <tableColumn id="4" xr3:uid="{43892E29-B954-2F45-B7AD-2184D66749EE}" name="% Error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510F8AB-12C4-3D48-8E80-9FF45C9053A7}" name="Table17" displayName="Table17" ref="C24:D32" totalsRowShown="0" tableBorderDxfId="7">
  <autoFilter ref="C24:D32" xr:uid="{2510F8AB-12C4-3D48-8E80-9FF45C9053A7}"/>
  <tableColumns count="2">
    <tableColumn id="1" xr3:uid="{E5B165D6-964E-D743-B28B-39F1E108F1B4}" name="Metric"/>
    <tableColumn id="2" xr3:uid="{45C56EE9-4C8A-164C-B245-236416C7FB3B}" name="Value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19A802-C951-7B40-84E4-E5A00D4BBC7F}" name="Table18" displayName="Table18" ref="C36:G264" totalsRowShown="0" dataDxfId="6">
  <autoFilter ref="C36:G264" xr:uid="{EE19A802-C951-7B40-84E4-E5A00D4BBC7F}"/>
  <tableColumns count="5">
    <tableColumn id="1" xr3:uid="{17E0CFB3-48D9-8743-8E0A-37D0081B4AEA}" name="Record ID" dataDxfId="5"/>
    <tableColumn id="2" xr3:uid="{8C610B0E-3CDB-364B-912B-FFEC830A7CE1}" name="diagnosis_B" dataDxfId="4"/>
    <tableColumn id="3" xr3:uid="{09C1F893-1B7D-624E-AA72-0A5F5BD9EB22}" name="Prediction: diagnosis_B" dataDxfId="3"/>
    <tableColumn id="4" xr3:uid="{6A0BF763-C705-BC4D-86E8-5CC80F69BE56}" name="PostProb: 1" dataDxfId="2"/>
    <tableColumn id="5" xr3:uid="{8373BF76-2E75-CB4E-AB4C-2E4554A70372}" name="PostProb: 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  <wetp:taskpane dockstate="right" visibility="0" width="350" row="0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B2BDE1B5-ED98-9D48-9D71-1FD91F3A8306}">
  <we:reference id="1e10eb66-9ba2-46e3-84ee-57e2a49831f0" version="3.0.0.1" store="EXCatalog" storeType="EXCatalog"/>
  <we:alternateReferences>
    <we:reference id="WA104100404" version="3.0.0.1" store="en-US" storeType="OMEX"/>
  </we:alternateReferences>
  <we:properties>
    <we:property name="UniqueID" value="&quot;20241161733532328963&quot;"/>
    <we:property name="WQ8SXVFwVCwDLQ==" value="&quot;&quot;"/>
    <we:property name="WQ8SXVFwVBAOKx4NKgpVFFc=" value="&quot;dzN1&quot;"/>
    <we:property name="WQ8SXVFwVC4APyUBNg==" value="&quot;AQ==&quot;"/>
    <we:property name="WQ8SXVFwVBAOKx4NKgpeH1c=" value="&quot;AQ==&quot;"/>
    <we:property name="WQ8SXVFwVBAOKx4NKgpACFU=" value="&quot;AE8CRVNpRVI=&quot;"/>
    <we:property name="WQ8SXVFwVBAOKx4NKgpDGVw=" value="&quot;AQ==&quot;"/>
    <we:property name="WQ8SXVFwVBAOKx4NKgpCFkg=" value="&quot;AA==&quot;"/>
    <we:property name="WQ8SXVFwVBAOKx4NKgpEFVw=" value="&quot;AE8CRA==&quot;"/>
    <we:property name="WQ8SXVFwVBAOKx4NKgpTDFc=" value="&quot;AE8CRVNo&quot;"/>
    <we:property name="WQ8SXVFwVBAOKx4NKgpdCVw=" value="&quot;AA==&quot;"/>
    <we:property name="WQ8SXVFwVBAOKx4NKgpDCUo=" value="&quot;AVEC&quot;"/>
    <we:property name="WQ8SXVFwVBAOKx4NKgpCCVQ=" value="&quot;AA==&quot;"/>
    <we:property name="WQ8SXVFwVBAOKx4NKgpdCEQ=" value="&quot;AE8CQlY=&quot;"/>
    <we:property name="WQ8SXVFwVBAOKx4NKgpdFFk=" value="&quot;A1E=&quot;"/>
    <we:property name="WQ8SXVFwVBAOKx4NKgpCGEY=" value="&quot;AQ==&quot;"/>
    <we:property name="WQ8SXVFwVBAOKx4NKgpeDkI=" value="&quot;Ag==&quot;"/>
    <we:property name="WQ8SXVFwVBAOKx4NKgpRGVM=" value="&quot;AE8CRVI=&quot;"/>
    <we:property name="WQ8SXVFwVBAOKx4NKgpCH0M=" value="&quot;BQ==&quot;"/>
    <we:property name="WQ8SXVFwVBAOKx4NKgpRCEM=" value="&quot;AQ==&quot;"/>
    <we:property name="WQ8SXVFwVBAOKx4NKgpDDlE=" value="&quot;AA==&quot;"/>
    <we:property name="WQ8SXVFwVBAOKx4NKgpdH0Q=" value="&quot;Ag==&quot;"/>
    <we:property name="WQ8SXVFwVBAOKx4NKgpDFVM=" value="&quot;AA==&quot;"/>
    <we:property name="WQ8SXVFwVBAOKx4NKgpcCkQ=" value="&quot;AA==&quot;"/>
    <we:property name="WQ8SXVFwVBAOKx4NKgpcCkA=" value="&quot;AA==&quot;"/>
    <we:property name="WQ8SXVFwVBAOKx4NKgpXG0A=" value="&quot;AE8CRVNpRVI=&quot;"/>
    <we:property name="WQ8SXVFwVBAOKx4NKgpZCkM=" value="&quot;AE8LTA==&quot;"/>
    <we:property name="WQ8SXVFwVBAOKx4NKgpWH1E=" value="&quot;AE8CRVNpRVI=&quot;"/>
    <we:property name="WQ8SXVFwVBAOKx4NKgpZClk=" value="&quot;AQ==&quot;"/>
    <we:property name="WQ8SXVFwVBAOKx4NKgpZClQ=" value="&quot;Aw==&quot;"/>
  </we:properties>
  <we:bindings>
    <we:binding id="refEdit" type="matrix" appref="{60EB92D1-F6D9-E843-8817-B981C1FD0FAA}"/>
    <we:binding id="Worker" type="matrix" appref="{B7F4C27E-4E91-E849-B054-5885B85BBF95}"/>
  </we:bindings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6DC1AFFC-C24B-274B-9DBE-AF1277CD2AB3}">
  <we:reference id="a2a4692c-ecd3-4c3d-bc1e-2c407a976176" version="24.3.0.0" store="EXCatalog" storeType="EXCatalog"/>
  <we:alternateReferences>
    <we:reference id="WA200000019" version="24.3.0.0" store="en-US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ebextensions/webextension3.xml><?xml version="1.0" encoding="utf-8"?>
<we:webextension xmlns:we="http://schemas.microsoft.com/office/webextensions/webextension/2010/11" id="{E1F30823-5AEE-754F-84C3-F7B5AAB3EBC3}">
  <we:reference id="0986d9dd-94f1-4b67-978d-c4cf6e6142a8" version="21.5.1.1" store="EXCatalog" storeType="EXCatalog"/>
  <we:alternateReferences>
    <we:reference id="WA200000018" version="21.5.1.1" store="en-US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PsiVary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PsiSixSigma</we:customFunctionIds>
        <we:customFunctionIds>PsiTSSync</we:customFunctionIds>
        <we:customFunctionIds>PsiConvergence</we:customFunctionIds>
        <we:customFunctionIds>PsiIsDate</we:customFunctionIds>
        <we:customFunctionIds>PsiIsDiscrete</we:customFunctionIds>
        <we:customFunctionIds>PsiLibrary</we:customFunctionIds>
        <we:customFunctionIds>PsiFitInfo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PsiFatigueLifeAlt</we:customFunctionIds>
        <we:customFunctionIds>PsiFrechetAlt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PsiBoxIterator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  <we:customFunctionIds>PsiModelDesc</we:customFunctionIds>
        <we:customFunctionIds>PsiCorrectCorrmat</we:customFunctionIds>
        <we:customFunctionIds>PsiStatic</we:customFunctionIds>
        <we:customFunctionIds>PsiMakeInput</we:customFunctionIds>
        <we:customFunctionIds>PsiSimulationInfo</we:customFunctionIds>
        <we:customFunctionIds>PsiConverged</we:customFunctionIds>
        <we:customFunctionIds>PsiDistInfo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4" Type="http://schemas.openxmlformats.org/officeDocument/2006/relationships/table" Target="../tables/table2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table" Target="../tables/table26.xml"/><Relationship Id="rId4" Type="http://schemas.openxmlformats.org/officeDocument/2006/relationships/table" Target="../tables/table2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table" Target="../tables/table30.xml"/><Relationship Id="rId4" Type="http://schemas.openxmlformats.org/officeDocument/2006/relationships/table" Target="../tables/table3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Relationship Id="rId4" Type="http://schemas.openxmlformats.org/officeDocument/2006/relationships/table" Target="../tables/table3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table" Target="../tables/table39.xml"/><Relationship Id="rId1" Type="http://schemas.openxmlformats.org/officeDocument/2006/relationships/table" Target="../tables/table38.xml"/><Relationship Id="rId4" Type="http://schemas.openxmlformats.org/officeDocument/2006/relationships/table" Target="../tables/table4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table" Target="../tables/table42.xml"/><Relationship Id="rId4" Type="http://schemas.openxmlformats.org/officeDocument/2006/relationships/table" Target="../tables/table4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table" Target="../tables/table46.xml"/><Relationship Id="rId4" Type="http://schemas.openxmlformats.org/officeDocument/2006/relationships/table" Target="../tables/table4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table" Target="../tables/table50.xml"/><Relationship Id="rId4" Type="http://schemas.openxmlformats.org/officeDocument/2006/relationships/table" Target="../tables/table5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8970-F0D3-8845-A632-C457643EA2D9}">
  <dimension ref="A1:A22"/>
  <sheetViews>
    <sheetView workbookViewId="0">
      <selection activeCell="A16" sqref="A16"/>
    </sheetView>
  </sheetViews>
  <sheetFormatPr baseColWidth="10" defaultRowHeight="15" x14ac:dyDescent="0.2"/>
  <cols>
    <col min="1" max="1" width="74.1640625" bestFit="1" customWidth="1"/>
  </cols>
  <sheetData>
    <row r="1" spans="1:1" ht="18" x14ac:dyDescent="0.2">
      <c r="A1" s="3" t="s">
        <v>47</v>
      </c>
    </row>
    <row r="2" spans="1:1" ht="18" x14ac:dyDescent="0.2">
      <c r="A2" s="3" t="s">
        <v>48</v>
      </c>
    </row>
    <row r="3" spans="1:1" ht="18" x14ac:dyDescent="0.2">
      <c r="A3" s="3" t="s">
        <v>49</v>
      </c>
    </row>
    <row r="4" spans="1:1" ht="18" x14ac:dyDescent="0.2">
      <c r="A4" s="3" t="s">
        <v>50</v>
      </c>
    </row>
    <row r="5" spans="1:1" ht="18" x14ac:dyDescent="0.2">
      <c r="A5" s="3" t="s">
        <v>51</v>
      </c>
    </row>
    <row r="6" spans="1:1" ht="18" x14ac:dyDescent="0.2">
      <c r="A6" s="3" t="s">
        <v>52</v>
      </c>
    </row>
    <row r="7" spans="1:1" ht="18" x14ac:dyDescent="0.2">
      <c r="A7" s="3" t="s">
        <v>53</v>
      </c>
    </row>
    <row r="8" spans="1:1" ht="18" x14ac:dyDescent="0.2">
      <c r="A8" s="3" t="s">
        <v>54</v>
      </c>
    </row>
    <row r="9" spans="1:1" ht="18" x14ac:dyDescent="0.2">
      <c r="A9" s="3" t="s">
        <v>55</v>
      </c>
    </row>
    <row r="10" spans="1:1" ht="18" x14ac:dyDescent="0.2">
      <c r="A10" s="3" t="s">
        <v>56</v>
      </c>
    </row>
    <row r="11" spans="1:1" ht="18" x14ac:dyDescent="0.2">
      <c r="A11" s="3" t="s">
        <v>57</v>
      </c>
    </row>
    <row r="12" spans="1:1" ht="18" x14ac:dyDescent="0.2">
      <c r="A12" s="3" t="s">
        <v>58</v>
      </c>
    </row>
    <row r="13" spans="1:1" ht="18" x14ac:dyDescent="0.2">
      <c r="A13" s="3" t="s">
        <v>59</v>
      </c>
    </row>
    <row r="14" spans="1:1" ht="18" x14ac:dyDescent="0.2">
      <c r="A14" s="3" t="s">
        <v>60</v>
      </c>
    </row>
    <row r="15" spans="1:1" ht="18" x14ac:dyDescent="0.2">
      <c r="A15" s="3" t="s">
        <v>61</v>
      </c>
    </row>
    <row r="16" spans="1:1" ht="18" x14ac:dyDescent="0.2">
      <c r="A16" s="3" t="s">
        <v>62</v>
      </c>
    </row>
    <row r="17" spans="1:1" ht="18" x14ac:dyDescent="0.2">
      <c r="A17" s="3" t="s">
        <v>63</v>
      </c>
    </row>
    <row r="18" spans="1:1" ht="18" x14ac:dyDescent="0.2">
      <c r="A18" s="3" t="s">
        <v>64</v>
      </c>
    </row>
    <row r="19" spans="1:1" ht="18" x14ac:dyDescent="0.2">
      <c r="A19" s="3" t="s">
        <v>65</v>
      </c>
    </row>
    <row r="20" spans="1:1" ht="18" x14ac:dyDescent="0.2">
      <c r="A20" s="3" t="s">
        <v>66</v>
      </c>
    </row>
    <row r="21" spans="1:1" ht="18" x14ac:dyDescent="0.2">
      <c r="A21" s="3" t="s">
        <v>67</v>
      </c>
    </row>
    <row r="22" spans="1:1" ht="18" x14ac:dyDescent="0.2">
      <c r="A22" s="3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8C62-4C25-CB4A-81FA-92E69CD944AD}">
  <dimension ref="A1:BR17"/>
  <sheetViews>
    <sheetView showGridLines="0" topLeftCell="AQ1" zoomScale="80" zoomScaleNormal="80" workbookViewId="0">
      <selection activeCell="BR17" sqref="BR17"/>
    </sheetView>
  </sheetViews>
  <sheetFormatPr baseColWidth="10" defaultRowHeight="15" x14ac:dyDescent="0.2"/>
  <cols>
    <col min="1" max="1" width="15.6640625" bestFit="1" customWidth="1"/>
    <col min="2" max="2" width="12.1640625" bestFit="1" customWidth="1"/>
    <col min="3" max="3" width="15.6640625" bestFit="1" customWidth="1"/>
    <col min="4" max="4" width="12.1640625" bestFit="1" customWidth="1"/>
    <col min="5" max="5" width="15.6640625" bestFit="1" customWidth="1"/>
    <col min="6" max="6" width="12.1640625" bestFit="1" customWidth="1"/>
    <col min="7" max="7" width="15.6640625" bestFit="1" customWidth="1"/>
    <col min="8" max="8" width="12.1640625" bestFit="1" customWidth="1"/>
    <col min="9" max="9" width="15.6640625" bestFit="1" customWidth="1"/>
    <col min="10" max="10" width="12.1640625" bestFit="1" customWidth="1"/>
    <col min="11" max="11" width="15.6640625" bestFit="1" customWidth="1"/>
    <col min="12" max="12" width="12.1640625" bestFit="1" customWidth="1"/>
    <col min="13" max="13" width="16" bestFit="1" customWidth="1"/>
    <col min="14" max="14" width="12.1640625" bestFit="1" customWidth="1"/>
    <col min="15" max="15" width="17.1640625" bestFit="1" customWidth="1"/>
    <col min="16" max="16" width="12.1640625" bestFit="1" customWidth="1"/>
    <col min="17" max="17" width="15.6640625" bestFit="1" customWidth="1"/>
    <col min="18" max="18" width="12.1640625" bestFit="1" customWidth="1"/>
    <col min="19" max="19" width="18.6640625" bestFit="1" customWidth="1"/>
    <col min="20" max="20" width="12.1640625" bestFit="1" customWidth="1"/>
    <col min="21" max="21" width="15.6640625" bestFit="1" customWidth="1"/>
    <col min="22" max="22" width="12.1640625" bestFit="1" customWidth="1"/>
    <col min="23" max="23" width="21.1640625" bestFit="1" customWidth="1"/>
    <col min="24" max="24" width="12.1640625" bestFit="1" customWidth="1"/>
    <col min="25" max="25" width="15.6640625" bestFit="1" customWidth="1"/>
    <col min="26" max="26" width="12.1640625" bestFit="1" customWidth="1"/>
    <col min="27" max="27" width="15.6640625" bestFit="1" customWidth="1"/>
    <col min="28" max="28" width="12.1640625" bestFit="1" customWidth="1"/>
    <col min="29" max="29" width="15.6640625" bestFit="1" customWidth="1"/>
    <col min="30" max="30" width="12.1640625" bestFit="1" customWidth="1"/>
    <col min="31" max="31" width="15.6640625" bestFit="1" customWidth="1"/>
    <col min="32" max="32" width="12.1640625" bestFit="1" customWidth="1"/>
    <col min="33" max="33" width="15.6640625" bestFit="1" customWidth="1"/>
    <col min="34" max="34" width="12.1640625" bestFit="1" customWidth="1"/>
    <col min="35" max="35" width="15.6640625" bestFit="1" customWidth="1"/>
    <col min="36" max="36" width="12.1640625" bestFit="1" customWidth="1"/>
    <col min="37" max="37" width="15.6640625" bestFit="1" customWidth="1"/>
    <col min="38" max="38" width="12.1640625" bestFit="1" customWidth="1"/>
    <col min="39" max="39" width="15.6640625" bestFit="1" customWidth="1"/>
    <col min="40" max="40" width="12.1640625" bestFit="1" customWidth="1"/>
    <col min="41" max="41" width="15.6640625" bestFit="1" customWidth="1"/>
    <col min="42" max="42" width="12.1640625" bestFit="1" customWidth="1"/>
    <col min="43" max="43" width="18.33203125" bestFit="1" customWidth="1"/>
    <col min="44" max="44" width="12.1640625" bestFit="1" customWidth="1"/>
    <col min="45" max="45" width="15.6640625" bestFit="1" customWidth="1"/>
    <col min="46" max="46" width="12.1640625" bestFit="1" customWidth="1"/>
    <col min="47" max="47" width="15.6640625" bestFit="1" customWidth="1"/>
    <col min="48" max="48" width="12.1640625" bestFit="1" customWidth="1"/>
    <col min="49" max="49" width="15.6640625" bestFit="1" customWidth="1"/>
    <col min="50" max="50" width="12.1640625" bestFit="1" customWidth="1"/>
    <col min="51" max="51" width="15.6640625" bestFit="1" customWidth="1"/>
    <col min="52" max="52" width="12.1640625" bestFit="1" customWidth="1"/>
    <col min="53" max="53" width="16" bestFit="1" customWidth="1"/>
    <col min="54" max="54" width="12.1640625" bestFit="1" customWidth="1"/>
    <col min="55" max="55" width="17.1640625" bestFit="1" customWidth="1"/>
    <col min="56" max="56" width="12.1640625" bestFit="1" customWidth="1"/>
    <col min="57" max="57" width="15.6640625" bestFit="1" customWidth="1"/>
    <col min="58" max="58" width="12.1640625" bestFit="1" customWidth="1"/>
    <col min="59" max="59" width="18.6640625" bestFit="1" customWidth="1"/>
    <col min="60" max="60" width="12.6640625" bestFit="1" customWidth="1"/>
    <col min="61" max="61" width="15.6640625" bestFit="1" customWidth="1"/>
    <col min="62" max="62" width="12.1640625" bestFit="1" customWidth="1"/>
    <col min="63" max="63" width="21.1640625" bestFit="1" customWidth="1"/>
    <col min="64" max="64" width="12.1640625" bestFit="1" customWidth="1"/>
  </cols>
  <sheetData>
    <row r="1" spans="1:64" x14ac:dyDescent="0.2">
      <c r="A1" s="2" t="s">
        <v>0</v>
      </c>
      <c r="B1" s="2"/>
      <c r="C1" s="2" t="s">
        <v>1</v>
      </c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 t="s">
        <v>13</v>
      </c>
      <c r="AB1" s="2"/>
      <c r="AC1" s="2" t="s">
        <v>14</v>
      </c>
      <c r="AD1" s="2"/>
      <c r="AE1" s="2" t="s">
        <v>15</v>
      </c>
      <c r="AF1" s="2"/>
      <c r="AG1" s="2" t="s">
        <v>16</v>
      </c>
      <c r="AH1" s="2"/>
      <c r="AI1" s="2" t="s">
        <v>17</v>
      </c>
      <c r="AJ1" s="2"/>
      <c r="AK1" s="2" t="s">
        <v>18</v>
      </c>
      <c r="AL1" s="2"/>
      <c r="AM1" s="2" t="s">
        <v>19</v>
      </c>
      <c r="AN1" s="2"/>
      <c r="AO1" s="2" t="s">
        <v>20</v>
      </c>
      <c r="AP1" s="2"/>
      <c r="AQ1" s="2" t="s">
        <v>21</v>
      </c>
      <c r="AR1" s="2"/>
      <c r="AS1" s="2" t="s">
        <v>22</v>
      </c>
      <c r="AT1" s="2"/>
      <c r="AU1" s="2" t="s">
        <v>23</v>
      </c>
      <c r="AV1" s="2"/>
      <c r="AW1" s="2" t="s">
        <v>24</v>
      </c>
      <c r="AX1" s="2"/>
      <c r="AY1" s="2" t="s">
        <v>25</v>
      </c>
      <c r="AZ1" s="2"/>
      <c r="BA1" s="2" t="s">
        <v>26</v>
      </c>
      <c r="BB1" s="2"/>
      <c r="BC1" s="2" t="s">
        <v>27</v>
      </c>
      <c r="BD1" s="2"/>
      <c r="BE1" s="2" t="s">
        <v>28</v>
      </c>
      <c r="BF1" s="2"/>
      <c r="BG1" s="2" t="s">
        <v>29</v>
      </c>
      <c r="BH1" s="2"/>
      <c r="BI1" s="2" t="s">
        <v>30</v>
      </c>
      <c r="BJ1" s="2"/>
      <c r="BK1" s="2" t="s">
        <v>31</v>
      </c>
      <c r="BL1" s="2"/>
    </row>
    <row r="3" spans="1:64" x14ac:dyDescent="0.2">
      <c r="A3" t="s">
        <v>34</v>
      </c>
      <c r="B3">
        <v>30371831.432337433</v>
      </c>
      <c r="C3" t="s">
        <v>34</v>
      </c>
      <c r="D3">
        <v>0.37258347978910367</v>
      </c>
      <c r="E3" t="s">
        <v>34</v>
      </c>
      <c r="F3">
        <v>14.127291739894563</v>
      </c>
      <c r="G3" t="s">
        <v>34</v>
      </c>
      <c r="H3">
        <v>19.28964850615117</v>
      </c>
      <c r="I3" t="s">
        <v>34</v>
      </c>
      <c r="J3">
        <v>91.969033391915659</v>
      </c>
      <c r="K3" t="s">
        <v>34</v>
      </c>
      <c r="L3">
        <v>654.88910369068572</v>
      </c>
      <c r="M3" t="s">
        <v>34</v>
      </c>
      <c r="N3">
        <v>9.6360281195079001E-2</v>
      </c>
      <c r="O3" t="s">
        <v>34</v>
      </c>
      <c r="P3">
        <v>0.10434098418277686</v>
      </c>
      <c r="Q3" t="s">
        <v>34</v>
      </c>
      <c r="R3">
        <v>8.8799315817223223E-2</v>
      </c>
      <c r="S3" t="s">
        <v>34</v>
      </c>
      <c r="T3">
        <v>4.8919145869947236E-2</v>
      </c>
      <c r="U3" t="s">
        <v>34</v>
      </c>
      <c r="V3">
        <v>0.181161862917399</v>
      </c>
      <c r="W3" t="s">
        <v>34</v>
      </c>
      <c r="X3">
        <v>6.2797609841827778E-2</v>
      </c>
      <c r="Y3" t="s">
        <v>34</v>
      </c>
      <c r="Z3">
        <v>0.40517205623901609</v>
      </c>
      <c r="AA3" t="s">
        <v>34</v>
      </c>
      <c r="AB3">
        <v>1.2168534270650269</v>
      </c>
      <c r="AC3" t="s">
        <v>34</v>
      </c>
      <c r="AD3">
        <v>2.8660592267135288</v>
      </c>
      <c r="AE3" t="s">
        <v>34</v>
      </c>
      <c r="AF3">
        <v>40.337079086116027</v>
      </c>
      <c r="AG3" t="s">
        <v>34</v>
      </c>
      <c r="AH3">
        <v>7.0409789103690707E-3</v>
      </c>
      <c r="AI3" t="s">
        <v>34</v>
      </c>
      <c r="AJ3">
        <v>2.5478138840070306E-2</v>
      </c>
      <c r="AK3" t="s">
        <v>34</v>
      </c>
      <c r="AL3">
        <v>3.1893716344463946E-2</v>
      </c>
      <c r="AM3" t="s">
        <v>34</v>
      </c>
      <c r="AN3">
        <v>1.1796137082601056E-2</v>
      </c>
      <c r="AO3" t="s">
        <v>34</v>
      </c>
      <c r="AP3">
        <v>2.0542298769771532E-2</v>
      </c>
      <c r="AQ3" t="s">
        <v>34</v>
      </c>
      <c r="AR3">
        <v>3.7949038664323383E-3</v>
      </c>
      <c r="AS3" t="s">
        <v>34</v>
      </c>
      <c r="AT3">
        <v>16.269189806678394</v>
      </c>
      <c r="AU3" t="s">
        <v>34</v>
      </c>
      <c r="AV3">
        <v>25.677223198594014</v>
      </c>
      <c r="AW3" t="s">
        <v>34</v>
      </c>
      <c r="AX3">
        <v>107.2612126537786</v>
      </c>
      <c r="AY3" t="s">
        <v>34</v>
      </c>
      <c r="AZ3">
        <v>880.58312829525448</v>
      </c>
      <c r="BA3" t="s">
        <v>34</v>
      </c>
      <c r="BB3">
        <v>0.13236859402460469</v>
      </c>
      <c r="BC3" t="s">
        <v>34</v>
      </c>
      <c r="BD3">
        <v>0.25426504393673144</v>
      </c>
      <c r="BE3" t="s">
        <v>34</v>
      </c>
      <c r="BF3">
        <v>0.27218848330404205</v>
      </c>
      <c r="BG3" t="s">
        <v>34</v>
      </c>
      <c r="BH3">
        <v>0.11460622319859404</v>
      </c>
      <c r="BI3" t="s">
        <v>34</v>
      </c>
      <c r="BJ3">
        <v>0.29007557117750454</v>
      </c>
      <c r="BK3" t="s">
        <v>34</v>
      </c>
      <c r="BL3">
        <v>8.3945817223198549E-2</v>
      </c>
    </row>
    <row r="4" spans="1:64" x14ac:dyDescent="0.2">
      <c r="A4" t="s">
        <v>35</v>
      </c>
      <c r="B4">
        <v>5241135.5956368158</v>
      </c>
      <c r="C4" t="s">
        <v>35</v>
      </c>
      <c r="D4">
        <v>2.0286896067974337E-2</v>
      </c>
      <c r="E4" t="s">
        <v>35</v>
      </c>
      <c r="F4">
        <v>0.1477358120934624</v>
      </c>
      <c r="G4" t="s">
        <v>35</v>
      </c>
      <c r="H4">
        <v>0.18030879916500925</v>
      </c>
      <c r="I4" t="s">
        <v>35</v>
      </c>
      <c r="J4">
        <v>1.018666276727707</v>
      </c>
      <c r="K4" t="s">
        <v>35</v>
      </c>
      <c r="L4">
        <v>14.753007754917729</v>
      </c>
      <c r="M4" t="s">
        <v>35</v>
      </c>
      <c r="N4">
        <v>5.8959892279332644E-4</v>
      </c>
      <c r="O4" t="s">
        <v>35</v>
      </c>
      <c r="P4">
        <v>2.2140259873872784E-3</v>
      </c>
      <c r="Q4" t="s">
        <v>35</v>
      </c>
      <c r="R4">
        <v>3.342028235192058E-3</v>
      </c>
      <c r="S4" t="s">
        <v>35</v>
      </c>
      <c r="T4">
        <v>1.6266998783230696E-3</v>
      </c>
      <c r="U4" t="s">
        <v>35</v>
      </c>
      <c r="V4">
        <v>1.1492664590834042E-3</v>
      </c>
      <c r="W4" t="s">
        <v>35</v>
      </c>
      <c r="X4">
        <v>2.9598580571525435E-4</v>
      </c>
      <c r="Y4" t="s">
        <v>35</v>
      </c>
      <c r="Z4">
        <v>1.1625554534554067E-2</v>
      </c>
      <c r="AA4" t="s">
        <v>35</v>
      </c>
      <c r="AB4">
        <v>2.3126303661619961E-2</v>
      </c>
      <c r="AC4" t="s">
        <v>35</v>
      </c>
      <c r="AD4">
        <v>8.4760552196249034E-2</v>
      </c>
      <c r="AE4" t="s">
        <v>35</v>
      </c>
      <c r="AF4">
        <v>1.9070821587048878</v>
      </c>
      <c r="AG4" t="s">
        <v>35</v>
      </c>
      <c r="AH4">
        <v>1.2587210014199926E-4</v>
      </c>
      <c r="AI4" t="s">
        <v>35</v>
      </c>
      <c r="AJ4">
        <v>7.5074993175906323E-4</v>
      </c>
      <c r="AK4" t="s">
        <v>35</v>
      </c>
      <c r="AL4">
        <v>1.2654654789537813E-3</v>
      </c>
      <c r="AM4" t="s">
        <v>35</v>
      </c>
      <c r="AN4">
        <v>2.5867181074670304E-4</v>
      </c>
      <c r="AO4" t="s">
        <v>35</v>
      </c>
      <c r="AP4">
        <v>3.4654432191451773E-4</v>
      </c>
      <c r="AQ4" t="s">
        <v>35</v>
      </c>
      <c r="AR4">
        <v>1.1092906553171938E-4</v>
      </c>
      <c r="AS4" t="s">
        <v>35</v>
      </c>
      <c r="AT4">
        <v>0.20262002745916513</v>
      </c>
      <c r="AU4" t="s">
        <v>35</v>
      </c>
      <c r="AV4">
        <v>0.25766452340878282</v>
      </c>
      <c r="AW4" t="s">
        <v>35</v>
      </c>
      <c r="AX4">
        <v>1.4086918528472874</v>
      </c>
      <c r="AY4" t="s">
        <v>35</v>
      </c>
      <c r="AZ4">
        <v>23.868686795012383</v>
      </c>
      <c r="BA4" t="s">
        <v>35</v>
      </c>
      <c r="BB4">
        <v>9.5718523395591306E-4</v>
      </c>
      <c r="BC4" t="s">
        <v>35</v>
      </c>
      <c r="BD4">
        <v>6.5958887370441152E-3</v>
      </c>
      <c r="BE4" t="s">
        <v>35</v>
      </c>
      <c r="BF4">
        <v>8.7459848140600798E-3</v>
      </c>
      <c r="BG4" t="s">
        <v>35</v>
      </c>
      <c r="BH4">
        <v>2.7556430930116434E-3</v>
      </c>
      <c r="BI4" t="s">
        <v>35</v>
      </c>
      <c r="BJ4">
        <v>2.5936191606758994E-3</v>
      </c>
      <c r="BK4" t="s">
        <v>35</v>
      </c>
      <c r="BL4">
        <v>7.5716771554896697E-4</v>
      </c>
    </row>
    <row r="5" spans="1:64" x14ac:dyDescent="0.2">
      <c r="A5" t="s">
        <v>36</v>
      </c>
      <c r="B5">
        <v>906024</v>
      </c>
      <c r="C5" t="s">
        <v>36</v>
      </c>
      <c r="D5">
        <v>0</v>
      </c>
      <c r="E5" t="s">
        <v>36</v>
      </c>
      <c r="F5">
        <v>13.37</v>
      </c>
      <c r="G5" t="s">
        <v>36</v>
      </c>
      <c r="H5">
        <v>18.84</v>
      </c>
      <c r="I5" t="s">
        <v>36</v>
      </c>
      <c r="J5">
        <v>86.24</v>
      </c>
      <c r="K5" t="s">
        <v>36</v>
      </c>
      <c r="L5">
        <v>551.1</v>
      </c>
      <c r="M5" t="s">
        <v>36</v>
      </c>
      <c r="N5">
        <v>9.5869999999999997E-2</v>
      </c>
      <c r="O5" t="s">
        <v>36</v>
      </c>
      <c r="P5">
        <v>9.2630000000000004E-2</v>
      </c>
      <c r="Q5" t="s">
        <v>36</v>
      </c>
      <c r="R5">
        <v>6.1539999999999997E-2</v>
      </c>
      <c r="S5" t="s">
        <v>36</v>
      </c>
      <c r="T5">
        <v>3.3500000000000002E-2</v>
      </c>
      <c r="U5" t="s">
        <v>36</v>
      </c>
      <c r="V5">
        <v>0.1792</v>
      </c>
      <c r="W5" t="s">
        <v>36</v>
      </c>
      <c r="X5">
        <v>6.1539999999999997E-2</v>
      </c>
      <c r="Y5" t="s">
        <v>36</v>
      </c>
      <c r="Z5">
        <v>0.32419999999999999</v>
      </c>
      <c r="AA5" t="s">
        <v>36</v>
      </c>
      <c r="AB5">
        <v>1.1080000000000001</v>
      </c>
      <c r="AC5" t="s">
        <v>36</v>
      </c>
      <c r="AD5">
        <v>2.2869999999999999</v>
      </c>
      <c r="AE5" t="s">
        <v>36</v>
      </c>
      <c r="AF5">
        <v>24.53</v>
      </c>
      <c r="AG5" t="s">
        <v>36</v>
      </c>
      <c r="AH5">
        <v>6.3800000000000003E-3</v>
      </c>
      <c r="AI5" t="s">
        <v>36</v>
      </c>
      <c r="AJ5">
        <v>2.0449999999999999E-2</v>
      </c>
      <c r="AK5" t="s">
        <v>36</v>
      </c>
      <c r="AL5">
        <v>2.589E-2</v>
      </c>
      <c r="AM5" t="s">
        <v>36</v>
      </c>
      <c r="AN5">
        <v>1.093E-2</v>
      </c>
      <c r="AO5" t="s">
        <v>36</v>
      </c>
      <c r="AP5">
        <v>1.873E-2</v>
      </c>
      <c r="AQ5" t="s">
        <v>36</v>
      </c>
      <c r="AR5">
        <v>3.1870000000000002E-3</v>
      </c>
      <c r="AS5" t="s">
        <v>36</v>
      </c>
      <c r="AT5">
        <v>14.97</v>
      </c>
      <c r="AU5" t="s">
        <v>36</v>
      </c>
      <c r="AV5">
        <v>25.41</v>
      </c>
      <c r="AW5" t="s">
        <v>36</v>
      </c>
      <c r="AX5">
        <v>97.66</v>
      </c>
      <c r="AY5" t="s">
        <v>36</v>
      </c>
      <c r="AZ5">
        <v>686.5</v>
      </c>
      <c r="BA5" t="s">
        <v>36</v>
      </c>
      <c r="BB5">
        <v>0.1313</v>
      </c>
      <c r="BC5" t="s">
        <v>36</v>
      </c>
      <c r="BD5">
        <v>0.21190000000000001</v>
      </c>
      <c r="BE5" t="s">
        <v>36</v>
      </c>
      <c r="BF5">
        <v>0.22670000000000001</v>
      </c>
      <c r="BG5" t="s">
        <v>36</v>
      </c>
      <c r="BH5">
        <v>9.9930000000000005E-2</v>
      </c>
      <c r="BI5" t="s">
        <v>36</v>
      </c>
      <c r="BJ5">
        <v>0.28220000000000001</v>
      </c>
      <c r="BK5" t="s">
        <v>36</v>
      </c>
      <c r="BL5">
        <v>8.004E-2</v>
      </c>
    </row>
    <row r="6" spans="1:64" x14ac:dyDescent="0.2">
      <c r="A6" t="s">
        <v>37</v>
      </c>
      <c r="B6" t="e">
        <v>#N/A</v>
      </c>
      <c r="C6" t="s">
        <v>37</v>
      </c>
      <c r="D6">
        <v>0</v>
      </c>
      <c r="E6" t="s">
        <v>37</v>
      </c>
      <c r="F6">
        <v>12.34</v>
      </c>
      <c r="G6" t="s">
        <v>37</v>
      </c>
      <c r="H6">
        <v>15.7</v>
      </c>
      <c r="I6" t="s">
        <v>37</v>
      </c>
      <c r="J6">
        <v>82.61</v>
      </c>
      <c r="K6" t="s">
        <v>37</v>
      </c>
      <c r="L6">
        <v>512.20000000000005</v>
      </c>
      <c r="M6" t="s">
        <v>37</v>
      </c>
      <c r="N6">
        <v>0.1007</v>
      </c>
      <c r="O6" t="s">
        <v>37</v>
      </c>
      <c r="P6">
        <v>0.1206</v>
      </c>
      <c r="Q6" t="s">
        <v>37</v>
      </c>
      <c r="R6">
        <v>0</v>
      </c>
      <c r="S6" t="s">
        <v>37</v>
      </c>
      <c r="T6">
        <v>0</v>
      </c>
      <c r="U6" t="s">
        <v>37</v>
      </c>
      <c r="V6">
        <v>0.1769</v>
      </c>
      <c r="W6" t="s">
        <v>37</v>
      </c>
      <c r="X6">
        <v>5.6669999999999998E-2</v>
      </c>
      <c r="Y6" t="s">
        <v>37</v>
      </c>
      <c r="Z6">
        <v>0.28599999999999998</v>
      </c>
      <c r="AA6" t="s">
        <v>37</v>
      </c>
      <c r="AB6">
        <v>1.1499999999999999</v>
      </c>
      <c r="AC6" t="s">
        <v>37</v>
      </c>
      <c r="AD6">
        <v>1.778</v>
      </c>
      <c r="AE6" t="s">
        <v>37</v>
      </c>
      <c r="AF6">
        <v>16.97</v>
      </c>
      <c r="AG6" t="s">
        <v>37</v>
      </c>
      <c r="AH6">
        <v>6.3990000000000002E-3</v>
      </c>
      <c r="AI6" t="s">
        <v>37</v>
      </c>
      <c r="AJ6">
        <v>2.3099999999999999E-2</v>
      </c>
      <c r="AK6" t="s">
        <v>37</v>
      </c>
      <c r="AL6">
        <v>0</v>
      </c>
      <c r="AM6" t="s">
        <v>37</v>
      </c>
      <c r="AN6">
        <v>0</v>
      </c>
      <c r="AO6" t="s">
        <v>37</v>
      </c>
      <c r="AP6">
        <v>1.3440000000000001E-2</v>
      </c>
      <c r="AQ6" t="s">
        <v>37</v>
      </c>
      <c r="AR6">
        <v>3.0019999999999999E-3</v>
      </c>
      <c r="AS6" t="s">
        <v>37</v>
      </c>
      <c r="AT6">
        <v>12.36</v>
      </c>
      <c r="AU6" t="s">
        <v>37</v>
      </c>
      <c r="AV6">
        <v>27.26</v>
      </c>
      <c r="AW6" t="s">
        <v>37</v>
      </c>
      <c r="AX6">
        <v>117.7</v>
      </c>
      <c r="AY6" t="s">
        <v>37</v>
      </c>
      <c r="AZ6">
        <v>1269</v>
      </c>
      <c r="BA6" t="s">
        <v>37</v>
      </c>
      <c r="BB6">
        <v>0.13120000000000001</v>
      </c>
      <c r="BC6" t="s">
        <v>37</v>
      </c>
      <c r="BD6">
        <v>0.34160000000000001</v>
      </c>
      <c r="BE6" t="s">
        <v>37</v>
      </c>
      <c r="BF6">
        <v>0</v>
      </c>
      <c r="BG6" t="s">
        <v>37</v>
      </c>
      <c r="BH6">
        <v>0</v>
      </c>
      <c r="BI6" t="s">
        <v>37</v>
      </c>
      <c r="BJ6">
        <v>0.3196</v>
      </c>
      <c r="BK6" t="s">
        <v>37</v>
      </c>
      <c r="BL6">
        <v>7.4270000000000003E-2</v>
      </c>
    </row>
    <row r="7" spans="1:64" x14ac:dyDescent="0.2">
      <c r="A7" t="s">
        <v>38</v>
      </c>
      <c r="B7">
        <v>125020585.6122238</v>
      </c>
      <c r="C7" t="s">
        <v>38</v>
      </c>
      <c r="D7">
        <v>0.48391795640316865</v>
      </c>
      <c r="E7" t="s">
        <v>38</v>
      </c>
      <c r="F7" s="17">
        <v>3.5240488262120517</v>
      </c>
      <c r="G7" t="s">
        <v>38</v>
      </c>
      <c r="H7" s="17">
        <v>4.3010357681668294</v>
      </c>
      <c r="I7" t="s">
        <v>38</v>
      </c>
      <c r="J7" s="17">
        <v>24.298981038754746</v>
      </c>
      <c r="K7" t="s">
        <v>38</v>
      </c>
      <c r="L7" s="17">
        <v>351.91412918165287</v>
      </c>
      <c r="M7" t="s">
        <v>38</v>
      </c>
      <c r="N7">
        <v>1.4064128137673519E-2</v>
      </c>
      <c r="O7" t="s">
        <v>38</v>
      </c>
      <c r="P7">
        <v>5.2812757932512056E-2</v>
      </c>
      <c r="Q7" t="s">
        <v>38</v>
      </c>
      <c r="R7">
        <v>7.97198087078934E-2</v>
      </c>
      <c r="S7" t="s">
        <v>38</v>
      </c>
      <c r="T7">
        <v>3.8802844859153675E-2</v>
      </c>
      <c r="U7" t="s">
        <v>38</v>
      </c>
      <c r="V7">
        <v>2.741428133603481E-2</v>
      </c>
      <c r="W7" t="s">
        <v>38</v>
      </c>
      <c r="X7">
        <v>7.0603627950844589E-3</v>
      </c>
      <c r="Y7" t="s">
        <v>38</v>
      </c>
      <c r="Z7">
        <v>0.27731273298610321</v>
      </c>
      <c r="AA7" t="s">
        <v>38</v>
      </c>
      <c r="AB7">
        <v>0.55164839261720044</v>
      </c>
      <c r="AC7" t="s">
        <v>38</v>
      </c>
      <c r="AD7">
        <v>2.0218545540421125</v>
      </c>
      <c r="AE7" t="s">
        <v>38</v>
      </c>
      <c r="AF7">
        <v>45.491005516131779</v>
      </c>
      <c r="AG7" t="s">
        <v>38</v>
      </c>
      <c r="AH7">
        <v>3.0025179438390726E-3</v>
      </c>
      <c r="AI7" t="s">
        <v>38</v>
      </c>
      <c r="AJ7">
        <v>1.7908179325677401E-2</v>
      </c>
      <c r="AK7" t="s">
        <v>38</v>
      </c>
      <c r="AL7">
        <v>3.0186060322988463E-2</v>
      </c>
      <c r="AM7" t="s">
        <v>38</v>
      </c>
      <c r="AN7">
        <v>6.1702851740468665E-3</v>
      </c>
      <c r="AO7" t="s">
        <v>38</v>
      </c>
      <c r="AP7">
        <v>8.2663715287983972E-3</v>
      </c>
      <c r="AQ7" t="s">
        <v>38</v>
      </c>
      <c r="AR7">
        <v>2.6460709670891938E-3</v>
      </c>
      <c r="AS7" t="s">
        <v>38</v>
      </c>
      <c r="AT7">
        <v>4.833241580469319</v>
      </c>
      <c r="AU7" t="s">
        <v>38</v>
      </c>
      <c r="AV7">
        <v>6.1462576230383794</v>
      </c>
      <c r="AW7" t="s">
        <v>38</v>
      </c>
      <c r="AX7">
        <v>33.602542269036228</v>
      </c>
      <c r="AY7" t="s">
        <v>38</v>
      </c>
      <c r="AZ7">
        <v>569.35699266994936</v>
      </c>
      <c r="BA7" t="s">
        <v>38</v>
      </c>
      <c r="BB7">
        <v>2.2832429404834285E-2</v>
      </c>
      <c r="BC7" t="s">
        <v>38</v>
      </c>
      <c r="BD7">
        <v>0.15733648891374125</v>
      </c>
      <c r="BE7" t="s">
        <v>38</v>
      </c>
      <c r="BF7">
        <v>0.20862428060813265</v>
      </c>
      <c r="BG7" t="s">
        <v>38</v>
      </c>
      <c r="BH7">
        <v>6.5732341195941901E-2</v>
      </c>
      <c r="BI7" t="s">
        <v>38</v>
      </c>
      <c r="BJ7">
        <v>6.1867467537516957E-2</v>
      </c>
      <c r="BK7" t="s">
        <v>38</v>
      </c>
      <c r="BL7">
        <v>1.8061267348894041E-2</v>
      </c>
    </row>
    <row r="8" spans="1:64" x14ac:dyDescent="0.2">
      <c r="A8" t="s">
        <v>39</v>
      </c>
      <c r="B8">
        <v>1.5630146826823382E+16</v>
      </c>
      <c r="C8" t="s">
        <v>39</v>
      </c>
      <c r="D8">
        <v>0.23417658852941906</v>
      </c>
      <c r="E8" t="s">
        <v>39</v>
      </c>
      <c r="F8">
        <v>12.418920129526541</v>
      </c>
      <c r="G8" t="s">
        <v>39</v>
      </c>
      <c r="H8">
        <v>18.498908679050427</v>
      </c>
      <c r="I8" t="s">
        <v>39</v>
      </c>
      <c r="J8">
        <v>590.44047952176265</v>
      </c>
      <c r="K8" t="s">
        <v>39</v>
      </c>
      <c r="L8">
        <v>123843.55431768105</v>
      </c>
      <c r="M8" t="s">
        <v>39</v>
      </c>
      <c r="N8">
        <v>1.9779970027289999E-4</v>
      </c>
      <c r="O8" t="s">
        <v>39</v>
      </c>
      <c r="P8">
        <v>2.7891874004381152E-3</v>
      </c>
      <c r="Q8" t="s">
        <v>39</v>
      </c>
      <c r="R8">
        <v>6.3552479004231168E-3</v>
      </c>
      <c r="S8" t="s">
        <v>39</v>
      </c>
      <c r="T8">
        <v>1.5056607691635489E-3</v>
      </c>
      <c r="U8" t="s">
        <v>39</v>
      </c>
      <c r="V8">
        <v>7.5154282117126652E-4</v>
      </c>
      <c r="W8" t="s">
        <v>39</v>
      </c>
      <c r="X8">
        <v>4.9848722798212837E-5</v>
      </c>
      <c r="Y8" t="s">
        <v>39</v>
      </c>
      <c r="Z8">
        <v>7.6902351876221769E-2</v>
      </c>
      <c r="AA8" t="s">
        <v>39</v>
      </c>
      <c r="AB8">
        <v>0.30431594907714088</v>
      </c>
      <c r="AC8" t="s">
        <v>39</v>
      </c>
      <c r="AD8">
        <v>4.0878958377008292</v>
      </c>
      <c r="AE8" t="s">
        <v>39</v>
      </c>
      <c r="AF8">
        <v>2069.4315828687322</v>
      </c>
      <c r="AG8" t="s">
        <v>39</v>
      </c>
      <c r="AH8">
        <v>9.0151140030756116E-6</v>
      </c>
      <c r="AI8" t="s">
        <v>39</v>
      </c>
      <c r="AJ8">
        <v>3.2070288676061954E-4</v>
      </c>
      <c r="AK8" t="s">
        <v>39</v>
      </c>
      <c r="AL8">
        <v>9.1119823782309845E-4</v>
      </c>
      <c r="AM8" t="s">
        <v>39</v>
      </c>
      <c r="AN8">
        <v>3.807241912906257E-5</v>
      </c>
      <c r="AO8" t="s">
        <v>39</v>
      </c>
      <c r="AP8">
        <v>6.8332898252128761E-5</v>
      </c>
      <c r="AQ8" t="s">
        <v>39</v>
      </c>
      <c r="AR8">
        <v>7.0016915628723405E-6</v>
      </c>
      <c r="AS8" t="s">
        <v>39</v>
      </c>
      <c r="AT8">
        <v>23.36022417517756</v>
      </c>
      <c r="AU8" t="s">
        <v>39</v>
      </c>
      <c r="AV8">
        <v>37.77648276875739</v>
      </c>
      <c r="AW8" t="s">
        <v>39</v>
      </c>
      <c r="AX8">
        <v>1129.1308469423666</v>
      </c>
      <c r="AY8" t="s">
        <v>39</v>
      </c>
      <c r="AZ8">
        <v>324167.38510216877</v>
      </c>
      <c r="BA8" t="s">
        <v>39</v>
      </c>
      <c r="BB8">
        <v>5.2131983252674135E-4</v>
      </c>
      <c r="BC8" t="s">
        <v>39</v>
      </c>
      <c r="BD8">
        <v>2.4754770743703823E-2</v>
      </c>
      <c r="BE8" t="s">
        <v>39</v>
      </c>
      <c r="BF8">
        <v>4.3524090459260874E-2</v>
      </c>
      <c r="BG8" t="s">
        <v>39</v>
      </c>
      <c r="BH8">
        <v>4.32074067909972E-3</v>
      </c>
      <c r="BI8" t="s">
        <v>39</v>
      </c>
      <c r="BJ8">
        <v>3.8275835395057147E-3</v>
      </c>
      <c r="BK8" t="s">
        <v>39</v>
      </c>
      <c r="BL8">
        <v>3.2620937824822603E-4</v>
      </c>
    </row>
    <row r="9" spans="1:64" x14ac:dyDescent="0.2">
      <c r="A9" t="s">
        <v>40</v>
      </c>
      <c r="B9">
        <v>42.193194161020962</v>
      </c>
      <c r="C9" t="s">
        <v>40</v>
      </c>
      <c r="D9">
        <v>-1.7268106799233223</v>
      </c>
      <c r="E9" t="s">
        <v>40</v>
      </c>
      <c r="F9">
        <v>0.84552162290652344</v>
      </c>
      <c r="G9" t="s">
        <v>40</v>
      </c>
      <c r="H9">
        <v>0.75831897237275614</v>
      </c>
      <c r="I9" t="s">
        <v>40</v>
      </c>
      <c r="J9">
        <v>0.97221354771106538</v>
      </c>
      <c r="K9" t="s">
        <v>40</v>
      </c>
      <c r="L9">
        <v>3.6523027623507707</v>
      </c>
      <c r="M9" t="s">
        <v>40</v>
      </c>
      <c r="N9">
        <v>0.85597493036323824</v>
      </c>
      <c r="O9" t="s">
        <v>40</v>
      </c>
      <c r="P9">
        <v>1.6501304672192445</v>
      </c>
      <c r="Q9" t="s">
        <v>40</v>
      </c>
      <c r="R9">
        <v>1.9986375291042098</v>
      </c>
      <c r="S9" t="s">
        <v>40</v>
      </c>
      <c r="T9">
        <v>1.0665557029654886</v>
      </c>
      <c r="U9" t="s">
        <v>40</v>
      </c>
      <c r="V9">
        <v>1.2879329922294511</v>
      </c>
      <c r="W9" t="s">
        <v>40</v>
      </c>
      <c r="X9">
        <v>3.0058921201694737</v>
      </c>
      <c r="Y9" t="s">
        <v>40</v>
      </c>
      <c r="Z9">
        <v>17.686725966164587</v>
      </c>
      <c r="AA9" t="s">
        <v>40</v>
      </c>
      <c r="AB9">
        <v>5.3491686924699673</v>
      </c>
      <c r="AC9" t="s">
        <v>40</v>
      </c>
      <c r="AD9">
        <v>21.401904925880526</v>
      </c>
      <c r="AE9" t="s">
        <v>40</v>
      </c>
      <c r="AF9">
        <v>49.209076507241292</v>
      </c>
      <c r="AG9" t="s">
        <v>40</v>
      </c>
      <c r="AH9">
        <v>10.469839532360364</v>
      </c>
      <c r="AI9" t="s">
        <v>40</v>
      </c>
      <c r="AJ9">
        <v>5.1062524834233978</v>
      </c>
      <c r="AK9" t="s">
        <v>40</v>
      </c>
      <c r="AL9">
        <v>48.861395301792093</v>
      </c>
      <c r="AM9" t="s">
        <v>40</v>
      </c>
      <c r="AN9">
        <v>5.1263019430439813</v>
      </c>
      <c r="AO9" t="s">
        <v>40</v>
      </c>
      <c r="AP9">
        <v>7.8961298275289762</v>
      </c>
      <c r="AQ9" t="s">
        <v>40</v>
      </c>
      <c r="AR9">
        <v>26.280847486373354</v>
      </c>
      <c r="AS9" t="s">
        <v>40</v>
      </c>
      <c r="AT9">
        <v>0.94408957587721476</v>
      </c>
      <c r="AU9" t="s">
        <v>40</v>
      </c>
      <c r="AV9">
        <v>0.22430186846478151</v>
      </c>
      <c r="AW9" t="s">
        <v>40</v>
      </c>
      <c r="AX9">
        <v>1.0701496666544337</v>
      </c>
      <c r="AY9" t="s">
        <v>40</v>
      </c>
      <c r="AZ9">
        <v>4.3963948289921291</v>
      </c>
      <c r="BA9" t="s">
        <v>40</v>
      </c>
      <c r="BB9">
        <v>0.51782519033111152</v>
      </c>
      <c r="BC9" t="s">
        <v>40</v>
      </c>
      <c r="BD9">
        <v>3.0392881719200595</v>
      </c>
      <c r="BE9" t="s">
        <v>40</v>
      </c>
      <c r="BF9">
        <v>1.6152532975830161</v>
      </c>
      <c r="BG9" t="s">
        <v>40</v>
      </c>
      <c r="BH9">
        <v>-0.53553512251886515</v>
      </c>
      <c r="BI9" t="s">
        <v>40</v>
      </c>
      <c r="BJ9">
        <v>4.4445595178465567</v>
      </c>
      <c r="BK9" t="s">
        <v>40</v>
      </c>
      <c r="BL9">
        <v>5.2446105558150267</v>
      </c>
    </row>
    <row r="10" spans="1:64" x14ac:dyDescent="0.2">
      <c r="A10" t="s">
        <v>41</v>
      </c>
      <c r="B10">
        <v>6.4737518016307662</v>
      </c>
      <c r="C10" t="s">
        <v>41</v>
      </c>
      <c r="D10">
        <v>0.52846132079780384</v>
      </c>
      <c r="E10" t="s">
        <v>41</v>
      </c>
      <c r="F10">
        <v>0.94237957167309017</v>
      </c>
      <c r="G10" t="s">
        <v>41</v>
      </c>
      <c r="H10">
        <v>0.65044954208279604</v>
      </c>
      <c r="I10" t="s">
        <v>41</v>
      </c>
      <c r="J10">
        <v>0.99065042539300652</v>
      </c>
      <c r="K10" t="s">
        <v>41</v>
      </c>
      <c r="L10" s="17">
        <v>1.6457321756240431</v>
      </c>
      <c r="M10" t="s">
        <v>41</v>
      </c>
      <c r="N10">
        <v>0.45632376481957898</v>
      </c>
      <c r="O10" t="s">
        <v>41</v>
      </c>
      <c r="P10" s="17">
        <v>1.1901230311980346</v>
      </c>
      <c r="Q10" t="s">
        <v>41</v>
      </c>
      <c r="R10" s="17">
        <v>1.40117973894867</v>
      </c>
      <c r="S10" t="s">
        <v>41</v>
      </c>
      <c r="T10" s="17">
        <v>1.1711800812336335</v>
      </c>
      <c r="U10" t="s">
        <v>41</v>
      </c>
      <c r="V10">
        <v>0.72560897336419461</v>
      </c>
      <c r="W10" t="s">
        <v>41</v>
      </c>
      <c r="X10" s="17">
        <v>1.3044888125755023</v>
      </c>
      <c r="Y10" t="s">
        <v>41</v>
      </c>
      <c r="Z10" s="17">
        <v>3.0886121663847441</v>
      </c>
      <c r="AA10" t="s">
        <v>41</v>
      </c>
      <c r="AB10" s="17">
        <v>1.6464438087530493</v>
      </c>
      <c r="AC10" t="s">
        <v>41</v>
      </c>
      <c r="AD10" s="17">
        <v>3.4436152021949114</v>
      </c>
      <c r="AE10" t="s">
        <v>41</v>
      </c>
      <c r="AF10" s="17">
        <v>5.447186284898395</v>
      </c>
      <c r="AG10" t="s">
        <v>41</v>
      </c>
      <c r="AH10" s="17">
        <v>2.3144500566367538</v>
      </c>
      <c r="AI10" t="s">
        <v>41</v>
      </c>
      <c r="AJ10" s="17">
        <v>1.9022207096378601</v>
      </c>
      <c r="AK10" t="s">
        <v>41</v>
      </c>
      <c r="AL10" s="17">
        <v>5.1104630490436707</v>
      </c>
      <c r="AM10" t="s">
        <v>41</v>
      </c>
      <c r="AN10" s="17">
        <v>1.4446781446974803</v>
      </c>
      <c r="AO10" t="s">
        <v>41</v>
      </c>
      <c r="AP10" s="17">
        <v>2.1951328995478199</v>
      </c>
      <c r="AQ10" t="s">
        <v>41</v>
      </c>
      <c r="AR10" s="17">
        <v>3.9239686202274191</v>
      </c>
      <c r="AS10" t="s">
        <v>41</v>
      </c>
      <c r="AT10" s="17">
        <v>1.1031152059604337</v>
      </c>
      <c r="AU10" t="s">
        <v>41</v>
      </c>
      <c r="AV10">
        <v>0.49832130948716885</v>
      </c>
      <c r="AW10" t="s">
        <v>41</v>
      </c>
      <c r="AX10" s="17">
        <v>1.1281638713683697</v>
      </c>
      <c r="AY10" t="s">
        <v>41</v>
      </c>
      <c r="AZ10" s="17">
        <v>1.8593732724433467</v>
      </c>
      <c r="BA10" t="s">
        <v>41</v>
      </c>
      <c r="BB10">
        <v>0.41542599628245397</v>
      </c>
      <c r="BC10" t="s">
        <v>41</v>
      </c>
      <c r="BD10" s="17">
        <v>1.473554900329791</v>
      </c>
      <c r="BE10" t="s">
        <v>41</v>
      </c>
      <c r="BF10" s="17">
        <v>1.1502368219460271</v>
      </c>
      <c r="BG10" t="s">
        <v>41</v>
      </c>
      <c r="BH10">
        <v>0.49261552688550769</v>
      </c>
      <c r="BI10" t="s">
        <v>41</v>
      </c>
      <c r="BJ10" s="17">
        <v>1.4339277651893207</v>
      </c>
      <c r="BK10" t="s">
        <v>41</v>
      </c>
      <c r="BL10" s="17">
        <v>1.6625792663955246</v>
      </c>
    </row>
    <row r="11" spans="1:64" x14ac:dyDescent="0.2">
      <c r="A11" t="s">
        <v>42</v>
      </c>
      <c r="B11">
        <v>911311832</v>
      </c>
      <c r="C11" t="s">
        <v>42</v>
      </c>
      <c r="D11">
        <v>1</v>
      </c>
      <c r="E11" t="s">
        <v>42</v>
      </c>
      <c r="F11">
        <v>21.128999999999998</v>
      </c>
      <c r="G11" t="s">
        <v>42</v>
      </c>
      <c r="H11">
        <v>29.57</v>
      </c>
      <c r="I11" t="s">
        <v>42</v>
      </c>
      <c r="J11">
        <v>144.71</v>
      </c>
      <c r="K11" t="s">
        <v>42</v>
      </c>
      <c r="L11">
        <v>2357.5</v>
      </c>
      <c r="M11" t="s">
        <v>42</v>
      </c>
      <c r="N11">
        <v>0.11076999999999998</v>
      </c>
      <c r="O11" t="s">
        <v>42</v>
      </c>
      <c r="P11">
        <v>0.32601999999999998</v>
      </c>
      <c r="Q11" t="s">
        <v>42</v>
      </c>
      <c r="R11">
        <v>0.42680000000000001</v>
      </c>
      <c r="S11" t="s">
        <v>42</v>
      </c>
      <c r="T11">
        <v>0.20119999999999999</v>
      </c>
      <c r="U11" t="s">
        <v>42</v>
      </c>
      <c r="V11">
        <v>0.19800000000000001</v>
      </c>
      <c r="W11" t="s">
        <v>42</v>
      </c>
      <c r="X11">
        <v>4.7480000000000001E-2</v>
      </c>
      <c r="Y11" t="s">
        <v>42</v>
      </c>
      <c r="Z11">
        <v>2.7615000000000003</v>
      </c>
      <c r="AA11" t="s">
        <v>42</v>
      </c>
      <c r="AB11">
        <v>4.5247999999999999</v>
      </c>
      <c r="AC11" t="s">
        <v>42</v>
      </c>
      <c r="AD11">
        <v>21.222999999999999</v>
      </c>
      <c r="AE11" t="s">
        <v>42</v>
      </c>
      <c r="AF11">
        <v>535.39800000000002</v>
      </c>
      <c r="AG11" t="s">
        <v>42</v>
      </c>
      <c r="AH11">
        <v>2.9417000000000002E-2</v>
      </c>
      <c r="AI11" t="s">
        <v>42</v>
      </c>
      <c r="AJ11">
        <v>0.13314799999999999</v>
      </c>
      <c r="AK11" t="s">
        <v>42</v>
      </c>
      <c r="AL11">
        <v>0.39600000000000002</v>
      </c>
      <c r="AM11" t="s">
        <v>42</v>
      </c>
      <c r="AN11">
        <v>5.2789999999999997E-2</v>
      </c>
      <c r="AO11" t="s">
        <v>42</v>
      </c>
      <c r="AP11">
        <v>7.1068000000000006E-2</v>
      </c>
      <c r="AQ11" t="s">
        <v>42</v>
      </c>
      <c r="AR11">
        <v>2.8945199999999997E-2</v>
      </c>
      <c r="AS11" t="s">
        <v>42</v>
      </c>
      <c r="AT11">
        <v>28.11</v>
      </c>
      <c r="AU11" t="s">
        <v>42</v>
      </c>
      <c r="AV11">
        <v>37.519999999999996</v>
      </c>
      <c r="AW11" t="s">
        <v>42</v>
      </c>
      <c r="AX11">
        <v>200.79</v>
      </c>
      <c r="AY11" t="s">
        <v>42</v>
      </c>
      <c r="AZ11">
        <v>4068.8</v>
      </c>
      <c r="BA11" t="s">
        <v>42</v>
      </c>
      <c r="BB11">
        <v>0.15143000000000001</v>
      </c>
      <c r="BC11" t="s">
        <v>42</v>
      </c>
      <c r="BD11">
        <v>1.03071</v>
      </c>
      <c r="BE11" t="s">
        <v>42</v>
      </c>
      <c r="BF11">
        <v>1.252</v>
      </c>
      <c r="BG11" t="s">
        <v>42</v>
      </c>
      <c r="BH11">
        <v>0.29099999999999998</v>
      </c>
      <c r="BI11" t="s">
        <v>42</v>
      </c>
      <c r="BJ11">
        <v>0.50729999999999997</v>
      </c>
      <c r="BK11" t="s">
        <v>42</v>
      </c>
      <c r="BL11">
        <v>0.15245999999999998</v>
      </c>
    </row>
    <row r="12" spans="1:64" x14ac:dyDescent="0.2">
      <c r="A12" t="s">
        <v>43</v>
      </c>
      <c r="B12">
        <v>8670</v>
      </c>
      <c r="C12" t="s">
        <v>43</v>
      </c>
      <c r="D12">
        <v>0</v>
      </c>
      <c r="E12" t="s">
        <v>43</v>
      </c>
      <c r="F12">
        <v>6.9809999999999999</v>
      </c>
      <c r="G12" t="s">
        <v>43</v>
      </c>
      <c r="H12">
        <v>9.7100000000000009</v>
      </c>
      <c r="I12" t="s">
        <v>43</v>
      </c>
      <c r="J12">
        <v>43.79</v>
      </c>
      <c r="K12" t="s">
        <v>43</v>
      </c>
      <c r="L12">
        <v>143.5</v>
      </c>
      <c r="M12" t="s">
        <v>43</v>
      </c>
      <c r="N12">
        <v>5.2630000000000003E-2</v>
      </c>
      <c r="O12" t="s">
        <v>43</v>
      </c>
      <c r="P12">
        <v>1.9380000000000001E-2</v>
      </c>
      <c r="Q12" t="s">
        <v>43</v>
      </c>
      <c r="R12">
        <v>0</v>
      </c>
      <c r="S12" t="s">
        <v>43</v>
      </c>
      <c r="T12">
        <v>0</v>
      </c>
      <c r="U12" t="s">
        <v>43</v>
      </c>
      <c r="V12">
        <v>0.106</v>
      </c>
      <c r="W12" t="s">
        <v>43</v>
      </c>
      <c r="X12">
        <v>4.9959999999999997E-2</v>
      </c>
      <c r="Y12" t="s">
        <v>43</v>
      </c>
      <c r="Z12">
        <v>0.1115</v>
      </c>
      <c r="AA12" t="s">
        <v>43</v>
      </c>
      <c r="AB12">
        <v>0.36020000000000002</v>
      </c>
      <c r="AC12" t="s">
        <v>43</v>
      </c>
      <c r="AD12">
        <v>0.75700000000000001</v>
      </c>
      <c r="AE12" t="s">
        <v>43</v>
      </c>
      <c r="AF12">
        <v>6.8019999999999996</v>
      </c>
      <c r="AG12" t="s">
        <v>43</v>
      </c>
      <c r="AH12">
        <v>1.7129999999999999E-3</v>
      </c>
      <c r="AI12" t="s">
        <v>43</v>
      </c>
      <c r="AJ12">
        <v>2.2520000000000001E-3</v>
      </c>
      <c r="AK12" t="s">
        <v>43</v>
      </c>
      <c r="AL12">
        <v>0</v>
      </c>
      <c r="AM12" t="s">
        <v>43</v>
      </c>
      <c r="AN12">
        <v>0</v>
      </c>
      <c r="AO12" t="s">
        <v>43</v>
      </c>
      <c r="AP12">
        <v>7.8820000000000001E-3</v>
      </c>
      <c r="AQ12" t="s">
        <v>43</v>
      </c>
      <c r="AR12">
        <v>8.9479999999999996E-4</v>
      </c>
      <c r="AS12" t="s">
        <v>43</v>
      </c>
      <c r="AT12">
        <v>7.93</v>
      </c>
      <c r="AU12" t="s">
        <v>43</v>
      </c>
      <c r="AV12">
        <v>12.02</v>
      </c>
      <c r="AW12" t="s">
        <v>43</v>
      </c>
      <c r="AX12">
        <v>50.41</v>
      </c>
      <c r="AY12" t="s">
        <v>43</v>
      </c>
      <c r="AZ12">
        <v>185.2</v>
      </c>
      <c r="BA12" t="s">
        <v>43</v>
      </c>
      <c r="BB12">
        <v>7.1169999999999997E-2</v>
      </c>
      <c r="BC12" t="s">
        <v>43</v>
      </c>
      <c r="BD12">
        <v>2.7289999999999998E-2</v>
      </c>
      <c r="BE12" t="s">
        <v>43</v>
      </c>
      <c r="BF12">
        <v>0</v>
      </c>
      <c r="BG12" t="s">
        <v>43</v>
      </c>
      <c r="BH12">
        <v>0</v>
      </c>
      <c r="BI12" t="s">
        <v>43</v>
      </c>
      <c r="BJ12">
        <v>0.1565</v>
      </c>
      <c r="BK12" t="s">
        <v>43</v>
      </c>
      <c r="BL12">
        <v>5.5039999999999999E-2</v>
      </c>
    </row>
    <row r="13" spans="1:64" x14ac:dyDescent="0.2">
      <c r="A13" t="s">
        <v>44</v>
      </c>
      <c r="B13">
        <v>911320502</v>
      </c>
      <c r="C13" t="s">
        <v>44</v>
      </c>
      <c r="D13">
        <v>1</v>
      </c>
      <c r="E13" t="s">
        <v>44</v>
      </c>
      <c r="F13">
        <v>28.11</v>
      </c>
      <c r="G13" t="s">
        <v>44</v>
      </c>
      <c r="H13">
        <v>39.28</v>
      </c>
      <c r="I13" t="s">
        <v>44</v>
      </c>
      <c r="J13">
        <v>188.5</v>
      </c>
      <c r="K13" t="s">
        <v>44</v>
      </c>
      <c r="L13">
        <v>2501</v>
      </c>
      <c r="M13" t="s">
        <v>44</v>
      </c>
      <c r="N13">
        <v>0.16339999999999999</v>
      </c>
      <c r="O13" t="s">
        <v>44</v>
      </c>
      <c r="P13">
        <v>0.34539999999999998</v>
      </c>
      <c r="Q13" t="s">
        <v>44</v>
      </c>
      <c r="R13">
        <v>0.42680000000000001</v>
      </c>
      <c r="S13" t="s">
        <v>44</v>
      </c>
      <c r="T13">
        <v>0.20119999999999999</v>
      </c>
      <c r="U13" t="s">
        <v>44</v>
      </c>
      <c r="V13">
        <v>0.30399999999999999</v>
      </c>
      <c r="W13" t="s">
        <v>44</v>
      </c>
      <c r="X13">
        <v>9.7439999999999999E-2</v>
      </c>
      <c r="Y13" t="s">
        <v>44</v>
      </c>
      <c r="Z13">
        <v>2.8730000000000002</v>
      </c>
      <c r="AA13" t="s">
        <v>44</v>
      </c>
      <c r="AB13">
        <v>4.8849999999999998</v>
      </c>
      <c r="AC13" t="s">
        <v>44</v>
      </c>
      <c r="AD13">
        <v>21.98</v>
      </c>
      <c r="AE13" t="s">
        <v>44</v>
      </c>
      <c r="AF13">
        <v>542.20000000000005</v>
      </c>
      <c r="AG13" t="s">
        <v>44</v>
      </c>
      <c r="AH13">
        <v>3.1130000000000001E-2</v>
      </c>
      <c r="AI13" t="s">
        <v>44</v>
      </c>
      <c r="AJ13">
        <v>0.13539999999999999</v>
      </c>
      <c r="AK13" t="s">
        <v>44</v>
      </c>
      <c r="AL13">
        <v>0.39600000000000002</v>
      </c>
      <c r="AM13" t="s">
        <v>44</v>
      </c>
      <c r="AN13">
        <v>5.2789999999999997E-2</v>
      </c>
      <c r="AO13" t="s">
        <v>44</v>
      </c>
      <c r="AP13">
        <v>7.8950000000000006E-2</v>
      </c>
      <c r="AQ13" t="s">
        <v>44</v>
      </c>
      <c r="AR13">
        <v>2.9839999999999998E-2</v>
      </c>
      <c r="AS13" t="s">
        <v>44</v>
      </c>
      <c r="AT13">
        <v>36.04</v>
      </c>
      <c r="AU13" t="s">
        <v>44</v>
      </c>
      <c r="AV13">
        <v>49.54</v>
      </c>
      <c r="AW13" t="s">
        <v>44</v>
      </c>
      <c r="AX13">
        <v>251.2</v>
      </c>
      <c r="AY13" t="s">
        <v>44</v>
      </c>
      <c r="AZ13">
        <v>4254</v>
      </c>
      <c r="BA13" t="s">
        <v>44</v>
      </c>
      <c r="BB13">
        <v>0.22259999999999999</v>
      </c>
      <c r="BC13" t="s">
        <v>44</v>
      </c>
      <c r="BD13">
        <v>1.0580000000000001</v>
      </c>
      <c r="BE13" t="s">
        <v>44</v>
      </c>
      <c r="BF13">
        <v>1.252</v>
      </c>
      <c r="BG13" t="s">
        <v>44</v>
      </c>
      <c r="BH13">
        <v>0.29099999999999998</v>
      </c>
      <c r="BI13" t="s">
        <v>44</v>
      </c>
      <c r="BJ13">
        <v>0.66379999999999995</v>
      </c>
      <c r="BK13" t="s">
        <v>44</v>
      </c>
      <c r="BL13">
        <v>0.20749999999999999</v>
      </c>
    </row>
    <row r="14" spans="1:64" x14ac:dyDescent="0.2">
      <c r="A14" t="s">
        <v>45</v>
      </c>
      <c r="B14">
        <v>17281572085</v>
      </c>
      <c r="C14" t="s">
        <v>45</v>
      </c>
      <c r="D14">
        <v>212</v>
      </c>
      <c r="E14" t="s">
        <v>45</v>
      </c>
      <c r="F14">
        <v>8038.4290000000065</v>
      </c>
      <c r="G14" t="s">
        <v>45</v>
      </c>
      <c r="H14">
        <v>10975.810000000016</v>
      </c>
      <c r="I14" t="s">
        <v>45</v>
      </c>
      <c r="J14">
        <v>52330.380000000012</v>
      </c>
      <c r="K14" t="s">
        <v>45</v>
      </c>
      <c r="L14">
        <v>372631.9000000002</v>
      </c>
      <c r="M14" t="s">
        <v>45</v>
      </c>
      <c r="N14">
        <v>54.828999999999951</v>
      </c>
      <c r="O14" t="s">
        <v>45</v>
      </c>
      <c r="P14">
        <v>59.370020000000032</v>
      </c>
      <c r="Q14" t="s">
        <v>45</v>
      </c>
      <c r="R14">
        <v>50.526810700000013</v>
      </c>
      <c r="S14" t="s">
        <v>45</v>
      </c>
      <c r="T14">
        <v>27.834993999999977</v>
      </c>
      <c r="U14" t="s">
        <v>45</v>
      </c>
      <c r="V14">
        <v>103.08110000000003</v>
      </c>
      <c r="W14" t="s">
        <v>45</v>
      </c>
      <c r="X14">
        <v>35.731840000000005</v>
      </c>
      <c r="Y14" t="s">
        <v>45</v>
      </c>
      <c r="Z14">
        <v>230.54290000000015</v>
      </c>
      <c r="AA14" t="s">
        <v>45</v>
      </c>
      <c r="AB14">
        <v>692.38960000000031</v>
      </c>
      <c r="AC14" t="s">
        <v>45</v>
      </c>
      <c r="AD14">
        <v>1630.7876999999978</v>
      </c>
      <c r="AE14" t="s">
        <v>45</v>
      </c>
      <c r="AF14">
        <v>22951.798000000021</v>
      </c>
      <c r="AG14" t="s">
        <v>45</v>
      </c>
      <c r="AH14">
        <v>4.006317000000001</v>
      </c>
      <c r="AI14" t="s">
        <v>45</v>
      </c>
      <c r="AJ14">
        <v>14.497061000000004</v>
      </c>
      <c r="AK14" t="s">
        <v>45</v>
      </c>
      <c r="AL14">
        <v>18.147524599999986</v>
      </c>
      <c r="AM14" t="s">
        <v>45</v>
      </c>
      <c r="AN14">
        <v>6.7120020000000009</v>
      </c>
      <c r="AO14" t="s">
        <v>45</v>
      </c>
      <c r="AP14">
        <v>11.688568000000002</v>
      </c>
      <c r="AQ14" t="s">
        <v>45</v>
      </c>
      <c r="AR14">
        <v>2.1593003000000004</v>
      </c>
      <c r="AS14" t="s">
        <v>45</v>
      </c>
      <c r="AT14">
        <v>9257.1690000000053</v>
      </c>
      <c r="AU14" t="s">
        <v>45</v>
      </c>
      <c r="AV14">
        <v>14610.339999999995</v>
      </c>
      <c r="AW14" t="s">
        <v>45</v>
      </c>
      <c r="AX14">
        <v>61031.630000000026</v>
      </c>
      <c r="AY14" t="s">
        <v>45</v>
      </c>
      <c r="AZ14">
        <v>501051.79999999981</v>
      </c>
      <c r="BA14" t="s">
        <v>45</v>
      </c>
      <c r="BB14">
        <v>75.317730000000068</v>
      </c>
      <c r="BC14" t="s">
        <v>45</v>
      </c>
      <c r="BD14">
        <v>144.67681000000019</v>
      </c>
      <c r="BE14" t="s">
        <v>45</v>
      </c>
      <c r="BF14">
        <v>154.87524699999992</v>
      </c>
      <c r="BG14" t="s">
        <v>45</v>
      </c>
      <c r="BH14">
        <v>65.210941000000005</v>
      </c>
      <c r="BI14" t="s">
        <v>45</v>
      </c>
      <c r="BJ14">
        <v>165.05300000000008</v>
      </c>
      <c r="BK14" t="s">
        <v>45</v>
      </c>
      <c r="BL14">
        <v>47.765169999999976</v>
      </c>
    </row>
    <row r="15" spans="1:64" ht="16" thickBot="1" x14ac:dyDescent="0.25">
      <c r="A15" s="1" t="s">
        <v>46</v>
      </c>
      <c r="B15" s="1">
        <v>569</v>
      </c>
      <c r="C15" s="1" t="s">
        <v>46</v>
      </c>
      <c r="D15" s="1">
        <v>569</v>
      </c>
      <c r="E15" s="1" t="s">
        <v>46</v>
      </c>
      <c r="F15" s="1">
        <v>569</v>
      </c>
      <c r="G15" s="1" t="s">
        <v>46</v>
      </c>
      <c r="H15" s="1">
        <v>569</v>
      </c>
      <c r="I15" s="1" t="s">
        <v>46</v>
      </c>
      <c r="J15" s="1">
        <v>569</v>
      </c>
      <c r="K15" s="1" t="s">
        <v>46</v>
      </c>
      <c r="L15" s="1">
        <v>569</v>
      </c>
      <c r="M15" s="1" t="s">
        <v>46</v>
      </c>
      <c r="N15" s="1">
        <v>569</v>
      </c>
      <c r="O15" s="1" t="s">
        <v>46</v>
      </c>
      <c r="P15" s="1">
        <v>569</v>
      </c>
      <c r="Q15" s="1" t="s">
        <v>46</v>
      </c>
      <c r="R15" s="1">
        <v>569</v>
      </c>
      <c r="S15" s="1" t="s">
        <v>46</v>
      </c>
      <c r="T15" s="1">
        <v>569</v>
      </c>
      <c r="U15" s="1" t="s">
        <v>46</v>
      </c>
      <c r="V15" s="1">
        <v>569</v>
      </c>
      <c r="W15" s="1" t="s">
        <v>46</v>
      </c>
      <c r="X15" s="1">
        <v>569</v>
      </c>
      <c r="Y15" s="1" t="s">
        <v>46</v>
      </c>
      <c r="Z15" s="1">
        <v>569</v>
      </c>
      <c r="AA15" s="1" t="s">
        <v>46</v>
      </c>
      <c r="AB15" s="1">
        <v>569</v>
      </c>
      <c r="AC15" s="1" t="s">
        <v>46</v>
      </c>
      <c r="AD15" s="1">
        <v>569</v>
      </c>
      <c r="AE15" s="1" t="s">
        <v>46</v>
      </c>
      <c r="AF15" s="1">
        <v>569</v>
      </c>
      <c r="AG15" s="1" t="s">
        <v>46</v>
      </c>
      <c r="AH15" s="1">
        <v>569</v>
      </c>
      <c r="AI15" s="1" t="s">
        <v>46</v>
      </c>
      <c r="AJ15" s="1">
        <v>569</v>
      </c>
      <c r="AK15" s="1" t="s">
        <v>46</v>
      </c>
      <c r="AL15" s="1">
        <v>569</v>
      </c>
      <c r="AM15" s="1" t="s">
        <v>46</v>
      </c>
      <c r="AN15" s="1">
        <v>569</v>
      </c>
      <c r="AO15" s="1" t="s">
        <v>46</v>
      </c>
      <c r="AP15" s="1">
        <v>569</v>
      </c>
      <c r="AQ15" s="1" t="s">
        <v>46</v>
      </c>
      <c r="AR15" s="1">
        <v>569</v>
      </c>
      <c r="AS15" s="1" t="s">
        <v>46</v>
      </c>
      <c r="AT15" s="1">
        <v>569</v>
      </c>
      <c r="AU15" s="1" t="s">
        <v>46</v>
      </c>
      <c r="AV15" s="1">
        <v>569</v>
      </c>
      <c r="AW15" s="1" t="s">
        <v>46</v>
      </c>
      <c r="AX15" s="1">
        <v>569</v>
      </c>
      <c r="AY15" s="1" t="s">
        <v>46</v>
      </c>
      <c r="AZ15" s="1">
        <v>569</v>
      </c>
      <c r="BA15" s="1" t="s">
        <v>46</v>
      </c>
      <c r="BB15" s="1">
        <v>569</v>
      </c>
      <c r="BC15" s="1" t="s">
        <v>46</v>
      </c>
      <c r="BD15" s="1">
        <v>569</v>
      </c>
      <c r="BE15" s="1" t="s">
        <v>46</v>
      </c>
      <c r="BF15" s="1">
        <v>569</v>
      </c>
      <c r="BG15" s="1" t="s">
        <v>46</v>
      </c>
      <c r="BH15" s="1">
        <v>569</v>
      </c>
      <c r="BI15" s="1" t="s">
        <v>46</v>
      </c>
      <c r="BJ15" s="1">
        <v>569</v>
      </c>
      <c r="BK15" s="1" t="s">
        <v>46</v>
      </c>
      <c r="BL15" s="1">
        <v>569</v>
      </c>
    </row>
    <row r="17" spans="70:70" x14ac:dyDescent="0.2">
      <c r="BR17" s="4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26453-6F53-3847-927B-6E7D40015AF7}">
  <dimension ref="A3:D62"/>
  <sheetViews>
    <sheetView workbookViewId="0">
      <selection activeCell="E1" sqref="E1:G1048576"/>
    </sheetView>
  </sheetViews>
  <sheetFormatPr baseColWidth="10" defaultRowHeight="15" x14ac:dyDescent="0.2"/>
  <cols>
    <col min="1" max="1" width="12.1640625" bestFit="1" customWidth="1"/>
    <col min="2" max="2" width="26.33203125" bestFit="1" customWidth="1"/>
    <col min="3" max="3" width="26.6640625" bestFit="1" customWidth="1"/>
    <col min="4" max="4" width="22" bestFit="1" customWidth="1"/>
  </cols>
  <sheetData>
    <row r="3" spans="1:3" x14ac:dyDescent="0.2">
      <c r="A3" s="4" t="s">
        <v>69</v>
      </c>
      <c r="B3" t="s">
        <v>71</v>
      </c>
      <c r="C3" t="s">
        <v>74</v>
      </c>
    </row>
    <row r="4" spans="1:3" x14ac:dyDescent="0.2">
      <c r="A4" s="5">
        <v>0</v>
      </c>
      <c r="B4">
        <v>12.14652380952381</v>
      </c>
      <c r="C4">
        <v>1.780511646141042</v>
      </c>
    </row>
    <row r="5" spans="1:3" x14ac:dyDescent="0.2">
      <c r="A5" s="5">
        <v>1</v>
      </c>
      <c r="B5">
        <v>17.462830188679249</v>
      </c>
      <c r="C5">
        <v>3.2039711007793494</v>
      </c>
    </row>
    <row r="6" spans="1:3" x14ac:dyDescent="0.2">
      <c r="A6" s="5" t="s">
        <v>70</v>
      </c>
      <c r="B6">
        <v>14.127291739894556</v>
      </c>
      <c r="C6">
        <v>3.5240488262120735</v>
      </c>
    </row>
    <row r="10" spans="1:3" x14ac:dyDescent="0.2">
      <c r="A10" s="4" t="s">
        <v>69</v>
      </c>
      <c r="B10" t="s">
        <v>72</v>
      </c>
      <c r="C10" t="s">
        <v>73</v>
      </c>
    </row>
    <row r="11" spans="1:3" x14ac:dyDescent="0.2">
      <c r="A11" s="5">
        <v>0</v>
      </c>
      <c r="B11">
        <v>17.914761904761892</v>
      </c>
      <c r="C11">
        <v>3.9951245936759872</v>
      </c>
    </row>
    <row r="12" spans="1:3" x14ac:dyDescent="0.2">
      <c r="A12" s="5">
        <v>1</v>
      </c>
      <c r="B12">
        <v>21.604905660377351</v>
      </c>
      <c r="C12">
        <v>3.779469920776422</v>
      </c>
    </row>
    <row r="13" spans="1:3" x14ac:dyDescent="0.2">
      <c r="A13" s="5" t="s">
        <v>70</v>
      </c>
      <c r="B13">
        <v>19.289648506151124</v>
      </c>
      <c r="C13">
        <v>4.3010357681670079</v>
      </c>
    </row>
    <row r="16" spans="1:3" x14ac:dyDescent="0.2">
      <c r="A16" s="4" t="s">
        <v>69</v>
      </c>
      <c r="B16" t="s">
        <v>75</v>
      </c>
      <c r="C16" t="s">
        <v>76</v>
      </c>
    </row>
    <row r="17" spans="1:3" x14ac:dyDescent="0.2">
      <c r="A17" s="5">
        <v>0</v>
      </c>
      <c r="B17">
        <v>78.075406162464972</v>
      </c>
      <c r="C17">
        <v>11.807437580108914</v>
      </c>
    </row>
    <row r="18" spans="1:3" x14ac:dyDescent="0.2">
      <c r="A18" s="5">
        <v>1</v>
      </c>
      <c r="B18">
        <v>115.36537735849062</v>
      </c>
      <c r="C18">
        <v>21.854653291073344</v>
      </c>
    </row>
    <row r="19" spans="1:3" x14ac:dyDescent="0.2">
      <c r="A19" s="5" t="s">
        <v>70</v>
      </c>
      <c r="B19">
        <v>91.969033391915602</v>
      </c>
      <c r="C19">
        <v>24.298981038755084</v>
      </c>
    </row>
    <row r="22" spans="1:3" x14ac:dyDescent="0.2">
      <c r="A22" s="4" t="s">
        <v>69</v>
      </c>
      <c r="B22" t="s">
        <v>77</v>
      </c>
      <c r="C22" t="s">
        <v>78</v>
      </c>
    </row>
    <row r="23" spans="1:3" x14ac:dyDescent="0.2">
      <c r="A23" s="5">
        <v>0</v>
      </c>
      <c r="B23">
        <v>462.79019607843145</v>
      </c>
      <c r="C23">
        <v>134.28711814705869</v>
      </c>
    </row>
    <row r="24" spans="1:3" x14ac:dyDescent="0.2">
      <c r="A24" s="5">
        <v>1</v>
      </c>
      <c r="B24">
        <v>978.37641509433968</v>
      </c>
      <c r="C24">
        <v>367.93797760667013</v>
      </c>
    </row>
    <row r="25" spans="1:3" x14ac:dyDescent="0.2">
      <c r="A25" s="5" t="s">
        <v>70</v>
      </c>
      <c r="B25">
        <v>654.88910369068526</v>
      </c>
      <c r="C25">
        <v>351.91412918165338</v>
      </c>
    </row>
    <row r="28" spans="1:3" x14ac:dyDescent="0.2">
      <c r="A28" s="4" t="s">
        <v>69</v>
      </c>
      <c r="B28" t="s">
        <v>79</v>
      </c>
      <c r="C28" t="s">
        <v>80</v>
      </c>
    </row>
    <row r="29" spans="1:3" x14ac:dyDescent="0.2">
      <c r="A29" s="5">
        <v>0</v>
      </c>
      <c r="B29">
        <v>9.2477647058823539E-2</v>
      </c>
      <c r="C29">
        <v>1.3446077330273941E-2</v>
      </c>
    </row>
    <row r="30" spans="1:3" x14ac:dyDescent="0.2">
      <c r="A30" s="5">
        <v>1</v>
      </c>
      <c r="B30">
        <v>0.10289849056603775</v>
      </c>
      <c r="C30">
        <v>1.260823550105815E-2</v>
      </c>
    </row>
    <row r="31" spans="1:3" x14ac:dyDescent="0.2">
      <c r="A31" s="5" t="s">
        <v>70</v>
      </c>
      <c r="B31">
        <v>9.6360281195079042E-2</v>
      </c>
      <c r="C31">
        <v>1.4064128137673963E-2</v>
      </c>
    </row>
    <row r="35" spans="1:4" x14ac:dyDescent="0.2">
      <c r="A35" s="4" t="s">
        <v>69</v>
      </c>
      <c r="B35" t="s">
        <v>82</v>
      </c>
      <c r="C35" t="s">
        <v>83</v>
      </c>
      <c r="D35" t="s">
        <v>81</v>
      </c>
    </row>
    <row r="36" spans="1:4" x14ac:dyDescent="0.2">
      <c r="A36" s="5">
        <v>0</v>
      </c>
      <c r="B36">
        <v>8.0084621848739518E-2</v>
      </c>
      <c r="C36">
        <v>3.3749954593142395E-2</v>
      </c>
      <c r="D36">
        <v>357</v>
      </c>
    </row>
    <row r="37" spans="1:4" x14ac:dyDescent="0.2">
      <c r="A37" s="5">
        <v>1</v>
      </c>
      <c r="B37">
        <v>0.14518778301886787</v>
      </c>
      <c r="C37">
        <v>5.3987495052798436E-2</v>
      </c>
      <c r="D37">
        <v>212</v>
      </c>
    </row>
    <row r="38" spans="1:4" x14ac:dyDescent="0.2">
      <c r="A38" s="5" t="s">
        <v>70</v>
      </c>
      <c r="B38">
        <v>0.10434098418277683</v>
      </c>
      <c r="C38">
        <v>5.2812757932512132E-2</v>
      </c>
      <c r="D38">
        <v>569</v>
      </c>
    </row>
    <row r="41" spans="1:4" x14ac:dyDescent="0.2">
      <c r="A41" s="4" t="s">
        <v>69</v>
      </c>
      <c r="B41" t="s">
        <v>84</v>
      </c>
      <c r="C41" t="s">
        <v>85</v>
      </c>
    </row>
    <row r="42" spans="1:4" x14ac:dyDescent="0.2">
      <c r="A42" s="5">
        <v>0</v>
      </c>
      <c r="B42">
        <v>4.6057621008403361E-2</v>
      </c>
      <c r="C42">
        <v>4.3442151045061592E-2</v>
      </c>
    </row>
    <row r="43" spans="1:4" x14ac:dyDescent="0.2">
      <c r="A43" s="5">
        <v>1</v>
      </c>
      <c r="B43">
        <v>0.1607747169811321</v>
      </c>
      <c r="C43">
        <v>7.5019327850256862E-2</v>
      </c>
    </row>
    <row r="44" spans="1:4" x14ac:dyDescent="0.2">
      <c r="A44" s="5" t="s">
        <v>70</v>
      </c>
      <c r="B44">
        <v>8.8799315817223223E-2</v>
      </c>
      <c r="C44">
        <v>7.9719808707893469E-2</v>
      </c>
    </row>
    <row r="47" spans="1:4" x14ac:dyDescent="0.2">
      <c r="A47" s="4" t="s">
        <v>69</v>
      </c>
      <c r="B47" t="s">
        <v>86</v>
      </c>
      <c r="C47" t="s">
        <v>87</v>
      </c>
    </row>
    <row r="48" spans="1:4" x14ac:dyDescent="0.2">
      <c r="A48" s="5">
        <v>0</v>
      </c>
      <c r="B48">
        <v>2.5717406162464995E-2</v>
      </c>
      <c r="C48">
        <v>1.5908778378274747E-2</v>
      </c>
    </row>
    <row r="49" spans="1:3" x14ac:dyDescent="0.2">
      <c r="A49" s="5">
        <v>1</v>
      </c>
      <c r="B49">
        <v>8.799000000000004E-2</v>
      </c>
      <c r="C49">
        <v>3.4373908875401427E-2</v>
      </c>
    </row>
    <row r="50" spans="1:3" x14ac:dyDescent="0.2">
      <c r="A50" s="5" t="s">
        <v>70</v>
      </c>
      <c r="B50">
        <v>4.8919145869947292E-2</v>
      </c>
      <c r="C50">
        <v>3.8802844859153592E-2</v>
      </c>
    </row>
    <row r="53" spans="1:3" x14ac:dyDescent="0.2">
      <c r="A53" s="4" t="s">
        <v>69</v>
      </c>
      <c r="B53" t="s">
        <v>88</v>
      </c>
      <c r="C53" t="s">
        <v>89</v>
      </c>
    </row>
    <row r="54" spans="1:3" x14ac:dyDescent="0.2">
      <c r="A54" s="5">
        <v>0</v>
      </c>
      <c r="B54">
        <v>0.17418599439775909</v>
      </c>
      <c r="C54">
        <v>2.4806758206794011E-2</v>
      </c>
    </row>
    <row r="55" spans="1:3" x14ac:dyDescent="0.2">
      <c r="A55" s="5">
        <v>1</v>
      </c>
      <c r="B55">
        <v>0.19290896226415097</v>
      </c>
      <c r="C55">
        <v>2.7638092143030264E-2</v>
      </c>
    </row>
    <row r="56" spans="1:3" x14ac:dyDescent="0.2">
      <c r="A56" s="5" t="s">
        <v>70</v>
      </c>
      <c r="B56">
        <v>0.18116186291739902</v>
      </c>
      <c r="C56">
        <v>2.7414281336035722E-2</v>
      </c>
    </row>
    <row r="59" spans="1:3" x14ac:dyDescent="0.2">
      <c r="A59" s="4" t="s">
        <v>69</v>
      </c>
      <c r="B59" t="s">
        <v>90</v>
      </c>
      <c r="C59" t="s">
        <v>91</v>
      </c>
    </row>
    <row r="60" spans="1:3" x14ac:dyDescent="0.2">
      <c r="A60" s="5">
        <v>0</v>
      </c>
      <c r="B60">
        <v>3.6360512605041998E-3</v>
      </c>
      <c r="C60">
        <v>2.9382189401981544E-3</v>
      </c>
    </row>
    <row r="61" spans="1:3" x14ac:dyDescent="0.2">
      <c r="A61" s="5">
        <v>1</v>
      </c>
      <c r="B61">
        <v>4.0624056603773585E-3</v>
      </c>
      <c r="C61">
        <v>2.0414979342880529E-3</v>
      </c>
    </row>
    <row r="62" spans="1:3" x14ac:dyDescent="0.2">
      <c r="A62" s="5" t="s">
        <v>70</v>
      </c>
      <c r="B62">
        <v>3.7949038664323305E-3</v>
      </c>
      <c r="C62">
        <v>2.6460709670892068E-3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3A03B-85B2-DB47-81CB-9DFF883ED51B}">
  <dimension ref="A1:AG33"/>
  <sheetViews>
    <sheetView showGridLines="0" zoomScale="80" zoomScaleNormal="80" workbookViewId="0">
      <selection activeCell="A24" sqref="A24"/>
    </sheetView>
  </sheetViews>
  <sheetFormatPr baseColWidth="10" defaultRowHeight="15" x14ac:dyDescent="0.2"/>
  <cols>
    <col min="1" max="1" width="20.1640625" bestFit="1" customWidth="1"/>
    <col min="4" max="5" width="12.6640625" bestFit="1" customWidth="1"/>
    <col min="6" max="6" width="14.5" bestFit="1" customWidth="1"/>
    <col min="7" max="7" width="12.6640625" bestFit="1" customWidth="1"/>
    <col min="8" max="8" width="16" bestFit="1" customWidth="1"/>
    <col min="9" max="9" width="17.1640625" bestFit="1" customWidth="1"/>
    <col min="10" max="10" width="14.5" bestFit="1" customWidth="1"/>
    <col min="11" max="11" width="18.6640625" bestFit="1" customWidth="1"/>
    <col min="12" max="12" width="14.5" bestFit="1" customWidth="1"/>
    <col min="13" max="13" width="21.1640625" bestFit="1" customWidth="1"/>
    <col min="14" max="14" width="12.1640625" bestFit="1" customWidth="1"/>
    <col min="15" max="15" width="12.6640625" bestFit="1" customWidth="1"/>
    <col min="16" max="17" width="12.1640625" bestFit="1" customWidth="1"/>
    <col min="18" max="18" width="13.1640625" bestFit="1" customWidth="1"/>
    <col min="19" max="19" width="14.1640625" bestFit="1" customWidth="1"/>
    <col min="20" max="20" width="12.1640625" bestFit="1" customWidth="1"/>
    <col min="21" max="21" width="15.6640625" bestFit="1" customWidth="1"/>
    <col min="22" max="22" width="12.6640625" bestFit="1" customWidth="1"/>
    <col min="23" max="23" width="18.33203125" bestFit="1" customWidth="1"/>
    <col min="24" max="24" width="12.1640625" bestFit="1" customWidth="1"/>
    <col min="25" max="25" width="12.5" bestFit="1" customWidth="1"/>
    <col min="26" max="26" width="14.5" bestFit="1" customWidth="1"/>
    <col min="27" max="27" width="12.1640625" bestFit="1" customWidth="1"/>
    <col min="28" max="28" width="16" bestFit="1" customWidth="1"/>
    <col min="29" max="29" width="17.1640625" bestFit="1" customWidth="1"/>
    <col min="30" max="30" width="14.5" bestFit="1" customWidth="1"/>
    <col min="31" max="31" width="18.6640625" bestFit="1" customWidth="1"/>
    <col min="32" max="32" width="14.5" bestFit="1" customWidth="1"/>
    <col min="33" max="33" width="21.1640625" bestFit="1" customWidth="1"/>
  </cols>
  <sheetData>
    <row r="1" spans="1:33" x14ac:dyDescent="0.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</row>
    <row r="2" spans="1:33" x14ac:dyDescent="0.2">
      <c r="A2" t="s">
        <v>0</v>
      </c>
      <c r="B2">
        <v>1</v>
      </c>
    </row>
    <row r="3" spans="1:33" x14ac:dyDescent="0.2">
      <c r="A3" t="s">
        <v>1</v>
      </c>
      <c r="B3">
        <v>3.9768509621717019E-2</v>
      </c>
      <c r="C3">
        <v>1</v>
      </c>
    </row>
    <row r="4" spans="1:33" x14ac:dyDescent="0.2">
      <c r="A4" t="s">
        <v>2</v>
      </c>
      <c r="B4">
        <v>7.4626469717229457E-2</v>
      </c>
      <c r="C4">
        <v>0.73002851137545688</v>
      </c>
      <c r="D4">
        <v>1</v>
      </c>
    </row>
    <row r="5" spans="1:33" x14ac:dyDescent="0.2">
      <c r="A5" t="s">
        <v>3</v>
      </c>
      <c r="B5">
        <v>9.9769891203397479E-2</v>
      </c>
      <c r="C5">
        <v>0.41518529984520469</v>
      </c>
      <c r="D5">
        <v>0.3237818909277328</v>
      </c>
      <c r="E5">
        <v>1</v>
      </c>
    </row>
    <row r="6" spans="1:33" x14ac:dyDescent="0.2">
      <c r="A6" t="s">
        <v>4</v>
      </c>
      <c r="B6">
        <v>7.3159411870331786E-2</v>
      </c>
      <c r="C6">
        <v>0.74263552972583302</v>
      </c>
      <c r="D6">
        <v>0.9978552814938112</v>
      </c>
      <c r="E6">
        <v>0.32953305868657085</v>
      </c>
      <c r="F6">
        <v>1</v>
      </c>
    </row>
    <row r="7" spans="1:33" x14ac:dyDescent="0.2">
      <c r="A7" t="s">
        <v>5</v>
      </c>
      <c r="B7">
        <v>9.6892823281697918E-2</v>
      </c>
      <c r="C7">
        <v>0.70898383658539088</v>
      </c>
      <c r="D7">
        <v>0.98735717005661194</v>
      </c>
      <c r="E7">
        <v>0.32108569608020698</v>
      </c>
      <c r="F7">
        <v>0.98650680399139057</v>
      </c>
      <c r="G7">
        <v>1</v>
      </c>
    </row>
    <row r="8" spans="1:33" x14ac:dyDescent="0.2">
      <c r="A8" t="s">
        <v>6</v>
      </c>
      <c r="B8">
        <v>-1.29681974590564E-2</v>
      </c>
      <c r="C8">
        <v>0.35855996508593224</v>
      </c>
      <c r="D8">
        <v>0.1705811874929947</v>
      </c>
      <c r="E8">
        <v>-2.3388515998423561E-2</v>
      </c>
      <c r="F8">
        <v>0.20727816369100657</v>
      </c>
      <c r="G8">
        <v>0.17702837725400133</v>
      </c>
      <c r="H8">
        <v>1</v>
      </c>
    </row>
    <row r="9" spans="1:33" x14ac:dyDescent="0.2">
      <c r="A9" t="s">
        <v>7</v>
      </c>
      <c r="B9">
        <v>9.5701100059186181E-5</v>
      </c>
      <c r="C9">
        <v>0.59653367750825304</v>
      </c>
      <c r="D9">
        <v>0.50612357752636272</v>
      </c>
      <c r="E9">
        <v>0.23670222207437192</v>
      </c>
      <c r="F9">
        <v>0.55693621087956202</v>
      </c>
      <c r="G9">
        <v>0.4985016821524117</v>
      </c>
      <c r="H9">
        <v>0.65912321521592165</v>
      </c>
      <c r="I9">
        <v>1</v>
      </c>
    </row>
    <row r="10" spans="1:33" x14ac:dyDescent="0.2">
      <c r="A10" t="s">
        <v>8</v>
      </c>
      <c r="B10">
        <v>5.0079953186829423E-2</v>
      </c>
      <c r="C10">
        <v>0.69635970717190543</v>
      </c>
      <c r="D10">
        <v>0.6767635503908116</v>
      </c>
      <c r="E10">
        <v>0.30241782794389138</v>
      </c>
      <c r="F10">
        <v>0.71613565011740432</v>
      </c>
      <c r="G10">
        <v>0.68598282855191128</v>
      </c>
      <c r="H10">
        <v>0.52198376771425981</v>
      </c>
      <c r="I10">
        <v>0.88312067017724982</v>
      </c>
      <c r="J10">
        <v>1</v>
      </c>
    </row>
    <row r="11" spans="1:33" x14ac:dyDescent="0.2">
      <c r="A11" t="s">
        <v>9</v>
      </c>
      <c r="B11">
        <v>4.4158095613094299E-2</v>
      </c>
      <c r="C11">
        <v>0.7766138400204361</v>
      </c>
      <c r="D11">
        <v>0.82252852238717911</v>
      </c>
      <c r="E11">
        <v>0.29346405131394254</v>
      </c>
      <c r="F11">
        <v>0.85097704125282003</v>
      </c>
      <c r="G11">
        <v>0.82326886865243498</v>
      </c>
      <c r="H11">
        <v>0.55369517274376046</v>
      </c>
      <c r="I11">
        <v>0.83113504313369935</v>
      </c>
      <c r="J11">
        <v>0.92139102637885906</v>
      </c>
      <c r="K11">
        <v>1</v>
      </c>
    </row>
    <row r="12" spans="1:33" x14ac:dyDescent="0.2">
      <c r="A12" t="s">
        <v>10</v>
      </c>
      <c r="B12">
        <v>-2.2114060940546229E-2</v>
      </c>
      <c r="C12">
        <v>0.33049855426254671</v>
      </c>
      <c r="D12">
        <v>0.14774124199260219</v>
      </c>
      <c r="E12">
        <v>7.1400980483317097E-2</v>
      </c>
      <c r="F12">
        <v>0.18302721211685291</v>
      </c>
      <c r="G12">
        <v>0.1512930790351123</v>
      </c>
      <c r="H12">
        <v>0.55777478807288705</v>
      </c>
      <c r="I12">
        <v>0.60264104840551602</v>
      </c>
      <c r="J12">
        <v>0.50066661714196237</v>
      </c>
      <c r="K12">
        <v>0.46249738836735876</v>
      </c>
      <c r="L12">
        <v>1</v>
      </c>
    </row>
    <row r="13" spans="1:33" x14ac:dyDescent="0.2">
      <c r="A13" t="s">
        <v>11</v>
      </c>
      <c r="B13">
        <v>-5.2511447605384148E-2</v>
      </c>
      <c r="C13">
        <v>-1.2837602698432402E-2</v>
      </c>
      <c r="D13">
        <v>-0.31163082630929029</v>
      </c>
      <c r="E13">
        <v>-7.6437183448133869E-2</v>
      </c>
      <c r="F13">
        <v>-0.26147690806633378</v>
      </c>
      <c r="G13">
        <v>-0.28310981169142646</v>
      </c>
      <c r="H13">
        <v>0.58479200194997771</v>
      </c>
      <c r="I13">
        <v>0.56536866341452274</v>
      </c>
      <c r="J13">
        <v>0.33678335942118492</v>
      </c>
      <c r="K13">
        <v>0.16691738322699221</v>
      </c>
      <c r="L13">
        <v>0.47992133005096893</v>
      </c>
      <c r="M13">
        <v>1</v>
      </c>
    </row>
    <row r="14" spans="1:33" x14ac:dyDescent="0.2">
      <c r="A14" t="s">
        <v>12</v>
      </c>
      <c r="B14">
        <v>0.1430475813657065</v>
      </c>
      <c r="C14">
        <v>0.56713382082471764</v>
      </c>
      <c r="D14">
        <v>0.67909038800207522</v>
      </c>
      <c r="E14">
        <v>0.2758686761737621</v>
      </c>
      <c r="F14">
        <v>0.69176501353348219</v>
      </c>
      <c r="G14">
        <v>0.73256222699729745</v>
      </c>
      <c r="H14">
        <v>0.30146709825316947</v>
      </c>
      <c r="I14">
        <v>0.4974734460850615</v>
      </c>
      <c r="J14">
        <v>0.63192482214148982</v>
      </c>
      <c r="K14">
        <v>0.69804983356074057</v>
      </c>
      <c r="L14">
        <v>0.30337926320726255</v>
      </c>
      <c r="M14">
        <v>1.1099507262946428E-4</v>
      </c>
      <c r="N14">
        <v>1</v>
      </c>
    </row>
    <row r="15" spans="1:33" x14ac:dyDescent="0.2">
      <c r="A15" t="s">
        <v>13</v>
      </c>
      <c r="B15">
        <v>-7.5261903863251337E-3</v>
      </c>
      <c r="C15">
        <v>-8.3033329738774284E-3</v>
      </c>
      <c r="D15">
        <v>-9.7317443144813373E-2</v>
      </c>
      <c r="E15">
        <v>0.38635762272449037</v>
      </c>
      <c r="F15">
        <v>-8.6761078311794915E-2</v>
      </c>
      <c r="G15">
        <v>-6.6280213604577462E-2</v>
      </c>
      <c r="H15">
        <v>6.8406448171182466E-2</v>
      </c>
      <c r="I15">
        <v>4.6204830716406832E-2</v>
      </c>
      <c r="J15">
        <v>7.6218348135340064E-2</v>
      </c>
      <c r="K15">
        <v>2.1479581923401655E-2</v>
      </c>
      <c r="L15">
        <v>0.1280529263402562</v>
      </c>
      <c r="M15">
        <v>0.16417396587172922</v>
      </c>
      <c r="N15">
        <v>0.21324733725115769</v>
      </c>
      <c r="O15">
        <v>1</v>
      </c>
    </row>
    <row r="16" spans="1:33" x14ac:dyDescent="0.2">
      <c r="A16" t="s">
        <v>14</v>
      </c>
      <c r="B16">
        <v>0.13733106601320999</v>
      </c>
      <c r="C16">
        <v>0.55614070343148336</v>
      </c>
      <c r="D16">
        <v>0.67417161576410622</v>
      </c>
      <c r="E16">
        <v>0.28167311478720247</v>
      </c>
      <c r="F16">
        <v>0.69313488954086599</v>
      </c>
      <c r="G16">
        <v>0.72662832779068531</v>
      </c>
      <c r="H16">
        <v>0.29609193289351471</v>
      </c>
      <c r="I16">
        <v>0.54890526458882338</v>
      </c>
      <c r="J16">
        <v>0.66039078724196199</v>
      </c>
      <c r="K16">
        <v>0.71064987161389903</v>
      </c>
      <c r="L16">
        <v>0.31389276079651346</v>
      </c>
      <c r="M16">
        <v>3.9829931572047055E-2</v>
      </c>
      <c r="N16">
        <v>0.97279367701607522</v>
      </c>
      <c r="O16">
        <v>0.22317072863071372</v>
      </c>
      <c r="P16">
        <v>1</v>
      </c>
    </row>
    <row r="17" spans="1:32" x14ac:dyDescent="0.2">
      <c r="A17" t="s">
        <v>15</v>
      </c>
      <c r="B17">
        <v>0.17774191519721394</v>
      </c>
      <c r="C17">
        <v>0.54823594027802491</v>
      </c>
      <c r="D17">
        <v>0.73586366321281771</v>
      </c>
      <c r="E17">
        <v>0.25984498661009831</v>
      </c>
      <c r="F17">
        <v>0.74498269411906815</v>
      </c>
      <c r="G17">
        <v>0.80008592123432165</v>
      </c>
      <c r="H17">
        <v>0.24655243166573584</v>
      </c>
      <c r="I17">
        <v>0.45565285198788913</v>
      </c>
      <c r="J17">
        <v>0.61742680584524168</v>
      </c>
      <c r="K17">
        <v>0.69029853975955358</v>
      </c>
      <c r="L17">
        <v>0.22397021941763012</v>
      </c>
      <c r="M17">
        <v>-9.0170247520427294E-2</v>
      </c>
      <c r="N17">
        <v>0.95183011211099</v>
      </c>
      <c r="O17">
        <v>0.11156724721803957</v>
      </c>
      <c r="P17">
        <v>0.93765540695441574</v>
      </c>
      <c r="Q17">
        <v>1</v>
      </c>
    </row>
    <row r="18" spans="1:32" x14ac:dyDescent="0.2">
      <c r="A18" t="s">
        <v>16</v>
      </c>
      <c r="B18">
        <v>9.6780573886994861E-2</v>
      </c>
      <c r="C18">
        <v>-6.7016010579487431E-2</v>
      </c>
      <c r="D18">
        <v>-0.2226001245821112</v>
      </c>
      <c r="E18">
        <v>6.613777353585309E-3</v>
      </c>
      <c r="F18">
        <v>-0.20269402629832206</v>
      </c>
      <c r="G18">
        <v>-0.16677666660111248</v>
      </c>
      <c r="H18">
        <v>0.33237544264759222</v>
      </c>
      <c r="I18">
        <v>0.13529926770047151</v>
      </c>
      <c r="J18">
        <v>9.8563745799117308E-2</v>
      </c>
      <c r="K18">
        <v>2.7653308387136175E-2</v>
      </c>
      <c r="L18">
        <v>0.18732116526139064</v>
      </c>
      <c r="M18">
        <v>0.40196442544841293</v>
      </c>
      <c r="N18">
        <v>0.1645142198128112</v>
      </c>
      <c r="O18">
        <v>0.39724285264120929</v>
      </c>
      <c r="P18">
        <v>0.15107533120841277</v>
      </c>
      <c r="Q18">
        <v>7.5150338121993912E-2</v>
      </c>
      <c r="R18">
        <v>1</v>
      </c>
    </row>
    <row r="19" spans="1:32" x14ac:dyDescent="0.2">
      <c r="A19" t="s">
        <v>17</v>
      </c>
      <c r="B19">
        <v>3.3960972074681864E-2</v>
      </c>
      <c r="C19">
        <v>0.29299924424885837</v>
      </c>
      <c r="D19">
        <v>0.20599998040769915</v>
      </c>
      <c r="E19">
        <v>0.19197461132396665</v>
      </c>
      <c r="F19">
        <v>0.25074368074058828</v>
      </c>
      <c r="G19">
        <v>0.21258255077923291</v>
      </c>
      <c r="H19">
        <v>0.31894329670537885</v>
      </c>
      <c r="I19">
        <v>0.73872178966039237</v>
      </c>
      <c r="J19">
        <v>0.67027882464301969</v>
      </c>
      <c r="K19">
        <v>0.49042424959357261</v>
      </c>
      <c r="L19">
        <v>0.42165914700501089</v>
      </c>
      <c r="M19">
        <v>0.55983669062113317</v>
      </c>
      <c r="N19">
        <v>0.35606457553220233</v>
      </c>
      <c r="O19">
        <v>0.23169969897623732</v>
      </c>
      <c r="P19">
        <v>0.41632236799246214</v>
      </c>
      <c r="Q19">
        <v>0.28484005654116096</v>
      </c>
      <c r="R19">
        <v>0.33669608050544497</v>
      </c>
      <c r="S19">
        <v>1</v>
      </c>
    </row>
    <row r="20" spans="1:32" x14ac:dyDescent="0.2">
      <c r="A20" t="s">
        <v>18</v>
      </c>
      <c r="B20">
        <v>5.5239317435913586E-2</v>
      </c>
      <c r="C20">
        <v>0.25372976598083047</v>
      </c>
      <c r="D20">
        <v>0.19420362276150899</v>
      </c>
      <c r="E20">
        <v>0.14329307656049844</v>
      </c>
      <c r="F20">
        <v>0.22808234539365804</v>
      </c>
      <c r="G20">
        <v>0.20766006048256935</v>
      </c>
      <c r="H20">
        <v>0.24839567988255559</v>
      </c>
      <c r="I20">
        <v>0.57051687148988883</v>
      </c>
      <c r="J20">
        <v>0.6912702075448518</v>
      </c>
      <c r="K20">
        <v>0.43916706847426173</v>
      </c>
      <c r="L20">
        <v>0.34262702307772064</v>
      </c>
      <c r="M20">
        <v>0.4466303216995709</v>
      </c>
      <c r="N20">
        <v>0.33235753760761022</v>
      </c>
      <c r="O20">
        <v>0.19499846445881874</v>
      </c>
      <c r="P20">
        <v>0.36248158227044913</v>
      </c>
      <c r="Q20">
        <v>0.2708947261906321</v>
      </c>
      <c r="R20">
        <v>0.26868475987226281</v>
      </c>
      <c r="S20">
        <v>0.80126834273832992</v>
      </c>
      <c r="T20">
        <v>1</v>
      </c>
    </row>
    <row r="21" spans="1:32" x14ac:dyDescent="0.2">
      <c r="A21" t="s">
        <v>19</v>
      </c>
      <c r="B21">
        <v>7.8768071051063107E-2</v>
      </c>
      <c r="C21">
        <v>0.40804233271650509</v>
      </c>
      <c r="D21">
        <v>0.37616895593992561</v>
      </c>
      <c r="E21">
        <v>0.16385102528521828</v>
      </c>
      <c r="F21">
        <v>0.40721691599861876</v>
      </c>
      <c r="G21">
        <v>0.37232028233071029</v>
      </c>
      <c r="H21">
        <v>0.3806756909832853</v>
      </c>
      <c r="I21">
        <v>0.64226185097164634</v>
      </c>
      <c r="J21">
        <v>0.68325991651232643</v>
      </c>
      <c r="K21">
        <v>0.6156341308969191</v>
      </c>
      <c r="L21">
        <v>0.39329787208901679</v>
      </c>
      <c r="M21">
        <v>0.34119804439711798</v>
      </c>
      <c r="N21">
        <v>0.51334644143676444</v>
      </c>
      <c r="O21">
        <v>0.23028339955703325</v>
      </c>
      <c r="P21">
        <v>0.55626408365439717</v>
      </c>
      <c r="Q21">
        <v>0.41572956837140046</v>
      </c>
      <c r="R21">
        <v>0.32842949910967928</v>
      </c>
      <c r="S21">
        <v>0.74408266769532483</v>
      </c>
      <c r="T21">
        <v>0.7718039949238471</v>
      </c>
      <c r="U21">
        <v>1</v>
      </c>
    </row>
    <row r="22" spans="1:32" x14ac:dyDescent="0.2">
      <c r="A22" t="s">
        <v>20</v>
      </c>
      <c r="B22">
        <v>-1.7306294834957762E-2</v>
      </c>
      <c r="C22">
        <v>-6.5217558706479432E-3</v>
      </c>
      <c r="D22">
        <v>-0.10432088141786554</v>
      </c>
      <c r="E22">
        <v>9.127167755036027E-3</v>
      </c>
      <c r="F22">
        <v>-8.1629327028399506E-2</v>
      </c>
      <c r="G22">
        <v>-7.2496588211762678E-2</v>
      </c>
      <c r="H22">
        <v>0.200774375920483</v>
      </c>
      <c r="I22">
        <v>0.22997659080143182</v>
      </c>
      <c r="J22">
        <v>0.17800920792087793</v>
      </c>
      <c r="K22">
        <v>9.5350786886676739E-2</v>
      </c>
      <c r="L22">
        <v>0.44913654239342926</v>
      </c>
      <c r="M22">
        <v>0.34500739714372775</v>
      </c>
      <c r="N22">
        <v>0.24056736245007102</v>
      </c>
      <c r="O22">
        <v>0.41162068019753884</v>
      </c>
      <c r="P22">
        <v>0.26648709186402231</v>
      </c>
      <c r="Q22">
        <v>0.13410897969247484</v>
      </c>
      <c r="R22">
        <v>0.41350612520789737</v>
      </c>
      <c r="S22">
        <v>0.39471283476203223</v>
      </c>
      <c r="T22">
        <v>0.30942857798445123</v>
      </c>
      <c r="U22">
        <v>0.31278022320973325</v>
      </c>
      <c r="V22">
        <v>1</v>
      </c>
    </row>
    <row r="23" spans="1:32" x14ac:dyDescent="0.2">
      <c r="A23" t="s">
        <v>21</v>
      </c>
      <c r="B23">
        <v>2.5725324327841501E-2</v>
      </c>
      <c r="C23">
        <v>7.7972417390256066E-2</v>
      </c>
      <c r="D23">
        <v>-4.2641269114456162E-2</v>
      </c>
      <c r="E23">
        <v>5.4457519568933667E-2</v>
      </c>
      <c r="F23">
        <v>-5.523391057003977E-3</v>
      </c>
      <c r="G23">
        <v>-1.9886963235068032E-2</v>
      </c>
      <c r="H23">
        <v>0.28360669854688508</v>
      </c>
      <c r="I23">
        <v>0.50731812690042222</v>
      </c>
      <c r="J23">
        <v>0.44930074905033857</v>
      </c>
      <c r="K23">
        <v>0.25758374624303326</v>
      </c>
      <c r="L23">
        <v>0.33178614627312414</v>
      </c>
      <c r="M23">
        <v>0.68813157745855191</v>
      </c>
      <c r="N23">
        <v>0.2277535326719804</v>
      </c>
      <c r="O23">
        <v>0.27972274771919398</v>
      </c>
      <c r="P23">
        <v>0.2441427734162861</v>
      </c>
      <c r="Q23">
        <v>0.12707090297801268</v>
      </c>
      <c r="R23">
        <v>0.42737420672315868</v>
      </c>
      <c r="S23">
        <v>0.80326881766176861</v>
      </c>
      <c r="T23">
        <v>0.72737218388119396</v>
      </c>
      <c r="U23">
        <v>0.61104413938072299</v>
      </c>
      <c r="V23">
        <v>0.36907808336572867</v>
      </c>
      <c r="W23">
        <v>1</v>
      </c>
    </row>
    <row r="24" spans="1:32" x14ac:dyDescent="0.2">
      <c r="A24" t="s">
        <v>22</v>
      </c>
      <c r="B24">
        <v>8.2405337292177819E-2</v>
      </c>
      <c r="C24">
        <v>0.77645377859503883</v>
      </c>
      <c r="D24">
        <v>0.96953897261120536</v>
      </c>
      <c r="E24">
        <v>0.3525729471502958</v>
      </c>
      <c r="F24">
        <v>0.96947636346631416</v>
      </c>
      <c r="G24">
        <v>0.96274608604708389</v>
      </c>
      <c r="H24">
        <v>0.21312014189594872</v>
      </c>
      <c r="I24">
        <v>0.53531539821766572</v>
      </c>
      <c r="J24">
        <v>0.68823640764367222</v>
      </c>
      <c r="K24">
        <v>0.83031763111861479</v>
      </c>
      <c r="L24">
        <v>0.18572775349568774</v>
      </c>
      <c r="M24">
        <v>-0.2536914948766098</v>
      </c>
      <c r="N24">
        <v>0.71506519513518463</v>
      </c>
      <c r="O24">
        <v>-0.1116903131249303</v>
      </c>
      <c r="P24">
        <v>0.69720059272064594</v>
      </c>
      <c r="Q24">
        <v>0.75737318892401606</v>
      </c>
      <c r="R24">
        <v>-0.23069070984514781</v>
      </c>
      <c r="S24">
        <v>0.2046071659474816</v>
      </c>
      <c r="T24">
        <v>0.1869035156858978</v>
      </c>
      <c r="U24">
        <v>0.35812666924104281</v>
      </c>
      <c r="V24">
        <v>-0.12812076907274245</v>
      </c>
      <c r="W24">
        <v>-3.7487617862673336E-2</v>
      </c>
      <c r="X24">
        <v>1</v>
      </c>
    </row>
    <row r="25" spans="1:32" x14ac:dyDescent="0.2">
      <c r="A25" t="s">
        <v>23</v>
      </c>
      <c r="B25">
        <v>6.471954538105891E-2</v>
      </c>
      <c r="C25">
        <v>0.45690282139679816</v>
      </c>
      <c r="D25">
        <v>0.29700764398637347</v>
      </c>
      <c r="E25">
        <v>0.91204458884042161</v>
      </c>
      <c r="F25">
        <v>0.30303837155714997</v>
      </c>
      <c r="G25">
        <v>0.28748862712139739</v>
      </c>
      <c r="H25">
        <v>3.6071798785646286E-2</v>
      </c>
      <c r="I25">
        <v>0.24813283327741745</v>
      </c>
      <c r="J25">
        <v>0.29987888870969098</v>
      </c>
      <c r="K25">
        <v>0.29275171300151742</v>
      </c>
      <c r="L25">
        <v>9.0650688116642703E-2</v>
      </c>
      <c r="M25">
        <v>-5.1269202036765056E-2</v>
      </c>
      <c r="N25">
        <v>0.19479855683425118</v>
      </c>
      <c r="O25">
        <v>0.40900276631530535</v>
      </c>
      <c r="P25">
        <v>0.20037085395945128</v>
      </c>
      <c r="Q25">
        <v>0.19649664907281042</v>
      </c>
      <c r="R25">
        <v>-7.4742964876756177E-2</v>
      </c>
      <c r="S25">
        <v>0.14300258329571666</v>
      </c>
      <c r="T25">
        <v>0.10024098374834613</v>
      </c>
      <c r="U25">
        <v>8.6741209942868464E-2</v>
      </c>
      <c r="V25">
        <v>-7.7473420184079086E-2</v>
      </c>
      <c r="W25">
        <v>-3.1950288680895928E-3</v>
      </c>
      <c r="X25">
        <v>0.35992075422104769</v>
      </c>
      <c r="Y25">
        <v>1</v>
      </c>
    </row>
    <row r="26" spans="1:32" x14ac:dyDescent="0.2">
      <c r="A26" t="s">
        <v>24</v>
      </c>
      <c r="B26">
        <v>7.998587311128412E-2</v>
      </c>
      <c r="C26">
        <v>0.78291413717375913</v>
      </c>
      <c r="D26">
        <v>0.96513651395598787</v>
      </c>
      <c r="E26">
        <v>0.35803957505322448</v>
      </c>
      <c r="F26">
        <v>0.97038688704263887</v>
      </c>
      <c r="G26">
        <v>0.95911957435526618</v>
      </c>
      <c r="H26">
        <v>0.23885262620915051</v>
      </c>
      <c r="I26">
        <v>0.59021042773129795</v>
      </c>
      <c r="J26">
        <v>0.72956491651320221</v>
      </c>
      <c r="K26">
        <v>0.85592312813431115</v>
      </c>
      <c r="L26">
        <v>0.21916855911105804</v>
      </c>
      <c r="M26">
        <v>-0.2051512112627738</v>
      </c>
      <c r="N26">
        <v>0.71968380366500551</v>
      </c>
      <c r="O26">
        <v>-0.10224192188743314</v>
      </c>
      <c r="P26">
        <v>0.72103130998901788</v>
      </c>
      <c r="Q26">
        <v>0.76121263606875911</v>
      </c>
      <c r="R26">
        <v>-0.21730375458186191</v>
      </c>
      <c r="S26">
        <v>0.26051583964720881</v>
      </c>
      <c r="T26">
        <v>0.22668042559090121</v>
      </c>
      <c r="U26">
        <v>0.39499925177418449</v>
      </c>
      <c r="V26">
        <v>-0.10375304384332526</v>
      </c>
      <c r="W26">
        <v>-1.0003976259668078E-3</v>
      </c>
      <c r="X26">
        <v>0.99370791610295106</v>
      </c>
      <c r="Y26">
        <v>0.36509824540861924</v>
      </c>
      <c r="Z26">
        <v>1</v>
      </c>
    </row>
    <row r="27" spans="1:32" x14ac:dyDescent="0.2">
      <c r="A27" t="s">
        <v>25</v>
      </c>
      <c r="B27">
        <v>0.10718652332566651</v>
      </c>
      <c r="C27">
        <v>0.73382503492105167</v>
      </c>
      <c r="D27">
        <v>0.94108245958604608</v>
      </c>
      <c r="E27">
        <v>0.34354594718646925</v>
      </c>
      <c r="F27">
        <v>0.94154980800230592</v>
      </c>
      <c r="G27">
        <v>0.95921332564990058</v>
      </c>
      <c r="H27">
        <v>0.20671836342857638</v>
      </c>
      <c r="I27">
        <v>0.50960380555791984</v>
      </c>
      <c r="J27">
        <v>0.67598723130608784</v>
      </c>
      <c r="K27">
        <v>0.80962961990961746</v>
      </c>
      <c r="L27">
        <v>0.17719337737409696</v>
      </c>
      <c r="M27">
        <v>-0.23185445116756079</v>
      </c>
      <c r="N27">
        <v>0.75154847612661946</v>
      </c>
      <c r="O27">
        <v>-8.3194988585046717E-2</v>
      </c>
      <c r="P27">
        <v>0.73071297313028349</v>
      </c>
      <c r="Q27">
        <v>0.81140796093172862</v>
      </c>
      <c r="R27">
        <v>-0.18219547805909875</v>
      </c>
      <c r="S27">
        <v>0.19937132909101402</v>
      </c>
      <c r="T27">
        <v>0.18835265208953067</v>
      </c>
      <c r="U27">
        <v>0.34227116209268166</v>
      </c>
      <c r="V27">
        <v>-0.1103427428954985</v>
      </c>
      <c r="W27">
        <v>-2.2736147308900532E-2</v>
      </c>
      <c r="X27">
        <v>0.98401456445907254</v>
      </c>
      <c r="Y27">
        <v>0.34584228252679683</v>
      </c>
      <c r="Z27">
        <v>0.97757809140638841</v>
      </c>
      <c r="AA27">
        <v>1</v>
      </c>
    </row>
    <row r="28" spans="1:32" x14ac:dyDescent="0.2">
      <c r="A28" t="s">
        <v>26</v>
      </c>
      <c r="B28">
        <v>1.0338034268481639E-2</v>
      </c>
      <c r="C28">
        <v>0.42146486106640307</v>
      </c>
      <c r="D28">
        <v>0.11961613992160851</v>
      </c>
      <c r="E28">
        <v>7.750335882212897E-2</v>
      </c>
      <c r="F28">
        <v>0.15054940431703726</v>
      </c>
      <c r="G28">
        <v>0.12352293875557117</v>
      </c>
      <c r="H28">
        <v>0.80532419549436318</v>
      </c>
      <c r="I28">
        <v>0.56554116637508745</v>
      </c>
      <c r="J28">
        <v>0.44882203840476093</v>
      </c>
      <c r="K28">
        <v>0.45275305417904882</v>
      </c>
      <c r="L28">
        <v>0.42667502638494714</v>
      </c>
      <c r="M28">
        <v>0.50494207535176228</v>
      </c>
      <c r="N28">
        <v>0.14191855291860692</v>
      </c>
      <c r="O28">
        <v>-7.3657659101185394E-2</v>
      </c>
      <c r="P28">
        <v>0.13005439199100985</v>
      </c>
      <c r="Q28">
        <v>0.12538943051609136</v>
      </c>
      <c r="R28">
        <v>0.31445745598082769</v>
      </c>
      <c r="S28">
        <v>0.22739423230542335</v>
      </c>
      <c r="T28">
        <v>0.16848132079136754</v>
      </c>
      <c r="U28">
        <v>0.21535059681593385</v>
      </c>
      <c r="V28">
        <v>-1.2661799565908719E-2</v>
      </c>
      <c r="W28">
        <v>0.17056831595314217</v>
      </c>
      <c r="X28">
        <v>0.21657443125969597</v>
      </c>
      <c r="Y28">
        <v>0.22542941490948643</v>
      </c>
      <c r="Z28">
        <v>0.23677460388606947</v>
      </c>
      <c r="AA28">
        <v>0.20914533376028974</v>
      </c>
      <c r="AB28">
        <v>1</v>
      </c>
    </row>
    <row r="29" spans="1:32" x14ac:dyDescent="0.2">
      <c r="A29" t="s">
        <v>27</v>
      </c>
      <c r="B29">
        <v>-2.9680997948661699E-3</v>
      </c>
      <c r="C29">
        <v>0.59099823784179262</v>
      </c>
      <c r="D29">
        <v>0.41346282306080245</v>
      </c>
      <c r="E29">
        <v>0.27782959247897965</v>
      </c>
      <c r="F29">
        <v>0.45577422803832718</v>
      </c>
      <c r="G29">
        <v>0.39041030924249953</v>
      </c>
      <c r="H29">
        <v>0.47246844373044378</v>
      </c>
      <c r="I29">
        <v>0.86580903980226387</v>
      </c>
      <c r="J29">
        <v>0.75496801590639706</v>
      </c>
      <c r="K29">
        <v>0.66745367682571155</v>
      </c>
      <c r="L29">
        <v>0.47320001324461836</v>
      </c>
      <c r="M29">
        <v>0.45879815666785978</v>
      </c>
      <c r="N29">
        <v>0.28710316560074006</v>
      </c>
      <c r="O29">
        <v>-9.2439353618193873E-2</v>
      </c>
      <c r="P29">
        <v>0.34191944537120605</v>
      </c>
      <c r="Q29">
        <v>0.28325653753745583</v>
      </c>
      <c r="R29">
        <v>-5.5558138715050796E-2</v>
      </c>
      <c r="S29">
        <v>0.67878035437249529</v>
      </c>
      <c r="T29">
        <v>0.48485780068646939</v>
      </c>
      <c r="U29">
        <v>0.45288837736988136</v>
      </c>
      <c r="V29">
        <v>6.0254879465366645E-2</v>
      </c>
      <c r="W29">
        <v>0.39015884208667528</v>
      </c>
      <c r="X29">
        <v>0.47582003746014628</v>
      </c>
      <c r="Y29">
        <v>0.36083233859797342</v>
      </c>
      <c r="Z29">
        <v>0.52940769016410294</v>
      </c>
      <c r="AA29">
        <v>0.43829628377967372</v>
      </c>
      <c r="AB29">
        <v>0.5681865166856076</v>
      </c>
      <c r="AC29">
        <v>1</v>
      </c>
    </row>
    <row r="30" spans="1:32" x14ac:dyDescent="0.2">
      <c r="A30" t="s">
        <v>28</v>
      </c>
      <c r="B30">
        <v>2.3202743927262976E-2</v>
      </c>
      <c r="C30">
        <v>0.6596102103692344</v>
      </c>
      <c r="D30">
        <v>0.52691146183854431</v>
      </c>
      <c r="E30">
        <v>0.30102522381649083</v>
      </c>
      <c r="F30">
        <v>0.56387926347366157</v>
      </c>
      <c r="G30">
        <v>0.51260592044332454</v>
      </c>
      <c r="H30">
        <v>0.43492571472508662</v>
      </c>
      <c r="I30">
        <v>0.81627524980002797</v>
      </c>
      <c r="J30">
        <v>0.88410263909438314</v>
      </c>
      <c r="K30">
        <v>0.75239949757496449</v>
      </c>
      <c r="L30">
        <v>0.43372100759017235</v>
      </c>
      <c r="M30">
        <v>0.34623387634806813</v>
      </c>
      <c r="N30">
        <v>0.38058463462872227</v>
      </c>
      <c r="O30">
        <v>-6.8956220546456171E-2</v>
      </c>
      <c r="P30">
        <v>0.4188988157305723</v>
      </c>
      <c r="Q30">
        <v>0.38510013559852979</v>
      </c>
      <c r="R30">
        <v>-5.8298386743445348E-2</v>
      </c>
      <c r="S30">
        <v>0.63914669775591981</v>
      </c>
      <c r="T30">
        <v>0.66256413374274226</v>
      </c>
      <c r="U30">
        <v>0.54959237523519244</v>
      </c>
      <c r="V30">
        <v>3.71190485999284E-2</v>
      </c>
      <c r="W30">
        <v>0.37997466145707914</v>
      </c>
      <c r="X30">
        <v>0.5739747080993034</v>
      </c>
      <c r="Y30">
        <v>0.36836560745994473</v>
      </c>
      <c r="Z30">
        <v>0.618344079533516</v>
      </c>
      <c r="AA30">
        <v>0.54333052541107973</v>
      </c>
      <c r="AB30">
        <v>0.51852329286400212</v>
      </c>
      <c r="AC30">
        <v>0.8922608987764693</v>
      </c>
      <c r="AD30">
        <v>1</v>
      </c>
    </row>
    <row r="31" spans="1:32" x14ac:dyDescent="0.2">
      <c r="A31" t="s">
        <v>29</v>
      </c>
      <c r="B31">
        <v>3.5173579373679105E-2</v>
      </c>
      <c r="C31">
        <v>0.79356601714126973</v>
      </c>
      <c r="D31">
        <v>0.74421419786746568</v>
      </c>
      <c r="E31">
        <v>0.29531584333773658</v>
      </c>
      <c r="F31">
        <v>0.77124078936054774</v>
      </c>
      <c r="G31">
        <v>0.72201662626035801</v>
      </c>
      <c r="H31">
        <v>0.50305335329894996</v>
      </c>
      <c r="I31">
        <v>0.81557322356906536</v>
      </c>
      <c r="J31">
        <v>0.86132303363795026</v>
      </c>
      <c r="K31">
        <v>0.91015531429859353</v>
      </c>
      <c r="L31">
        <v>0.43029661145795406</v>
      </c>
      <c r="M31">
        <v>0.17532544924324445</v>
      </c>
      <c r="N31">
        <v>0.53106232782160401</v>
      </c>
      <c r="O31">
        <v>-0.11963752313984635</v>
      </c>
      <c r="P31">
        <v>0.55489723062821084</v>
      </c>
      <c r="Q31">
        <v>0.53816631389573621</v>
      </c>
      <c r="R31">
        <v>-0.10200679633746514</v>
      </c>
      <c r="S31">
        <v>0.48320832682561426</v>
      </c>
      <c r="T31">
        <v>0.44047226304622283</v>
      </c>
      <c r="U31">
        <v>0.6024496059209874</v>
      </c>
      <c r="V31">
        <v>-3.0413396423601011E-2</v>
      </c>
      <c r="W31">
        <v>0.21520401331002881</v>
      </c>
      <c r="X31">
        <v>0.78742385171224127</v>
      </c>
      <c r="Y31">
        <v>0.3597546095250358</v>
      </c>
      <c r="Z31">
        <v>0.81632210168754471</v>
      </c>
      <c r="AA31">
        <v>0.74741880232281732</v>
      </c>
      <c r="AB31">
        <v>0.54769090294978706</v>
      </c>
      <c r="AC31">
        <v>0.80108036463525312</v>
      </c>
      <c r="AD31">
        <v>0.85543386034399838</v>
      </c>
      <c r="AE31">
        <v>1</v>
      </c>
    </row>
    <row r="32" spans="1:32" x14ac:dyDescent="0.2">
      <c r="A32" t="s">
        <v>30</v>
      </c>
      <c r="B32">
        <v>-4.4224252870137606E-2</v>
      </c>
      <c r="C32">
        <v>0.41629431104861903</v>
      </c>
      <c r="D32">
        <v>0.16395333493630729</v>
      </c>
      <c r="E32">
        <v>0.10500791031597179</v>
      </c>
      <c r="F32">
        <v>0.18911504046245731</v>
      </c>
      <c r="G32">
        <v>0.14356991388907139</v>
      </c>
      <c r="H32">
        <v>0.39430948181175646</v>
      </c>
      <c r="I32">
        <v>0.51022342992180592</v>
      </c>
      <c r="J32">
        <v>0.40946412653998587</v>
      </c>
      <c r="K32">
        <v>0.37574414542361134</v>
      </c>
      <c r="L32">
        <v>0.69982579764373176</v>
      </c>
      <c r="M32">
        <v>0.33401868385108269</v>
      </c>
      <c r="N32">
        <v>9.4542830354381741E-2</v>
      </c>
      <c r="O32">
        <v>-0.12821475779252969</v>
      </c>
      <c r="P32">
        <v>0.10993043423135029</v>
      </c>
      <c r="Q32">
        <v>7.4126291599528077E-2</v>
      </c>
      <c r="R32">
        <v>-0.10734209778914462</v>
      </c>
      <c r="S32">
        <v>0.27787843071463503</v>
      </c>
      <c r="T32">
        <v>0.19778782186141064</v>
      </c>
      <c r="U32">
        <v>0.14311566863305025</v>
      </c>
      <c r="V32">
        <v>0.38940248488464552</v>
      </c>
      <c r="W32">
        <v>0.11109395575572403</v>
      </c>
      <c r="X32">
        <v>0.24352920429131311</v>
      </c>
      <c r="Y32">
        <v>0.23302746144531691</v>
      </c>
      <c r="Z32">
        <v>0.26949276908381692</v>
      </c>
      <c r="AA32">
        <v>0.20914550838707849</v>
      </c>
      <c r="AB32">
        <v>0.49383833023575952</v>
      </c>
      <c r="AC32">
        <v>0.61444050114930593</v>
      </c>
      <c r="AD32">
        <v>0.53251972911836154</v>
      </c>
      <c r="AE32">
        <v>0.50252849383069809</v>
      </c>
      <c r="AF32">
        <v>1</v>
      </c>
    </row>
    <row r="33" spans="1:33" ht="16" thickBot="1" x14ac:dyDescent="0.25">
      <c r="A33" s="1" t="s">
        <v>31</v>
      </c>
      <c r="B33" s="1">
        <v>-2.9865635986145375E-2</v>
      </c>
      <c r="C33" s="1">
        <v>0.32387218872082391</v>
      </c>
      <c r="D33" s="1">
        <v>7.0658856921825492E-3</v>
      </c>
      <c r="E33" s="1">
        <v>0.11920535139708541</v>
      </c>
      <c r="F33" s="1">
        <v>5.1018529723406605E-2</v>
      </c>
      <c r="G33" s="1">
        <v>3.7375973515715701E-3</v>
      </c>
      <c r="H33" s="1">
        <v>0.49931636859376616</v>
      </c>
      <c r="I33" s="1">
        <v>0.6873823227538961</v>
      </c>
      <c r="J33" s="1">
        <v>0.5149298906363865</v>
      </c>
      <c r="K33" s="1">
        <v>0.36866113371677073</v>
      </c>
      <c r="L33" s="1">
        <v>0.43841349844460292</v>
      </c>
      <c r="M33" s="1">
        <v>0.7672967792384352</v>
      </c>
      <c r="N33" s="1">
        <v>4.9559432464573047E-2</v>
      </c>
      <c r="O33" s="1">
        <v>-4.5654568593207073E-2</v>
      </c>
      <c r="P33" s="1">
        <v>8.5432572056657288E-2</v>
      </c>
      <c r="Q33" s="1">
        <v>1.7539295132385429E-2</v>
      </c>
      <c r="R33" s="1">
        <v>0.10148031504252501</v>
      </c>
      <c r="S33" s="1">
        <v>0.59097276250478958</v>
      </c>
      <c r="T33" s="1">
        <v>0.43932926857579158</v>
      </c>
      <c r="U33" s="1">
        <v>0.31065455149383064</v>
      </c>
      <c r="V33" s="1">
        <v>7.8079476272667661E-2</v>
      </c>
      <c r="W33" s="1">
        <v>0.59132806566087537</v>
      </c>
      <c r="X33" s="1">
        <v>9.3491978679301591E-2</v>
      </c>
      <c r="Y33" s="1">
        <v>0.2191224254631583</v>
      </c>
      <c r="Z33" s="1">
        <v>0.13895686184575751</v>
      </c>
      <c r="AA33" s="1">
        <v>7.9647034024676003E-2</v>
      </c>
      <c r="AB33" s="1">
        <v>0.61762419165543792</v>
      </c>
      <c r="AC33" s="1">
        <v>0.8104548563116134</v>
      </c>
      <c r="AD33" s="1">
        <v>0.68651092124486268</v>
      </c>
      <c r="AE33" s="1">
        <v>0.51111414588633919</v>
      </c>
      <c r="AF33" s="1">
        <v>0.53784820625360752</v>
      </c>
      <c r="AG33" s="1">
        <v>1</v>
      </c>
    </row>
  </sheetData>
  <conditionalFormatting sqref="A1:AG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65222-7BA0-E646-8D9A-AC76DEA5343A}">
  <dimension ref="A1:M570"/>
  <sheetViews>
    <sheetView tabSelected="1" topLeftCell="J1" workbookViewId="0">
      <selection activeCell="H1" sqref="H1:H1048576"/>
    </sheetView>
  </sheetViews>
  <sheetFormatPr baseColWidth="10" defaultRowHeight="15" x14ac:dyDescent="0.2"/>
  <cols>
    <col min="2" max="2" width="13.33203125" bestFit="1" customWidth="1"/>
    <col min="3" max="3" width="16.1640625" bestFit="1" customWidth="1"/>
    <col min="4" max="4" width="11.83203125" bestFit="1" customWidth="1"/>
    <col min="5" max="5" width="16.1640625" bestFit="1" customWidth="1"/>
    <col min="6" max="6" width="14.1640625" bestFit="1" customWidth="1"/>
    <col min="7" max="8" width="16" bestFit="1" customWidth="1"/>
    <col min="9" max="9" width="17.6640625" bestFit="1" customWidth="1"/>
    <col min="10" max="10" width="14.1640625" bestFit="1" customWidth="1"/>
    <col min="11" max="11" width="11.5" bestFit="1" customWidth="1"/>
    <col min="12" max="12" width="13.6640625" bestFit="1" customWidth="1"/>
    <col min="13" max="13" width="17.6640625" bestFit="1" customWidth="1"/>
  </cols>
  <sheetData>
    <row r="1" spans="1:13" x14ac:dyDescent="0.2">
      <c r="A1" t="s">
        <v>1</v>
      </c>
      <c r="B1" t="s">
        <v>2</v>
      </c>
      <c r="C1" t="s">
        <v>4</v>
      </c>
      <c r="D1" t="s">
        <v>5</v>
      </c>
      <c r="E1" t="s">
        <v>4</v>
      </c>
      <c r="F1" t="s">
        <v>3</v>
      </c>
      <c r="G1" t="s">
        <v>7</v>
      </c>
      <c r="H1" t="s">
        <v>8</v>
      </c>
      <c r="I1" t="s">
        <v>6</v>
      </c>
      <c r="J1" t="s">
        <v>3</v>
      </c>
      <c r="K1" t="s">
        <v>13</v>
      </c>
      <c r="L1" t="s">
        <v>10</v>
      </c>
      <c r="M1" t="s">
        <v>9</v>
      </c>
    </row>
    <row r="2" spans="1:13" x14ac:dyDescent="0.2">
      <c r="A2" t="s">
        <v>33</v>
      </c>
      <c r="B2">
        <v>13.54</v>
      </c>
      <c r="C2">
        <v>87.46</v>
      </c>
      <c r="D2">
        <v>566.29999999999995</v>
      </c>
      <c r="E2">
        <v>87.46</v>
      </c>
      <c r="F2">
        <v>14.36</v>
      </c>
      <c r="G2">
        <v>8.1290000000000001E-2</v>
      </c>
      <c r="H2">
        <v>6.6640000000000005E-2</v>
      </c>
      <c r="I2">
        <v>9.7790000000000002E-2</v>
      </c>
      <c r="J2">
        <v>14.36</v>
      </c>
      <c r="K2">
        <v>0.78859999999999997</v>
      </c>
      <c r="L2">
        <v>0.1885</v>
      </c>
      <c r="M2">
        <v>4.7809999999999998E-2</v>
      </c>
    </row>
    <row r="3" spans="1:13" x14ac:dyDescent="0.2">
      <c r="A3" t="s">
        <v>33</v>
      </c>
      <c r="B3">
        <v>13.08</v>
      </c>
      <c r="C3">
        <v>85.63</v>
      </c>
      <c r="D3">
        <v>520</v>
      </c>
      <c r="E3">
        <v>85.63</v>
      </c>
      <c r="F3">
        <v>15.71</v>
      </c>
      <c r="G3">
        <v>0.127</v>
      </c>
      <c r="H3">
        <v>4.5679999999999998E-2</v>
      </c>
      <c r="I3">
        <v>0.1075</v>
      </c>
      <c r="J3">
        <v>15.71</v>
      </c>
      <c r="K3">
        <v>0.74770000000000003</v>
      </c>
      <c r="L3">
        <v>0.19670000000000001</v>
      </c>
      <c r="M3">
        <v>3.1099999999999999E-2</v>
      </c>
    </row>
    <row r="4" spans="1:13" x14ac:dyDescent="0.2">
      <c r="A4" t="s">
        <v>33</v>
      </c>
      <c r="B4">
        <v>9.5039999999999996</v>
      </c>
      <c r="C4">
        <v>60.34</v>
      </c>
      <c r="D4">
        <v>273.89999999999998</v>
      </c>
      <c r="E4">
        <v>60.34</v>
      </c>
      <c r="F4">
        <v>12.44</v>
      </c>
      <c r="G4">
        <v>6.4920000000000005E-2</v>
      </c>
      <c r="H4">
        <v>2.9559999999999999E-2</v>
      </c>
      <c r="I4">
        <v>0.1024</v>
      </c>
      <c r="J4">
        <v>12.44</v>
      </c>
      <c r="K4">
        <v>0.9768</v>
      </c>
      <c r="L4">
        <v>0.18149999999999999</v>
      </c>
      <c r="M4">
        <v>2.0760000000000001E-2</v>
      </c>
    </row>
    <row r="5" spans="1:13" x14ac:dyDescent="0.2">
      <c r="A5" t="s">
        <v>33</v>
      </c>
      <c r="B5">
        <v>13.03</v>
      </c>
      <c r="C5">
        <v>82.61</v>
      </c>
      <c r="D5">
        <v>523.79999999999995</v>
      </c>
      <c r="E5">
        <v>82.61</v>
      </c>
      <c r="F5">
        <v>18.420000000000002</v>
      </c>
      <c r="G5">
        <v>3.7659999999999999E-2</v>
      </c>
      <c r="H5">
        <v>2.562E-2</v>
      </c>
      <c r="I5">
        <v>8.9829999999999993E-2</v>
      </c>
      <c r="J5">
        <v>18.420000000000002</v>
      </c>
      <c r="K5">
        <v>2.3420000000000001</v>
      </c>
      <c r="L5">
        <v>0.1467</v>
      </c>
      <c r="M5">
        <v>2.9229999999999999E-2</v>
      </c>
    </row>
    <row r="6" spans="1:13" x14ac:dyDescent="0.2">
      <c r="A6" t="s">
        <v>33</v>
      </c>
      <c r="B6">
        <v>8.1959999999999997</v>
      </c>
      <c r="C6">
        <v>51.71</v>
      </c>
      <c r="D6">
        <v>201.9</v>
      </c>
      <c r="E6">
        <v>51.71</v>
      </c>
      <c r="F6">
        <v>16.84</v>
      </c>
      <c r="G6">
        <v>5.9429999999999997E-2</v>
      </c>
      <c r="H6">
        <v>1.5879999999999998E-2</v>
      </c>
      <c r="I6">
        <v>8.5999999999999993E-2</v>
      </c>
      <c r="J6">
        <v>16.84</v>
      </c>
      <c r="K6">
        <v>0.95669999999999999</v>
      </c>
      <c r="L6">
        <v>0.1769</v>
      </c>
      <c r="M6">
        <v>5.9170000000000004E-3</v>
      </c>
    </row>
    <row r="7" spans="1:13" x14ac:dyDescent="0.2">
      <c r="A7" t="s">
        <v>33</v>
      </c>
      <c r="B7">
        <v>12.05</v>
      </c>
      <c r="C7">
        <v>78.040000000000006</v>
      </c>
      <c r="D7">
        <v>449.3</v>
      </c>
      <c r="E7">
        <v>78.040000000000006</v>
      </c>
      <c r="F7">
        <v>14.63</v>
      </c>
      <c r="G7">
        <v>9.0920000000000001E-2</v>
      </c>
      <c r="H7">
        <v>6.5920000000000006E-2</v>
      </c>
      <c r="I7">
        <v>0.1031</v>
      </c>
      <c r="J7">
        <v>14.63</v>
      </c>
      <c r="K7">
        <v>0.72940000000000005</v>
      </c>
      <c r="L7">
        <v>0.16750000000000001</v>
      </c>
      <c r="M7">
        <v>2.7490000000000001E-2</v>
      </c>
    </row>
    <row r="8" spans="1:13" x14ac:dyDescent="0.2">
      <c r="A8" t="s">
        <v>33</v>
      </c>
      <c r="B8">
        <v>13.49</v>
      </c>
      <c r="C8">
        <v>86.91</v>
      </c>
      <c r="D8">
        <v>561</v>
      </c>
      <c r="E8">
        <v>86.91</v>
      </c>
      <c r="F8">
        <v>22.3</v>
      </c>
      <c r="G8">
        <v>7.6980000000000007E-2</v>
      </c>
      <c r="H8">
        <v>4.7509999999999997E-2</v>
      </c>
      <c r="I8">
        <v>8.7520000000000001E-2</v>
      </c>
      <c r="J8">
        <v>22.3</v>
      </c>
      <c r="K8">
        <v>1.353</v>
      </c>
      <c r="L8">
        <v>0.18090000000000001</v>
      </c>
      <c r="M8">
        <v>3.3840000000000002E-2</v>
      </c>
    </row>
    <row r="9" spans="1:13" x14ac:dyDescent="0.2">
      <c r="A9" t="s">
        <v>33</v>
      </c>
      <c r="B9">
        <v>11.76</v>
      </c>
      <c r="C9">
        <v>74.72</v>
      </c>
      <c r="D9">
        <v>427.9</v>
      </c>
      <c r="E9">
        <v>74.72</v>
      </c>
      <c r="F9">
        <v>21.6</v>
      </c>
      <c r="G9">
        <v>4.9660000000000003E-2</v>
      </c>
      <c r="H9">
        <v>1.6570000000000001E-2</v>
      </c>
      <c r="I9">
        <v>8.6370000000000002E-2</v>
      </c>
      <c r="J9">
        <v>21.6</v>
      </c>
      <c r="K9">
        <v>1.21</v>
      </c>
      <c r="L9">
        <v>0.14949999999999999</v>
      </c>
      <c r="M9">
        <v>1.115E-2</v>
      </c>
    </row>
    <row r="10" spans="1:13" x14ac:dyDescent="0.2">
      <c r="A10" t="s">
        <v>33</v>
      </c>
      <c r="B10">
        <v>13.64</v>
      </c>
      <c r="C10">
        <v>87.21</v>
      </c>
      <c r="D10">
        <v>571.79999999999995</v>
      </c>
      <c r="E10">
        <v>87.21</v>
      </c>
      <c r="F10">
        <v>16.34</v>
      </c>
      <c r="G10">
        <v>6.0589999999999998E-2</v>
      </c>
      <c r="H10">
        <v>1.857E-2</v>
      </c>
      <c r="I10">
        <v>7.6850000000000002E-2</v>
      </c>
      <c r="J10">
        <v>16.34</v>
      </c>
      <c r="K10">
        <v>0.9234</v>
      </c>
      <c r="L10">
        <v>0.1353</v>
      </c>
      <c r="M10">
        <v>1.7229999999999999E-2</v>
      </c>
    </row>
    <row r="11" spans="1:13" x14ac:dyDescent="0.2">
      <c r="A11" t="s">
        <v>33</v>
      </c>
      <c r="B11">
        <v>11.94</v>
      </c>
      <c r="C11">
        <v>75.709999999999994</v>
      </c>
      <c r="D11">
        <v>437.6</v>
      </c>
      <c r="E11">
        <v>75.709999999999994</v>
      </c>
      <c r="F11">
        <v>18.239999999999998</v>
      </c>
      <c r="G11">
        <v>4.7509999999999997E-2</v>
      </c>
      <c r="H11">
        <v>1.9720000000000001E-2</v>
      </c>
      <c r="I11">
        <v>8.2610000000000003E-2</v>
      </c>
      <c r="J11">
        <v>18.239999999999998</v>
      </c>
      <c r="K11">
        <v>0.63290000000000002</v>
      </c>
      <c r="L11">
        <v>0.18679999999999999</v>
      </c>
      <c r="M11">
        <v>1.349E-2</v>
      </c>
    </row>
    <row r="12" spans="1:13" x14ac:dyDescent="0.2">
      <c r="A12" t="s">
        <v>33</v>
      </c>
      <c r="B12">
        <v>11.52</v>
      </c>
      <c r="C12">
        <v>73.34</v>
      </c>
      <c r="D12">
        <v>409</v>
      </c>
      <c r="E12">
        <v>73.34</v>
      </c>
      <c r="F12">
        <v>18.75</v>
      </c>
      <c r="G12">
        <v>5.4730000000000001E-2</v>
      </c>
      <c r="H12">
        <v>3.0360000000000002E-2</v>
      </c>
      <c r="I12">
        <v>9.5240000000000005E-2</v>
      </c>
      <c r="J12">
        <v>18.75</v>
      </c>
      <c r="K12">
        <v>0.95909999999999995</v>
      </c>
      <c r="L12">
        <v>0.192</v>
      </c>
      <c r="M12">
        <v>2.2780000000000002E-2</v>
      </c>
    </row>
    <row r="13" spans="1:13" x14ac:dyDescent="0.2">
      <c r="A13" t="s">
        <v>33</v>
      </c>
      <c r="B13">
        <v>13.05</v>
      </c>
      <c r="C13">
        <v>82.61</v>
      </c>
      <c r="D13">
        <v>527.20000000000005</v>
      </c>
      <c r="E13">
        <v>82.61</v>
      </c>
      <c r="F13">
        <v>19.309999999999999</v>
      </c>
      <c r="G13">
        <v>3.789E-2</v>
      </c>
      <c r="H13">
        <v>6.9200000000000002E-4</v>
      </c>
      <c r="I13">
        <v>8.0600000000000005E-2</v>
      </c>
      <c r="J13">
        <v>19.309999999999999</v>
      </c>
      <c r="K13">
        <v>1.214</v>
      </c>
      <c r="L13">
        <v>0.18190000000000001</v>
      </c>
      <c r="M13">
        <v>4.1669999999999997E-3</v>
      </c>
    </row>
    <row r="14" spans="1:13" x14ac:dyDescent="0.2">
      <c r="A14" t="s">
        <v>33</v>
      </c>
      <c r="B14">
        <v>8.6180000000000003</v>
      </c>
      <c r="C14">
        <v>54.34</v>
      </c>
      <c r="D14">
        <v>224.5</v>
      </c>
      <c r="E14">
        <v>54.34</v>
      </c>
      <c r="F14">
        <v>11.79</v>
      </c>
      <c r="G14">
        <v>5.2720000000000003E-2</v>
      </c>
      <c r="H14">
        <v>2.061E-2</v>
      </c>
      <c r="I14">
        <v>9.7519999999999996E-2</v>
      </c>
      <c r="J14">
        <v>11.79</v>
      </c>
      <c r="K14">
        <v>0.5796</v>
      </c>
      <c r="L14">
        <v>0.16830000000000001</v>
      </c>
      <c r="M14">
        <v>7.7990000000000004E-3</v>
      </c>
    </row>
    <row r="15" spans="1:13" x14ac:dyDescent="0.2">
      <c r="A15" t="s">
        <v>33</v>
      </c>
      <c r="B15">
        <v>10.17</v>
      </c>
      <c r="C15">
        <v>64.55</v>
      </c>
      <c r="D15">
        <v>311.89999999999998</v>
      </c>
      <c r="E15">
        <v>64.55</v>
      </c>
      <c r="F15">
        <v>14.88</v>
      </c>
      <c r="G15">
        <v>8.0610000000000001E-2</v>
      </c>
      <c r="H15">
        <v>1.0840000000000001E-2</v>
      </c>
      <c r="I15">
        <v>0.1134</v>
      </c>
      <c r="J15">
        <v>14.88</v>
      </c>
      <c r="K15">
        <v>1.4410000000000001</v>
      </c>
      <c r="L15">
        <v>0.27429999999999999</v>
      </c>
      <c r="M15">
        <v>1.29E-2</v>
      </c>
    </row>
    <row r="16" spans="1:13" x14ac:dyDescent="0.2">
      <c r="A16" t="s">
        <v>33</v>
      </c>
      <c r="B16">
        <v>8.5980000000000008</v>
      </c>
      <c r="C16">
        <v>54.66</v>
      </c>
      <c r="D16">
        <v>221.8</v>
      </c>
      <c r="E16">
        <v>54.66</v>
      </c>
      <c r="F16">
        <v>20.98</v>
      </c>
      <c r="G16">
        <v>8.9630000000000001E-2</v>
      </c>
      <c r="H16">
        <v>0.03</v>
      </c>
      <c r="I16">
        <v>0.12429999999999999</v>
      </c>
      <c r="J16">
        <v>20.98</v>
      </c>
      <c r="K16">
        <v>2.0670000000000002</v>
      </c>
      <c r="L16">
        <v>0.18279999999999999</v>
      </c>
      <c r="M16">
        <v>9.2589999999999999E-3</v>
      </c>
    </row>
    <row r="17" spans="1:13" x14ac:dyDescent="0.2">
      <c r="A17" t="s">
        <v>33</v>
      </c>
      <c r="B17">
        <v>9.173</v>
      </c>
      <c r="C17">
        <v>59.2</v>
      </c>
      <c r="D17">
        <v>260.89999999999998</v>
      </c>
      <c r="E17">
        <v>59.2</v>
      </c>
      <c r="F17">
        <v>13.86</v>
      </c>
      <c r="G17">
        <v>8.7510000000000004E-2</v>
      </c>
      <c r="H17">
        <v>5.9880000000000003E-2</v>
      </c>
      <c r="I17">
        <v>7.7210000000000001E-2</v>
      </c>
      <c r="J17">
        <v>13.86</v>
      </c>
      <c r="K17">
        <v>2.2650000000000001</v>
      </c>
      <c r="L17">
        <v>0.2341</v>
      </c>
      <c r="M17">
        <v>2.18E-2</v>
      </c>
    </row>
    <row r="18" spans="1:13" x14ac:dyDescent="0.2">
      <c r="A18" t="s">
        <v>33</v>
      </c>
      <c r="B18">
        <v>9.4649999999999999</v>
      </c>
      <c r="C18">
        <v>60.11</v>
      </c>
      <c r="D18">
        <v>269.39999999999998</v>
      </c>
      <c r="E18">
        <v>60.11</v>
      </c>
      <c r="F18">
        <v>21.01</v>
      </c>
      <c r="G18">
        <v>7.7729999999999994E-2</v>
      </c>
      <c r="H18">
        <v>2.172E-2</v>
      </c>
      <c r="I18">
        <v>0.10440000000000001</v>
      </c>
      <c r="J18">
        <v>21.01</v>
      </c>
      <c r="K18">
        <v>2.0110000000000001</v>
      </c>
      <c r="L18">
        <v>0.17169999999999999</v>
      </c>
      <c r="M18">
        <v>1.504E-2</v>
      </c>
    </row>
    <row r="19" spans="1:13" x14ac:dyDescent="0.2">
      <c r="A19" t="s">
        <v>33</v>
      </c>
      <c r="B19">
        <v>11.31</v>
      </c>
      <c r="C19">
        <v>71.8</v>
      </c>
      <c r="D19">
        <v>394.1</v>
      </c>
      <c r="E19">
        <v>71.8</v>
      </c>
      <c r="F19">
        <v>19.04</v>
      </c>
      <c r="G19">
        <v>4.7010000000000003E-2</v>
      </c>
      <c r="H19">
        <v>3.7089999999999998E-2</v>
      </c>
      <c r="I19">
        <v>8.1390000000000004E-2</v>
      </c>
      <c r="J19">
        <v>19.04</v>
      </c>
      <c r="K19">
        <v>0.94289999999999996</v>
      </c>
      <c r="L19">
        <v>0.15160000000000001</v>
      </c>
      <c r="M19">
        <v>2.23E-2</v>
      </c>
    </row>
    <row r="20" spans="1:13" x14ac:dyDescent="0.2">
      <c r="A20" t="s">
        <v>33</v>
      </c>
      <c r="B20">
        <v>9.0289999999999999</v>
      </c>
      <c r="C20">
        <v>58.79</v>
      </c>
      <c r="D20">
        <v>250.5</v>
      </c>
      <c r="E20">
        <v>58.79</v>
      </c>
      <c r="F20">
        <v>17.329999999999998</v>
      </c>
      <c r="G20">
        <v>0.14130000000000001</v>
      </c>
      <c r="H20">
        <v>0.313</v>
      </c>
      <c r="I20">
        <v>0.1066</v>
      </c>
      <c r="J20">
        <v>17.329999999999998</v>
      </c>
      <c r="K20">
        <v>1.194</v>
      </c>
      <c r="L20">
        <v>0.21110000000000001</v>
      </c>
      <c r="M20">
        <v>4.3749999999999997E-2</v>
      </c>
    </row>
    <row r="21" spans="1:13" x14ac:dyDescent="0.2">
      <c r="A21" t="s">
        <v>33</v>
      </c>
      <c r="B21">
        <v>12.78</v>
      </c>
      <c r="C21">
        <v>81.37</v>
      </c>
      <c r="D21">
        <v>502.5</v>
      </c>
      <c r="E21">
        <v>81.37</v>
      </c>
      <c r="F21">
        <v>16.489999999999998</v>
      </c>
      <c r="G21">
        <v>5.2339999999999998E-2</v>
      </c>
      <c r="H21">
        <v>3.653E-2</v>
      </c>
      <c r="I21">
        <v>9.8309999999999995E-2</v>
      </c>
      <c r="J21">
        <v>16.489999999999998</v>
      </c>
      <c r="K21">
        <v>0.87319999999999998</v>
      </c>
      <c r="L21">
        <v>0.159</v>
      </c>
      <c r="M21">
        <v>2.8639999999999999E-2</v>
      </c>
    </row>
    <row r="22" spans="1:13" x14ac:dyDescent="0.2">
      <c r="A22" t="s">
        <v>33</v>
      </c>
      <c r="B22">
        <v>8.8879999999999999</v>
      </c>
      <c r="C22">
        <v>58.79</v>
      </c>
      <c r="D22">
        <v>244</v>
      </c>
      <c r="E22">
        <v>58.79</v>
      </c>
      <c r="F22">
        <v>14.64</v>
      </c>
      <c r="G22">
        <v>0.15310000000000001</v>
      </c>
      <c r="H22">
        <v>8.6059999999999998E-2</v>
      </c>
      <c r="I22">
        <v>9.783E-2</v>
      </c>
      <c r="J22">
        <v>14.64</v>
      </c>
      <c r="K22">
        <v>0.85219999999999996</v>
      </c>
      <c r="L22">
        <v>0.19020000000000001</v>
      </c>
      <c r="M22">
        <v>2.8719999999999999E-2</v>
      </c>
    </row>
    <row r="23" spans="1:13" x14ac:dyDescent="0.2">
      <c r="A23" t="s">
        <v>33</v>
      </c>
      <c r="B23">
        <v>12.31</v>
      </c>
      <c r="C23">
        <v>79.19</v>
      </c>
      <c r="D23">
        <v>470.9</v>
      </c>
      <c r="E23">
        <v>79.19</v>
      </c>
      <c r="F23">
        <v>16.52</v>
      </c>
      <c r="G23">
        <v>6.8290000000000003E-2</v>
      </c>
      <c r="H23">
        <v>3.372E-2</v>
      </c>
      <c r="I23">
        <v>9.1719999999999996E-2</v>
      </c>
      <c r="J23">
        <v>16.52</v>
      </c>
      <c r="K23">
        <v>1.0249999999999999</v>
      </c>
      <c r="L23">
        <v>0.17199999999999999</v>
      </c>
      <c r="M23">
        <v>2.2720000000000001E-2</v>
      </c>
    </row>
    <row r="24" spans="1:13" x14ac:dyDescent="0.2">
      <c r="A24" t="s">
        <v>33</v>
      </c>
      <c r="B24">
        <v>13.53</v>
      </c>
      <c r="C24">
        <v>87.91</v>
      </c>
      <c r="D24">
        <v>559.20000000000005</v>
      </c>
      <c r="E24">
        <v>87.91</v>
      </c>
      <c r="F24">
        <v>10.94</v>
      </c>
      <c r="G24">
        <v>0.1047</v>
      </c>
      <c r="H24">
        <v>6.8769999999999998E-2</v>
      </c>
      <c r="I24">
        <v>0.12909999999999999</v>
      </c>
      <c r="J24">
        <v>10.94</v>
      </c>
      <c r="K24">
        <v>1.014</v>
      </c>
      <c r="L24">
        <v>0.24030000000000001</v>
      </c>
      <c r="M24">
        <v>6.5559999999999993E-2</v>
      </c>
    </row>
    <row r="25" spans="1:13" x14ac:dyDescent="0.2">
      <c r="A25" t="s">
        <v>33</v>
      </c>
      <c r="B25">
        <v>12.86</v>
      </c>
      <c r="C25">
        <v>83.19</v>
      </c>
      <c r="D25">
        <v>506.3</v>
      </c>
      <c r="E25">
        <v>83.19</v>
      </c>
      <c r="F25">
        <v>18</v>
      </c>
      <c r="G25">
        <v>9.5460000000000003E-2</v>
      </c>
      <c r="H25">
        <v>3.8890000000000001E-2</v>
      </c>
      <c r="I25">
        <v>9.9339999999999998E-2</v>
      </c>
      <c r="J25">
        <v>18</v>
      </c>
      <c r="K25">
        <v>1.095</v>
      </c>
      <c r="L25">
        <v>0.17180000000000001</v>
      </c>
      <c r="M25">
        <v>2.315E-2</v>
      </c>
    </row>
    <row r="26" spans="1:13" x14ac:dyDescent="0.2">
      <c r="A26" t="s">
        <v>33</v>
      </c>
      <c r="B26">
        <v>11.45</v>
      </c>
      <c r="C26">
        <v>73.81</v>
      </c>
      <c r="D26">
        <v>401.5</v>
      </c>
      <c r="E26">
        <v>73.81</v>
      </c>
      <c r="F26">
        <v>20.97</v>
      </c>
      <c r="G26">
        <v>9.3619999999999995E-2</v>
      </c>
      <c r="H26">
        <v>4.5909999999999999E-2</v>
      </c>
      <c r="I26">
        <v>0.11020000000000001</v>
      </c>
      <c r="J26">
        <v>20.97</v>
      </c>
      <c r="K26">
        <v>2.1739999999999999</v>
      </c>
      <c r="L26">
        <v>0.1842</v>
      </c>
      <c r="M26">
        <v>2.2329999999999999E-2</v>
      </c>
    </row>
    <row r="27" spans="1:13" x14ac:dyDescent="0.2">
      <c r="A27" t="s">
        <v>33</v>
      </c>
      <c r="B27">
        <v>13.34</v>
      </c>
      <c r="C27">
        <v>86.49</v>
      </c>
      <c r="D27">
        <v>520</v>
      </c>
      <c r="E27">
        <v>86.49</v>
      </c>
      <c r="F27">
        <v>15.86</v>
      </c>
      <c r="G27">
        <v>0.1535</v>
      </c>
      <c r="H27">
        <v>0.1169</v>
      </c>
      <c r="I27">
        <v>0.10780000000000001</v>
      </c>
      <c r="J27">
        <v>15.86</v>
      </c>
      <c r="K27">
        <v>1.016</v>
      </c>
      <c r="L27">
        <v>0.19420000000000001</v>
      </c>
      <c r="M27">
        <v>6.9870000000000002E-2</v>
      </c>
    </row>
    <row r="28" spans="1:13" x14ac:dyDescent="0.2">
      <c r="A28" t="s">
        <v>33</v>
      </c>
      <c r="B28">
        <v>12</v>
      </c>
      <c r="C28">
        <v>76.95</v>
      </c>
      <c r="D28">
        <v>443.3</v>
      </c>
      <c r="E28">
        <v>76.95</v>
      </c>
      <c r="F28">
        <v>15.65</v>
      </c>
      <c r="G28">
        <v>7.1650000000000005E-2</v>
      </c>
      <c r="H28">
        <v>4.1509999999999998E-2</v>
      </c>
      <c r="I28">
        <v>9.7229999999999997E-2</v>
      </c>
      <c r="J28">
        <v>15.65</v>
      </c>
      <c r="K28">
        <v>1.2549999999999999</v>
      </c>
      <c r="L28">
        <v>0.2079</v>
      </c>
      <c r="M28">
        <v>1.8630000000000001E-2</v>
      </c>
    </row>
    <row r="29" spans="1:13" x14ac:dyDescent="0.2">
      <c r="A29" t="s">
        <v>33</v>
      </c>
      <c r="B29">
        <v>12.36</v>
      </c>
      <c r="C29">
        <v>79.78</v>
      </c>
      <c r="D29">
        <v>466.1</v>
      </c>
      <c r="E29">
        <v>79.78</v>
      </c>
      <c r="F29">
        <v>21.8</v>
      </c>
      <c r="G29">
        <v>9.4450000000000006E-2</v>
      </c>
      <c r="H29">
        <v>6.0150000000000002E-2</v>
      </c>
      <c r="I29">
        <v>8.7720000000000006E-2</v>
      </c>
      <c r="J29">
        <v>21.8</v>
      </c>
      <c r="K29">
        <v>1.502</v>
      </c>
      <c r="L29">
        <v>0.193</v>
      </c>
      <c r="M29">
        <v>3.7449999999999997E-2</v>
      </c>
    </row>
    <row r="30" spans="1:13" x14ac:dyDescent="0.2">
      <c r="A30" t="s">
        <v>33</v>
      </c>
      <c r="B30">
        <v>14.64</v>
      </c>
      <c r="C30">
        <v>95.77</v>
      </c>
      <c r="D30">
        <v>651.9</v>
      </c>
      <c r="E30">
        <v>95.77</v>
      </c>
      <c r="F30">
        <v>15.24</v>
      </c>
      <c r="G30">
        <v>0.13389999999999999</v>
      </c>
      <c r="H30">
        <v>9.9659999999999999E-2</v>
      </c>
      <c r="I30">
        <v>0.1132</v>
      </c>
      <c r="J30">
        <v>15.24</v>
      </c>
      <c r="K30">
        <v>0.73719999999999997</v>
      </c>
      <c r="L30">
        <v>0.21160000000000001</v>
      </c>
      <c r="M30">
        <v>7.0639999999999994E-2</v>
      </c>
    </row>
    <row r="31" spans="1:13" x14ac:dyDescent="0.2">
      <c r="A31" t="s">
        <v>33</v>
      </c>
      <c r="B31">
        <v>14.62</v>
      </c>
      <c r="C31">
        <v>94.57</v>
      </c>
      <c r="D31">
        <v>662.7</v>
      </c>
      <c r="E31">
        <v>94.57</v>
      </c>
      <c r="F31">
        <v>24.02</v>
      </c>
      <c r="G31">
        <v>8.6059999999999998E-2</v>
      </c>
      <c r="H31">
        <v>3.1019999999999999E-2</v>
      </c>
      <c r="I31">
        <v>8.974E-2</v>
      </c>
      <c r="J31">
        <v>24.02</v>
      </c>
      <c r="K31">
        <v>1.111</v>
      </c>
      <c r="L31">
        <v>0.16850000000000001</v>
      </c>
      <c r="M31">
        <v>2.9569999999999999E-2</v>
      </c>
    </row>
    <row r="32" spans="1:13" x14ac:dyDescent="0.2">
      <c r="A32" t="s">
        <v>33</v>
      </c>
      <c r="B32">
        <v>13.27</v>
      </c>
      <c r="C32">
        <v>84.74</v>
      </c>
      <c r="D32">
        <v>551.70000000000005</v>
      </c>
      <c r="E32">
        <v>84.74</v>
      </c>
      <c r="F32">
        <v>14.76</v>
      </c>
      <c r="G32">
        <v>5.0549999999999998E-2</v>
      </c>
      <c r="H32">
        <v>3.261E-2</v>
      </c>
      <c r="I32">
        <v>7.3550000000000004E-2</v>
      </c>
      <c r="J32">
        <v>14.76</v>
      </c>
      <c r="K32">
        <v>1.153</v>
      </c>
      <c r="L32">
        <v>0.1386</v>
      </c>
      <c r="M32">
        <v>2.648E-2</v>
      </c>
    </row>
    <row r="33" spans="1:13" x14ac:dyDescent="0.2">
      <c r="A33" t="s">
        <v>33</v>
      </c>
      <c r="B33">
        <v>13.45</v>
      </c>
      <c r="C33">
        <v>86.6</v>
      </c>
      <c r="D33">
        <v>555.1</v>
      </c>
      <c r="E33">
        <v>86.6</v>
      </c>
      <c r="F33">
        <v>18.3</v>
      </c>
      <c r="G33">
        <v>8.165E-2</v>
      </c>
      <c r="H33">
        <v>3.9739999999999998E-2</v>
      </c>
      <c r="I33">
        <v>0.1022</v>
      </c>
      <c r="J33">
        <v>18.3</v>
      </c>
      <c r="K33">
        <v>1.373</v>
      </c>
      <c r="L33">
        <v>0.1638</v>
      </c>
      <c r="M33">
        <v>2.7799999999999998E-2</v>
      </c>
    </row>
    <row r="34" spans="1:13" x14ac:dyDescent="0.2">
      <c r="A34" t="s">
        <v>33</v>
      </c>
      <c r="B34">
        <v>12.18</v>
      </c>
      <c r="C34">
        <v>77.790000000000006</v>
      </c>
      <c r="D34">
        <v>451.1</v>
      </c>
      <c r="E34">
        <v>77.790000000000006</v>
      </c>
      <c r="F34">
        <v>17.84</v>
      </c>
      <c r="G34">
        <v>7.0569999999999994E-2</v>
      </c>
      <c r="H34">
        <v>2.4899999999999999E-2</v>
      </c>
      <c r="I34">
        <v>0.1045</v>
      </c>
      <c r="J34">
        <v>17.84</v>
      </c>
      <c r="K34">
        <v>1.5109999999999999</v>
      </c>
      <c r="L34">
        <v>0.19</v>
      </c>
      <c r="M34">
        <v>2.9409999999999999E-2</v>
      </c>
    </row>
    <row r="35" spans="1:13" x14ac:dyDescent="0.2">
      <c r="A35" t="s">
        <v>33</v>
      </c>
      <c r="B35">
        <v>9.7870000000000008</v>
      </c>
      <c r="C35">
        <v>62.11</v>
      </c>
      <c r="D35">
        <v>294.5</v>
      </c>
      <c r="E35">
        <v>62.11</v>
      </c>
      <c r="F35">
        <v>19.940000000000001</v>
      </c>
      <c r="G35">
        <v>5.3010000000000002E-2</v>
      </c>
      <c r="H35">
        <v>6.829E-3</v>
      </c>
      <c r="I35">
        <v>0.1024</v>
      </c>
      <c r="J35">
        <v>19.940000000000001</v>
      </c>
      <c r="K35">
        <v>2.0430000000000001</v>
      </c>
      <c r="L35">
        <v>0.13500000000000001</v>
      </c>
      <c r="M35">
        <v>7.9369999999999996E-3</v>
      </c>
    </row>
    <row r="36" spans="1:13" x14ac:dyDescent="0.2">
      <c r="A36" t="s">
        <v>33</v>
      </c>
      <c r="B36">
        <v>11.6</v>
      </c>
      <c r="C36">
        <v>74.34</v>
      </c>
      <c r="D36">
        <v>412.6</v>
      </c>
      <c r="E36">
        <v>74.34</v>
      </c>
      <c r="F36">
        <v>12.84</v>
      </c>
      <c r="G36">
        <v>7.5249999999999997E-2</v>
      </c>
      <c r="H36">
        <v>4.1959999999999997E-2</v>
      </c>
      <c r="I36">
        <v>8.9829999999999993E-2</v>
      </c>
      <c r="J36">
        <v>12.84</v>
      </c>
      <c r="K36">
        <v>0.53910000000000002</v>
      </c>
      <c r="L36">
        <v>0.16200000000000001</v>
      </c>
      <c r="M36">
        <v>3.3500000000000002E-2</v>
      </c>
    </row>
    <row r="37" spans="1:13" x14ac:dyDescent="0.2">
      <c r="A37" t="s">
        <v>33</v>
      </c>
      <c r="B37">
        <v>6.9809999999999999</v>
      </c>
      <c r="C37">
        <v>43.79</v>
      </c>
      <c r="D37">
        <v>143.5</v>
      </c>
      <c r="E37">
        <v>43.79</v>
      </c>
      <c r="F37">
        <v>13.43</v>
      </c>
      <c r="G37">
        <v>7.5679999999999997E-2</v>
      </c>
      <c r="H37">
        <v>0</v>
      </c>
      <c r="I37">
        <v>0.11700000000000001</v>
      </c>
      <c r="J37">
        <v>13.43</v>
      </c>
      <c r="K37">
        <v>1.508</v>
      </c>
      <c r="L37">
        <v>0.193</v>
      </c>
      <c r="M37">
        <v>0</v>
      </c>
    </row>
    <row r="38" spans="1:13" x14ac:dyDescent="0.2">
      <c r="A38" t="s">
        <v>33</v>
      </c>
      <c r="B38">
        <v>12.18</v>
      </c>
      <c r="C38">
        <v>77.22</v>
      </c>
      <c r="D38">
        <v>458.7</v>
      </c>
      <c r="E38">
        <v>77.22</v>
      </c>
      <c r="F38">
        <v>20.52</v>
      </c>
      <c r="G38">
        <v>4.0379999999999999E-2</v>
      </c>
      <c r="H38">
        <v>2.383E-2</v>
      </c>
      <c r="I38">
        <v>8.0130000000000007E-2</v>
      </c>
      <c r="J38">
        <v>20.52</v>
      </c>
      <c r="K38">
        <v>1.571</v>
      </c>
      <c r="L38">
        <v>0.1739</v>
      </c>
      <c r="M38">
        <v>1.77E-2</v>
      </c>
    </row>
    <row r="39" spans="1:13" x14ac:dyDescent="0.2">
      <c r="A39" t="s">
        <v>33</v>
      </c>
      <c r="B39">
        <v>9.8759999999999994</v>
      </c>
      <c r="C39">
        <v>63.95</v>
      </c>
      <c r="D39">
        <v>298.3</v>
      </c>
      <c r="E39">
        <v>63.95</v>
      </c>
      <c r="F39">
        <v>19.399999999999999</v>
      </c>
      <c r="G39">
        <v>9.6970000000000001E-2</v>
      </c>
      <c r="H39">
        <v>6.1539999999999997E-2</v>
      </c>
      <c r="I39">
        <v>0.10050000000000001</v>
      </c>
      <c r="J39">
        <v>19.399999999999999</v>
      </c>
      <c r="K39">
        <v>1.222</v>
      </c>
      <c r="L39">
        <v>0.19450000000000001</v>
      </c>
      <c r="M39">
        <v>3.0290000000000001E-2</v>
      </c>
    </row>
    <row r="40" spans="1:13" x14ac:dyDescent="0.2">
      <c r="A40" t="s">
        <v>33</v>
      </c>
      <c r="B40">
        <v>10.49</v>
      </c>
      <c r="C40">
        <v>67.41</v>
      </c>
      <c r="D40">
        <v>336.1</v>
      </c>
      <c r="E40">
        <v>67.41</v>
      </c>
      <c r="F40">
        <v>19.29</v>
      </c>
      <c r="G40">
        <v>8.5779999999999995E-2</v>
      </c>
      <c r="H40">
        <v>2.9950000000000001E-2</v>
      </c>
      <c r="I40">
        <v>9.9890000000000007E-2</v>
      </c>
      <c r="J40">
        <v>19.29</v>
      </c>
      <c r="K40">
        <v>1.534</v>
      </c>
      <c r="L40">
        <v>0.22170000000000001</v>
      </c>
      <c r="M40">
        <v>1.201E-2</v>
      </c>
    </row>
    <row r="41" spans="1:13" x14ac:dyDescent="0.2">
      <c r="A41" t="s">
        <v>33</v>
      </c>
      <c r="B41">
        <v>11.64</v>
      </c>
      <c r="C41">
        <v>75.17</v>
      </c>
      <c r="D41">
        <v>412.5</v>
      </c>
      <c r="E41">
        <v>75.17</v>
      </c>
      <c r="F41">
        <v>18.329999999999998</v>
      </c>
      <c r="G41">
        <v>0.1017</v>
      </c>
      <c r="H41">
        <v>7.0699999999999999E-2</v>
      </c>
      <c r="I41">
        <v>0.1142</v>
      </c>
      <c r="J41">
        <v>18.329999999999998</v>
      </c>
      <c r="K41">
        <v>1.657</v>
      </c>
      <c r="L41">
        <v>0.18010000000000001</v>
      </c>
      <c r="M41">
        <v>3.4849999999999999E-2</v>
      </c>
    </row>
    <row r="42" spans="1:13" x14ac:dyDescent="0.2">
      <c r="A42" t="s">
        <v>33</v>
      </c>
      <c r="B42">
        <v>12.36</v>
      </c>
      <c r="C42">
        <v>79.010000000000005</v>
      </c>
      <c r="D42">
        <v>466.7</v>
      </c>
      <c r="E42">
        <v>79.010000000000005</v>
      </c>
      <c r="F42">
        <v>18.54</v>
      </c>
      <c r="G42">
        <v>6.8150000000000002E-2</v>
      </c>
      <c r="H42">
        <v>2.6429999999999999E-2</v>
      </c>
      <c r="I42">
        <v>8.4769999999999998E-2</v>
      </c>
      <c r="J42">
        <v>18.54</v>
      </c>
      <c r="K42">
        <v>0.89439999999999997</v>
      </c>
      <c r="L42">
        <v>0.16020000000000001</v>
      </c>
      <c r="M42">
        <v>1.9210000000000001E-2</v>
      </c>
    </row>
    <row r="43" spans="1:13" x14ac:dyDescent="0.2">
      <c r="A43" t="s">
        <v>33</v>
      </c>
      <c r="B43">
        <v>11.34</v>
      </c>
      <c r="C43">
        <v>72.48</v>
      </c>
      <c r="D43">
        <v>396.5</v>
      </c>
      <c r="E43">
        <v>72.48</v>
      </c>
      <c r="F43">
        <v>21.26</v>
      </c>
      <c r="G43">
        <v>6.5750000000000003E-2</v>
      </c>
      <c r="H43">
        <v>5.1330000000000001E-2</v>
      </c>
      <c r="I43">
        <v>8.7590000000000001E-2</v>
      </c>
      <c r="J43">
        <v>21.26</v>
      </c>
      <c r="K43">
        <v>0.98609999999999998</v>
      </c>
      <c r="L43">
        <v>0.1487</v>
      </c>
      <c r="M43">
        <v>1.899E-2</v>
      </c>
    </row>
    <row r="44" spans="1:13" x14ac:dyDescent="0.2">
      <c r="A44" t="s">
        <v>33</v>
      </c>
      <c r="B44">
        <v>9.7769999999999992</v>
      </c>
      <c r="C44">
        <v>62.5</v>
      </c>
      <c r="D44">
        <v>290.2</v>
      </c>
      <c r="E44">
        <v>62.5</v>
      </c>
      <c r="F44">
        <v>16.989999999999998</v>
      </c>
      <c r="G44">
        <v>8.4040000000000004E-2</v>
      </c>
      <c r="H44">
        <v>4.3339999999999997E-2</v>
      </c>
      <c r="I44">
        <v>0.1037</v>
      </c>
      <c r="J44">
        <v>16.989999999999998</v>
      </c>
      <c r="K44">
        <v>1.4239999999999999</v>
      </c>
      <c r="L44">
        <v>0.15840000000000001</v>
      </c>
      <c r="M44">
        <v>1.7780000000000001E-2</v>
      </c>
    </row>
    <row r="45" spans="1:13" x14ac:dyDescent="0.2">
      <c r="A45" t="s">
        <v>33</v>
      </c>
      <c r="B45">
        <v>12.63</v>
      </c>
      <c r="C45">
        <v>82.15</v>
      </c>
      <c r="D45">
        <v>480.4</v>
      </c>
      <c r="E45">
        <v>82.15</v>
      </c>
      <c r="F45">
        <v>20.76</v>
      </c>
      <c r="G45">
        <v>0.12089999999999999</v>
      </c>
      <c r="H45">
        <v>0.1065</v>
      </c>
      <c r="I45">
        <v>9.9330000000000002E-2</v>
      </c>
      <c r="J45">
        <v>20.76</v>
      </c>
      <c r="K45">
        <v>1.8029999999999999</v>
      </c>
      <c r="L45">
        <v>0.17349999999999999</v>
      </c>
      <c r="M45">
        <v>6.021E-2</v>
      </c>
    </row>
    <row r="46" spans="1:13" x14ac:dyDescent="0.2">
      <c r="A46" t="s">
        <v>33</v>
      </c>
      <c r="B46">
        <v>14.26</v>
      </c>
      <c r="C46">
        <v>97.83</v>
      </c>
      <c r="D46">
        <v>629.9</v>
      </c>
      <c r="E46">
        <v>97.83</v>
      </c>
      <c r="F46">
        <v>19.649999999999999</v>
      </c>
      <c r="G46">
        <v>0.2233</v>
      </c>
      <c r="H46">
        <v>0.30030000000000001</v>
      </c>
      <c r="I46">
        <v>7.8369999999999995E-2</v>
      </c>
      <c r="J46">
        <v>19.649999999999999</v>
      </c>
      <c r="K46">
        <v>1.49</v>
      </c>
      <c r="L46">
        <v>0.1704</v>
      </c>
      <c r="M46">
        <v>7.7979999999999994E-2</v>
      </c>
    </row>
    <row r="47" spans="1:13" x14ac:dyDescent="0.2">
      <c r="A47" t="s">
        <v>33</v>
      </c>
      <c r="B47">
        <v>10.51</v>
      </c>
      <c r="C47">
        <v>68.64</v>
      </c>
      <c r="D47">
        <v>334.2</v>
      </c>
      <c r="E47">
        <v>68.64</v>
      </c>
      <c r="F47">
        <v>20.190000000000001</v>
      </c>
      <c r="G47">
        <v>0.1303</v>
      </c>
      <c r="H47">
        <v>6.4759999999999998E-2</v>
      </c>
      <c r="I47">
        <v>0.11219999999999999</v>
      </c>
      <c r="J47">
        <v>20.190000000000001</v>
      </c>
      <c r="K47">
        <v>1.86</v>
      </c>
      <c r="L47">
        <v>0.19220000000000001</v>
      </c>
      <c r="M47">
        <v>3.0679999999999999E-2</v>
      </c>
    </row>
    <row r="48" spans="1:13" x14ac:dyDescent="0.2">
      <c r="A48" t="s">
        <v>33</v>
      </c>
      <c r="B48">
        <v>8.7260000000000009</v>
      </c>
      <c r="C48">
        <v>55.84</v>
      </c>
      <c r="D48">
        <v>230.9</v>
      </c>
      <c r="E48">
        <v>55.84</v>
      </c>
      <c r="F48">
        <v>15.83</v>
      </c>
      <c r="G48">
        <v>8.201E-2</v>
      </c>
      <c r="H48">
        <v>4.1320000000000003E-2</v>
      </c>
      <c r="I48">
        <v>0.115</v>
      </c>
      <c r="J48">
        <v>15.83</v>
      </c>
      <c r="K48">
        <v>0.58640000000000003</v>
      </c>
      <c r="L48">
        <v>0.16489999999999999</v>
      </c>
      <c r="M48">
        <v>1.924E-2</v>
      </c>
    </row>
    <row r="49" spans="1:13" x14ac:dyDescent="0.2">
      <c r="A49" t="s">
        <v>33</v>
      </c>
      <c r="B49">
        <v>11.93</v>
      </c>
      <c r="C49">
        <v>76.53</v>
      </c>
      <c r="D49">
        <v>438.6</v>
      </c>
      <c r="E49">
        <v>76.53</v>
      </c>
      <c r="F49">
        <v>21.53</v>
      </c>
      <c r="G49">
        <v>7.8490000000000004E-2</v>
      </c>
      <c r="H49">
        <v>3.3279999999999997E-2</v>
      </c>
      <c r="I49">
        <v>9.7680000000000003E-2</v>
      </c>
      <c r="J49">
        <v>21.53</v>
      </c>
      <c r="K49">
        <v>0.92269999999999996</v>
      </c>
      <c r="L49">
        <v>0.16880000000000001</v>
      </c>
      <c r="M49">
        <v>2.0080000000000001E-2</v>
      </c>
    </row>
    <row r="50" spans="1:13" x14ac:dyDescent="0.2">
      <c r="A50" t="s">
        <v>33</v>
      </c>
      <c r="B50">
        <v>8.9499999999999993</v>
      </c>
      <c r="C50">
        <v>58.74</v>
      </c>
      <c r="D50">
        <v>245.2</v>
      </c>
      <c r="E50">
        <v>58.74</v>
      </c>
      <c r="F50">
        <v>15.76</v>
      </c>
      <c r="G50">
        <v>0.12429999999999999</v>
      </c>
      <c r="H50">
        <v>9.2630000000000004E-2</v>
      </c>
      <c r="I50">
        <v>9.4619999999999996E-2</v>
      </c>
      <c r="J50">
        <v>15.76</v>
      </c>
      <c r="K50">
        <v>0.97889999999999999</v>
      </c>
      <c r="L50">
        <v>0.1305</v>
      </c>
      <c r="M50">
        <v>2.308E-2</v>
      </c>
    </row>
    <row r="51" spans="1:13" x14ac:dyDescent="0.2">
      <c r="A51" t="s">
        <v>33</v>
      </c>
      <c r="B51">
        <v>11.41</v>
      </c>
      <c r="C51">
        <v>73.34</v>
      </c>
      <c r="D51">
        <v>403.3</v>
      </c>
      <c r="E51">
        <v>73.34</v>
      </c>
      <c r="F51">
        <v>10.82</v>
      </c>
      <c r="G51">
        <v>6.6850000000000007E-2</v>
      </c>
      <c r="H51">
        <v>3.5119999999999998E-2</v>
      </c>
      <c r="I51">
        <v>9.3729999999999994E-2</v>
      </c>
      <c r="J51">
        <v>10.82</v>
      </c>
      <c r="K51">
        <v>0.4607</v>
      </c>
      <c r="L51">
        <v>0.16669999999999999</v>
      </c>
      <c r="M51">
        <v>2.623E-2</v>
      </c>
    </row>
    <row r="52" spans="1:13" x14ac:dyDescent="0.2">
      <c r="A52" t="s">
        <v>33</v>
      </c>
      <c r="B52">
        <v>14.5</v>
      </c>
      <c r="C52">
        <v>94.28</v>
      </c>
      <c r="D52">
        <v>640.70000000000005</v>
      </c>
      <c r="E52">
        <v>94.28</v>
      </c>
      <c r="F52">
        <v>10.89</v>
      </c>
      <c r="G52">
        <v>0.1099</v>
      </c>
      <c r="H52">
        <v>8.8419999999999999E-2</v>
      </c>
      <c r="I52">
        <v>0.1101</v>
      </c>
      <c r="J52">
        <v>10.89</v>
      </c>
      <c r="K52">
        <v>0.85699999999999998</v>
      </c>
      <c r="L52">
        <v>0.18559999999999999</v>
      </c>
      <c r="M52">
        <v>5.7779999999999998E-2</v>
      </c>
    </row>
    <row r="53" spans="1:13" x14ac:dyDescent="0.2">
      <c r="A53" t="s">
        <v>33</v>
      </c>
      <c r="B53">
        <v>13.37</v>
      </c>
      <c r="C53">
        <v>86.1</v>
      </c>
      <c r="D53">
        <v>553.5</v>
      </c>
      <c r="E53">
        <v>86.1</v>
      </c>
      <c r="F53">
        <v>16.39</v>
      </c>
      <c r="G53">
        <v>7.3249999999999996E-2</v>
      </c>
      <c r="H53">
        <v>8.0920000000000006E-2</v>
      </c>
      <c r="I53">
        <v>7.1150000000000005E-2</v>
      </c>
      <c r="J53">
        <v>16.39</v>
      </c>
      <c r="K53">
        <v>1.1399999999999999</v>
      </c>
      <c r="L53">
        <v>0.14219999999999999</v>
      </c>
      <c r="M53">
        <v>2.8000000000000001E-2</v>
      </c>
    </row>
    <row r="54" spans="1:13" x14ac:dyDescent="0.2">
      <c r="A54" t="s">
        <v>33</v>
      </c>
      <c r="B54">
        <v>13.85</v>
      </c>
      <c r="C54">
        <v>88.44</v>
      </c>
      <c r="D54">
        <v>588.70000000000005</v>
      </c>
      <c r="E54">
        <v>88.44</v>
      </c>
      <c r="F54">
        <v>17.21</v>
      </c>
      <c r="G54">
        <v>6.1359999999999998E-2</v>
      </c>
      <c r="H54">
        <v>1.4200000000000001E-2</v>
      </c>
      <c r="I54">
        <v>8.7849999999999998E-2</v>
      </c>
      <c r="J54">
        <v>17.21</v>
      </c>
      <c r="K54">
        <v>0.85609999999999997</v>
      </c>
      <c r="L54">
        <v>0.16139999999999999</v>
      </c>
      <c r="M54">
        <v>1.141E-2</v>
      </c>
    </row>
    <row r="55" spans="1:13" x14ac:dyDescent="0.2">
      <c r="A55" t="s">
        <v>33</v>
      </c>
      <c r="B55">
        <v>15.1</v>
      </c>
      <c r="C55">
        <v>99.58</v>
      </c>
      <c r="D55">
        <v>674.5</v>
      </c>
      <c r="E55">
        <v>99.58</v>
      </c>
      <c r="F55">
        <v>16.39</v>
      </c>
      <c r="G55">
        <v>0.1807</v>
      </c>
      <c r="H55">
        <v>0.1138</v>
      </c>
      <c r="I55">
        <v>0.115</v>
      </c>
      <c r="J55">
        <v>16.39</v>
      </c>
      <c r="K55">
        <v>1.0680000000000001</v>
      </c>
      <c r="L55">
        <v>0.2001</v>
      </c>
      <c r="M55">
        <v>8.5339999999999999E-2</v>
      </c>
    </row>
    <row r="56" spans="1:13" x14ac:dyDescent="0.2">
      <c r="A56" t="s">
        <v>33</v>
      </c>
      <c r="B56">
        <v>12.19</v>
      </c>
      <c r="C56">
        <v>79.08</v>
      </c>
      <c r="D56">
        <v>455.8</v>
      </c>
      <c r="E56">
        <v>79.08</v>
      </c>
      <c r="F56">
        <v>13.29</v>
      </c>
      <c r="G56">
        <v>9.5089999999999994E-2</v>
      </c>
      <c r="H56">
        <v>2.8549999999999999E-2</v>
      </c>
      <c r="I56">
        <v>0.1066</v>
      </c>
      <c r="J56">
        <v>13.29</v>
      </c>
      <c r="K56">
        <v>0.81630000000000003</v>
      </c>
      <c r="L56">
        <v>0.188</v>
      </c>
      <c r="M56">
        <v>2.8819999999999998E-2</v>
      </c>
    </row>
    <row r="57" spans="1:13" x14ac:dyDescent="0.2">
      <c r="A57" t="s">
        <v>33</v>
      </c>
      <c r="B57">
        <v>15.71</v>
      </c>
      <c r="C57">
        <v>102</v>
      </c>
      <c r="D57">
        <v>761.7</v>
      </c>
      <c r="E57">
        <v>102</v>
      </c>
      <c r="F57">
        <v>13.93</v>
      </c>
      <c r="G57">
        <v>9.4619999999999996E-2</v>
      </c>
      <c r="H57">
        <v>7.1349999999999997E-2</v>
      </c>
      <c r="I57">
        <v>9.4619999999999996E-2</v>
      </c>
      <c r="J57">
        <v>13.93</v>
      </c>
      <c r="K57">
        <v>0.8155</v>
      </c>
      <c r="L57">
        <v>0.18160000000000001</v>
      </c>
      <c r="M57">
        <v>5.9330000000000001E-2</v>
      </c>
    </row>
    <row r="58" spans="1:13" x14ac:dyDescent="0.2">
      <c r="A58" t="s">
        <v>33</v>
      </c>
      <c r="B58">
        <v>11.71</v>
      </c>
      <c r="C58">
        <v>74.72</v>
      </c>
      <c r="D58">
        <v>423.6</v>
      </c>
      <c r="E58">
        <v>74.72</v>
      </c>
      <c r="F58">
        <v>16.670000000000002</v>
      </c>
      <c r="G58">
        <v>6.0949999999999997E-2</v>
      </c>
      <c r="H58">
        <v>3.5920000000000001E-2</v>
      </c>
      <c r="I58">
        <v>0.1051</v>
      </c>
      <c r="J58">
        <v>16.670000000000002</v>
      </c>
      <c r="K58">
        <v>2.508</v>
      </c>
      <c r="L58">
        <v>0.13389999999999999</v>
      </c>
      <c r="M58">
        <v>2.5999999999999999E-2</v>
      </c>
    </row>
    <row r="59" spans="1:13" x14ac:dyDescent="0.2">
      <c r="A59" t="s">
        <v>33</v>
      </c>
      <c r="B59">
        <v>11.43</v>
      </c>
      <c r="C59">
        <v>73.06</v>
      </c>
      <c r="D59">
        <v>399.8</v>
      </c>
      <c r="E59">
        <v>73.06</v>
      </c>
      <c r="F59">
        <v>15.39</v>
      </c>
      <c r="G59">
        <v>6.8890000000000007E-2</v>
      </c>
      <c r="H59">
        <v>3.5029999999999999E-2</v>
      </c>
      <c r="I59">
        <v>9.6390000000000003E-2</v>
      </c>
      <c r="J59">
        <v>15.39</v>
      </c>
      <c r="K59">
        <v>0.99380000000000002</v>
      </c>
      <c r="L59">
        <v>0.1734</v>
      </c>
      <c r="M59">
        <v>2.8750000000000001E-2</v>
      </c>
    </row>
    <row r="60" spans="1:13" x14ac:dyDescent="0.2">
      <c r="A60" t="s">
        <v>33</v>
      </c>
      <c r="B60">
        <v>11.28</v>
      </c>
      <c r="C60">
        <v>73</v>
      </c>
      <c r="D60">
        <v>384.8</v>
      </c>
      <c r="E60">
        <v>73</v>
      </c>
      <c r="F60">
        <v>13.39</v>
      </c>
      <c r="G60">
        <v>0.11360000000000001</v>
      </c>
      <c r="H60">
        <v>4.6350000000000002E-2</v>
      </c>
      <c r="I60">
        <v>0.1164</v>
      </c>
      <c r="J60">
        <v>13.39</v>
      </c>
      <c r="K60">
        <v>1.343</v>
      </c>
      <c r="L60">
        <v>0.17710000000000001</v>
      </c>
      <c r="M60">
        <v>4.7960000000000003E-2</v>
      </c>
    </row>
    <row r="61" spans="1:13" x14ac:dyDescent="0.2">
      <c r="A61" t="s">
        <v>33</v>
      </c>
      <c r="B61">
        <v>9.7379999999999995</v>
      </c>
      <c r="C61">
        <v>61.24</v>
      </c>
      <c r="D61">
        <v>288.5</v>
      </c>
      <c r="E61">
        <v>61.24</v>
      </c>
      <c r="F61">
        <v>11.97</v>
      </c>
      <c r="G61">
        <v>4.1020000000000001E-2</v>
      </c>
      <c r="H61">
        <v>0</v>
      </c>
      <c r="I61">
        <v>9.2499999999999999E-2</v>
      </c>
      <c r="J61">
        <v>11.97</v>
      </c>
      <c r="K61">
        <v>0.496</v>
      </c>
      <c r="L61">
        <v>0.1903</v>
      </c>
      <c r="M61">
        <v>0</v>
      </c>
    </row>
    <row r="62" spans="1:13" x14ac:dyDescent="0.2">
      <c r="A62" t="s">
        <v>33</v>
      </c>
      <c r="B62">
        <v>11.43</v>
      </c>
      <c r="C62">
        <v>73.66</v>
      </c>
      <c r="D62">
        <v>398</v>
      </c>
      <c r="E62">
        <v>73.66</v>
      </c>
      <c r="F62">
        <v>17.309999999999999</v>
      </c>
      <c r="G62">
        <v>9.486E-2</v>
      </c>
      <c r="H62">
        <v>2.0310000000000002E-2</v>
      </c>
      <c r="I62">
        <v>0.10920000000000001</v>
      </c>
      <c r="J62">
        <v>17.309999999999999</v>
      </c>
      <c r="K62">
        <v>1.9079999999999999</v>
      </c>
      <c r="L62">
        <v>0.16450000000000001</v>
      </c>
      <c r="M62">
        <v>1.8610000000000002E-2</v>
      </c>
    </row>
    <row r="63" spans="1:13" x14ac:dyDescent="0.2">
      <c r="A63" t="s">
        <v>33</v>
      </c>
      <c r="B63">
        <v>12.9</v>
      </c>
      <c r="C63">
        <v>83.74</v>
      </c>
      <c r="D63">
        <v>512.20000000000005</v>
      </c>
      <c r="E63">
        <v>83.74</v>
      </c>
      <c r="F63">
        <v>15.92</v>
      </c>
      <c r="G63">
        <v>9.5089999999999994E-2</v>
      </c>
      <c r="H63">
        <v>4.8939999999999997E-2</v>
      </c>
      <c r="I63">
        <v>8.677E-2</v>
      </c>
      <c r="J63">
        <v>15.92</v>
      </c>
      <c r="K63">
        <v>0.7712</v>
      </c>
      <c r="L63">
        <v>0.17780000000000001</v>
      </c>
      <c r="M63">
        <v>3.0880000000000001E-2</v>
      </c>
    </row>
    <row r="64" spans="1:13" x14ac:dyDescent="0.2">
      <c r="A64" t="s">
        <v>33</v>
      </c>
      <c r="B64">
        <v>10.75</v>
      </c>
      <c r="C64">
        <v>68.260000000000005</v>
      </c>
      <c r="D64">
        <v>355.3</v>
      </c>
      <c r="E64">
        <v>68.260000000000005</v>
      </c>
      <c r="F64">
        <v>14.97</v>
      </c>
      <c r="G64">
        <v>5.1389999999999998E-2</v>
      </c>
      <c r="H64">
        <v>2.2509999999999999E-2</v>
      </c>
      <c r="I64">
        <v>7.7929999999999999E-2</v>
      </c>
      <c r="J64">
        <v>14.97</v>
      </c>
      <c r="K64">
        <v>1.2390000000000001</v>
      </c>
      <c r="L64">
        <v>0.1399</v>
      </c>
      <c r="M64">
        <v>7.8750000000000001E-3</v>
      </c>
    </row>
    <row r="65" spans="1:13" x14ac:dyDescent="0.2">
      <c r="A65" t="s">
        <v>33</v>
      </c>
      <c r="B65">
        <v>11.9</v>
      </c>
      <c r="C65">
        <v>78.11</v>
      </c>
      <c r="D65">
        <v>432.8</v>
      </c>
      <c r="E65">
        <v>78.11</v>
      </c>
      <c r="F65">
        <v>14.65</v>
      </c>
      <c r="G65">
        <v>0.12959999999999999</v>
      </c>
      <c r="H65">
        <v>3.7100000000000001E-2</v>
      </c>
      <c r="I65">
        <v>0.1152</v>
      </c>
      <c r="J65">
        <v>14.65</v>
      </c>
      <c r="K65">
        <v>0.65380000000000005</v>
      </c>
      <c r="L65">
        <v>0.19950000000000001</v>
      </c>
      <c r="M65">
        <v>3.0030000000000001E-2</v>
      </c>
    </row>
    <row r="66" spans="1:13" x14ac:dyDescent="0.2">
      <c r="A66" t="s">
        <v>33</v>
      </c>
      <c r="B66">
        <v>14.95</v>
      </c>
      <c r="C66">
        <v>97.84</v>
      </c>
      <c r="D66">
        <v>689.5</v>
      </c>
      <c r="E66">
        <v>97.84</v>
      </c>
      <c r="F66">
        <v>18.77</v>
      </c>
      <c r="G66">
        <v>0.1167</v>
      </c>
      <c r="H66">
        <v>9.0499999999999997E-2</v>
      </c>
      <c r="I66">
        <v>8.1379999999999994E-2</v>
      </c>
      <c r="J66">
        <v>18.77</v>
      </c>
      <c r="K66">
        <v>1.909</v>
      </c>
      <c r="L66">
        <v>0.1744</v>
      </c>
      <c r="M66">
        <v>3.5619999999999999E-2</v>
      </c>
    </row>
    <row r="67" spans="1:13" x14ac:dyDescent="0.2">
      <c r="A67" t="s">
        <v>33</v>
      </c>
      <c r="B67">
        <v>14.44</v>
      </c>
      <c r="C67">
        <v>93.97</v>
      </c>
      <c r="D67">
        <v>640.1</v>
      </c>
      <c r="E67">
        <v>93.97</v>
      </c>
      <c r="F67">
        <v>15.18</v>
      </c>
      <c r="G67">
        <v>0.1021</v>
      </c>
      <c r="H67">
        <v>8.4870000000000001E-2</v>
      </c>
      <c r="I67">
        <v>9.9699999999999997E-2</v>
      </c>
      <c r="J67">
        <v>15.18</v>
      </c>
      <c r="K67">
        <v>0.73939999999999995</v>
      </c>
      <c r="L67">
        <v>0.1724</v>
      </c>
      <c r="M67">
        <v>5.5320000000000001E-2</v>
      </c>
    </row>
    <row r="68" spans="1:13" x14ac:dyDescent="0.2">
      <c r="A68" t="s">
        <v>33</v>
      </c>
      <c r="B68">
        <v>13.74</v>
      </c>
      <c r="C68">
        <v>88.12</v>
      </c>
      <c r="D68">
        <v>585</v>
      </c>
      <c r="E68">
        <v>88.12</v>
      </c>
      <c r="F68">
        <v>17.91</v>
      </c>
      <c r="G68">
        <v>6.3759999999999997E-2</v>
      </c>
      <c r="H68">
        <v>2.8809999999999999E-2</v>
      </c>
      <c r="I68">
        <v>7.9439999999999997E-2</v>
      </c>
      <c r="J68">
        <v>17.91</v>
      </c>
      <c r="K68">
        <v>0.75739999999999996</v>
      </c>
      <c r="L68">
        <v>0.14729999999999999</v>
      </c>
      <c r="M68">
        <v>1.329E-2</v>
      </c>
    </row>
    <row r="69" spans="1:13" x14ac:dyDescent="0.2">
      <c r="A69" t="s">
        <v>33</v>
      </c>
      <c r="B69">
        <v>13</v>
      </c>
      <c r="C69">
        <v>83.51</v>
      </c>
      <c r="D69">
        <v>519.4</v>
      </c>
      <c r="E69">
        <v>83.51</v>
      </c>
      <c r="F69">
        <v>20.78</v>
      </c>
      <c r="G69">
        <v>7.5889999999999999E-2</v>
      </c>
      <c r="H69">
        <v>3.1359999999999999E-2</v>
      </c>
      <c r="I69">
        <v>0.1135</v>
      </c>
      <c r="J69">
        <v>20.78</v>
      </c>
      <c r="K69">
        <v>1.3220000000000001</v>
      </c>
      <c r="L69">
        <v>0.254</v>
      </c>
      <c r="M69">
        <v>2.6450000000000001E-2</v>
      </c>
    </row>
    <row r="70" spans="1:13" x14ac:dyDescent="0.2">
      <c r="A70" t="s">
        <v>33</v>
      </c>
      <c r="B70">
        <v>8.2189999999999994</v>
      </c>
      <c r="C70">
        <v>53.27</v>
      </c>
      <c r="D70">
        <v>203.9</v>
      </c>
      <c r="E70">
        <v>53.27</v>
      </c>
      <c r="F70">
        <v>20.7</v>
      </c>
      <c r="G70">
        <v>0.1305</v>
      </c>
      <c r="H70">
        <v>0.1321</v>
      </c>
      <c r="I70">
        <v>9.4049999999999995E-2</v>
      </c>
      <c r="J70">
        <v>20.7</v>
      </c>
      <c r="K70">
        <v>1.962</v>
      </c>
      <c r="L70">
        <v>0.22220000000000001</v>
      </c>
      <c r="M70">
        <v>2.1680000000000001E-2</v>
      </c>
    </row>
    <row r="71" spans="1:13" x14ac:dyDescent="0.2">
      <c r="A71" t="s">
        <v>33</v>
      </c>
      <c r="B71">
        <v>9.7309999999999999</v>
      </c>
      <c r="C71">
        <v>63.78</v>
      </c>
      <c r="D71">
        <v>300.2</v>
      </c>
      <c r="E71">
        <v>63.78</v>
      </c>
      <c r="F71">
        <v>15.34</v>
      </c>
      <c r="G71">
        <v>0.15989999999999999</v>
      </c>
      <c r="H71">
        <v>0.4108</v>
      </c>
      <c r="I71">
        <v>0.1072</v>
      </c>
      <c r="J71">
        <v>15.34</v>
      </c>
      <c r="K71">
        <v>2.6640000000000001</v>
      </c>
      <c r="L71">
        <v>0.25480000000000003</v>
      </c>
      <c r="M71">
        <v>7.8570000000000001E-2</v>
      </c>
    </row>
    <row r="72" spans="1:13" x14ac:dyDescent="0.2">
      <c r="A72" t="s">
        <v>33</v>
      </c>
      <c r="B72">
        <v>11.15</v>
      </c>
      <c r="C72">
        <v>70.87</v>
      </c>
      <c r="D72">
        <v>381.9</v>
      </c>
      <c r="E72">
        <v>70.87</v>
      </c>
      <c r="F72">
        <v>13.08</v>
      </c>
      <c r="G72">
        <v>5.1130000000000002E-2</v>
      </c>
      <c r="H72">
        <v>1.9820000000000001E-2</v>
      </c>
      <c r="I72">
        <v>9.7540000000000002E-2</v>
      </c>
      <c r="J72">
        <v>13.08</v>
      </c>
      <c r="K72">
        <v>0.78149999999999997</v>
      </c>
      <c r="L72">
        <v>0.183</v>
      </c>
      <c r="M72">
        <v>1.7860000000000001E-2</v>
      </c>
    </row>
    <row r="73" spans="1:13" x14ac:dyDescent="0.2">
      <c r="A73" t="s">
        <v>33</v>
      </c>
      <c r="B73">
        <v>13.15</v>
      </c>
      <c r="C73">
        <v>85.31</v>
      </c>
      <c r="D73">
        <v>538.9</v>
      </c>
      <c r="E73">
        <v>85.31</v>
      </c>
      <c r="F73">
        <v>15.34</v>
      </c>
      <c r="G73">
        <v>8.498E-2</v>
      </c>
      <c r="H73">
        <v>9.2929999999999999E-2</v>
      </c>
      <c r="I73">
        <v>9.3840000000000007E-2</v>
      </c>
      <c r="J73">
        <v>15.34</v>
      </c>
      <c r="K73">
        <v>0.79269999999999996</v>
      </c>
      <c r="L73">
        <v>0.1822</v>
      </c>
      <c r="M73">
        <v>3.483E-2</v>
      </c>
    </row>
    <row r="74" spans="1:13" x14ac:dyDescent="0.2">
      <c r="A74" t="s">
        <v>33</v>
      </c>
      <c r="B74">
        <v>12.25</v>
      </c>
      <c r="C74">
        <v>78.27</v>
      </c>
      <c r="D74">
        <v>460.3</v>
      </c>
      <c r="E74">
        <v>78.27</v>
      </c>
      <c r="F74">
        <v>17.940000000000001</v>
      </c>
      <c r="G74">
        <v>6.6790000000000002E-2</v>
      </c>
      <c r="H74">
        <v>3.8850000000000003E-2</v>
      </c>
      <c r="I74">
        <v>8.6540000000000006E-2</v>
      </c>
      <c r="J74">
        <v>17.940000000000001</v>
      </c>
      <c r="K74">
        <v>0.98229999999999995</v>
      </c>
      <c r="L74">
        <v>0.19700000000000001</v>
      </c>
      <c r="M74">
        <v>2.3310000000000001E-2</v>
      </c>
    </row>
    <row r="75" spans="1:13" x14ac:dyDescent="0.2">
      <c r="A75" t="s">
        <v>33</v>
      </c>
      <c r="B75">
        <v>16.84</v>
      </c>
      <c r="C75">
        <v>108.4</v>
      </c>
      <c r="D75">
        <v>880.2</v>
      </c>
      <c r="E75">
        <v>108.4</v>
      </c>
      <c r="F75">
        <v>19.46</v>
      </c>
      <c r="G75">
        <v>7.2230000000000003E-2</v>
      </c>
      <c r="H75">
        <v>5.1499999999999997E-2</v>
      </c>
      <c r="I75">
        <v>7.4450000000000002E-2</v>
      </c>
      <c r="J75">
        <v>19.46</v>
      </c>
      <c r="K75">
        <v>2.06</v>
      </c>
      <c r="L75">
        <v>0.18440000000000001</v>
      </c>
      <c r="M75">
        <v>2.7709999999999999E-2</v>
      </c>
    </row>
    <row r="76" spans="1:13" x14ac:dyDescent="0.2">
      <c r="A76" t="s">
        <v>33</v>
      </c>
      <c r="B76">
        <v>12.06</v>
      </c>
      <c r="C76">
        <v>76.84</v>
      </c>
      <c r="D76">
        <v>448.6</v>
      </c>
      <c r="E76">
        <v>76.84</v>
      </c>
      <c r="F76">
        <v>12.74</v>
      </c>
      <c r="G76">
        <v>5.2409999999999998E-2</v>
      </c>
      <c r="H76">
        <v>1.9720000000000001E-2</v>
      </c>
      <c r="I76">
        <v>9.3109999999999998E-2</v>
      </c>
      <c r="J76">
        <v>12.74</v>
      </c>
      <c r="K76">
        <v>0.72850000000000004</v>
      </c>
      <c r="L76">
        <v>0.159</v>
      </c>
      <c r="M76">
        <v>1.9630000000000002E-2</v>
      </c>
    </row>
    <row r="77" spans="1:13" x14ac:dyDescent="0.2">
      <c r="A77" t="s">
        <v>33</v>
      </c>
      <c r="B77">
        <v>10.9</v>
      </c>
      <c r="C77">
        <v>68.69</v>
      </c>
      <c r="D77">
        <v>366.8</v>
      </c>
      <c r="E77">
        <v>68.69</v>
      </c>
      <c r="F77">
        <v>12.96</v>
      </c>
      <c r="G77">
        <v>3.7179999999999998E-2</v>
      </c>
      <c r="H77">
        <v>3.0899999999999999E-3</v>
      </c>
      <c r="I77">
        <v>7.5149999999999995E-2</v>
      </c>
      <c r="J77">
        <v>12.96</v>
      </c>
      <c r="K77">
        <v>0.76139999999999997</v>
      </c>
      <c r="L77">
        <v>0.14419999999999999</v>
      </c>
      <c r="M77">
        <v>6.5880000000000001E-3</v>
      </c>
    </row>
    <row r="78" spans="1:13" x14ac:dyDescent="0.2">
      <c r="A78" t="s">
        <v>33</v>
      </c>
      <c r="B78">
        <v>11.75</v>
      </c>
      <c r="C78">
        <v>76.099999999999994</v>
      </c>
      <c r="D78">
        <v>419.8</v>
      </c>
      <c r="E78">
        <v>76.099999999999994</v>
      </c>
      <c r="F78">
        <v>20.18</v>
      </c>
      <c r="G78">
        <v>0.11409999999999999</v>
      </c>
      <c r="H78">
        <v>6.8430000000000005E-2</v>
      </c>
      <c r="I78">
        <v>0.1089</v>
      </c>
      <c r="J78">
        <v>20.18</v>
      </c>
      <c r="K78">
        <v>1.6930000000000001</v>
      </c>
      <c r="L78">
        <v>0.1993</v>
      </c>
      <c r="M78">
        <v>3.7379999999999997E-2</v>
      </c>
    </row>
    <row r="79" spans="1:13" x14ac:dyDescent="0.2">
      <c r="A79" t="s">
        <v>33</v>
      </c>
      <c r="B79">
        <v>12.34</v>
      </c>
      <c r="C79">
        <v>79.849999999999994</v>
      </c>
      <c r="D79">
        <v>464.5</v>
      </c>
      <c r="E79">
        <v>79.849999999999994</v>
      </c>
      <c r="F79">
        <v>22.22</v>
      </c>
      <c r="G79">
        <v>0.10150000000000001</v>
      </c>
      <c r="H79">
        <v>5.3699999999999998E-2</v>
      </c>
      <c r="I79">
        <v>0.1012</v>
      </c>
      <c r="J79">
        <v>22.22</v>
      </c>
      <c r="K79">
        <v>1.6559999999999999</v>
      </c>
      <c r="L79">
        <v>0.15509999999999999</v>
      </c>
      <c r="M79">
        <v>2.8219999999999999E-2</v>
      </c>
    </row>
    <row r="80" spans="1:13" x14ac:dyDescent="0.2">
      <c r="A80" t="s">
        <v>33</v>
      </c>
      <c r="B80">
        <v>14.97</v>
      </c>
      <c r="C80">
        <v>95.5</v>
      </c>
      <c r="D80">
        <v>690.2</v>
      </c>
      <c r="E80">
        <v>95.5</v>
      </c>
      <c r="F80">
        <v>19.760000000000002</v>
      </c>
      <c r="G80">
        <v>5.3519999999999998E-2</v>
      </c>
      <c r="H80">
        <v>1.9470000000000001E-2</v>
      </c>
      <c r="I80">
        <v>8.4209999999999993E-2</v>
      </c>
      <c r="J80">
        <v>19.760000000000002</v>
      </c>
      <c r="K80">
        <v>1.0649999999999999</v>
      </c>
      <c r="L80">
        <v>0.1515</v>
      </c>
      <c r="M80">
        <v>1.9390000000000001E-2</v>
      </c>
    </row>
    <row r="81" spans="1:13" x14ac:dyDescent="0.2">
      <c r="A81" t="s">
        <v>33</v>
      </c>
      <c r="B81">
        <v>10.8</v>
      </c>
      <c r="C81">
        <v>68.77</v>
      </c>
      <c r="D81">
        <v>357.6</v>
      </c>
      <c r="E81">
        <v>68.77</v>
      </c>
      <c r="F81">
        <v>9.7100000000000009</v>
      </c>
      <c r="G81">
        <v>5.7360000000000001E-2</v>
      </c>
      <c r="H81">
        <v>2.5309999999999999E-2</v>
      </c>
      <c r="I81">
        <v>9.5939999999999998E-2</v>
      </c>
      <c r="J81">
        <v>9.7100000000000009</v>
      </c>
      <c r="K81">
        <v>0.40639999999999998</v>
      </c>
      <c r="L81">
        <v>0.1381</v>
      </c>
      <c r="M81">
        <v>1.6979999999999999E-2</v>
      </c>
    </row>
    <row r="82" spans="1:13" x14ac:dyDescent="0.2">
      <c r="A82" t="s">
        <v>33</v>
      </c>
      <c r="B82">
        <v>14.97</v>
      </c>
      <c r="C82">
        <v>96.22</v>
      </c>
      <c r="D82">
        <v>685.9</v>
      </c>
      <c r="E82">
        <v>96.22</v>
      </c>
      <c r="F82">
        <v>16.95</v>
      </c>
      <c r="G82">
        <v>7.8850000000000003E-2</v>
      </c>
      <c r="H82">
        <v>2.6020000000000001E-2</v>
      </c>
      <c r="I82">
        <v>9.8549999999999999E-2</v>
      </c>
      <c r="J82">
        <v>16.95</v>
      </c>
      <c r="K82">
        <v>1.2170000000000001</v>
      </c>
      <c r="L82">
        <v>0.17799999999999999</v>
      </c>
      <c r="M82">
        <v>3.7810000000000003E-2</v>
      </c>
    </row>
    <row r="83" spans="1:13" x14ac:dyDescent="0.2">
      <c r="A83" t="s">
        <v>33</v>
      </c>
      <c r="B83">
        <v>12.32</v>
      </c>
      <c r="C83">
        <v>78.849999999999994</v>
      </c>
      <c r="D83">
        <v>464.1</v>
      </c>
      <c r="E83">
        <v>78.849999999999994</v>
      </c>
      <c r="F83">
        <v>12.39</v>
      </c>
      <c r="G83">
        <v>6.9809999999999997E-2</v>
      </c>
      <c r="H83">
        <v>3.9870000000000003E-2</v>
      </c>
      <c r="I83">
        <v>0.1028</v>
      </c>
      <c r="J83">
        <v>12.39</v>
      </c>
      <c r="K83">
        <v>0.66559999999999997</v>
      </c>
      <c r="L83">
        <v>0.19589999999999999</v>
      </c>
      <c r="M83">
        <v>3.6999999999999998E-2</v>
      </c>
    </row>
    <row r="84" spans="1:13" x14ac:dyDescent="0.2">
      <c r="A84" t="s">
        <v>33</v>
      </c>
      <c r="B84">
        <v>11.08</v>
      </c>
      <c r="C84">
        <v>70.209999999999994</v>
      </c>
      <c r="D84">
        <v>372.7</v>
      </c>
      <c r="E84">
        <v>70.209999999999994</v>
      </c>
      <c r="F84">
        <v>14.71</v>
      </c>
      <c r="G84">
        <v>5.7430000000000002E-2</v>
      </c>
      <c r="H84">
        <v>2.3630000000000002E-2</v>
      </c>
      <c r="I84">
        <v>0.10059999999999999</v>
      </c>
      <c r="J84">
        <v>14.71</v>
      </c>
      <c r="K84">
        <v>1.8049999999999999</v>
      </c>
      <c r="L84">
        <v>0.15659999999999999</v>
      </c>
      <c r="M84">
        <v>2.5829999999999999E-2</v>
      </c>
    </row>
    <row r="85" spans="1:13" x14ac:dyDescent="0.2">
      <c r="A85" t="s">
        <v>33</v>
      </c>
      <c r="B85">
        <v>10.66</v>
      </c>
      <c r="C85">
        <v>67.489999999999995</v>
      </c>
      <c r="D85">
        <v>349.6</v>
      </c>
      <c r="E85">
        <v>67.489999999999995</v>
      </c>
      <c r="F85">
        <v>15.15</v>
      </c>
      <c r="G85">
        <v>4.3020000000000003E-2</v>
      </c>
      <c r="H85">
        <v>0</v>
      </c>
      <c r="I85">
        <v>8.7919999999999998E-2</v>
      </c>
      <c r="J85">
        <v>15.15</v>
      </c>
      <c r="K85">
        <v>1.925</v>
      </c>
      <c r="L85">
        <v>0.1928</v>
      </c>
      <c r="M85">
        <v>0</v>
      </c>
    </row>
    <row r="86" spans="1:13" x14ac:dyDescent="0.2">
      <c r="A86" t="s">
        <v>33</v>
      </c>
      <c r="B86">
        <v>8.6709999999999994</v>
      </c>
      <c r="C86">
        <v>54.42</v>
      </c>
      <c r="D86">
        <v>227.2</v>
      </c>
      <c r="E86">
        <v>54.42</v>
      </c>
      <c r="F86">
        <v>14.45</v>
      </c>
      <c r="G86">
        <v>4.2759999999999999E-2</v>
      </c>
      <c r="H86">
        <v>0</v>
      </c>
      <c r="I86">
        <v>9.1380000000000003E-2</v>
      </c>
      <c r="J86">
        <v>14.45</v>
      </c>
      <c r="K86">
        <v>0.7873</v>
      </c>
      <c r="L86">
        <v>0.17219999999999999</v>
      </c>
      <c r="M86">
        <v>0</v>
      </c>
    </row>
    <row r="87" spans="1:13" x14ac:dyDescent="0.2">
      <c r="A87" t="s">
        <v>33</v>
      </c>
      <c r="B87">
        <v>9.9039999999999999</v>
      </c>
      <c r="C87">
        <v>64.599999999999994</v>
      </c>
      <c r="D87">
        <v>302.39999999999998</v>
      </c>
      <c r="E87">
        <v>64.599999999999994</v>
      </c>
      <c r="F87">
        <v>18.059999999999999</v>
      </c>
      <c r="G87">
        <v>0.12939999999999999</v>
      </c>
      <c r="H87">
        <v>0.13070000000000001</v>
      </c>
      <c r="I87">
        <v>9.6990000000000007E-2</v>
      </c>
      <c r="J87">
        <v>18.059999999999999</v>
      </c>
      <c r="K87">
        <v>2.2610000000000001</v>
      </c>
      <c r="L87">
        <v>0.16689999999999999</v>
      </c>
      <c r="M87">
        <v>3.7159999999999999E-2</v>
      </c>
    </row>
    <row r="88" spans="1:13" x14ac:dyDescent="0.2">
      <c r="A88" t="s">
        <v>33</v>
      </c>
      <c r="B88">
        <v>13.01</v>
      </c>
      <c r="C88">
        <v>82.01</v>
      </c>
      <c r="D88">
        <v>526.4</v>
      </c>
      <c r="E88">
        <v>82.01</v>
      </c>
      <c r="F88">
        <v>22.22</v>
      </c>
      <c r="G88">
        <v>1.9380000000000001E-2</v>
      </c>
      <c r="H88">
        <v>1.5950000000000001E-3</v>
      </c>
      <c r="I88">
        <v>6.2509999999999996E-2</v>
      </c>
      <c r="J88">
        <v>22.22</v>
      </c>
      <c r="K88">
        <v>1.1419999999999999</v>
      </c>
      <c r="L88">
        <v>0.13950000000000001</v>
      </c>
      <c r="M88">
        <v>1.8519999999999999E-3</v>
      </c>
    </row>
    <row r="89" spans="1:13" x14ac:dyDescent="0.2">
      <c r="A89" t="s">
        <v>33</v>
      </c>
      <c r="B89">
        <v>12.81</v>
      </c>
      <c r="C89">
        <v>81.290000000000006</v>
      </c>
      <c r="D89">
        <v>508.8</v>
      </c>
      <c r="E89">
        <v>81.290000000000006</v>
      </c>
      <c r="F89">
        <v>13.06</v>
      </c>
      <c r="G89">
        <v>3.7740000000000003E-2</v>
      </c>
      <c r="H89">
        <v>9.1929999999999998E-3</v>
      </c>
      <c r="I89">
        <v>8.7389999999999995E-2</v>
      </c>
      <c r="J89">
        <v>13.06</v>
      </c>
      <c r="K89">
        <v>0.9899</v>
      </c>
      <c r="L89">
        <v>0.14660000000000001</v>
      </c>
      <c r="M89">
        <v>1.3299999999999999E-2</v>
      </c>
    </row>
    <row r="90" spans="1:13" x14ac:dyDescent="0.2">
      <c r="A90" t="s">
        <v>33</v>
      </c>
      <c r="B90">
        <v>11.41</v>
      </c>
      <c r="C90">
        <v>73.53</v>
      </c>
      <c r="D90">
        <v>402</v>
      </c>
      <c r="E90">
        <v>73.53</v>
      </c>
      <c r="F90">
        <v>14.92</v>
      </c>
      <c r="G90">
        <v>8.1549999999999997E-2</v>
      </c>
      <c r="H90">
        <v>6.1809999999999997E-2</v>
      </c>
      <c r="I90">
        <v>9.0590000000000004E-2</v>
      </c>
      <c r="J90">
        <v>14.92</v>
      </c>
      <c r="K90">
        <v>1.1080000000000001</v>
      </c>
      <c r="L90">
        <v>0.1167</v>
      </c>
      <c r="M90">
        <v>2.3609999999999999E-2</v>
      </c>
    </row>
    <row r="91" spans="1:13" x14ac:dyDescent="0.2">
      <c r="A91" t="s">
        <v>33</v>
      </c>
      <c r="B91">
        <v>10.08</v>
      </c>
      <c r="C91">
        <v>63.76</v>
      </c>
      <c r="D91">
        <v>317.5</v>
      </c>
      <c r="E91">
        <v>63.76</v>
      </c>
      <c r="F91">
        <v>15.11</v>
      </c>
      <c r="G91">
        <v>4.6949999999999999E-2</v>
      </c>
      <c r="H91">
        <v>1.5969999999999999E-3</v>
      </c>
      <c r="I91">
        <v>9.2670000000000002E-2</v>
      </c>
      <c r="J91">
        <v>15.11</v>
      </c>
      <c r="K91">
        <v>1.268</v>
      </c>
      <c r="L91">
        <v>0.17030000000000001</v>
      </c>
      <c r="M91">
        <v>2.4039999999999999E-3</v>
      </c>
    </row>
    <row r="92" spans="1:13" x14ac:dyDescent="0.2">
      <c r="A92" t="s">
        <v>33</v>
      </c>
      <c r="B92">
        <v>11.71</v>
      </c>
      <c r="C92">
        <v>74.680000000000007</v>
      </c>
      <c r="D92">
        <v>420.3</v>
      </c>
      <c r="E92">
        <v>74.680000000000007</v>
      </c>
      <c r="F92">
        <v>17.190000000000001</v>
      </c>
      <c r="G92">
        <v>6.1409999999999999E-2</v>
      </c>
      <c r="H92">
        <v>3.8089999999999999E-2</v>
      </c>
      <c r="I92">
        <v>9.7739999999999994E-2</v>
      </c>
      <c r="J92">
        <v>17.190000000000001</v>
      </c>
      <c r="K92">
        <v>0.76549999999999996</v>
      </c>
      <c r="L92">
        <v>0.15160000000000001</v>
      </c>
      <c r="M92">
        <v>3.2390000000000002E-2</v>
      </c>
    </row>
    <row r="93" spans="1:13" x14ac:dyDescent="0.2">
      <c r="A93" t="s">
        <v>33</v>
      </c>
      <c r="B93">
        <v>11.81</v>
      </c>
      <c r="C93">
        <v>75.27</v>
      </c>
      <c r="D93">
        <v>428.9</v>
      </c>
      <c r="E93">
        <v>75.27</v>
      </c>
      <c r="F93">
        <v>17.39</v>
      </c>
      <c r="G93">
        <v>5.5620000000000003E-2</v>
      </c>
      <c r="H93">
        <v>2.3529999999999999E-2</v>
      </c>
      <c r="I93">
        <v>0.1007</v>
      </c>
      <c r="J93">
        <v>17.39</v>
      </c>
      <c r="K93">
        <v>1.9259999999999999</v>
      </c>
      <c r="L93">
        <v>0.17180000000000001</v>
      </c>
      <c r="M93">
        <v>1.553E-2</v>
      </c>
    </row>
    <row r="94" spans="1:13" x14ac:dyDescent="0.2">
      <c r="A94" t="s">
        <v>33</v>
      </c>
      <c r="B94">
        <v>12.3</v>
      </c>
      <c r="C94">
        <v>78.83</v>
      </c>
      <c r="D94">
        <v>463.7</v>
      </c>
      <c r="E94">
        <v>78.83</v>
      </c>
      <c r="F94">
        <v>15.9</v>
      </c>
      <c r="G94">
        <v>7.2529999999999997E-2</v>
      </c>
      <c r="H94">
        <v>3.8440000000000002E-2</v>
      </c>
      <c r="I94">
        <v>8.0799999999999997E-2</v>
      </c>
      <c r="J94">
        <v>15.9</v>
      </c>
      <c r="K94">
        <v>0.83550000000000002</v>
      </c>
      <c r="L94">
        <v>0.16669999999999999</v>
      </c>
      <c r="M94">
        <v>1.6539999999999999E-2</v>
      </c>
    </row>
    <row r="95" spans="1:13" x14ac:dyDescent="0.2">
      <c r="A95" t="s">
        <v>33</v>
      </c>
      <c r="B95">
        <v>12.77</v>
      </c>
      <c r="C95">
        <v>82.02</v>
      </c>
      <c r="D95">
        <v>507.4</v>
      </c>
      <c r="E95">
        <v>82.02</v>
      </c>
      <c r="F95">
        <v>21.41</v>
      </c>
      <c r="G95">
        <v>6.6009999999999999E-2</v>
      </c>
      <c r="H95">
        <v>3.1119999999999998E-2</v>
      </c>
      <c r="I95">
        <v>8.7489999999999998E-2</v>
      </c>
      <c r="J95">
        <v>21.41</v>
      </c>
      <c r="K95">
        <v>1.748</v>
      </c>
      <c r="L95">
        <v>0.1694</v>
      </c>
      <c r="M95">
        <v>2.8639999999999999E-2</v>
      </c>
    </row>
    <row r="96" spans="1:13" x14ac:dyDescent="0.2">
      <c r="A96" t="s">
        <v>33</v>
      </c>
      <c r="B96">
        <v>9.7200000000000006</v>
      </c>
      <c r="C96">
        <v>60.73</v>
      </c>
      <c r="D96">
        <v>288.10000000000002</v>
      </c>
      <c r="E96">
        <v>60.73</v>
      </c>
      <c r="F96">
        <v>18.22</v>
      </c>
      <c r="G96">
        <v>2.3439999999999999E-2</v>
      </c>
      <c r="H96">
        <v>0</v>
      </c>
      <c r="I96">
        <v>6.9500000000000006E-2</v>
      </c>
      <c r="J96">
        <v>18.22</v>
      </c>
      <c r="K96">
        <v>4.8849999999999998</v>
      </c>
      <c r="L96">
        <v>0.1653</v>
      </c>
      <c r="M96">
        <v>0</v>
      </c>
    </row>
    <row r="97" spans="1:13" x14ac:dyDescent="0.2">
      <c r="A97" t="s">
        <v>33</v>
      </c>
      <c r="B97">
        <v>12.91</v>
      </c>
      <c r="C97">
        <v>82.53</v>
      </c>
      <c r="D97">
        <v>516.4</v>
      </c>
      <c r="E97">
        <v>82.53</v>
      </c>
      <c r="F97">
        <v>16.329999999999998</v>
      </c>
      <c r="G97">
        <v>5.3659999999999999E-2</v>
      </c>
      <c r="H97">
        <v>3.8730000000000001E-2</v>
      </c>
      <c r="I97">
        <v>7.9409999999999994E-2</v>
      </c>
      <c r="J97">
        <v>16.329999999999998</v>
      </c>
      <c r="K97">
        <v>0.90859999999999996</v>
      </c>
      <c r="L97">
        <v>0.18290000000000001</v>
      </c>
      <c r="M97">
        <v>2.3769999999999999E-2</v>
      </c>
    </row>
    <row r="98" spans="1:13" x14ac:dyDescent="0.2">
      <c r="A98" t="s">
        <v>33</v>
      </c>
      <c r="B98">
        <v>12.23</v>
      </c>
      <c r="C98">
        <v>78.540000000000006</v>
      </c>
      <c r="D98">
        <v>461</v>
      </c>
      <c r="E98">
        <v>78.540000000000006</v>
      </c>
      <c r="F98">
        <v>19.559999999999999</v>
      </c>
      <c r="G98">
        <v>8.0869999999999997E-2</v>
      </c>
      <c r="H98">
        <v>4.1869999999999997E-2</v>
      </c>
      <c r="I98">
        <v>9.5860000000000001E-2</v>
      </c>
      <c r="J98">
        <v>19.559999999999999</v>
      </c>
      <c r="K98">
        <v>1.3260000000000001</v>
      </c>
      <c r="L98">
        <v>0.19789999999999999</v>
      </c>
      <c r="M98">
        <v>4.1070000000000002E-2</v>
      </c>
    </row>
    <row r="99" spans="1:13" x14ac:dyDescent="0.2">
      <c r="A99" t="s">
        <v>33</v>
      </c>
      <c r="B99">
        <v>12.47</v>
      </c>
      <c r="C99">
        <v>81.09</v>
      </c>
      <c r="D99">
        <v>481.9</v>
      </c>
      <c r="E99">
        <v>81.09</v>
      </c>
      <c r="F99">
        <v>18.600000000000001</v>
      </c>
      <c r="G99">
        <v>0.10580000000000001</v>
      </c>
      <c r="H99">
        <v>8.0049999999999996E-2</v>
      </c>
      <c r="I99">
        <v>9.9650000000000002E-2</v>
      </c>
      <c r="J99">
        <v>18.600000000000001</v>
      </c>
      <c r="K99">
        <v>1.044</v>
      </c>
      <c r="L99">
        <v>0.1925</v>
      </c>
      <c r="M99">
        <v>3.8210000000000001E-2</v>
      </c>
    </row>
    <row r="100" spans="1:13" x14ac:dyDescent="0.2">
      <c r="A100" t="s">
        <v>33</v>
      </c>
      <c r="B100">
        <v>9.8759999999999994</v>
      </c>
      <c r="C100">
        <v>62.92</v>
      </c>
      <c r="D100">
        <v>295.39999999999998</v>
      </c>
      <c r="E100">
        <v>62.92</v>
      </c>
      <c r="F100">
        <v>17.27</v>
      </c>
      <c r="G100">
        <v>7.2319999999999995E-2</v>
      </c>
      <c r="H100">
        <v>1.7559999999999999E-2</v>
      </c>
      <c r="I100">
        <v>0.1089</v>
      </c>
      <c r="J100">
        <v>17.27</v>
      </c>
      <c r="K100">
        <v>1.3420000000000001</v>
      </c>
      <c r="L100">
        <v>0.19339999999999999</v>
      </c>
      <c r="M100">
        <v>1.9519999999999999E-2</v>
      </c>
    </row>
    <row r="101" spans="1:13" x14ac:dyDescent="0.2">
      <c r="A101" t="s">
        <v>33</v>
      </c>
      <c r="B101">
        <v>13.11</v>
      </c>
      <c r="C101">
        <v>87.02</v>
      </c>
      <c r="D101">
        <v>529.4</v>
      </c>
      <c r="E101">
        <v>87.02</v>
      </c>
      <c r="F101">
        <v>22.54</v>
      </c>
      <c r="G101">
        <v>0.14829999999999999</v>
      </c>
      <c r="H101">
        <v>8.7050000000000002E-2</v>
      </c>
      <c r="I101">
        <v>0.1002</v>
      </c>
      <c r="J101">
        <v>22.54</v>
      </c>
      <c r="K101">
        <v>0.92230000000000001</v>
      </c>
      <c r="L101">
        <v>0.185</v>
      </c>
      <c r="M101">
        <v>5.1020000000000003E-2</v>
      </c>
    </row>
    <row r="102" spans="1:13" x14ac:dyDescent="0.2">
      <c r="A102" t="s">
        <v>33</v>
      </c>
      <c r="B102">
        <v>15.27</v>
      </c>
      <c r="C102">
        <v>98.17</v>
      </c>
      <c r="D102">
        <v>725.5</v>
      </c>
      <c r="E102">
        <v>98.17</v>
      </c>
      <c r="F102">
        <v>12.91</v>
      </c>
      <c r="G102">
        <v>6.2300000000000001E-2</v>
      </c>
      <c r="H102">
        <v>5.892E-2</v>
      </c>
      <c r="I102">
        <v>8.1820000000000004E-2</v>
      </c>
      <c r="J102">
        <v>12.91</v>
      </c>
      <c r="K102">
        <v>0.36280000000000001</v>
      </c>
      <c r="L102">
        <v>0.13589999999999999</v>
      </c>
      <c r="M102">
        <v>3.1570000000000001E-2</v>
      </c>
    </row>
    <row r="103" spans="1:13" x14ac:dyDescent="0.2">
      <c r="A103" t="s">
        <v>33</v>
      </c>
      <c r="B103">
        <v>11.84</v>
      </c>
      <c r="C103">
        <v>75.510000000000005</v>
      </c>
      <c r="D103">
        <v>428</v>
      </c>
      <c r="E103">
        <v>75.510000000000005</v>
      </c>
      <c r="F103">
        <v>18.940000000000001</v>
      </c>
      <c r="G103">
        <v>6.9000000000000006E-2</v>
      </c>
      <c r="H103">
        <v>2.6689999999999998E-2</v>
      </c>
      <c r="I103">
        <v>8.8709999999999997E-2</v>
      </c>
      <c r="J103">
        <v>18.940000000000001</v>
      </c>
      <c r="K103">
        <v>0.86519999999999997</v>
      </c>
      <c r="L103">
        <v>0.15329999999999999</v>
      </c>
      <c r="M103">
        <v>1.393E-2</v>
      </c>
    </row>
    <row r="104" spans="1:13" x14ac:dyDescent="0.2">
      <c r="A104" t="s">
        <v>33</v>
      </c>
      <c r="B104">
        <v>11.89</v>
      </c>
      <c r="C104">
        <v>77.319999999999993</v>
      </c>
      <c r="D104">
        <v>432.2</v>
      </c>
      <c r="E104">
        <v>77.319999999999993</v>
      </c>
      <c r="F104">
        <v>18.350000000000001</v>
      </c>
      <c r="G104">
        <v>0.1154</v>
      </c>
      <c r="H104">
        <v>6.6360000000000002E-2</v>
      </c>
      <c r="I104">
        <v>9.3630000000000005E-2</v>
      </c>
      <c r="J104">
        <v>18.350000000000001</v>
      </c>
      <c r="K104">
        <v>1.5629999999999999</v>
      </c>
      <c r="L104">
        <v>0.19670000000000001</v>
      </c>
      <c r="M104">
        <v>3.1419999999999997E-2</v>
      </c>
    </row>
    <row r="105" spans="1:13" x14ac:dyDescent="0.2">
      <c r="A105" t="s">
        <v>33</v>
      </c>
      <c r="B105">
        <v>10.199999999999999</v>
      </c>
      <c r="C105">
        <v>65.05</v>
      </c>
      <c r="D105">
        <v>321.2</v>
      </c>
      <c r="E105">
        <v>65.05</v>
      </c>
      <c r="F105">
        <v>17.48</v>
      </c>
      <c r="G105">
        <v>5.9069999999999998E-2</v>
      </c>
      <c r="H105">
        <v>5.774E-2</v>
      </c>
      <c r="I105">
        <v>8.054E-2</v>
      </c>
      <c r="J105">
        <v>17.48</v>
      </c>
      <c r="K105">
        <v>1.9219999999999999</v>
      </c>
      <c r="L105">
        <v>0.19639999999999999</v>
      </c>
      <c r="M105">
        <v>1.0710000000000001E-2</v>
      </c>
    </row>
    <row r="106" spans="1:13" x14ac:dyDescent="0.2">
      <c r="A106" t="s">
        <v>33</v>
      </c>
      <c r="B106">
        <v>13.65</v>
      </c>
      <c r="C106">
        <v>87.88</v>
      </c>
      <c r="D106">
        <v>568.9</v>
      </c>
      <c r="E106">
        <v>87.88</v>
      </c>
      <c r="F106">
        <v>13.16</v>
      </c>
      <c r="G106">
        <v>8.7110000000000007E-2</v>
      </c>
      <c r="H106">
        <v>3.8879999999999998E-2</v>
      </c>
      <c r="I106">
        <v>9.6460000000000004E-2</v>
      </c>
      <c r="J106">
        <v>13.16</v>
      </c>
      <c r="K106">
        <v>0.43359999999999999</v>
      </c>
      <c r="L106">
        <v>0.13600000000000001</v>
      </c>
      <c r="M106">
        <v>2.563E-2</v>
      </c>
    </row>
    <row r="107" spans="1:13" x14ac:dyDescent="0.2">
      <c r="A107" t="s">
        <v>33</v>
      </c>
      <c r="B107">
        <v>13.56</v>
      </c>
      <c r="C107">
        <v>88.59</v>
      </c>
      <c r="D107">
        <v>561.29999999999995</v>
      </c>
      <c r="E107">
        <v>88.59</v>
      </c>
      <c r="F107">
        <v>13.9</v>
      </c>
      <c r="G107">
        <v>0.1192</v>
      </c>
      <c r="H107">
        <v>7.8600000000000003E-2</v>
      </c>
      <c r="I107">
        <v>0.1051</v>
      </c>
      <c r="J107">
        <v>13.9</v>
      </c>
      <c r="K107">
        <v>0.49809999999999999</v>
      </c>
      <c r="L107">
        <v>0.19620000000000001</v>
      </c>
      <c r="M107">
        <v>4.4510000000000001E-2</v>
      </c>
    </row>
    <row r="108" spans="1:13" x14ac:dyDescent="0.2">
      <c r="A108" t="s">
        <v>33</v>
      </c>
      <c r="B108">
        <v>10.18</v>
      </c>
      <c r="C108">
        <v>65.12</v>
      </c>
      <c r="D108">
        <v>313.10000000000002</v>
      </c>
      <c r="E108">
        <v>65.12</v>
      </c>
      <c r="F108">
        <v>17.53</v>
      </c>
      <c r="G108">
        <v>8.5019999999999998E-2</v>
      </c>
      <c r="H108">
        <v>1.7680000000000001E-2</v>
      </c>
      <c r="I108">
        <v>0.1061</v>
      </c>
      <c r="J108">
        <v>17.53</v>
      </c>
      <c r="K108">
        <v>1.2170000000000001</v>
      </c>
      <c r="L108">
        <v>0.191</v>
      </c>
      <c r="M108">
        <v>1.915E-2</v>
      </c>
    </row>
    <row r="109" spans="1:13" x14ac:dyDescent="0.2">
      <c r="A109" t="s">
        <v>33</v>
      </c>
      <c r="B109">
        <v>13.27</v>
      </c>
      <c r="C109">
        <v>84.55</v>
      </c>
      <c r="D109">
        <v>546.4</v>
      </c>
      <c r="E109">
        <v>84.55</v>
      </c>
      <c r="F109">
        <v>17.02</v>
      </c>
      <c r="G109">
        <v>4.9939999999999998E-2</v>
      </c>
      <c r="H109">
        <v>3.5540000000000002E-2</v>
      </c>
      <c r="I109">
        <v>8.4449999999999997E-2</v>
      </c>
      <c r="J109">
        <v>17.02</v>
      </c>
      <c r="K109">
        <v>0.89070000000000005</v>
      </c>
      <c r="L109">
        <v>0.14960000000000001</v>
      </c>
      <c r="M109">
        <v>2.4559999999999998E-2</v>
      </c>
    </row>
    <row r="110" spans="1:13" x14ac:dyDescent="0.2">
      <c r="A110" t="s">
        <v>33</v>
      </c>
      <c r="B110">
        <v>14.34</v>
      </c>
      <c r="C110">
        <v>92.51</v>
      </c>
      <c r="D110">
        <v>641.20000000000005</v>
      </c>
      <c r="E110">
        <v>92.51</v>
      </c>
      <c r="F110">
        <v>13.47</v>
      </c>
      <c r="G110">
        <v>7.6240000000000002E-2</v>
      </c>
      <c r="H110">
        <v>5.7239999999999999E-2</v>
      </c>
      <c r="I110">
        <v>9.9059999999999995E-2</v>
      </c>
      <c r="J110">
        <v>13.47</v>
      </c>
      <c r="K110">
        <v>0.81210000000000004</v>
      </c>
      <c r="L110">
        <v>0.20749999999999999</v>
      </c>
      <c r="M110">
        <v>4.6030000000000001E-2</v>
      </c>
    </row>
    <row r="111" spans="1:13" x14ac:dyDescent="0.2">
      <c r="A111" t="s">
        <v>33</v>
      </c>
      <c r="B111">
        <v>10.44</v>
      </c>
      <c r="C111">
        <v>66.62</v>
      </c>
      <c r="D111">
        <v>329.6</v>
      </c>
      <c r="E111">
        <v>66.62</v>
      </c>
      <c r="F111">
        <v>15.46</v>
      </c>
      <c r="G111">
        <v>7.7219999999999997E-2</v>
      </c>
      <c r="H111">
        <v>6.6429999999999996E-3</v>
      </c>
      <c r="I111">
        <v>0.1053</v>
      </c>
      <c r="J111">
        <v>15.46</v>
      </c>
      <c r="K111">
        <v>0.90269999999999995</v>
      </c>
      <c r="L111">
        <v>0.17879999999999999</v>
      </c>
      <c r="M111">
        <v>1.2160000000000001E-2</v>
      </c>
    </row>
    <row r="112" spans="1:13" x14ac:dyDescent="0.2">
      <c r="A112" t="s">
        <v>33</v>
      </c>
      <c r="B112">
        <v>15</v>
      </c>
      <c r="C112">
        <v>97.45</v>
      </c>
      <c r="D112">
        <v>684.5</v>
      </c>
      <c r="E112">
        <v>97.45</v>
      </c>
      <c r="F112">
        <v>15.51</v>
      </c>
      <c r="G112">
        <v>0.1096</v>
      </c>
      <c r="H112">
        <v>6.5049999999999997E-2</v>
      </c>
      <c r="I112">
        <v>8.3710000000000007E-2</v>
      </c>
      <c r="J112">
        <v>15.51</v>
      </c>
      <c r="K112">
        <v>0.49659999999999999</v>
      </c>
      <c r="L112">
        <v>0.18809999999999999</v>
      </c>
      <c r="M112">
        <v>3.78E-2</v>
      </c>
    </row>
    <row r="113" spans="1:13" x14ac:dyDescent="0.2">
      <c r="A113" t="s">
        <v>33</v>
      </c>
      <c r="B113">
        <v>12.62</v>
      </c>
      <c r="C113">
        <v>81.349999999999994</v>
      </c>
      <c r="D113">
        <v>496.4</v>
      </c>
      <c r="E113">
        <v>81.349999999999994</v>
      </c>
      <c r="F113">
        <v>23.97</v>
      </c>
      <c r="G113">
        <v>7.5289999999999996E-2</v>
      </c>
      <c r="H113">
        <v>5.4379999999999998E-2</v>
      </c>
      <c r="I113">
        <v>7.9030000000000003E-2</v>
      </c>
      <c r="J113">
        <v>23.97</v>
      </c>
      <c r="K113">
        <v>1.0660000000000001</v>
      </c>
      <c r="L113">
        <v>0.15140000000000001</v>
      </c>
      <c r="M113">
        <v>2.036E-2</v>
      </c>
    </row>
    <row r="114" spans="1:13" x14ac:dyDescent="0.2">
      <c r="A114" t="s">
        <v>33</v>
      </c>
      <c r="B114">
        <v>11.32</v>
      </c>
      <c r="C114">
        <v>71.760000000000005</v>
      </c>
      <c r="D114">
        <v>395.7</v>
      </c>
      <c r="E114">
        <v>71.760000000000005</v>
      </c>
      <c r="F114">
        <v>27.08</v>
      </c>
      <c r="G114">
        <v>3.8129999999999997E-2</v>
      </c>
      <c r="H114">
        <v>1.6330000000000001E-2</v>
      </c>
      <c r="I114">
        <v>6.8830000000000002E-2</v>
      </c>
      <c r="J114">
        <v>27.08</v>
      </c>
      <c r="K114">
        <v>0.89270000000000005</v>
      </c>
      <c r="L114">
        <v>0.18690000000000001</v>
      </c>
      <c r="M114">
        <v>3.1250000000000002E-3</v>
      </c>
    </row>
    <row r="115" spans="1:13" x14ac:dyDescent="0.2">
      <c r="A115" t="s">
        <v>33</v>
      </c>
      <c r="B115">
        <v>11.22</v>
      </c>
      <c r="C115">
        <v>70.790000000000006</v>
      </c>
      <c r="D115">
        <v>386.8</v>
      </c>
      <c r="E115">
        <v>70.790000000000006</v>
      </c>
      <c r="F115">
        <v>33.81</v>
      </c>
      <c r="G115">
        <v>3.5740000000000001E-2</v>
      </c>
      <c r="H115">
        <v>4.9670000000000001E-3</v>
      </c>
      <c r="I115">
        <v>7.7799999999999994E-2</v>
      </c>
      <c r="J115">
        <v>33.81</v>
      </c>
      <c r="K115">
        <v>1.647</v>
      </c>
      <c r="L115">
        <v>0.1845</v>
      </c>
      <c r="M115">
        <v>6.4339999999999996E-3</v>
      </c>
    </row>
    <row r="116" spans="1:13" x14ac:dyDescent="0.2">
      <c r="A116" t="s">
        <v>33</v>
      </c>
      <c r="B116">
        <v>9.5670000000000002</v>
      </c>
      <c r="C116">
        <v>60.21</v>
      </c>
      <c r="D116">
        <v>279.60000000000002</v>
      </c>
      <c r="E116">
        <v>60.21</v>
      </c>
      <c r="F116">
        <v>15.91</v>
      </c>
      <c r="G116">
        <v>4.0869999999999997E-2</v>
      </c>
      <c r="H116">
        <v>1.652E-2</v>
      </c>
      <c r="I116">
        <v>8.4640000000000007E-2</v>
      </c>
      <c r="J116">
        <v>15.91</v>
      </c>
      <c r="K116">
        <v>0.83009999999999995</v>
      </c>
      <c r="L116">
        <v>0.15509999999999999</v>
      </c>
      <c r="M116">
        <v>1.6670000000000001E-2</v>
      </c>
    </row>
    <row r="117" spans="1:13" x14ac:dyDescent="0.2">
      <c r="A117" t="s">
        <v>33</v>
      </c>
      <c r="B117">
        <v>14.03</v>
      </c>
      <c r="C117">
        <v>89.79</v>
      </c>
      <c r="D117">
        <v>603.4</v>
      </c>
      <c r="E117">
        <v>89.79</v>
      </c>
      <c r="F117">
        <v>21.25</v>
      </c>
      <c r="G117">
        <v>6.9449999999999998E-2</v>
      </c>
      <c r="H117">
        <v>1.4619999999999999E-2</v>
      </c>
      <c r="I117">
        <v>9.0700000000000003E-2</v>
      </c>
      <c r="J117">
        <v>21.25</v>
      </c>
      <c r="K117">
        <v>1.5029999999999999</v>
      </c>
      <c r="L117">
        <v>0.1517</v>
      </c>
      <c r="M117">
        <v>1.8960000000000001E-2</v>
      </c>
    </row>
    <row r="118" spans="1:13" x14ac:dyDescent="0.2">
      <c r="A118" t="s">
        <v>33</v>
      </c>
      <c r="B118">
        <v>14.22</v>
      </c>
      <c r="C118">
        <v>92.55</v>
      </c>
      <c r="D118">
        <v>623.9</v>
      </c>
      <c r="E118">
        <v>92.55</v>
      </c>
      <c r="F118">
        <v>27.85</v>
      </c>
      <c r="G118">
        <v>0.10390000000000001</v>
      </c>
      <c r="H118">
        <v>0.1103</v>
      </c>
      <c r="I118">
        <v>8.2229999999999998E-2</v>
      </c>
      <c r="J118">
        <v>27.85</v>
      </c>
      <c r="K118">
        <v>2.3239999999999998</v>
      </c>
      <c r="L118">
        <v>0.13420000000000001</v>
      </c>
      <c r="M118">
        <v>4.4080000000000001E-2</v>
      </c>
    </row>
    <row r="119" spans="1:13" x14ac:dyDescent="0.2">
      <c r="A119" t="s">
        <v>33</v>
      </c>
      <c r="B119">
        <v>13.64</v>
      </c>
      <c r="C119">
        <v>87.38</v>
      </c>
      <c r="D119">
        <v>575.29999999999995</v>
      </c>
      <c r="E119">
        <v>87.38</v>
      </c>
      <c r="F119">
        <v>15.6</v>
      </c>
      <c r="G119">
        <v>6.6299999999999998E-2</v>
      </c>
      <c r="H119">
        <v>4.7050000000000002E-2</v>
      </c>
      <c r="I119">
        <v>9.4229999999999994E-2</v>
      </c>
      <c r="J119">
        <v>15.6</v>
      </c>
      <c r="K119">
        <v>0.66120000000000001</v>
      </c>
      <c r="L119">
        <v>0.17169999999999999</v>
      </c>
      <c r="M119">
        <v>3.7310000000000003E-2</v>
      </c>
    </row>
    <row r="120" spans="1:13" x14ac:dyDescent="0.2">
      <c r="A120" t="s">
        <v>33</v>
      </c>
      <c r="B120">
        <v>12.42</v>
      </c>
      <c r="C120">
        <v>78.61</v>
      </c>
      <c r="D120">
        <v>476.5</v>
      </c>
      <c r="E120">
        <v>78.61</v>
      </c>
      <c r="F120">
        <v>15.04</v>
      </c>
      <c r="G120">
        <v>3.3930000000000002E-2</v>
      </c>
      <c r="H120">
        <v>1.0529999999999999E-2</v>
      </c>
      <c r="I120">
        <v>7.9259999999999997E-2</v>
      </c>
      <c r="J120">
        <v>15.04</v>
      </c>
      <c r="K120">
        <v>0.67449999999999999</v>
      </c>
      <c r="L120">
        <v>0.15459999999999999</v>
      </c>
      <c r="M120">
        <v>1.108E-2</v>
      </c>
    </row>
    <row r="121" spans="1:13" x14ac:dyDescent="0.2">
      <c r="A121" t="s">
        <v>33</v>
      </c>
      <c r="B121">
        <v>11.3</v>
      </c>
      <c r="C121">
        <v>73.930000000000007</v>
      </c>
      <c r="D121">
        <v>389.4</v>
      </c>
      <c r="E121">
        <v>73.930000000000007</v>
      </c>
      <c r="F121">
        <v>18.190000000000001</v>
      </c>
      <c r="G121">
        <v>0.13250000000000001</v>
      </c>
      <c r="H121">
        <v>0.15479999999999999</v>
      </c>
      <c r="I121">
        <v>9.5920000000000005E-2</v>
      </c>
      <c r="J121">
        <v>18.190000000000001</v>
      </c>
      <c r="K121">
        <v>1.6419999999999999</v>
      </c>
      <c r="L121">
        <v>0.2054</v>
      </c>
      <c r="M121">
        <v>2.8539999999999999E-2</v>
      </c>
    </row>
    <row r="122" spans="1:13" x14ac:dyDescent="0.2">
      <c r="A122" t="s">
        <v>33</v>
      </c>
      <c r="B122">
        <v>13.75</v>
      </c>
      <c r="C122">
        <v>88.54</v>
      </c>
      <c r="D122">
        <v>590</v>
      </c>
      <c r="E122">
        <v>88.54</v>
      </c>
      <c r="F122">
        <v>23.77</v>
      </c>
      <c r="G122">
        <v>6.8070000000000006E-2</v>
      </c>
      <c r="H122">
        <v>4.6969999999999998E-2</v>
      </c>
      <c r="I122">
        <v>8.0430000000000001E-2</v>
      </c>
      <c r="J122">
        <v>23.77</v>
      </c>
      <c r="K122">
        <v>1.0569999999999999</v>
      </c>
      <c r="L122">
        <v>0.17730000000000001</v>
      </c>
      <c r="M122">
        <v>2.3439999999999999E-2</v>
      </c>
    </row>
    <row r="123" spans="1:13" x14ac:dyDescent="0.2">
      <c r="A123" t="s">
        <v>33</v>
      </c>
      <c r="B123">
        <v>10.48</v>
      </c>
      <c r="C123">
        <v>66.72</v>
      </c>
      <c r="D123">
        <v>337.7</v>
      </c>
      <c r="E123">
        <v>66.72</v>
      </c>
      <c r="F123">
        <v>19.86</v>
      </c>
      <c r="G123">
        <v>5.9709999999999999E-2</v>
      </c>
      <c r="H123">
        <v>4.8309999999999999E-2</v>
      </c>
      <c r="I123">
        <v>0.107</v>
      </c>
      <c r="J123">
        <v>19.86</v>
      </c>
      <c r="K123">
        <v>2.6120000000000001</v>
      </c>
      <c r="L123">
        <v>0.17369999999999999</v>
      </c>
      <c r="M123">
        <v>3.0700000000000002E-2</v>
      </c>
    </row>
    <row r="124" spans="1:13" x14ac:dyDescent="0.2">
      <c r="A124" t="s">
        <v>33</v>
      </c>
      <c r="B124">
        <v>13.2</v>
      </c>
      <c r="C124">
        <v>84.13</v>
      </c>
      <c r="D124">
        <v>541.6</v>
      </c>
      <c r="E124">
        <v>84.13</v>
      </c>
      <c r="F124">
        <v>17.43</v>
      </c>
      <c r="G124">
        <v>4.5240000000000002E-2</v>
      </c>
      <c r="H124">
        <v>4.3360000000000003E-2</v>
      </c>
      <c r="I124">
        <v>7.2150000000000006E-2</v>
      </c>
      <c r="J124">
        <v>17.43</v>
      </c>
      <c r="K124">
        <v>1.601</v>
      </c>
      <c r="L124">
        <v>0.1487</v>
      </c>
      <c r="M124">
        <v>1.1050000000000001E-2</v>
      </c>
    </row>
    <row r="125" spans="1:13" x14ac:dyDescent="0.2">
      <c r="A125" t="s">
        <v>33</v>
      </c>
      <c r="B125">
        <v>12.89</v>
      </c>
      <c r="C125">
        <v>84.95</v>
      </c>
      <c r="D125">
        <v>512.20000000000005</v>
      </c>
      <c r="E125">
        <v>84.95</v>
      </c>
      <c r="F125">
        <v>14.11</v>
      </c>
      <c r="G125">
        <v>0.1346</v>
      </c>
      <c r="H125">
        <v>0.13739999999999999</v>
      </c>
      <c r="I125">
        <v>8.7599999999999997E-2</v>
      </c>
      <c r="J125">
        <v>14.11</v>
      </c>
      <c r="K125">
        <v>0.44019999999999998</v>
      </c>
      <c r="L125">
        <v>0.15959999999999999</v>
      </c>
      <c r="M125">
        <v>3.9800000000000002E-2</v>
      </c>
    </row>
    <row r="126" spans="1:13" x14ac:dyDescent="0.2">
      <c r="A126" t="s">
        <v>33</v>
      </c>
      <c r="B126">
        <v>10.65</v>
      </c>
      <c r="C126">
        <v>68.010000000000005</v>
      </c>
      <c r="D126">
        <v>347</v>
      </c>
      <c r="E126">
        <v>68.010000000000005</v>
      </c>
      <c r="F126">
        <v>25.22</v>
      </c>
      <c r="G126">
        <v>7.2340000000000002E-2</v>
      </c>
      <c r="H126">
        <v>2.3789999999999999E-2</v>
      </c>
      <c r="I126">
        <v>9.6570000000000003E-2</v>
      </c>
      <c r="J126">
        <v>25.22</v>
      </c>
      <c r="K126">
        <v>1.4930000000000001</v>
      </c>
      <c r="L126">
        <v>0.18970000000000001</v>
      </c>
      <c r="M126">
        <v>1.6150000000000001E-2</v>
      </c>
    </row>
    <row r="127" spans="1:13" x14ac:dyDescent="0.2">
      <c r="A127" t="s">
        <v>33</v>
      </c>
      <c r="B127">
        <v>11.52</v>
      </c>
      <c r="C127">
        <v>73.87</v>
      </c>
      <c r="D127">
        <v>406.3</v>
      </c>
      <c r="E127">
        <v>73.87</v>
      </c>
      <c r="F127">
        <v>14.93</v>
      </c>
      <c r="G127">
        <v>7.8079999999999997E-2</v>
      </c>
      <c r="H127">
        <v>4.3279999999999999E-2</v>
      </c>
      <c r="I127">
        <v>0.1013</v>
      </c>
      <c r="J127">
        <v>14.93</v>
      </c>
      <c r="K127">
        <v>1.038</v>
      </c>
      <c r="L127">
        <v>0.1883</v>
      </c>
      <c r="M127">
        <v>2.929E-2</v>
      </c>
    </row>
    <row r="128" spans="1:13" x14ac:dyDescent="0.2">
      <c r="A128" t="s">
        <v>33</v>
      </c>
      <c r="B128">
        <v>11.5</v>
      </c>
      <c r="C128">
        <v>73.28</v>
      </c>
      <c r="D128">
        <v>407.4</v>
      </c>
      <c r="E128">
        <v>73.28</v>
      </c>
      <c r="F128">
        <v>18.45</v>
      </c>
      <c r="G128">
        <v>5.9909999999999998E-2</v>
      </c>
      <c r="H128">
        <v>2.6380000000000001E-2</v>
      </c>
      <c r="I128">
        <v>9.3450000000000005E-2</v>
      </c>
      <c r="J128">
        <v>18.45</v>
      </c>
      <c r="K128">
        <v>0.84289999999999998</v>
      </c>
      <c r="L128">
        <v>0.18340000000000001</v>
      </c>
      <c r="M128">
        <v>2.069E-2</v>
      </c>
    </row>
    <row r="129" spans="1:13" x14ac:dyDescent="0.2">
      <c r="A129" t="s">
        <v>33</v>
      </c>
      <c r="B129">
        <v>10.6</v>
      </c>
      <c r="C129">
        <v>69.28</v>
      </c>
      <c r="D129">
        <v>346.4</v>
      </c>
      <c r="E129">
        <v>69.28</v>
      </c>
      <c r="F129">
        <v>18.95</v>
      </c>
      <c r="G129">
        <v>0.1147</v>
      </c>
      <c r="H129">
        <v>6.3869999999999996E-2</v>
      </c>
      <c r="I129">
        <v>9.6879999999999994E-2</v>
      </c>
      <c r="J129">
        <v>18.95</v>
      </c>
      <c r="K129">
        <v>1.1970000000000001</v>
      </c>
      <c r="L129">
        <v>0.19220000000000001</v>
      </c>
      <c r="M129">
        <v>2.6419999999999999E-2</v>
      </c>
    </row>
    <row r="130" spans="1:13" x14ac:dyDescent="0.2">
      <c r="A130" t="s">
        <v>33</v>
      </c>
      <c r="B130">
        <v>13.59</v>
      </c>
      <c r="C130">
        <v>87.16</v>
      </c>
      <c r="D130">
        <v>561</v>
      </c>
      <c r="E130">
        <v>87.16</v>
      </c>
      <c r="F130">
        <v>21.84</v>
      </c>
      <c r="G130">
        <v>8.2589999999999997E-2</v>
      </c>
      <c r="H130">
        <v>4.0719999999999999E-2</v>
      </c>
      <c r="I130">
        <v>7.9560000000000006E-2</v>
      </c>
      <c r="J130">
        <v>21.84</v>
      </c>
      <c r="K130">
        <v>1.9159999999999999</v>
      </c>
      <c r="L130">
        <v>0.16350000000000001</v>
      </c>
      <c r="M130">
        <v>2.1420000000000002E-2</v>
      </c>
    </row>
    <row r="131" spans="1:13" x14ac:dyDescent="0.2">
      <c r="A131" t="s">
        <v>33</v>
      </c>
      <c r="B131">
        <v>12.87</v>
      </c>
      <c r="C131">
        <v>82.38</v>
      </c>
      <c r="D131">
        <v>512.20000000000005</v>
      </c>
      <c r="E131">
        <v>82.38</v>
      </c>
      <c r="F131">
        <v>16.21</v>
      </c>
      <c r="G131">
        <v>6.2190000000000002E-2</v>
      </c>
      <c r="H131">
        <v>3.9E-2</v>
      </c>
      <c r="I131">
        <v>9.425E-2</v>
      </c>
      <c r="J131">
        <v>16.21</v>
      </c>
      <c r="K131">
        <v>1.2190000000000001</v>
      </c>
      <c r="L131">
        <v>0.20100000000000001</v>
      </c>
      <c r="M131">
        <v>1.6150000000000001E-2</v>
      </c>
    </row>
    <row r="132" spans="1:13" x14ac:dyDescent="0.2">
      <c r="A132" t="s">
        <v>33</v>
      </c>
      <c r="B132">
        <v>10.71</v>
      </c>
      <c r="C132">
        <v>69.5</v>
      </c>
      <c r="D132">
        <v>344.9</v>
      </c>
      <c r="E132">
        <v>69.5</v>
      </c>
      <c r="F132">
        <v>20.39</v>
      </c>
      <c r="G132">
        <v>0.12889999999999999</v>
      </c>
      <c r="H132">
        <v>8.448E-2</v>
      </c>
      <c r="I132">
        <v>0.1082</v>
      </c>
      <c r="J132">
        <v>20.39</v>
      </c>
      <c r="K132">
        <v>1.4890000000000001</v>
      </c>
      <c r="L132">
        <v>0.1668</v>
      </c>
      <c r="M132">
        <v>2.8670000000000001E-2</v>
      </c>
    </row>
    <row r="133" spans="1:13" x14ac:dyDescent="0.2">
      <c r="A133" t="s">
        <v>33</v>
      </c>
      <c r="B133">
        <v>14.29</v>
      </c>
      <c r="C133">
        <v>90.3</v>
      </c>
      <c r="D133">
        <v>632.6</v>
      </c>
      <c r="E133">
        <v>90.3</v>
      </c>
      <c r="F133">
        <v>16.82</v>
      </c>
      <c r="G133">
        <v>2.6749999999999999E-2</v>
      </c>
      <c r="H133">
        <v>7.2500000000000004E-3</v>
      </c>
      <c r="I133">
        <v>6.429E-2</v>
      </c>
      <c r="J133">
        <v>16.82</v>
      </c>
      <c r="K133">
        <v>0.7198</v>
      </c>
      <c r="L133">
        <v>0.15079999999999999</v>
      </c>
      <c r="M133">
        <v>6.2500000000000003E-3</v>
      </c>
    </row>
    <row r="134" spans="1:13" x14ac:dyDescent="0.2">
      <c r="A134" t="s">
        <v>33</v>
      </c>
      <c r="B134">
        <v>11.29</v>
      </c>
      <c r="C134">
        <v>72.23</v>
      </c>
      <c r="D134">
        <v>388</v>
      </c>
      <c r="E134">
        <v>72.23</v>
      </c>
      <c r="F134">
        <v>13.04</v>
      </c>
      <c r="G134">
        <v>7.6079999999999995E-2</v>
      </c>
      <c r="H134">
        <v>3.2649999999999998E-2</v>
      </c>
      <c r="I134">
        <v>9.8339999999999997E-2</v>
      </c>
      <c r="J134">
        <v>13.04</v>
      </c>
      <c r="K134">
        <v>0.52929999999999999</v>
      </c>
      <c r="L134">
        <v>0.1769</v>
      </c>
      <c r="M134">
        <v>2.7550000000000002E-2</v>
      </c>
    </row>
    <row r="135" spans="1:13" x14ac:dyDescent="0.2">
      <c r="A135" t="s">
        <v>33</v>
      </c>
      <c r="B135">
        <v>9.7420000000000009</v>
      </c>
      <c r="C135">
        <v>61.5</v>
      </c>
      <c r="D135">
        <v>289.89999999999998</v>
      </c>
      <c r="E135">
        <v>61.5</v>
      </c>
      <c r="F135">
        <v>15.67</v>
      </c>
      <c r="G135">
        <v>4.6890000000000001E-2</v>
      </c>
      <c r="H135">
        <v>1.103E-2</v>
      </c>
      <c r="I135">
        <v>9.0370000000000006E-2</v>
      </c>
      <c r="J135">
        <v>15.67</v>
      </c>
      <c r="K135">
        <v>1.409</v>
      </c>
      <c r="L135">
        <v>0.20810000000000001</v>
      </c>
      <c r="M135">
        <v>1.4069999999999999E-2</v>
      </c>
    </row>
    <row r="136" spans="1:13" x14ac:dyDescent="0.2">
      <c r="A136" t="s">
        <v>33</v>
      </c>
      <c r="B136">
        <v>11.89</v>
      </c>
      <c r="C136">
        <v>76.2</v>
      </c>
      <c r="D136">
        <v>435.6</v>
      </c>
      <c r="E136">
        <v>76.2</v>
      </c>
      <c r="F136">
        <v>17.36</v>
      </c>
      <c r="G136">
        <v>7.2099999999999997E-2</v>
      </c>
      <c r="H136">
        <v>5.9290000000000002E-2</v>
      </c>
      <c r="I136">
        <v>0.1225</v>
      </c>
      <c r="J136">
        <v>17.36</v>
      </c>
      <c r="K136">
        <v>2.2930000000000001</v>
      </c>
      <c r="L136">
        <v>0.20150000000000001</v>
      </c>
      <c r="M136">
        <v>7.4039999999999995E-2</v>
      </c>
    </row>
    <row r="137" spans="1:13" x14ac:dyDescent="0.2">
      <c r="A137" t="s">
        <v>33</v>
      </c>
      <c r="B137">
        <v>11.33</v>
      </c>
      <c r="C137">
        <v>71.790000000000006</v>
      </c>
      <c r="D137">
        <v>396.6</v>
      </c>
      <c r="E137">
        <v>71.790000000000006</v>
      </c>
      <c r="F137">
        <v>14.16</v>
      </c>
      <c r="G137">
        <v>3.8719999999999997E-2</v>
      </c>
      <c r="H137">
        <v>1.487E-3</v>
      </c>
      <c r="I137">
        <v>9.3789999999999998E-2</v>
      </c>
      <c r="J137">
        <v>14.16</v>
      </c>
      <c r="K137">
        <v>1.28</v>
      </c>
      <c r="L137">
        <v>0.19539999999999999</v>
      </c>
      <c r="M137">
        <v>3.333E-3</v>
      </c>
    </row>
    <row r="138" spans="1:13" x14ac:dyDescent="0.2">
      <c r="A138" t="s">
        <v>33</v>
      </c>
      <c r="B138">
        <v>13.59</v>
      </c>
      <c r="C138">
        <v>86.24</v>
      </c>
      <c r="D138">
        <v>572.29999999999995</v>
      </c>
      <c r="E138">
        <v>86.24</v>
      </c>
      <c r="F138">
        <v>17.84</v>
      </c>
      <c r="G138">
        <v>4.052E-2</v>
      </c>
      <c r="H138">
        <v>1.9970000000000002E-2</v>
      </c>
      <c r="I138">
        <v>7.9479999999999995E-2</v>
      </c>
      <c r="J138">
        <v>17.84</v>
      </c>
      <c r="K138">
        <v>1.1659999999999999</v>
      </c>
      <c r="L138">
        <v>0.1573</v>
      </c>
      <c r="M138">
        <v>1.238E-2</v>
      </c>
    </row>
    <row r="139" spans="1:13" x14ac:dyDescent="0.2">
      <c r="A139" t="s">
        <v>33</v>
      </c>
      <c r="B139">
        <v>13.85</v>
      </c>
      <c r="C139">
        <v>88.99</v>
      </c>
      <c r="D139">
        <v>587.4</v>
      </c>
      <c r="E139">
        <v>88.99</v>
      </c>
      <c r="F139">
        <v>15.18</v>
      </c>
      <c r="G139">
        <v>7.6880000000000004E-2</v>
      </c>
      <c r="H139">
        <v>4.4790000000000003E-2</v>
      </c>
      <c r="I139">
        <v>9.5159999999999995E-2</v>
      </c>
      <c r="J139">
        <v>15.18</v>
      </c>
      <c r="K139">
        <v>0.91949999999999998</v>
      </c>
      <c r="L139">
        <v>0.21099999999999999</v>
      </c>
      <c r="M139">
        <v>3.7109999999999997E-2</v>
      </c>
    </row>
    <row r="140" spans="1:13" x14ac:dyDescent="0.2">
      <c r="A140" t="s">
        <v>33</v>
      </c>
      <c r="B140">
        <v>11.74</v>
      </c>
      <c r="C140">
        <v>74.239999999999995</v>
      </c>
      <c r="D140">
        <v>427.3</v>
      </c>
      <c r="E140">
        <v>74.239999999999995</v>
      </c>
      <c r="F140">
        <v>14.02</v>
      </c>
      <c r="G140">
        <v>4.3400000000000001E-2</v>
      </c>
      <c r="H140">
        <v>2.2450000000000001E-2</v>
      </c>
      <c r="I140">
        <v>7.8130000000000005E-2</v>
      </c>
      <c r="J140">
        <v>14.02</v>
      </c>
      <c r="K140">
        <v>1.268</v>
      </c>
      <c r="L140">
        <v>0.21010000000000001</v>
      </c>
      <c r="M140">
        <v>2.7629999999999998E-2</v>
      </c>
    </row>
    <row r="141" spans="1:13" x14ac:dyDescent="0.2">
      <c r="A141" t="s">
        <v>33</v>
      </c>
      <c r="B141">
        <v>12.89</v>
      </c>
      <c r="C141">
        <v>84.08</v>
      </c>
      <c r="D141">
        <v>516.6</v>
      </c>
      <c r="E141">
        <v>84.08</v>
      </c>
      <c r="F141">
        <v>15.7</v>
      </c>
      <c r="G141">
        <v>9.5799999999999996E-2</v>
      </c>
      <c r="H141">
        <v>0.1115</v>
      </c>
      <c r="I141">
        <v>7.8179999999999999E-2</v>
      </c>
      <c r="J141">
        <v>15.7</v>
      </c>
      <c r="K141">
        <v>1.389</v>
      </c>
      <c r="L141">
        <v>0.14319999999999999</v>
      </c>
      <c r="M141">
        <v>3.39E-2</v>
      </c>
    </row>
    <row r="142" spans="1:13" x14ac:dyDescent="0.2">
      <c r="A142" t="s">
        <v>33</v>
      </c>
      <c r="B142">
        <v>12.58</v>
      </c>
      <c r="C142">
        <v>79.83</v>
      </c>
      <c r="D142">
        <v>489</v>
      </c>
      <c r="E142">
        <v>79.83</v>
      </c>
      <c r="F142">
        <v>18.399999999999999</v>
      </c>
      <c r="G142">
        <v>4.2160000000000003E-2</v>
      </c>
      <c r="H142">
        <v>1.8600000000000001E-3</v>
      </c>
      <c r="I142">
        <v>8.3930000000000005E-2</v>
      </c>
      <c r="J142">
        <v>18.399999999999999</v>
      </c>
      <c r="K142">
        <v>1.35</v>
      </c>
      <c r="L142">
        <v>0.16969999999999999</v>
      </c>
      <c r="M142">
        <v>2.9239999999999999E-3</v>
      </c>
    </row>
    <row r="143" spans="1:13" x14ac:dyDescent="0.2">
      <c r="A143" t="s">
        <v>33</v>
      </c>
      <c r="B143">
        <v>11.94</v>
      </c>
      <c r="C143">
        <v>77.87</v>
      </c>
      <c r="D143">
        <v>441</v>
      </c>
      <c r="E143">
        <v>77.87</v>
      </c>
      <c r="F143">
        <v>20.76</v>
      </c>
      <c r="G143">
        <v>0.1011</v>
      </c>
      <c r="H143">
        <v>6.5740000000000007E-2</v>
      </c>
      <c r="I143">
        <v>8.6050000000000001E-2</v>
      </c>
      <c r="J143">
        <v>20.76</v>
      </c>
      <c r="K143">
        <v>1.39</v>
      </c>
      <c r="L143">
        <v>0.1588</v>
      </c>
      <c r="M143">
        <v>3.7909999999999999E-2</v>
      </c>
    </row>
    <row r="144" spans="1:13" x14ac:dyDescent="0.2">
      <c r="A144" t="s">
        <v>33</v>
      </c>
      <c r="B144">
        <v>12.89</v>
      </c>
      <c r="C144">
        <v>81.89</v>
      </c>
      <c r="D144">
        <v>515.9</v>
      </c>
      <c r="E144">
        <v>81.89</v>
      </c>
      <c r="F144">
        <v>13.12</v>
      </c>
      <c r="G144">
        <v>3.7289999999999997E-2</v>
      </c>
      <c r="H144">
        <v>2.2599999999999999E-2</v>
      </c>
      <c r="I144">
        <v>6.9550000000000001E-2</v>
      </c>
      <c r="J144">
        <v>13.12</v>
      </c>
      <c r="K144">
        <v>0.46899999999999997</v>
      </c>
      <c r="L144">
        <v>0.13370000000000001</v>
      </c>
      <c r="M144">
        <v>1.171E-2</v>
      </c>
    </row>
    <row r="145" spans="1:13" x14ac:dyDescent="0.2">
      <c r="A145" t="s">
        <v>33</v>
      </c>
      <c r="B145">
        <v>11.26</v>
      </c>
      <c r="C145">
        <v>73.72</v>
      </c>
      <c r="D145">
        <v>394.1</v>
      </c>
      <c r="E145">
        <v>73.72</v>
      </c>
      <c r="F145">
        <v>19.96</v>
      </c>
      <c r="G145">
        <v>0.1181</v>
      </c>
      <c r="H145">
        <v>9.2740000000000003E-2</v>
      </c>
      <c r="I145">
        <v>8.0199999999999994E-2</v>
      </c>
      <c r="J145">
        <v>19.96</v>
      </c>
      <c r="K145">
        <v>1.905</v>
      </c>
      <c r="L145">
        <v>0.25950000000000001</v>
      </c>
      <c r="M145">
        <v>5.5879999999999999E-2</v>
      </c>
    </row>
    <row r="146" spans="1:13" x14ac:dyDescent="0.2">
      <c r="A146" t="s">
        <v>33</v>
      </c>
      <c r="B146">
        <v>11.37</v>
      </c>
      <c r="C146">
        <v>72.17</v>
      </c>
      <c r="D146">
        <v>396</v>
      </c>
      <c r="E146">
        <v>72.17</v>
      </c>
      <c r="F146">
        <v>18.89</v>
      </c>
      <c r="G146">
        <v>5.008E-2</v>
      </c>
      <c r="H146">
        <v>2.3990000000000001E-2</v>
      </c>
      <c r="I146">
        <v>8.7129999999999999E-2</v>
      </c>
      <c r="J146">
        <v>18.89</v>
      </c>
      <c r="K146">
        <v>1.974</v>
      </c>
      <c r="L146">
        <v>0.20130000000000001</v>
      </c>
      <c r="M146">
        <v>2.1729999999999999E-2</v>
      </c>
    </row>
    <row r="147" spans="1:13" x14ac:dyDescent="0.2">
      <c r="A147" t="s">
        <v>33</v>
      </c>
      <c r="B147">
        <v>14.41</v>
      </c>
      <c r="C147">
        <v>96.03</v>
      </c>
      <c r="D147">
        <v>651</v>
      </c>
      <c r="E147">
        <v>96.03</v>
      </c>
      <c r="F147">
        <v>19.73</v>
      </c>
      <c r="G147">
        <v>0.1676</v>
      </c>
      <c r="H147">
        <v>0.13619999999999999</v>
      </c>
      <c r="I147">
        <v>8.7569999999999995E-2</v>
      </c>
      <c r="J147">
        <v>19.73</v>
      </c>
      <c r="K147">
        <v>1.77</v>
      </c>
      <c r="L147">
        <v>0.1714</v>
      </c>
      <c r="M147">
        <v>6.6019999999999995E-2</v>
      </c>
    </row>
    <row r="148" spans="1:13" x14ac:dyDescent="0.2">
      <c r="A148" t="s">
        <v>33</v>
      </c>
      <c r="B148">
        <v>14.96</v>
      </c>
      <c r="C148">
        <v>97.03</v>
      </c>
      <c r="D148">
        <v>687.3</v>
      </c>
      <c r="E148">
        <v>97.03</v>
      </c>
      <c r="F148">
        <v>19.100000000000001</v>
      </c>
      <c r="G148">
        <v>9.8229999999999998E-2</v>
      </c>
      <c r="H148">
        <v>5.9400000000000001E-2</v>
      </c>
      <c r="I148">
        <v>8.992E-2</v>
      </c>
      <c r="J148">
        <v>19.100000000000001</v>
      </c>
      <c r="K148">
        <v>0.94799999999999995</v>
      </c>
      <c r="L148">
        <v>0.18790000000000001</v>
      </c>
      <c r="M148">
        <v>4.8189999999999997E-2</v>
      </c>
    </row>
    <row r="149" spans="1:13" x14ac:dyDescent="0.2">
      <c r="A149" t="s">
        <v>33</v>
      </c>
      <c r="B149">
        <v>12.95</v>
      </c>
      <c r="C149">
        <v>83.14</v>
      </c>
      <c r="D149">
        <v>513.70000000000005</v>
      </c>
      <c r="E149">
        <v>83.14</v>
      </c>
      <c r="F149">
        <v>16.02</v>
      </c>
      <c r="G149">
        <v>7.9430000000000001E-2</v>
      </c>
      <c r="H149">
        <v>6.1550000000000001E-2</v>
      </c>
      <c r="I149">
        <v>0.10050000000000001</v>
      </c>
      <c r="J149">
        <v>16.02</v>
      </c>
      <c r="K149">
        <v>0.76359999999999995</v>
      </c>
      <c r="L149">
        <v>0.17299999999999999</v>
      </c>
      <c r="M149">
        <v>3.3700000000000001E-2</v>
      </c>
    </row>
    <row r="150" spans="1:13" x14ac:dyDescent="0.2">
      <c r="A150" t="s">
        <v>33</v>
      </c>
      <c r="B150">
        <v>11.85</v>
      </c>
      <c r="C150">
        <v>75.540000000000006</v>
      </c>
      <c r="D150">
        <v>432.7</v>
      </c>
      <c r="E150">
        <v>75.540000000000006</v>
      </c>
      <c r="F150">
        <v>17.46</v>
      </c>
      <c r="G150">
        <v>5.6419999999999998E-2</v>
      </c>
      <c r="H150">
        <v>2.6880000000000001E-2</v>
      </c>
      <c r="I150">
        <v>8.3720000000000003E-2</v>
      </c>
      <c r="J150">
        <v>17.46</v>
      </c>
      <c r="K150">
        <v>1.238</v>
      </c>
      <c r="L150">
        <v>0.1875</v>
      </c>
      <c r="M150">
        <v>2.2800000000000001E-2</v>
      </c>
    </row>
    <row r="151" spans="1:13" x14ac:dyDescent="0.2">
      <c r="A151" t="s">
        <v>33</v>
      </c>
      <c r="B151">
        <v>12.72</v>
      </c>
      <c r="C151">
        <v>81.78</v>
      </c>
      <c r="D151">
        <v>492.1</v>
      </c>
      <c r="E151">
        <v>81.78</v>
      </c>
      <c r="F151">
        <v>13.78</v>
      </c>
      <c r="G151">
        <v>8.3930000000000005E-2</v>
      </c>
      <c r="H151">
        <v>1.2880000000000001E-2</v>
      </c>
      <c r="I151">
        <v>9.6670000000000006E-2</v>
      </c>
      <c r="J151">
        <v>13.78</v>
      </c>
      <c r="K151">
        <v>0.69310000000000005</v>
      </c>
      <c r="L151">
        <v>0.1638</v>
      </c>
      <c r="M151">
        <v>1.924E-2</v>
      </c>
    </row>
    <row r="152" spans="1:13" x14ac:dyDescent="0.2">
      <c r="A152" t="s">
        <v>33</v>
      </c>
      <c r="B152">
        <v>13.77</v>
      </c>
      <c r="C152">
        <v>88.06</v>
      </c>
      <c r="D152">
        <v>582.70000000000005</v>
      </c>
      <c r="E152">
        <v>88.06</v>
      </c>
      <c r="F152">
        <v>13.27</v>
      </c>
      <c r="G152">
        <v>6.2210000000000001E-2</v>
      </c>
      <c r="H152">
        <v>1.0630000000000001E-2</v>
      </c>
      <c r="I152">
        <v>9.1980000000000006E-2</v>
      </c>
      <c r="J152">
        <v>13.27</v>
      </c>
      <c r="K152">
        <v>0.6946</v>
      </c>
      <c r="L152">
        <v>0.15920000000000001</v>
      </c>
      <c r="M152">
        <v>1.917E-2</v>
      </c>
    </row>
    <row r="153" spans="1:13" x14ac:dyDescent="0.2">
      <c r="A153" t="s">
        <v>33</v>
      </c>
      <c r="B153">
        <v>10.91</v>
      </c>
      <c r="C153">
        <v>69.14</v>
      </c>
      <c r="D153">
        <v>363.7</v>
      </c>
      <c r="E153">
        <v>69.14</v>
      </c>
      <c r="F153">
        <v>12.35</v>
      </c>
      <c r="G153">
        <v>4.7210000000000002E-2</v>
      </c>
      <c r="H153">
        <v>1.2359999999999999E-2</v>
      </c>
      <c r="I153">
        <v>8.5180000000000006E-2</v>
      </c>
      <c r="J153">
        <v>12.35</v>
      </c>
      <c r="K153">
        <v>1.0269999999999999</v>
      </c>
      <c r="L153">
        <v>0.1449</v>
      </c>
      <c r="M153">
        <v>1.3690000000000001E-2</v>
      </c>
    </row>
    <row r="154" spans="1:13" x14ac:dyDescent="0.2">
      <c r="A154" t="s">
        <v>33</v>
      </c>
      <c r="B154">
        <v>14.26</v>
      </c>
      <c r="C154">
        <v>91.22</v>
      </c>
      <c r="D154">
        <v>633.1</v>
      </c>
      <c r="E154">
        <v>91.22</v>
      </c>
      <c r="F154">
        <v>18.170000000000002</v>
      </c>
      <c r="G154">
        <v>5.2200000000000003E-2</v>
      </c>
      <c r="H154">
        <v>2.4750000000000001E-2</v>
      </c>
      <c r="I154">
        <v>6.5759999999999999E-2</v>
      </c>
      <c r="J154">
        <v>18.170000000000002</v>
      </c>
      <c r="K154">
        <v>0.66900000000000004</v>
      </c>
      <c r="L154">
        <v>0.16350000000000001</v>
      </c>
      <c r="M154">
        <v>1.374E-2</v>
      </c>
    </row>
    <row r="155" spans="1:13" x14ac:dyDescent="0.2">
      <c r="A155" t="s">
        <v>33</v>
      </c>
      <c r="B155">
        <v>10.51</v>
      </c>
      <c r="C155">
        <v>66.849999999999994</v>
      </c>
      <c r="D155">
        <v>334.2</v>
      </c>
      <c r="E155">
        <v>66.849999999999994</v>
      </c>
      <c r="F155">
        <v>23.09</v>
      </c>
      <c r="G155">
        <v>6.7970000000000003E-2</v>
      </c>
      <c r="H155">
        <v>2.495E-2</v>
      </c>
      <c r="I155">
        <v>0.10150000000000001</v>
      </c>
      <c r="J155">
        <v>23.09</v>
      </c>
      <c r="K155">
        <v>1.143</v>
      </c>
      <c r="L155">
        <v>0.16950000000000001</v>
      </c>
      <c r="M155">
        <v>1.8749999999999999E-2</v>
      </c>
    </row>
    <row r="156" spans="1:13" x14ac:dyDescent="0.2">
      <c r="A156" t="s">
        <v>33</v>
      </c>
      <c r="B156">
        <v>12.46</v>
      </c>
      <c r="C156">
        <v>80.430000000000007</v>
      </c>
      <c r="D156">
        <v>471.3</v>
      </c>
      <c r="E156">
        <v>80.430000000000007</v>
      </c>
      <c r="F156">
        <v>19.89</v>
      </c>
      <c r="G156">
        <v>0.1014</v>
      </c>
      <c r="H156">
        <v>6.83E-2</v>
      </c>
      <c r="I156">
        <v>8.4510000000000002E-2</v>
      </c>
      <c r="J156">
        <v>19.89</v>
      </c>
      <c r="K156">
        <v>1.04</v>
      </c>
      <c r="L156">
        <v>0.17810000000000001</v>
      </c>
      <c r="M156">
        <v>3.099E-2</v>
      </c>
    </row>
    <row r="157" spans="1:13" x14ac:dyDescent="0.2">
      <c r="A157" t="s">
        <v>33</v>
      </c>
      <c r="B157">
        <v>10.49</v>
      </c>
      <c r="C157">
        <v>66.86</v>
      </c>
      <c r="D157">
        <v>334.3</v>
      </c>
      <c r="E157">
        <v>66.86</v>
      </c>
      <c r="F157">
        <v>18.61</v>
      </c>
      <c r="G157">
        <v>6.6780000000000006E-2</v>
      </c>
      <c r="H157">
        <v>2.2970000000000001E-2</v>
      </c>
      <c r="I157">
        <v>0.10680000000000001</v>
      </c>
      <c r="J157">
        <v>18.61</v>
      </c>
      <c r="K157">
        <v>1.5629999999999999</v>
      </c>
      <c r="L157">
        <v>0.1482</v>
      </c>
      <c r="M157">
        <v>1.78E-2</v>
      </c>
    </row>
    <row r="158" spans="1:13" x14ac:dyDescent="0.2">
      <c r="A158" t="s">
        <v>33</v>
      </c>
      <c r="B158">
        <v>11.46</v>
      </c>
      <c r="C158">
        <v>73.59</v>
      </c>
      <c r="D158">
        <v>403.1</v>
      </c>
      <c r="E158">
        <v>73.59</v>
      </c>
      <c r="F158">
        <v>18.16</v>
      </c>
      <c r="G158">
        <v>7.6939999999999995E-2</v>
      </c>
      <c r="H158">
        <v>3.3439999999999998E-2</v>
      </c>
      <c r="I158">
        <v>8.8529999999999998E-2</v>
      </c>
      <c r="J158">
        <v>18.16</v>
      </c>
      <c r="K158">
        <v>1.0589999999999999</v>
      </c>
      <c r="L158">
        <v>0.1411</v>
      </c>
      <c r="M158">
        <v>1.502E-2</v>
      </c>
    </row>
    <row r="159" spans="1:13" x14ac:dyDescent="0.2">
      <c r="A159" t="s">
        <v>33</v>
      </c>
      <c r="B159">
        <v>11.6</v>
      </c>
      <c r="C159">
        <v>74.23</v>
      </c>
      <c r="D159">
        <v>417.2</v>
      </c>
      <c r="E159">
        <v>74.23</v>
      </c>
      <c r="F159">
        <v>24.49</v>
      </c>
      <c r="G159">
        <v>5.688E-2</v>
      </c>
      <c r="H159">
        <v>1.9740000000000001E-2</v>
      </c>
      <c r="I159">
        <v>7.4740000000000001E-2</v>
      </c>
      <c r="J159">
        <v>24.49</v>
      </c>
      <c r="K159">
        <v>1.786</v>
      </c>
      <c r="L159">
        <v>0.19350000000000001</v>
      </c>
      <c r="M159">
        <v>1.3129999999999999E-2</v>
      </c>
    </row>
    <row r="160" spans="1:13" x14ac:dyDescent="0.2">
      <c r="A160" t="s">
        <v>33</v>
      </c>
      <c r="B160">
        <v>13.2</v>
      </c>
      <c r="C160">
        <v>84.07</v>
      </c>
      <c r="D160">
        <v>537.29999999999995</v>
      </c>
      <c r="E160">
        <v>84.07</v>
      </c>
      <c r="F160">
        <v>15.82</v>
      </c>
      <c r="G160">
        <v>5.2510000000000001E-2</v>
      </c>
      <c r="H160">
        <v>1.4610000000000001E-3</v>
      </c>
      <c r="I160">
        <v>8.5110000000000005E-2</v>
      </c>
      <c r="J160">
        <v>15.82</v>
      </c>
      <c r="K160">
        <v>0.57350000000000001</v>
      </c>
      <c r="L160">
        <v>0.16320000000000001</v>
      </c>
      <c r="M160">
        <v>3.261E-3</v>
      </c>
    </row>
    <row r="161" spans="1:13" x14ac:dyDescent="0.2">
      <c r="A161" t="s">
        <v>33</v>
      </c>
      <c r="B161">
        <v>9</v>
      </c>
      <c r="C161">
        <v>56.36</v>
      </c>
      <c r="D161">
        <v>246.3</v>
      </c>
      <c r="E161">
        <v>56.36</v>
      </c>
      <c r="F161">
        <v>14.4</v>
      </c>
      <c r="G161">
        <v>3.116E-2</v>
      </c>
      <c r="H161">
        <v>3.6809999999999998E-3</v>
      </c>
      <c r="I161">
        <v>7.0050000000000001E-2</v>
      </c>
      <c r="J161">
        <v>14.4</v>
      </c>
      <c r="K161">
        <v>1.3049999999999999</v>
      </c>
      <c r="L161">
        <v>0.17879999999999999</v>
      </c>
      <c r="M161">
        <v>3.4719999999999998E-3</v>
      </c>
    </row>
    <row r="162" spans="1:13" x14ac:dyDescent="0.2">
      <c r="A162" t="s">
        <v>33</v>
      </c>
      <c r="B162">
        <v>13.5</v>
      </c>
      <c r="C162">
        <v>85.69</v>
      </c>
      <c r="D162">
        <v>566.20000000000005</v>
      </c>
      <c r="E162">
        <v>85.69</v>
      </c>
      <c r="F162">
        <v>12.71</v>
      </c>
      <c r="G162">
        <v>3.6139999999999999E-2</v>
      </c>
      <c r="H162">
        <v>2.758E-3</v>
      </c>
      <c r="I162">
        <v>7.3760000000000006E-2</v>
      </c>
      <c r="J162">
        <v>12.71</v>
      </c>
      <c r="K162">
        <v>0.68640000000000001</v>
      </c>
      <c r="L162">
        <v>0.13650000000000001</v>
      </c>
      <c r="M162">
        <v>4.4190000000000002E-3</v>
      </c>
    </row>
    <row r="163" spans="1:13" x14ac:dyDescent="0.2">
      <c r="A163" t="s">
        <v>33</v>
      </c>
      <c r="B163">
        <v>13.05</v>
      </c>
      <c r="C163">
        <v>82.71</v>
      </c>
      <c r="D163">
        <v>530.6</v>
      </c>
      <c r="E163">
        <v>82.71</v>
      </c>
      <c r="F163">
        <v>13.84</v>
      </c>
      <c r="G163">
        <v>3.7350000000000001E-2</v>
      </c>
      <c r="H163">
        <v>4.5589999999999997E-3</v>
      </c>
      <c r="I163">
        <v>8.3519999999999997E-2</v>
      </c>
      <c r="J163">
        <v>13.84</v>
      </c>
      <c r="K163">
        <v>0.82850000000000001</v>
      </c>
      <c r="L163">
        <v>0.14530000000000001</v>
      </c>
      <c r="M163">
        <v>8.829E-3</v>
      </c>
    </row>
    <row r="164" spans="1:13" x14ac:dyDescent="0.2">
      <c r="A164" t="s">
        <v>33</v>
      </c>
      <c r="B164">
        <v>11.7</v>
      </c>
      <c r="C164">
        <v>74.33</v>
      </c>
      <c r="D164">
        <v>418.7</v>
      </c>
      <c r="E164">
        <v>74.33</v>
      </c>
      <c r="F164">
        <v>19.11</v>
      </c>
      <c r="G164">
        <v>5.253E-2</v>
      </c>
      <c r="H164">
        <v>1.583E-2</v>
      </c>
      <c r="I164">
        <v>8.8139999999999996E-2</v>
      </c>
      <c r="J164">
        <v>19.11</v>
      </c>
      <c r="K164">
        <v>1.43</v>
      </c>
      <c r="L164">
        <v>0.19359999999999999</v>
      </c>
      <c r="M164">
        <v>1.1480000000000001E-2</v>
      </c>
    </row>
    <row r="165" spans="1:13" x14ac:dyDescent="0.2">
      <c r="A165" t="s">
        <v>33</v>
      </c>
      <c r="B165">
        <v>14.61</v>
      </c>
      <c r="C165">
        <v>92.68</v>
      </c>
      <c r="D165">
        <v>664.9</v>
      </c>
      <c r="E165">
        <v>92.68</v>
      </c>
      <c r="F165">
        <v>15.69</v>
      </c>
      <c r="G165">
        <v>3.5150000000000001E-2</v>
      </c>
      <c r="H165">
        <v>1.447E-2</v>
      </c>
      <c r="I165">
        <v>7.6179999999999998E-2</v>
      </c>
      <c r="J165">
        <v>15.69</v>
      </c>
      <c r="K165">
        <v>0.91149999999999998</v>
      </c>
      <c r="L165">
        <v>0.16320000000000001</v>
      </c>
      <c r="M165">
        <v>1.8769999999999998E-2</v>
      </c>
    </row>
    <row r="166" spans="1:13" x14ac:dyDescent="0.2">
      <c r="A166" t="s">
        <v>33</v>
      </c>
      <c r="B166">
        <v>12.76</v>
      </c>
      <c r="C166">
        <v>82.29</v>
      </c>
      <c r="D166">
        <v>504.1</v>
      </c>
      <c r="E166">
        <v>82.29</v>
      </c>
      <c r="F166">
        <v>13.37</v>
      </c>
      <c r="G166">
        <v>7.9479999999999995E-2</v>
      </c>
      <c r="H166">
        <v>4.052E-2</v>
      </c>
      <c r="I166">
        <v>8.7940000000000004E-2</v>
      </c>
      <c r="J166">
        <v>13.37</v>
      </c>
      <c r="K166">
        <v>0.65939999999999999</v>
      </c>
      <c r="L166">
        <v>0.16009999999999999</v>
      </c>
      <c r="M166">
        <v>2.5479999999999999E-2</v>
      </c>
    </row>
    <row r="167" spans="1:13" x14ac:dyDescent="0.2">
      <c r="A167" t="s">
        <v>33</v>
      </c>
      <c r="B167">
        <v>11.54</v>
      </c>
      <c r="C167">
        <v>73.73</v>
      </c>
      <c r="D167">
        <v>409.1</v>
      </c>
      <c r="E167">
        <v>73.73</v>
      </c>
      <c r="F167">
        <v>10.72</v>
      </c>
      <c r="G167">
        <v>5.969E-2</v>
      </c>
      <c r="H167">
        <v>1.367E-2</v>
      </c>
      <c r="I167">
        <v>8.5970000000000005E-2</v>
      </c>
      <c r="J167">
        <v>10.72</v>
      </c>
      <c r="K167">
        <v>0.36020000000000002</v>
      </c>
      <c r="L167">
        <v>0.18329999999999999</v>
      </c>
      <c r="M167">
        <v>8.907E-3</v>
      </c>
    </row>
    <row r="168" spans="1:13" x14ac:dyDescent="0.2">
      <c r="A168" t="s">
        <v>33</v>
      </c>
      <c r="B168">
        <v>8.5969999999999995</v>
      </c>
      <c r="C168">
        <v>54.09</v>
      </c>
      <c r="D168">
        <v>221.2</v>
      </c>
      <c r="E168">
        <v>54.09</v>
      </c>
      <c r="F168">
        <v>18.600000000000001</v>
      </c>
      <c r="G168">
        <v>5.8470000000000001E-2</v>
      </c>
      <c r="H168">
        <v>0</v>
      </c>
      <c r="I168">
        <v>0.1074</v>
      </c>
      <c r="J168">
        <v>18.600000000000001</v>
      </c>
      <c r="K168">
        <v>2.7770000000000001</v>
      </c>
      <c r="L168">
        <v>0.21629999999999999</v>
      </c>
      <c r="M168">
        <v>0</v>
      </c>
    </row>
    <row r="169" spans="1:13" x14ac:dyDescent="0.2">
      <c r="A169" t="s">
        <v>33</v>
      </c>
      <c r="B169">
        <v>12.49</v>
      </c>
      <c r="C169">
        <v>79.19</v>
      </c>
      <c r="D169">
        <v>481.6</v>
      </c>
      <c r="E169">
        <v>79.19</v>
      </c>
      <c r="F169">
        <v>16.850000000000001</v>
      </c>
      <c r="G169">
        <v>3.8339999999999999E-2</v>
      </c>
      <c r="H169">
        <v>4.4730000000000004E-3</v>
      </c>
      <c r="I169">
        <v>8.5110000000000005E-2</v>
      </c>
      <c r="J169">
        <v>16.850000000000001</v>
      </c>
      <c r="K169">
        <v>0.71509999999999996</v>
      </c>
      <c r="L169">
        <v>0.1215</v>
      </c>
      <c r="M169">
        <v>6.4229999999999999E-3</v>
      </c>
    </row>
    <row r="170" spans="1:13" x14ac:dyDescent="0.2">
      <c r="A170" t="s">
        <v>33</v>
      </c>
      <c r="B170">
        <v>12.18</v>
      </c>
      <c r="C170">
        <v>77.25</v>
      </c>
      <c r="D170">
        <v>461.4</v>
      </c>
      <c r="E170">
        <v>77.25</v>
      </c>
      <c r="F170">
        <v>14.08</v>
      </c>
      <c r="G170">
        <v>3.2120000000000003E-2</v>
      </c>
      <c r="H170">
        <v>1.123E-2</v>
      </c>
      <c r="I170">
        <v>7.7340000000000006E-2</v>
      </c>
      <c r="J170">
        <v>14.08</v>
      </c>
      <c r="K170">
        <v>0.59960000000000002</v>
      </c>
      <c r="L170">
        <v>0.1673</v>
      </c>
      <c r="M170">
        <v>5.0509999999999999E-3</v>
      </c>
    </row>
    <row r="171" spans="1:13" x14ac:dyDescent="0.2">
      <c r="A171" t="s">
        <v>33</v>
      </c>
      <c r="B171">
        <v>9.0419999999999998</v>
      </c>
      <c r="C171">
        <v>60.07</v>
      </c>
      <c r="D171">
        <v>244.5</v>
      </c>
      <c r="E171">
        <v>60.07</v>
      </c>
      <c r="F171">
        <v>18.899999999999999</v>
      </c>
      <c r="G171">
        <v>0.19719999999999999</v>
      </c>
      <c r="H171">
        <v>0.19750000000000001</v>
      </c>
      <c r="I171">
        <v>9.9680000000000005E-2</v>
      </c>
      <c r="J171">
        <v>18.899999999999999</v>
      </c>
      <c r="K171">
        <v>1.911</v>
      </c>
      <c r="L171">
        <v>0.23300000000000001</v>
      </c>
      <c r="M171">
        <v>4.9079999999999999E-2</v>
      </c>
    </row>
    <row r="172" spans="1:13" x14ac:dyDescent="0.2">
      <c r="A172" t="s">
        <v>33</v>
      </c>
      <c r="B172">
        <v>12.43</v>
      </c>
      <c r="C172">
        <v>78.599999999999994</v>
      </c>
      <c r="D172">
        <v>477.3</v>
      </c>
      <c r="E172">
        <v>78.599999999999994</v>
      </c>
      <c r="F172">
        <v>17</v>
      </c>
      <c r="G172">
        <v>3.4540000000000001E-2</v>
      </c>
      <c r="H172">
        <v>1.342E-2</v>
      </c>
      <c r="I172">
        <v>7.5569999999999998E-2</v>
      </c>
      <c r="J172">
        <v>17</v>
      </c>
      <c r="K172">
        <v>2.2000000000000002</v>
      </c>
      <c r="L172">
        <v>0.1472</v>
      </c>
      <c r="M172">
        <v>1.6990000000000002E-2</v>
      </c>
    </row>
    <row r="173" spans="1:13" x14ac:dyDescent="0.2">
      <c r="A173" t="s">
        <v>33</v>
      </c>
      <c r="B173">
        <v>10.25</v>
      </c>
      <c r="C173">
        <v>66.52</v>
      </c>
      <c r="D173">
        <v>324.2</v>
      </c>
      <c r="E173">
        <v>66.52</v>
      </c>
      <c r="F173">
        <v>16.18</v>
      </c>
      <c r="G173">
        <v>0.1111</v>
      </c>
      <c r="H173">
        <v>6.726E-2</v>
      </c>
      <c r="I173">
        <v>0.1061</v>
      </c>
      <c r="J173">
        <v>16.18</v>
      </c>
      <c r="K173">
        <v>1.4710000000000001</v>
      </c>
      <c r="L173">
        <v>0.17430000000000001</v>
      </c>
      <c r="M173">
        <v>3.9649999999999998E-2</v>
      </c>
    </row>
    <row r="174" spans="1:13" x14ac:dyDescent="0.2">
      <c r="A174" t="s">
        <v>33</v>
      </c>
      <c r="B174">
        <v>12.86</v>
      </c>
      <c r="C174">
        <v>82.82</v>
      </c>
      <c r="D174">
        <v>504.8</v>
      </c>
      <c r="E174">
        <v>82.82</v>
      </c>
      <c r="F174">
        <v>13.32</v>
      </c>
      <c r="G174">
        <v>8.8340000000000002E-2</v>
      </c>
      <c r="H174">
        <v>3.7999999999999999E-2</v>
      </c>
      <c r="I174">
        <v>0.1134</v>
      </c>
      <c r="J174">
        <v>13.32</v>
      </c>
      <c r="K174">
        <v>1.042</v>
      </c>
      <c r="L174">
        <v>0.15429999999999999</v>
      </c>
      <c r="M174">
        <v>3.4000000000000002E-2</v>
      </c>
    </row>
    <row r="175" spans="1:13" x14ac:dyDescent="0.2">
      <c r="A175" t="s">
        <v>33</v>
      </c>
      <c r="B175">
        <v>12.2</v>
      </c>
      <c r="C175">
        <v>78.010000000000005</v>
      </c>
      <c r="D175">
        <v>457.9</v>
      </c>
      <c r="E175">
        <v>78.010000000000005</v>
      </c>
      <c r="F175">
        <v>15.21</v>
      </c>
      <c r="G175">
        <v>6.5449999999999994E-2</v>
      </c>
      <c r="H175">
        <v>1.9939999999999999E-2</v>
      </c>
      <c r="I175">
        <v>8.6730000000000002E-2</v>
      </c>
      <c r="J175">
        <v>15.21</v>
      </c>
      <c r="K175">
        <v>0.80730000000000002</v>
      </c>
      <c r="L175">
        <v>0.1638</v>
      </c>
      <c r="M175">
        <v>1.6920000000000001E-2</v>
      </c>
    </row>
    <row r="176" spans="1:13" x14ac:dyDescent="0.2">
      <c r="A176" t="s">
        <v>33</v>
      </c>
      <c r="B176">
        <v>12.67</v>
      </c>
      <c r="C176">
        <v>81.25</v>
      </c>
      <c r="D176">
        <v>489.9</v>
      </c>
      <c r="E176">
        <v>81.25</v>
      </c>
      <c r="F176">
        <v>17.3</v>
      </c>
      <c r="G176">
        <v>7.664E-2</v>
      </c>
      <c r="H176">
        <v>3.193E-2</v>
      </c>
      <c r="I176">
        <v>0.1028</v>
      </c>
      <c r="J176">
        <v>17.3</v>
      </c>
      <c r="K176">
        <v>0.95050000000000001</v>
      </c>
      <c r="L176">
        <v>0.17069999999999999</v>
      </c>
      <c r="M176">
        <v>2.1069999999999998E-2</v>
      </c>
    </row>
    <row r="177" spans="1:13" x14ac:dyDescent="0.2">
      <c r="A177" t="s">
        <v>33</v>
      </c>
      <c r="B177">
        <v>14.11</v>
      </c>
      <c r="C177">
        <v>90.03</v>
      </c>
      <c r="D177">
        <v>616.5</v>
      </c>
      <c r="E177">
        <v>90.03</v>
      </c>
      <c r="F177">
        <v>12.88</v>
      </c>
      <c r="G177">
        <v>5.3060000000000003E-2</v>
      </c>
      <c r="H177">
        <v>1.7649999999999999E-2</v>
      </c>
      <c r="I177">
        <v>9.3090000000000006E-2</v>
      </c>
      <c r="J177">
        <v>12.88</v>
      </c>
      <c r="K177">
        <v>1.081</v>
      </c>
      <c r="L177">
        <v>0.13730000000000001</v>
      </c>
      <c r="M177">
        <v>2.733E-2</v>
      </c>
    </row>
    <row r="178" spans="1:13" x14ac:dyDescent="0.2">
      <c r="A178" t="s">
        <v>33</v>
      </c>
      <c r="B178">
        <v>12.03</v>
      </c>
      <c r="C178">
        <v>76.09</v>
      </c>
      <c r="D178">
        <v>446</v>
      </c>
      <c r="E178">
        <v>76.09</v>
      </c>
      <c r="F178">
        <v>17.93</v>
      </c>
      <c r="G178">
        <v>3.8920000000000003E-2</v>
      </c>
      <c r="H178">
        <v>1.5460000000000001E-3</v>
      </c>
      <c r="I178">
        <v>7.6829999999999996E-2</v>
      </c>
      <c r="J178">
        <v>17.93</v>
      </c>
      <c r="K178">
        <v>0.90969999999999995</v>
      </c>
      <c r="L178">
        <v>0.13819999999999999</v>
      </c>
      <c r="M178">
        <v>5.5919999999999997E-3</v>
      </c>
    </row>
    <row r="179" spans="1:13" x14ac:dyDescent="0.2">
      <c r="A179" t="s">
        <v>33</v>
      </c>
      <c r="B179">
        <v>12.98</v>
      </c>
      <c r="C179">
        <v>84.52</v>
      </c>
      <c r="D179">
        <v>514</v>
      </c>
      <c r="E179">
        <v>84.52</v>
      </c>
      <c r="F179">
        <v>19.350000000000001</v>
      </c>
      <c r="G179">
        <v>0.1125</v>
      </c>
      <c r="H179">
        <v>7.1069999999999994E-2</v>
      </c>
      <c r="I179">
        <v>9.579E-2</v>
      </c>
      <c r="J179">
        <v>19.350000000000001</v>
      </c>
      <c r="K179">
        <v>0.56640000000000001</v>
      </c>
      <c r="L179">
        <v>0.17610000000000001</v>
      </c>
      <c r="M179">
        <v>2.9499999999999998E-2</v>
      </c>
    </row>
    <row r="180" spans="1:13" x14ac:dyDescent="0.2">
      <c r="A180" t="s">
        <v>33</v>
      </c>
      <c r="B180">
        <v>11.22</v>
      </c>
      <c r="C180">
        <v>71.94</v>
      </c>
      <c r="D180">
        <v>387.3</v>
      </c>
      <c r="E180">
        <v>71.94</v>
      </c>
      <c r="F180">
        <v>19.86</v>
      </c>
      <c r="G180">
        <v>6.7790000000000003E-2</v>
      </c>
      <c r="H180">
        <v>5.006E-3</v>
      </c>
      <c r="I180">
        <v>0.10539999999999999</v>
      </c>
      <c r="J180">
        <v>19.86</v>
      </c>
      <c r="K180">
        <v>1.966</v>
      </c>
      <c r="L180">
        <v>0.19400000000000001</v>
      </c>
      <c r="M180">
        <v>7.5830000000000003E-3</v>
      </c>
    </row>
    <row r="181" spans="1:13" x14ac:dyDescent="0.2">
      <c r="A181" t="s">
        <v>33</v>
      </c>
      <c r="B181">
        <v>11.25</v>
      </c>
      <c r="C181">
        <v>71.38</v>
      </c>
      <c r="D181">
        <v>390</v>
      </c>
      <c r="E181">
        <v>71.38</v>
      </c>
      <c r="F181">
        <v>14.78</v>
      </c>
      <c r="G181">
        <v>4.4580000000000002E-2</v>
      </c>
      <c r="H181">
        <v>9.7369999999999998E-4</v>
      </c>
      <c r="I181">
        <v>8.3059999999999995E-2</v>
      </c>
      <c r="J181">
        <v>14.78</v>
      </c>
      <c r="K181">
        <v>0.99609999999999999</v>
      </c>
      <c r="L181">
        <v>0.17730000000000001</v>
      </c>
      <c r="M181">
        <v>2.941E-3</v>
      </c>
    </row>
    <row r="182" spans="1:13" x14ac:dyDescent="0.2">
      <c r="A182" t="s">
        <v>33</v>
      </c>
      <c r="B182">
        <v>12.3</v>
      </c>
      <c r="C182">
        <v>77.88</v>
      </c>
      <c r="D182">
        <v>464.4</v>
      </c>
      <c r="E182">
        <v>77.88</v>
      </c>
      <c r="F182">
        <v>19.02</v>
      </c>
      <c r="G182">
        <v>4.2020000000000002E-2</v>
      </c>
      <c r="H182">
        <v>7.7559999999999999E-3</v>
      </c>
      <c r="I182">
        <v>8.3129999999999996E-2</v>
      </c>
      <c r="J182">
        <v>19.02</v>
      </c>
      <c r="K182">
        <v>1.532</v>
      </c>
      <c r="L182">
        <v>0.15390000000000001</v>
      </c>
      <c r="M182">
        <v>8.5349999999999992E-3</v>
      </c>
    </row>
    <row r="183" spans="1:13" x14ac:dyDescent="0.2">
      <c r="A183" t="s">
        <v>33</v>
      </c>
      <c r="B183">
        <v>12.99</v>
      </c>
      <c r="C183">
        <v>84.08</v>
      </c>
      <c r="D183">
        <v>514.29999999999995</v>
      </c>
      <c r="E183">
        <v>84.08</v>
      </c>
      <c r="F183">
        <v>14.23</v>
      </c>
      <c r="G183">
        <v>9.9650000000000002E-2</v>
      </c>
      <c r="H183">
        <v>3.7379999999999997E-2</v>
      </c>
      <c r="I183">
        <v>9.4619999999999996E-2</v>
      </c>
      <c r="J183">
        <v>14.23</v>
      </c>
      <c r="K183">
        <v>0.64119999999999999</v>
      </c>
      <c r="L183">
        <v>0.16520000000000001</v>
      </c>
      <c r="M183">
        <v>2.0979999999999999E-2</v>
      </c>
    </row>
    <row r="184" spans="1:13" x14ac:dyDescent="0.2">
      <c r="A184" t="s">
        <v>33</v>
      </c>
      <c r="B184">
        <v>10.050000000000001</v>
      </c>
      <c r="C184">
        <v>64.41</v>
      </c>
      <c r="D184">
        <v>310.8</v>
      </c>
      <c r="E184">
        <v>64.41</v>
      </c>
      <c r="F184">
        <v>17.53</v>
      </c>
      <c r="G184">
        <v>7.3260000000000006E-2</v>
      </c>
      <c r="H184">
        <v>2.511E-2</v>
      </c>
      <c r="I184">
        <v>0.1007</v>
      </c>
      <c r="J184">
        <v>17.53</v>
      </c>
      <c r="K184">
        <v>2.0150000000000001</v>
      </c>
      <c r="L184">
        <v>0.189</v>
      </c>
      <c r="M184">
        <v>1.7749999999999998E-2</v>
      </c>
    </row>
    <row r="185" spans="1:13" x14ac:dyDescent="0.2">
      <c r="A185" t="s">
        <v>33</v>
      </c>
      <c r="B185">
        <v>14.42</v>
      </c>
      <c r="C185">
        <v>94.15</v>
      </c>
      <c r="D185">
        <v>641.20000000000005</v>
      </c>
      <c r="E185">
        <v>94.15</v>
      </c>
      <c r="F185">
        <v>16.54</v>
      </c>
      <c r="G185">
        <v>0.1139</v>
      </c>
      <c r="H185">
        <v>8.0070000000000002E-2</v>
      </c>
      <c r="I185">
        <v>9.7509999999999999E-2</v>
      </c>
      <c r="J185">
        <v>16.54</v>
      </c>
      <c r="K185">
        <v>0.77059999999999995</v>
      </c>
      <c r="L185">
        <v>0.19120000000000001</v>
      </c>
      <c r="M185">
        <v>4.2229999999999997E-2</v>
      </c>
    </row>
    <row r="186" spans="1:13" x14ac:dyDescent="0.2">
      <c r="A186" t="s">
        <v>33</v>
      </c>
      <c r="B186">
        <v>9.6059999999999999</v>
      </c>
      <c r="C186">
        <v>61.64</v>
      </c>
      <c r="D186">
        <v>280.5</v>
      </c>
      <c r="E186">
        <v>61.64</v>
      </c>
      <c r="F186">
        <v>16.84</v>
      </c>
      <c r="G186">
        <v>9.2280000000000001E-2</v>
      </c>
      <c r="H186">
        <v>8.4220000000000003E-2</v>
      </c>
      <c r="I186">
        <v>8.4809999999999997E-2</v>
      </c>
      <c r="J186">
        <v>16.84</v>
      </c>
      <c r="K186">
        <v>0.94289999999999996</v>
      </c>
      <c r="L186">
        <v>0.2036</v>
      </c>
      <c r="M186">
        <v>2.2919999999999999E-2</v>
      </c>
    </row>
    <row r="187" spans="1:13" x14ac:dyDescent="0.2">
      <c r="A187" t="s">
        <v>33</v>
      </c>
      <c r="B187">
        <v>11.06</v>
      </c>
      <c r="C187">
        <v>71.489999999999995</v>
      </c>
      <c r="D187">
        <v>373.9</v>
      </c>
      <c r="E187">
        <v>71.489999999999995</v>
      </c>
      <c r="F187">
        <v>14.96</v>
      </c>
      <c r="G187">
        <v>9.0969999999999995E-2</v>
      </c>
      <c r="H187">
        <v>5.3969999999999997E-2</v>
      </c>
      <c r="I187">
        <v>0.1033</v>
      </c>
      <c r="J187">
        <v>14.96</v>
      </c>
      <c r="K187">
        <v>0.82250000000000001</v>
      </c>
      <c r="L187">
        <v>0.17760000000000001</v>
      </c>
      <c r="M187">
        <v>3.3410000000000002E-2</v>
      </c>
    </row>
    <row r="188" spans="1:13" x14ac:dyDescent="0.2">
      <c r="A188" t="s">
        <v>33</v>
      </c>
      <c r="B188">
        <v>11.71</v>
      </c>
      <c r="C188">
        <v>75.03</v>
      </c>
      <c r="D188">
        <v>420.3</v>
      </c>
      <c r="E188">
        <v>75.03</v>
      </c>
      <c r="F188">
        <v>15.45</v>
      </c>
      <c r="G188">
        <v>7.281E-2</v>
      </c>
      <c r="H188">
        <v>4.0059999999999998E-2</v>
      </c>
      <c r="I188">
        <v>0.115</v>
      </c>
      <c r="J188">
        <v>15.45</v>
      </c>
      <c r="K188">
        <v>0.73950000000000005</v>
      </c>
      <c r="L188">
        <v>0.2009</v>
      </c>
      <c r="M188">
        <v>3.2500000000000001E-2</v>
      </c>
    </row>
    <row r="189" spans="1:13" x14ac:dyDescent="0.2">
      <c r="A189" t="s">
        <v>33</v>
      </c>
      <c r="B189">
        <v>10.26</v>
      </c>
      <c r="C189">
        <v>66.2</v>
      </c>
      <c r="D189">
        <v>321.60000000000002</v>
      </c>
      <c r="E189">
        <v>66.2</v>
      </c>
      <c r="F189">
        <v>14.71</v>
      </c>
      <c r="G189">
        <v>9.1590000000000005E-2</v>
      </c>
      <c r="H189">
        <v>3.5810000000000002E-2</v>
      </c>
      <c r="I189">
        <v>9.8820000000000005E-2</v>
      </c>
      <c r="J189">
        <v>14.71</v>
      </c>
      <c r="K189">
        <v>2.5089999999999999</v>
      </c>
      <c r="L189">
        <v>0.1633</v>
      </c>
      <c r="M189">
        <v>2.0369999999999999E-2</v>
      </c>
    </row>
    <row r="190" spans="1:13" x14ac:dyDescent="0.2">
      <c r="A190" t="s">
        <v>33</v>
      </c>
      <c r="B190">
        <v>12.06</v>
      </c>
      <c r="C190">
        <v>76.66</v>
      </c>
      <c r="D190">
        <v>445.3</v>
      </c>
      <c r="E190">
        <v>76.66</v>
      </c>
      <c r="F190">
        <v>18.899999999999999</v>
      </c>
      <c r="G190">
        <v>5.7939999999999998E-2</v>
      </c>
      <c r="H190">
        <v>7.5100000000000002E-3</v>
      </c>
      <c r="I190">
        <v>8.3860000000000004E-2</v>
      </c>
      <c r="J190">
        <v>18.899999999999999</v>
      </c>
      <c r="K190">
        <v>1.1519999999999999</v>
      </c>
      <c r="L190">
        <v>0.1555</v>
      </c>
      <c r="M190">
        <v>8.4880000000000008E-3</v>
      </c>
    </row>
    <row r="191" spans="1:13" x14ac:dyDescent="0.2">
      <c r="A191" t="s">
        <v>33</v>
      </c>
      <c r="B191">
        <v>14.76</v>
      </c>
      <c r="C191">
        <v>94.87</v>
      </c>
      <c r="D191">
        <v>668.7</v>
      </c>
      <c r="E191">
        <v>94.87</v>
      </c>
      <c r="F191">
        <v>14.74</v>
      </c>
      <c r="G191">
        <v>7.7799999999999994E-2</v>
      </c>
      <c r="H191">
        <v>4.6080000000000003E-2</v>
      </c>
      <c r="I191">
        <v>8.8749999999999996E-2</v>
      </c>
      <c r="J191">
        <v>14.74</v>
      </c>
      <c r="K191">
        <v>0.39810000000000001</v>
      </c>
      <c r="L191">
        <v>0.15210000000000001</v>
      </c>
      <c r="M191">
        <v>3.5279999999999999E-2</v>
      </c>
    </row>
    <row r="192" spans="1:13" x14ac:dyDescent="0.2">
      <c r="A192" t="s">
        <v>33</v>
      </c>
      <c r="B192">
        <v>11.47</v>
      </c>
      <c r="C192">
        <v>73.02</v>
      </c>
      <c r="D192">
        <v>402.7</v>
      </c>
      <c r="E192">
        <v>73.02</v>
      </c>
      <c r="F192">
        <v>16.03</v>
      </c>
      <c r="G192">
        <v>5.8860000000000003E-2</v>
      </c>
      <c r="H192">
        <v>2.5870000000000001E-2</v>
      </c>
      <c r="I192">
        <v>9.0759999999999993E-2</v>
      </c>
      <c r="J192">
        <v>16.03</v>
      </c>
      <c r="K192">
        <v>0.76149999999999995</v>
      </c>
      <c r="L192">
        <v>0.16339999999999999</v>
      </c>
      <c r="M192">
        <v>2.3220000000000001E-2</v>
      </c>
    </row>
    <row r="193" spans="1:13" x14ac:dyDescent="0.2">
      <c r="A193" t="s">
        <v>33</v>
      </c>
      <c r="B193">
        <v>11.95</v>
      </c>
      <c r="C193">
        <v>77.23</v>
      </c>
      <c r="D193">
        <v>426.7</v>
      </c>
      <c r="E193">
        <v>77.23</v>
      </c>
      <c r="F193">
        <v>14.96</v>
      </c>
      <c r="G193">
        <v>0.1206</v>
      </c>
      <c r="H193">
        <v>1.171E-2</v>
      </c>
      <c r="I193">
        <v>0.1158</v>
      </c>
      <c r="J193">
        <v>14.96</v>
      </c>
      <c r="K193">
        <v>1.05</v>
      </c>
      <c r="L193">
        <v>0.24590000000000001</v>
      </c>
      <c r="M193">
        <v>1.787E-2</v>
      </c>
    </row>
    <row r="194" spans="1:13" x14ac:dyDescent="0.2">
      <c r="A194" t="s">
        <v>33</v>
      </c>
      <c r="B194">
        <v>11.66</v>
      </c>
      <c r="C194">
        <v>73.7</v>
      </c>
      <c r="D194">
        <v>421</v>
      </c>
      <c r="E194">
        <v>73.7</v>
      </c>
      <c r="F194">
        <v>17.07</v>
      </c>
      <c r="G194">
        <v>3.6299999999999999E-2</v>
      </c>
      <c r="H194">
        <v>8.3059999999999991E-3</v>
      </c>
      <c r="I194">
        <v>7.5609999999999997E-2</v>
      </c>
      <c r="J194">
        <v>17.07</v>
      </c>
      <c r="K194">
        <v>0.6724</v>
      </c>
      <c r="L194">
        <v>0.1671</v>
      </c>
      <c r="M194">
        <v>1.162E-2</v>
      </c>
    </row>
    <row r="195" spans="1:13" x14ac:dyDescent="0.2">
      <c r="A195" t="s">
        <v>33</v>
      </c>
      <c r="B195">
        <v>11.14</v>
      </c>
      <c r="C195">
        <v>71.239999999999995</v>
      </c>
      <c r="D195">
        <v>384.6</v>
      </c>
      <c r="E195">
        <v>71.239999999999995</v>
      </c>
      <c r="F195">
        <v>14.07</v>
      </c>
      <c r="G195">
        <v>6.0639999999999999E-2</v>
      </c>
      <c r="H195">
        <v>4.505E-2</v>
      </c>
      <c r="I195">
        <v>7.2739999999999999E-2</v>
      </c>
      <c r="J195">
        <v>14.07</v>
      </c>
      <c r="K195">
        <v>0.80920000000000003</v>
      </c>
      <c r="L195">
        <v>0.16900000000000001</v>
      </c>
      <c r="M195">
        <v>1.4710000000000001E-2</v>
      </c>
    </row>
    <row r="196" spans="1:13" x14ac:dyDescent="0.2">
      <c r="A196" t="s">
        <v>33</v>
      </c>
      <c r="B196">
        <v>12.56</v>
      </c>
      <c r="C196">
        <v>81.92</v>
      </c>
      <c r="D196">
        <v>485.8</v>
      </c>
      <c r="E196">
        <v>81.92</v>
      </c>
      <c r="F196">
        <v>19.07</v>
      </c>
      <c r="G196">
        <v>0.1038</v>
      </c>
      <c r="H196">
        <v>0.10299999999999999</v>
      </c>
      <c r="I196">
        <v>8.7599999999999997E-2</v>
      </c>
      <c r="J196">
        <v>19.07</v>
      </c>
      <c r="K196">
        <v>1.478</v>
      </c>
      <c r="L196">
        <v>0.15329999999999999</v>
      </c>
      <c r="M196">
        <v>4.3909999999999998E-2</v>
      </c>
    </row>
    <row r="197" spans="1:13" x14ac:dyDescent="0.2">
      <c r="A197" t="s">
        <v>33</v>
      </c>
      <c r="B197">
        <v>13.05</v>
      </c>
      <c r="C197">
        <v>85.09</v>
      </c>
      <c r="D197">
        <v>512</v>
      </c>
      <c r="E197">
        <v>85.09</v>
      </c>
      <c r="F197">
        <v>18.59</v>
      </c>
      <c r="G197">
        <v>0.13039999999999999</v>
      </c>
      <c r="H197">
        <v>9.6030000000000004E-2</v>
      </c>
      <c r="I197">
        <v>0.1082</v>
      </c>
      <c r="J197">
        <v>18.59</v>
      </c>
      <c r="K197">
        <v>1.51</v>
      </c>
      <c r="L197">
        <v>0.20349999999999999</v>
      </c>
      <c r="M197">
        <v>5.6030000000000003E-2</v>
      </c>
    </row>
    <row r="198" spans="1:13" x14ac:dyDescent="0.2">
      <c r="A198" t="s">
        <v>33</v>
      </c>
      <c r="B198">
        <v>13.87</v>
      </c>
      <c r="C198">
        <v>88.52</v>
      </c>
      <c r="D198">
        <v>593.70000000000005</v>
      </c>
      <c r="E198">
        <v>88.52</v>
      </c>
      <c r="F198">
        <v>16.21</v>
      </c>
      <c r="G198">
        <v>5.4919999999999997E-2</v>
      </c>
      <c r="H198">
        <v>1.502E-2</v>
      </c>
      <c r="I198">
        <v>8.7429999999999994E-2</v>
      </c>
      <c r="J198">
        <v>16.21</v>
      </c>
      <c r="K198">
        <v>1.363</v>
      </c>
      <c r="L198">
        <v>0.1424</v>
      </c>
      <c r="M198">
        <v>2.0879999999999999E-2</v>
      </c>
    </row>
    <row r="199" spans="1:13" x14ac:dyDescent="0.2">
      <c r="A199" t="s">
        <v>33</v>
      </c>
      <c r="B199">
        <v>8.8780000000000001</v>
      </c>
      <c r="C199">
        <v>56.74</v>
      </c>
      <c r="D199">
        <v>241</v>
      </c>
      <c r="E199">
        <v>56.74</v>
      </c>
      <c r="F199">
        <v>15.49</v>
      </c>
      <c r="G199">
        <v>7.6980000000000007E-2</v>
      </c>
      <c r="H199">
        <v>4.7210000000000002E-2</v>
      </c>
      <c r="I199">
        <v>8.2930000000000004E-2</v>
      </c>
      <c r="J199">
        <v>15.49</v>
      </c>
      <c r="K199">
        <v>1.2</v>
      </c>
      <c r="L199">
        <v>0.193</v>
      </c>
      <c r="M199">
        <v>2.3810000000000001E-2</v>
      </c>
    </row>
    <row r="200" spans="1:13" x14ac:dyDescent="0.2">
      <c r="A200" t="s">
        <v>33</v>
      </c>
      <c r="B200">
        <v>9.4359999999999999</v>
      </c>
      <c r="C200">
        <v>59.82</v>
      </c>
      <c r="D200">
        <v>278.60000000000002</v>
      </c>
      <c r="E200">
        <v>59.82</v>
      </c>
      <c r="F200">
        <v>18.32</v>
      </c>
      <c r="G200">
        <v>5.9560000000000002E-2</v>
      </c>
      <c r="H200">
        <v>2.7099999999999999E-2</v>
      </c>
      <c r="I200">
        <v>0.1009</v>
      </c>
      <c r="J200">
        <v>18.32</v>
      </c>
      <c r="K200">
        <v>1.2470000000000001</v>
      </c>
      <c r="L200">
        <v>0.15060000000000001</v>
      </c>
      <c r="M200">
        <v>1.406E-2</v>
      </c>
    </row>
    <row r="201" spans="1:13" x14ac:dyDescent="0.2">
      <c r="A201" t="s">
        <v>33</v>
      </c>
      <c r="B201">
        <v>12.54</v>
      </c>
      <c r="C201">
        <v>79.42</v>
      </c>
      <c r="D201">
        <v>491.9</v>
      </c>
      <c r="E201">
        <v>79.42</v>
      </c>
      <c r="F201">
        <v>18.07</v>
      </c>
      <c r="G201">
        <v>2.6499999999999999E-2</v>
      </c>
      <c r="H201">
        <v>1.194E-3</v>
      </c>
      <c r="I201">
        <v>7.4359999999999996E-2</v>
      </c>
      <c r="J201">
        <v>18.07</v>
      </c>
      <c r="K201">
        <v>0.95269999999999999</v>
      </c>
      <c r="L201">
        <v>0.15279999999999999</v>
      </c>
      <c r="M201">
        <v>5.4489999999999999E-3</v>
      </c>
    </row>
    <row r="202" spans="1:13" x14ac:dyDescent="0.2">
      <c r="A202" t="s">
        <v>33</v>
      </c>
      <c r="B202">
        <v>13.3</v>
      </c>
      <c r="C202">
        <v>85.24</v>
      </c>
      <c r="D202">
        <v>546.1</v>
      </c>
      <c r="E202">
        <v>85.24</v>
      </c>
      <c r="F202">
        <v>21.57</v>
      </c>
      <c r="G202">
        <v>6.3729999999999995E-2</v>
      </c>
      <c r="H202">
        <v>3.3439999999999998E-2</v>
      </c>
      <c r="I202">
        <v>8.5819999999999994E-2</v>
      </c>
      <c r="J202">
        <v>21.57</v>
      </c>
      <c r="K202">
        <v>1.5389999999999999</v>
      </c>
      <c r="L202">
        <v>0.18149999999999999</v>
      </c>
      <c r="M202">
        <v>2.4240000000000001E-2</v>
      </c>
    </row>
    <row r="203" spans="1:13" x14ac:dyDescent="0.2">
      <c r="A203" t="s">
        <v>33</v>
      </c>
      <c r="B203">
        <v>12.76</v>
      </c>
      <c r="C203">
        <v>81.87</v>
      </c>
      <c r="D203">
        <v>496.6</v>
      </c>
      <c r="E203">
        <v>81.87</v>
      </c>
      <c r="F203">
        <v>18.84</v>
      </c>
      <c r="G203">
        <v>7.9519999999999993E-2</v>
      </c>
      <c r="H203">
        <v>2.6880000000000001E-2</v>
      </c>
      <c r="I203">
        <v>9.6759999999999999E-2</v>
      </c>
      <c r="J203">
        <v>18.84</v>
      </c>
      <c r="K203">
        <v>1.2849999999999999</v>
      </c>
      <c r="L203">
        <v>0.1759</v>
      </c>
      <c r="M203">
        <v>1.7809999999999999E-2</v>
      </c>
    </row>
    <row r="204" spans="1:13" x14ac:dyDescent="0.2">
      <c r="A204" t="s">
        <v>33</v>
      </c>
      <c r="B204">
        <v>16.5</v>
      </c>
      <c r="C204">
        <v>106.6</v>
      </c>
      <c r="D204">
        <v>838.1</v>
      </c>
      <c r="E204">
        <v>106.6</v>
      </c>
      <c r="F204">
        <v>18.29</v>
      </c>
      <c r="G204">
        <v>8.4680000000000005E-2</v>
      </c>
      <c r="H204">
        <v>5.8619999999999998E-2</v>
      </c>
      <c r="I204">
        <v>9.6860000000000002E-2</v>
      </c>
      <c r="J204">
        <v>18.29</v>
      </c>
      <c r="K204">
        <v>1.4390000000000001</v>
      </c>
      <c r="L204">
        <v>0.14949999999999999</v>
      </c>
      <c r="M204">
        <v>4.8349999999999997E-2</v>
      </c>
    </row>
    <row r="205" spans="1:13" x14ac:dyDescent="0.2">
      <c r="A205" t="s">
        <v>33</v>
      </c>
      <c r="B205">
        <v>13.4</v>
      </c>
      <c r="C205">
        <v>85.48</v>
      </c>
      <c r="D205">
        <v>552.4</v>
      </c>
      <c r="E205">
        <v>85.48</v>
      </c>
      <c r="F205">
        <v>16.95</v>
      </c>
      <c r="G205">
        <v>5.6959999999999997E-2</v>
      </c>
      <c r="H205">
        <v>2.181E-2</v>
      </c>
      <c r="I205">
        <v>7.9369999999999996E-2</v>
      </c>
      <c r="J205">
        <v>16.95</v>
      </c>
      <c r="K205">
        <v>0.61240000000000006</v>
      </c>
      <c r="L205">
        <v>0.16500000000000001</v>
      </c>
      <c r="M205">
        <v>1.473E-2</v>
      </c>
    </row>
    <row r="206" spans="1:13" x14ac:dyDescent="0.2">
      <c r="A206" t="s">
        <v>33</v>
      </c>
      <c r="B206">
        <v>12.21</v>
      </c>
      <c r="C206">
        <v>78.31</v>
      </c>
      <c r="D206">
        <v>458.4</v>
      </c>
      <c r="E206">
        <v>78.31</v>
      </c>
      <c r="F206">
        <v>18.02</v>
      </c>
      <c r="G206">
        <v>7.1749999999999994E-2</v>
      </c>
      <c r="H206">
        <v>4.3920000000000001E-2</v>
      </c>
      <c r="I206">
        <v>9.2310000000000003E-2</v>
      </c>
      <c r="J206">
        <v>18.02</v>
      </c>
      <c r="K206">
        <v>0.77859999999999996</v>
      </c>
      <c r="L206">
        <v>0.16950000000000001</v>
      </c>
      <c r="M206">
        <v>2.027E-2</v>
      </c>
    </row>
    <row r="207" spans="1:13" x14ac:dyDescent="0.2">
      <c r="A207" t="s">
        <v>33</v>
      </c>
      <c r="B207">
        <v>15.19</v>
      </c>
      <c r="C207">
        <v>97.65</v>
      </c>
      <c r="D207">
        <v>711.8</v>
      </c>
      <c r="E207">
        <v>97.65</v>
      </c>
      <c r="F207">
        <v>13.21</v>
      </c>
      <c r="G207">
        <v>6.9339999999999999E-2</v>
      </c>
      <c r="H207">
        <v>3.3930000000000002E-2</v>
      </c>
      <c r="I207">
        <v>7.9630000000000006E-2</v>
      </c>
      <c r="J207">
        <v>13.21</v>
      </c>
      <c r="K207">
        <v>0.41249999999999998</v>
      </c>
      <c r="L207">
        <v>0.1721</v>
      </c>
      <c r="M207">
        <v>2.657E-2</v>
      </c>
    </row>
    <row r="208" spans="1:13" x14ac:dyDescent="0.2">
      <c r="A208" t="s">
        <v>33</v>
      </c>
      <c r="B208">
        <v>13.69</v>
      </c>
      <c r="C208">
        <v>87.84</v>
      </c>
      <c r="D208">
        <v>579.1</v>
      </c>
      <c r="E208">
        <v>87.84</v>
      </c>
      <c r="F208">
        <v>16.07</v>
      </c>
      <c r="G208">
        <v>6.3740000000000005E-2</v>
      </c>
      <c r="H208">
        <v>2.5559999999999999E-2</v>
      </c>
      <c r="I208">
        <v>8.3019999999999997E-2</v>
      </c>
      <c r="J208">
        <v>16.07</v>
      </c>
      <c r="K208">
        <v>0.50660000000000005</v>
      </c>
      <c r="L208">
        <v>0.18720000000000001</v>
      </c>
      <c r="M208">
        <v>2.0310000000000002E-2</v>
      </c>
    </row>
    <row r="209" spans="1:13" x14ac:dyDescent="0.2">
      <c r="A209" t="s">
        <v>33</v>
      </c>
      <c r="B209">
        <v>16.170000000000002</v>
      </c>
      <c r="C209">
        <v>106.3</v>
      </c>
      <c r="D209">
        <v>788.5</v>
      </c>
      <c r="E209">
        <v>106.3</v>
      </c>
      <c r="F209">
        <v>16.07</v>
      </c>
      <c r="G209">
        <v>0.14380000000000001</v>
      </c>
      <c r="H209">
        <v>6.651E-2</v>
      </c>
      <c r="I209">
        <v>9.8799999999999999E-2</v>
      </c>
      <c r="J209">
        <v>16.07</v>
      </c>
      <c r="K209">
        <v>0.48899999999999999</v>
      </c>
      <c r="L209">
        <v>0.19900000000000001</v>
      </c>
      <c r="M209">
        <v>5.3969999999999997E-2</v>
      </c>
    </row>
    <row r="210" spans="1:13" x14ac:dyDescent="0.2">
      <c r="A210" t="s">
        <v>33</v>
      </c>
      <c r="B210">
        <v>10.57</v>
      </c>
      <c r="C210">
        <v>70.150000000000006</v>
      </c>
      <c r="D210">
        <v>338.3</v>
      </c>
      <c r="E210">
        <v>70.150000000000006</v>
      </c>
      <c r="F210">
        <v>20.22</v>
      </c>
      <c r="G210">
        <v>0.16600000000000001</v>
      </c>
      <c r="H210">
        <v>0.22800000000000001</v>
      </c>
      <c r="I210">
        <v>9.0730000000000005E-2</v>
      </c>
      <c r="J210">
        <v>20.22</v>
      </c>
      <c r="K210">
        <v>1.2310000000000001</v>
      </c>
      <c r="L210">
        <v>0.21879999999999999</v>
      </c>
      <c r="M210">
        <v>5.9409999999999998E-2</v>
      </c>
    </row>
    <row r="211" spans="1:13" x14ac:dyDescent="0.2">
      <c r="A211" t="s">
        <v>33</v>
      </c>
      <c r="B211">
        <v>13.46</v>
      </c>
      <c r="C211">
        <v>85.89</v>
      </c>
      <c r="D211">
        <v>562.1</v>
      </c>
      <c r="E211">
        <v>85.89</v>
      </c>
      <c r="F211">
        <v>28.21</v>
      </c>
      <c r="G211">
        <v>4.7260000000000003E-2</v>
      </c>
      <c r="H211">
        <v>1.2710000000000001E-2</v>
      </c>
      <c r="I211">
        <v>7.5170000000000001E-2</v>
      </c>
      <c r="J211">
        <v>28.21</v>
      </c>
      <c r="K211">
        <v>1.1499999999999999</v>
      </c>
      <c r="L211">
        <v>0.1421</v>
      </c>
      <c r="M211">
        <v>1.1169999999999999E-2</v>
      </c>
    </row>
    <row r="212" spans="1:13" x14ac:dyDescent="0.2">
      <c r="A212" t="s">
        <v>33</v>
      </c>
      <c r="B212">
        <v>13.66</v>
      </c>
      <c r="C212">
        <v>88.27</v>
      </c>
      <c r="D212">
        <v>580.6</v>
      </c>
      <c r="E212">
        <v>88.27</v>
      </c>
      <c r="F212">
        <v>15.15</v>
      </c>
      <c r="G212">
        <v>7.5480000000000005E-2</v>
      </c>
      <c r="H212">
        <v>4.249E-2</v>
      </c>
      <c r="I212">
        <v>8.2680000000000003E-2</v>
      </c>
      <c r="J212">
        <v>15.15</v>
      </c>
      <c r="K212">
        <v>0.54169999999999996</v>
      </c>
      <c r="L212">
        <v>0.1792</v>
      </c>
      <c r="M212">
        <v>2.4709999999999999E-2</v>
      </c>
    </row>
    <row r="213" spans="1:13" x14ac:dyDescent="0.2">
      <c r="A213" t="s">
        <v>33</v>
      </c>
      <c r="B213">
        <v>11.27</v>
      </c>
      <c r="C213">
        <v>73.16</v>
      </c>
      <c r="D213">
        <v>386.3</v>
      </c>
      <c r="E213">
        <v>73.16</v>
      </c>
      <c r="F213">
        <v>12.96</v>
      </c>
      <c r="G213">
        <v>0.1111</v>
      </c>
      <c r="H213">
        <v>7.9000000000000001E-2</v>
      </c>
      <c r="I213">
        <v>0.1237</v>
      </c>
      <c r="J213">
        <v>12.96</v>
      </c>
      <c r="K213">
        <v>0.98580000000000001</v>
      </c>
      <c r="L213">
        <v>0.20180000000000001</v>
      </c>
      <c r="M213">
        <v>5.5500000000000001E-2</v>
      </c>
    </row>
    <row r="214" spans="1:13" x14ac:dyDescent="0.2">
      <c r="A214" t="s">
        <v>33</v>
      </c>
      <c r="B214">
        <v>11.04</v>
      </c>
      <c r="C214">
        <v>70.67</v>
      </c>
      <c r="D214">
        <v>372.7</v>
      </c>
      <c r="E214">
        <v>70.67</v>
      </c>
      <c r="F214">
        <v>14.93</v>
      </c>
      <c r="G214">
        <v>7.0790000000000006E-2</v>
      </c>
      <c r="H214">
        <v>3.5459999999999998E-2</v>
      </c>
      <c r="I214">
        <v>7.9869999999999997E-2</v>
      </c>
      <c r="J214">
        <v>14.93</v>
      </c>
      <c r="K214">
        <v>1.0309999999999999</v>
      </c>
      <c r="L214">
        <v>0.20030000000000001</v>
      </c>
      <c r="M214">
        <v>2.0740000000000001E-2</v>
      </c>
    </row>
    <row r="215" spans="1:13" x14ac:dyDescent="0.2">
      <c r="A215" t="s">
        <v>33</v>
      </c>
      <c r="B215">
        <v>12.05</v>
      </c>
      <c r="C215">
        <v>78.75</v>
      </c>
      <c r="D215">
        <v>447.8</v>
      </c>
      <c r="E215">
        <v>78.75</v>
      </c>
      <c r="F215">
        <v>22.72</v>
      </c>
      <c r="G215">
        <v>0.10730000000000001</v>
      </c>
      <c r="H215">
        <v>7.9430000000000001E-2</v>
      </c>
      <c r="I215">
        <v>6.9349999999999995E-2</v>
      </c>
      <c r="J215">
        <v>22.72</v>
      </c>
      <c r="K215">
        <v>1.4339999999999999</v>
      </c>
      <c r="L215">
        <v>0.1203</v>
      </c>
      <c r="M215">
        <v>2.9780000000000001E-2</v>
      </c>
    </row>
    <row r="216" spans="1:13" x14ac:dyDescent="0.2">
      <c r="A216" t="s">
        <v>33</v>
      </c>
      <c r="B216">
        <v>12.39</v>
      </c>
      <c r="C216">
        <v>80.64</v>
      </c>
      <c r="D216">
        <v>462.9</v>
      </c>
      <c r="E216">
        <v>80.64</v>
      </c>
      <c r="F216">
        <v>17.48</v>
      </c>
      <c r="G216">
        <v>0.12970000000000001</v>
      </c>
      <c r="H216">
        <v>5.892E-2</v>
      </c>
      <c r="I216">
        <v>0.1042</v>
      </c>
      <c r="J216">
        <v>17.48</v>
      </c>
      <c r="K216">
        <v>0.873</v>
      </c>
      <c r="L216">
        <v>0.1779</v>
      </c>
      <c r="M216">
        <v>2.8799999999999999E-2</v>
      </c>
    </row>
    <row r="217" spans="1:13" x14ac:dyDescent="0.2">
      <c r="A217" t="s">
        <v>33</v>
      </c>
      <c r="B217">
        <v>13.28</v>
      </c>
      <c r="C217">
        <v>85.79</v>
      </c>
      <c r="D217">
        <v>541.79999999999995</v>
      </c>
      <c r="E217">
        <v>85.79</v>
      </c>
      <c r="F217">
        <v>13.72</v>
      </c>
      <c r="G217">
        <v>8.5750000000000007E-2</v>
      </c>
      <c r="H217">
        <v>5.0770000000000003E-2</v>
      </c>
      <c r="I217">
        <v>8.3629999999999996E-2</v>
      </c>
      <c r="J217">
        <v>13.72</v>
      </c>
      <c r="K217">
        <v>0.53080000000000005</v>
      </c>
      <c r="L217">
        <v>0.16170000000000001</v>
      </c>
      <c r="M217">
        <v>2.8639999999999999E-2</v>
      </c>
    </row>
    <row r="218" spans="1:13" x14ac:dyDescent="0.2">
      <c r="A218" t="s">
        <v>33</v>
      </c>
      <c r="B218">
        <v>12.21</v>
      </c>
      <c r="C218">
        <v>78.78</v>
      </c>
      <c r="D218">
        <v>462</v>
      </c>
      <c r="E218">
        <v>78.78</v>
      </c>
      <c r="F218">
        <v>14.09</v>
      </c>
      <c r="G218">
        <v>7.8229999999999994E-2</v>
      </c>
      <c r="H218">
        <v>6.8390000000000006E-2</v>
      </c>
      <c r="I218">
        <v>8.1079999999999999E-2</v>
      </c>
      <c r="J218">
        <v>14.09</v>
      </c>
      <c r="K218">
        <v>0.83089999999999997</v>
      </c>
      <c r="L218">
        <v>0.1646</v>
      </c>
      <c r="M218">
        <v>2.5340000000000001E-2</v>
      </c>
    </row>
    <row r="219" spans="1:13" x14ac:dyDescent="0.2">
      <c r="A219" t="s">
        <v>33</v>
      </c>
      <c r="B219">
        <v>13.88</v>
      </c>
      <c r="C219">
        <v>88.37</v>
      </c>
      <c r="D219">
        <v>596.6</v>
      </c>
      <c r="E219">
        <v>88.37</v>
      </c>
      <c r="F219">
        <v>16.16</v>
      </c>
      <c r="G219">
        <v>4.8309999999999999E-2</v>
      </c>
      <c r="H219">
        <v>2.0449999999999999E-2</v>
      </c>
      <c r="I219">
        <v>7.0260000000000003E-2</v>
      </c>
      <c r="J219">
        <v>16.16</v>
      </c>
      <c r="K219">
        <v>0.62180000000000002</v>
      </c>
      <c r="L219">
        <v>0.16070000000000001</v>
      </c>
      <c r="M219">
        <v>8.5070000000000007E-3</v>
      </c>
    </row>
    <row r="220" spans="1:13" x14ac:dyDescent="0.2">
      <c r="A220" t="s">
        <v>33</v>
      </c>
      <c r="B220">
        <v>11.27</v>
      </c>
      <c r="C220">
        <v>73.38</v>
      </c>
      <c r="D220">
        <v>392</v>
      </c>
      <c r="E220">
        <v>73.38</v>
      </c>
      <c r="F220">
        <v>15.5</v>
      </c>
      <c r="G220">
        <v>0.1114</v>
      </c>
      <c r="H220">
        <v>0.1007</v>
      </c>
      <c r="I220">
        <v>8.3650000000000002E-2</v>
      </c>
      <c r="J220">
        <v>15.5</v>
      </c>
      <c r="K220">
        <v>1.0669999999999999</v>
      </c>
      <c r="L220">
        <v>0.18099999999999999</v>
      </c>
      <c r="M220">
        <v>2.7570000000000001E-2</v>
      </c>
    </row>
    <row r="221" spans="1:13" x14ac:dyDescent="0.2">
      <c r="A221" t="s">
        <v>33</v>
      </c>
      <c r="B221">
        <v>10.26</v>
      </c>
      <c r="C221">
        <v>65.75</v>
      </c>
      <c r="D221">
        <v>321.60000000000002</v>
      </c>
      <c r="E221">
        <v>65.75</v>
      </c>
      <c r="F221">
        <v>12.22</v>
      </c>
      <c r="G221">
        <v>7.5420000000000001E-2</v>
      </c>
      <c r="H221">
        <v>1.9230000000000001E-2</v>
      </c>
      <c r="I221">
        <v>9.9959999999999993E-2</v>
      </c>
      <c r="J221">
        <v>12.22</v>
      </c>
      <c r="K221">
        <v>0.54769999999999996</v>
      </c>
      <c r="L221">
        <v>0.18</v>
      </c>
      <c r="M221">
        <v>1.968E-2</v>
      </c>
    </row>
    <row r="222" spans="1:13" x14ac:dyDescent="0.2">
      <c r="A222" t="s">
        <v>33</v>
      </c>
      <c r="B222">
        <v>8.734</v>
      </c>
      <c r="C222">
        <v>55.27</v>
      </c>
      <c r="D222">
        <v>234.3</v>
      </c>
      <c r="E222">
        <v>55.27</v>
      </c>
      <c r="F222">
        <v>16.84</v>
      </c>
      <c r="G222">
        <v>7.4279999999999999E-2</v>
      </c>
      <c r="H222">
        <v>0</v>
      </c>
      <c r="I222">
        <v>0.10390000000000001</v>
      </c>
      <c r="J222">
        <v>16.84</v>
      </c>
      <c r="K222">
        <v>2.0790000000000002</v>
      </c>
      <c r="L222">
        <v>0.19850000000000001</v>
      </c>
      <c r="M222">
        <v>0</v>
      </c>
    </row>
    <row r="223" spans="1:13" x14ac:dyDescent="0.2">
      <c r="A223" t="s">
        <v>33</v>
      </c>
      <c r="B223">
        <v>12.1</v>
      </c>
      <c r="C223">
        <v>78.069999999999993</v>
      </c>
      <c r="D223">
        <v>446.2</v>
      </c>
      <c r="E223">
        <v>78.069999999999993</v>
      </c>
      <c r="F223">
        <v>17.72</v>
      </c>
      <c r="G223">
        <v>9.758E-2</v>
      </c>
      <c r="H223">
        <v>4.7829999999999998E-2</v>
      </c>
      <c r="I223">
        <v>0.10290000000000001</v>
      </c>
      <c r="J223">
        <v>17.72</v>
      </c>
      <c r="K223">
        <v>1.6519999999999999</v>
      </c>
      <c r="L223">
        <v>0.19370000000000001</v>
      </c>
      <c r="M223">
        <v>3.3259999999999998E-2</v>
      </c>
    </row>
    <row r="224" spans="1:13" x14ac:dyDescent="0.2">
      <c r="A224" t="s">
        <v>33</v>
      </c>
      <c r="B224">
        <v>14.06</v>
      </c>
      <c r="C224">
        <v>89.75</v>
      </c>
      <c r="D224">
        <v>609.1</v>
      </c>
      <c r="E224">
        <v>89.75</v>
      </c>
      <c r="F224">
        <v>17.18</v>
      </c>
      <c r="G224">
        <v>5.3609999999999998E-2</v>
      </c>
      <c r="H224">
        <v>2.681E-2</v>
      </c>
      <c r="I224">
        <v>8.0449999999999994E-2</v>
      </c>
      <c r="J224">
        <v>17.18</v>
      </c>
      <c r="K224">
        <v>1.6850000000000001</v>
      </c>
      <c r="L224">
        <v>0.1641</v>
      </c>
      <c r="M224">
        <v>3.2509999999999997E-2</v>
      </c>
    </row>
    <row r="225" spans="1:13" x14ac:dyDescent="0.2">
      <c r="A225" t="s">
        <v>33</v>
      </c>
      <c r="B225">
        <v>13.51</v>
      </c>
      <c r="C225">
        <v>88.1</v>
      </c>
      <c r="D225">
        <v>558.1</v>
      </c>
      <c r="E225">
        <v>88.1</v>
      </c>
      <c r="F225">
        <v>18.89</v>
      </c>
      <c r="G225">
        <v>0.1147</v>
      </c>
      <c r="H225">
        <v>8.5800000000000001E-2</v>
      </c>
      <c r="I225">
        <v>0.10589999999999999</v>
      </c>
      <c r="J225">
        <v>18.89</v>
      </c>
      <c r="K225">
        <v>1.3320000000000001</v>
      </c>
      <c r="L225">
        <v>0.18060000000000001</v>
      </c>
      <c r="M225">
        <v>5.3809999999999997E-2</v>
      </c>
    </row>
    <row r="226" spans="1:13" x14ac:dyDescent="0.2">
      <c r="A226" t="s">
        <v>33</v>
      </c>
      <c r="B226">
        <v>12.8</v>
      </c>
      <c r="C226">
        <v>83.05</v>
      </c>
      <c r="D226">
        <v>508.3</v>
      </c>
      <c r="E226">
        <v>83.05</v>
      </c>
      <c r="F226">
        <v>17.46</v>
      </c>
      <c r="G226">
        <v>8.8950000000000001E-2</v>
      </c>
      <c r="H226">
        <v>7.3899999999999993E-2</v>
      </c>
      <c r="I226">
        <v>8.0439999999999998E-2</v>
      </c>
      <c r="J226">
        <v>17.46</v>
      </c>
      <c r="K226">
        <v>1.2649999999999999</v>
      </c>
      <c r="L226">
        <v>0.15740000000000001</v>
      </c>
      <c r="M226">
        <v>4.0829999999999998E-2</v>
      </c>
    </row>
    <row r="227" spans="1:13" x14ac:dyDescent="0.2">
      <c r="A227" t="s">
        <v>33</v>
      </c>
      <c r="B227">
        <v>11.06</v>
      </c>
      <c r="C227">
        <v>70.31</v>
      </c>
      <c r="D227">
        <v>378.2</v>
      </c>
      <c r="E227">
        <v>70.31</v>
      </c>
      <c r="F227">
        <v>14.83</v>
      </c>
      <c r="G227">
        <v>4.768E-2</v>
      </c>
      <c r="H227">
        <v>2.7119999999999998E-2</v>
      </c>
      <c r="I227">
        <v>7.7410000000000007E-2</v>
      </c>
      <c r="J227">
        <v>14.83</v>
      </c>
      <c r="K227">
        <v>0.68810000000000004</v>
      </c>
      <c r="L227">
        <v>0.1535</v>
      </c>
      <c r="M227">
        <v>7.2459999999999998E-3</v>
      </c>
    </row>
    <row r="228" spans="1:13" x14ac:dyDescent="0.2">
      <c r="A228" t="s">
        <v>33</v>
      </c>
      <c r="B228">
        <v>11.8</v>
      </c>
      <c r="C228">
        <v>75.260000000000005</v>
      </c>
      <c r="D228">
        <v>431.9</v>
      </c>
      <c r="E228">
        <v>75.260000000000005</v>
      </c>
      <c r="F228">
        <v>17.260000000000002</v>
      </c>
      <c r="G228">
        <v>6.232E-2</v>
      </c>
      <c r="H228">
        <v>2.853E-2</v>
      </c>
      <c r="I228">
        <v>9.0870000000000006E-2</v>
      </c>
      <c r="J228">
        <v>17.260000000000002</v>
      </c>
      <c r="K228">
        <v>1.1399999999999999</v>
      </c>
      <c r="L228">
        <v>0.1847</v>
      </c>
      <c r="M228">
        <v>1.6379999999999999E-2</v>
      </c>
    </row>
    <row r="229" spans="1:13" x14ac:dyDescent="0.2">
      <c r="A229" t="s">
        <v>33</v>
      </c>
      <c r="B229">
        <v>11.93</v>
      </c>
      <c r="C229">
        <v>76.14</v>
      </c>
      <c r="D229">
        <v>442.7</v>
      </c>
      <c r="E229">
        <v>76.14</v>
      </c>
      <c r="F229">
        <v>10.91</v>
      </c>
      <c r="G229">
        <v>5.2420000000000001E-2</v>
      </c>
      <c r="H229">
        <v>2.606E-2</v>
      </c>
      <c r="I229">
        <v>8.8719999999999993E-2</v>
      </c>
      <c r="J229">
        <v>10.91</v>
      </c>
      <c r="K229">
        <v>1.0449999999999999</v>
      </c>
      <c r="L229">
        <v>0.16009999999999999</v>
      </c>
      <c r="M229">
        <v>1.796E-2</v>
      </c>
    </row>
    <row r="230" spans="1:13" x14ac:dyDescent="0.2">
      <c r="A230" t="s">
        <v>33</v>
      </c>
      <c r="B230">
        <v>12.96</v>
      </c>
      <c r="C230">
        <v>84.18</v>
      </c>
      <c r="D230">
        <v>525.20000000000005</v>
      </c>
      <c r="E230">
        <v>84.18</v>
      </c>
      <c r="F230">
        <v>18.29</v>
      </c>
      <c r="G230">
        <v>7.8990000000000005E-2</v>
      </c>
      <c r="H230">
        <v>4.0570000000000002E-2</v>
      </c>
      <c r="I230">
        <v>7.3510000000000006E-2</v>
      </c>
      <c r="J230">
        <v>18.29</v>
      </c>
      <c r="K230">
        <v>1.2989999999999999</v>
      </c>
      <c r="L230">
        <v>0.18740000000000001</v>
      </c>
      <c r="M230">
        <v>1.883E-2</v>
      </c>
    </row>
    <row r="231" spans="1:13" x14ac:dyDescent="0.2">
      <c r="A231" t="s">
        <v>33</v>
      </c>
      <c r="B231">
        <v>12.94</v>
      </c>
      <c r="C231">
        <v>83.18</v>
      </c>
      <c r="D231">
        <v>507.6</v>
      </c>
      <c r="E231">
        <v>83.18</v>
      </c>
      <c r="F231">
        <v>16.170000000000002</v>
      </c>
      <c r="G231">
        <v>8.8359999999999994E-2</v>
      </c>
      <c r="H231">
        <v>3.2960000000000003E-2</v>
      </c>
      <c r="I231">
        <v>9.8790000000000003E-2</v>
      </c>
      <c r="J231">
        <v>16.170000000000002</v>
      </c>
      <c r="K231">
        <v>0.90500000000000003</v>
      </c>
      <c r="L231">
        <v>0.17349999999999999</v>
      </c>
      <c r="M231">
        <v>2.3900000000000001E-2</v>
      </c>
    </row>
    <row r="232" spans="1:13" x14ac:dyDescent="0.2">
      <c r="A232" t="s">
        <v>33</v>
      </c>
      <c r="B232">
        <v>12.34</v>
      </c>
      <c r="C232">
        <v>78.290000000000006</v>
      </c>
      <c r="D232">
        <v>469.1</v>
      </c>
      <c r="E232">
        <v>78.290000000000006</v>
      </c>
      <c r="F232">
        <v>14.95</v>
      </c>
      <c r="G232">
        <v>4.5710000000000001E-2</v>
      </c>
      <c r="H232">
        <v>2.1090000000000001E-2</v>
      </c>
      <c r="I232">
        <v>8.6819999999999994E-2</v>
      </c>
      <c r="J232">
        <v>14.95</v>
      </c>
      <c r="K232">
        <v>0.90780000000000005</v>
      </c>
      <c r="L232">
        <v>0.15709999999999999</v>
      </c>
      <c r="M232">
        <v>2.0539999999999999E-2</v>
      </c>
    </row>
    <row r="233" spans="1:13" x14ac:dyDescent="0.2">
      <c r="A233" t="s">
        <v>33</v>
      </c>
      <c r="B233">
        <v>10.94</v>
      </c>
      <c r="C233">
        <v>70.39</v>
      </c>
      <c r="D233">
        <v>370</v>
      </c>
      <c r="E233">
        <v>70.39</v>
      </c>
      <c r="F233">
        <v>18.59</v>
      </c>
      <c r="G233">
        <v>7.46E-2</v>
      </c>
      <c r="H233">
        <v>4.9439999999999998E-2</v>
      </c>
      <c r="I233">
        <v>0.1004</v>
      </c>
      <c r="J233">
        <v>18.59</v>
      </c>
      <c r="K233">
        <v>1.7430000000000001</v>
      </c>
      <c r="L233">
        <v>0.14860000000000001</v>
      </c>
      <c r="M233">
        <v>2.9319999999999999E-2</v>
      </c>
    </row>
    <row r="234" spans="1:13" x14ac:dyDescent="0.2">
      <c r="A234" t="s">
        <v>33</v>
      </c>
      <c r="B234">
        <v>16.14</v>
      </c>
      <c r="C234">
        <v>104.3</v>
      </c>
      <c r="D234">
        <v>800</v>
      </c>
      <c r="E234">
        <v>104.3</v>
      </c>
      <c r="F234">
        <v>14.86</v>
      </c>
      <c r="G234">
        <v>8.5010000000000002E-2</v>
      </c>
      <c r="H234">
        <v>5.5E-2</v>
      </c>
      <c r="I234">
        <v>9.4950000000000007E-2</v>
      </c>
      <c r="J234">
        <v>14.86</v>
      </c>
      <c r="K234">
        <v>0.63719999999999999</v>
      </c>
      <c r="L234">
        <v>0.17349999999999999</v>
      </c>
      <c r="M234">
        <v>4.5280000000000001E-2</v>
      </c>
    </row>
    <row r="235" spans="1:13" x14ac:dyDescent="0.2">
      <c r="A235" t="s">
        <v>33</v>
      </c>
      <c r="B235">
        <v>12.85</v>
      </c>
      <c r="C235">
        <v>82.63</v>
      </c>
      <c r="D235">
        <v>514.5</v>
      </c>
      <c r="E235">
        <v>82.63</v>
      </c>
      <c r="F235">
        <v>21.37</v>
      </c>
      <c r="G235">
        <v>8.3159999999999998E-2</v>
      </c>
      <c r="H235">
        <v>6.1260000000000002E-2</v>
      </c>
      <c r="I235">
        <v>7.5509999999999994E-2</v>
      </c>
      <c r="J235">
        <v>21.37</v>
      </c>
      <c r="K235">
        <v>1.798</v>
      </c>
      <c r="L235">
        <v>0.158</v>
      </c>
      <c r="M235">
        <v>1.8669999999999999E-2</v>
      </c>
    </row>
    <row r="236" spans="1:13" x14ac:dyDescent="0.2">
      <c r="A236" t="s">
        <v>33</v>
      </c>
      <c r="B236">
        <v>12.27</v>
      </c>
      <c r="C236">
        <v>78.41</v>
      </c>
      <c r="D236">
        <v>466.1</v>
      </c>
      <c r="E236">
        <v>78.41</v>
      </c>
      <c r="F236">
        <v>17.920000000000002</v>
      </c>
      <c r="G236">
        <v>6.5259999999999999E-2</v>
      </c>
      <c r="H236">
        <v>3.211E-2</v>
      </c>
      <c r="I236">
        <v>8.6849999999999997E-2</v>
      </c>
      <c r="J236">
        <v>17.920000000000002</v>
      </c>
      <c r="K236">
        <v>1.7809999999999999</v>
      </c>
      <c r="L236">
        <v>0.1966</v>
      </c>
      <c r="M236">
        <v>2.6530000000000001E-2</v>
      </c>
    </row>
    <row r="237" spans="1:13" x14ac:dyDescent="0.2">
      <c r="A237" t="s">
        <v>33</v>
      </c>
      <c r="B237">
        <v>11.36</v>
      </c>
      <c r="C237">
        <v>72.489999999999995</v>
      </c>
      <c r="D237">
        <v>399.8</v>
      </c>
      <c r="E237">
        <v>72.489999999999995</v>
      </c>
      <c r="F237">
        <v>17.57</v>
      </c>
      <c r="G237">
        <v>5.3129999999999997E-2</v>
      </c>
      <c r="H237">
        <v>2.7830000000000001E-2</v>
      </c>
      <c r="I237">
        <v>8.8580000000000006E-2</v>
      </c>
      <c r="J237">
        <v>17.57</v>
      </c>
      <c r="K237">
        <v>1.5549999999999999</v>
      </c>
      <c r="L237">
        <v>0.16009999999999999</v>
      </c>
      <c r="M237">
        <v>2.1000000000000001E-2</v>
      </c>
    </row>
    <row r="238" spans="1:13" x14ac:dyDescent="0.2">
      <c r="A238" t="s">
        <v>33</v>
      </c>
      <c r="B238">
        <v>11.04</v>
      </c>
      <c r="C238">
        <v>70.92</v>
      </c>
      <c r="D238">
        <v>373.2</v>
      </c>
      <c r="E238">
        <v>70.92</v>
      </c>
      <c r="F238">
        <v>16.829999999999998</v>
      </c>
      <c r="G238">
        <v>7.8039999999999998E-2</v>
      </c>
      <c r="H238">
        <v>3.0460000000000001E-2</v>
      </c>
      <c r="I238">
        <v>0.1077</v>
      </c>
      <c r="J238">
        <v>16.829999999999998</v>
      </c>
      <c r="K238">
        <v>1.387</v>
      </c>
      <c r="L238">
        <v>0.1714</v>
      </c>
      <c r="M238">
        <v>2.4799999999999999E-2</v>
      </c>
    </row>
    <row r="239" spans="1:13" x14ac:dyDescent="0.2">
      <c r="A239" t="s">
        <v>33</v>
      </c>
      <c r="B239">
        <v>9.3970000000000002</v>
      </c>
      <c r="C239">
        <v>59.75</v>
      </c>
      <c r="D239">
        <v>268.8</v>
      </c>
      <c r="E239">
        <v>59.75</v>
      </c>
      <c r="F239">
        <v>21.68</v>
      </c>
      <c r="G239">
        <v>6.053E-2</v>
      </c>
      <c r="H239">
        <v>3.7350000000000001E-2</v>
      </c>
      <c r="I239">
        <v>7.9689999999999997E-2</v>
      </c>
      <c r="J239">
        <v>21.68</v>
      </c>
      <c r="K239">
        <v>1.1819999999999999</v>
      </c>
      <c r="L239">
        <v>0.12740000000000001</v>
      </c>
      <c r="M239">
        <v>5.1279999999999997E-3</v>
      </c>
    </row>
    <row r="240" spans="1:13" x14ac:dyDescent="0.2">
      <c r="A240" t="s">
        <v>33</v>
      </c>
      <c r="B240">
        <v>14.99</v>
      </c>
      <c r="C240">
        <v>97.53</v>
      </c>
      <c r="D240">
        <v>693.7</v>
      </c>
      <c r="E240">
        <v>97.53</v>
      </c>
      <c r="F240">
        <v>22.11</v>
      </c>
      <c r="G240">
        <v>0.10249999999999999</v>
      </c>
      <c r="H240">
        <v>6.8589999999999998E-2</v>
      </c>
      <c r="I240">
        <v>8.5150000000000003E-2</v>
      </c>
      <c r="J240">
        <v>22.11</v>
      </c>
      <c r="K240">
        <v>1.3360000000000001</v>
      </c>
      <c r="L240">
        <v>0.19439999999999999</v>
      </c>
      <c r="M240">
        <v>3.8760000000000003E-2</v>
      </c>
    </row>
    <row r="241" spans="1:13" x14ac:dyDescent="0.2">
      <c r="A241" t="s">
        <v>33</v>
      </c>
      <c r="B241">
        <v>11.89</v>
      </c>
      <c r="C241">
        <v>76.39</v>
      </c>
      <c r="D241">
        <v>433.8</v>
      </c>
      <c r="E241">
        <v>76.39</v>
      </c>
      <c r="F241">
        <v>21.17</v>
      </c>
      <c r="G241">
        <v>8.1199999999999994E-2</v>
      </c>
      <c r="H241">
        <v>2.555E-2</v>
      </c>
      <c r="I241">
        <v>9.7729999999999997E-2</v>
      </c>
      <c r="J241">
        <v>21.17</v>
      </c>
      <c r="K241">
        <v>1.2030000000000001</v>
      </c>
      <c r="L241">
        <v>0.2019</v>
      </c>
      <c r="M241">
        <v>2.179E-2</v>
      </c>
    </row>
    <row r="242" spans="1:13" x14ac:dyDescent="0.2">
      <c r="A242" t="s">
        <v>33</v>
      </c>
      <c r="B242">
        <v>9.4049999999999994</v>
      </c>
      <c r="C242">
        <v>59.6</v>
      </c>
      <c r="D242">
        <v>271.2</v>
      </c>
      <c r="E242">
        <v>59.6</v>
      </c>
      <c r="F242">
        <v>21.7</v>
      </c>
      <c r="G242">
        <v>6.1589999999999999E-2</v>
      </c>
      <c r="H242">
        <v>2.0469999999999999E-2</v>
      </c>
      <c r="I242">
        <v>0.10440000000000001</v>
      </c>
      <c r="J242">
        <v>21.7</v>
      </c>
      <c r="K242">
        <v>2.8780000000000001</v>
      </c>
      <c r="L242">
        <v>0.20250000000000001</v>
      </c>
      <c r="M242">
        <v>1.257E-2</v>
      </c>
    </row>
    <row r="243" spans="1:13" x14ac:dyDescent="0.2">
      <c r="A243" t="s">
        <v>33</v>
      </c>
      <c r="B243">
        <v>12.7</v>
      </c>
      <c r="C243">
        <v>80.88</v>
      </c>
      <c r="D243">
        <v>495</v>
      </c>
      <c r="E243">
        <v>80.88</v>
      </c>
      <c r="F243">
        <v>12.17</v>
      </c>
      <c r="G243">
        <v>5.7939999999999998E-2</v>
      </c>
      <c r="H243">
        <v>2.3599999999999999E-2</v>
      </c>
      <c r="I243">
        <v>8.7849999999999998E-2</v>
      </c>
      <c r="J243">
        <v>12.17</v>
      </c>
      <c r="K243">
        <v>0.64570000000000005</v>
      </c>
      <c r="L243">
        <v>0.1583</v>
      </c>
      <c r="M243">
        <v>2.402E-2</v>
      </c>
    </row>
    <row r="244" spans="1:13" x14ac:dyDescent="0.2">
      <c r="A244" t="s">
        <v>33</v>
      </c>
      <c r="B244">
        <v>11.16</v>
      </c>
      <c r="C244">
        <v>70.95</v>
      </c>
      <c r="D244">
        <v>380.3</v>
      </c>
      <c r="E244">
        <v>70.95</v>
      </c>
      <c r="F244">
        <v>21.41</v>
      </c>
      <c r="G244">
        <v>5.978E-2</v>
      </c>
      <c r="H244">
        <v>8.9549999999999994E-3</v>
      </c>
      <c r="I244">
        <v>0.1018</v>
      </c>
      <c r="J244">
        <v>21.41</v>
      </c>
      <c r="K244">
        <v>1.6779999999999999</v>
      </c>
      <c r="L244">
        <v>0.1615</v>
      </c>
      <c r="M244">
        <v>1.076E-2</v>
      </c>
    </row>
    <row r="245" spans="1:13" x14ac:dyDescent="0.2">
      <c r="A245" t="s">
        <v>33</v>
      </c>
      <c r="B245">
        <v>11.57</v>
      </c>
      <c r="C245">
        <v>74.2</v>
      </c>
      <c r="D245">
        <v>409.7</v>
      </c>
      <c r="E245">
        <v>74.2</v>
      </c>
      <c r="F245">
        <v>19.04</v>
      </c>
      <c r="G245">
        <v>7.7219999999999997E-2</v>
      </c>
      <c r="H245">
        <v>5.4850000000000003E-2</v>
      </c>
      <c r="I245">
        <v>8.5459999999999994E-2</v>
      </c>
      <c r="J245">
        <v>19.04</v>
      </c>
      <c r="K245">
        <v>1.44</v>
      </c>
      <c r="L245">
        <v>0.2031</v>
      </c>
      <c r="M245">
        <v>1.4279999999999999E-2</v>
      </c>
    </row>
    <row r="246" spans="1:13" x14ac:dyDescent="0.2">
      <c r="A246" t="s">
        <v>33</v>
      </c>
      <c r="B246">
        <v>14.69</v>
      </c>
      <c r="C246">
        <v>98.22</v>
      </c>
      <c r="D246">
        <v>656.1</v>
      </c>
      <c r="E246">
        <v>98.22</v>
      </c>
      <c r="F246">
        <v>13.98</v>
      </c>
      <c r="G246">
        <v>0.18360000000000001</v>
      </c>
      <c r="H246">
        <v>0.14499999999999999</v>
      </c>
      <c r="I246">
        <v>0.1031</v>
      </c>
      <c r="J246">
        <v>13.98</v>
      </c>
      <c r="K246">
        <v>1.5109999999999999</v>
      </c>
      <c r="L246">
        <v>0.20860000000000001</v>
      </c>
      <c r="M246">
        <v>6.3E-2</v>
      </c>
    </row>
    <row r="247" spans="1:13" x14ac:dyDescent="0.2">
      <c r="A247" t="s">
        <v>33</v>
      </c>
      <c r="B247">
        <v>11.61</v>
      </c>
      <c r="C247">
        <v>75.459999999999994</v>
      </c>
      <c r="D247">
        <v>408.2</v>
      </c>
      <c r="E247">
        <v>75.459999999999994</v>
      </c>
      <c r="F247">
        <v>16.02</v>
      </c>
      <c r="G247">
        <v>0.1168</v>
      </c>
      <c r="H247">
        <v>7.0970000000000005E-2</v>
      </c>
      <c r="I247">
        <v>0.10879999999999999</v>
      </c>
      <c r="J247">
        <v>16.02</v>
      </c>
      <c r="K247">
        <v>0.7339</v>
      </c>
      <c r="L247">
        <v>0.18859999999999999</v>
      </c>
      <c r="M247">
        <v>4.4970000000000003E-2</v>
      </c>
    </row>
    <row r="248" spans="1:13" x14ac:dyDescent="0.2">
      <c r="A248" t="s">
        <v>33</v>
      </c>
      <c r="B248">
        <v>13.66</v>
      </c>
      <c r="C248">
        <v>89.46</v>
      </c>
      <c r="D248">
        <v>575.29999999999995</v>
      </c>
      <c r="E248">
        <v>89.46</v>
      </c>
      <c r="F248">
        <v>19.13</v>
      </c>
      <c r="G248">
        <v>0.1147</v>
      </c>
      <c r="H248">
        <v>9.6570000000000003E-2</v>
      </c>
      <c r="I248">
        <v>9.0569999999999998E-2</v>
      </c>
      <c r="J248">
        <v>19.13</v>
      </c>
      <c r="K248">
        <v>0.89500000000000002</v>
      </c>
      <c r="L248">
        <v>0.18479999999999999</v>
      </c>
      <c r="M248">
        <v>4.8120000000000003E-2</v>
      </c>
    </row>
    <row r="249" spans="1:13" x14ac:dyDescent="0.2">
      <c r="A249" t="s">
        <v>33</v>
      </c>
      <c r="B249">
        <v>9.7420000000000009</v>
      </c>
      <c r="C249">
        <v>61.93</v>
      </c>
      <c r="D249">
        <v>289.7</v>
      </c>
      <c r="E249">
        <v>61.93</v>
      </c>
      <c r="F249">
        <v>19.12</v>
      </c>
      <c r="G249">
        <v>8.3330000000000001E-2</v>
      </c>
      <c r="H249">
        <v>8.9339999999999992E-3</v>
      </c>
      <c r="I249">
        <v>0.1075</v>
      </c>
      <c r="J249">
        <v>19.12</v>
      </c>
      <c r="K249">
        <v>1.7470000000000001</v>
      </c>
      <c r="L249">
        <v>0.25380000000000003</v>
      </c>
      <c r="M249">
        <v>1.967E-2</v>
      </c>
    </row>
    <row r="250" spans="1:13" x14ac:dyDescent="0.2">
      <c r="A250" t="s">
        <v>33</v>
      </c>
      <c r="B250">
        <v>10.029999999999999</v>
      </c>
      <c r="C250">
        <v>63.19</v>
      </c>
      <c r="D250">
        <v>307.3</v>
      </c>
      <c r="E250">
        <v>63.19</v>
      </c>
      <c r="F250">
        <v>21.28</v>
      </c>
      <c r="G250">
        <v>3.9120000000000002E-2</v>
      </c>
      <c r="H250">
        <v>2.47E-3</v>
      </c>
      <c r="I250">
        <v>8.1170000000000006E-2</v>
      </c>
      <c r="J250">
        <v>21.28</v>
      </c>
      <c r="K250">
        <v>1.341</v>
      </c>
      <c r="L250">
        <v>0.16300000000000001</v>
      </c>
      <c r="M250">
        <v>5.1590000000000004E-3</v>
      </c>
    </row>
    <row r="251" spans="1:13" x14ac:dyDescent="0.2">
      <c r="A251" t="s">
        <v>33</v>
      </c>
      <c r="B251">
        <v>10.48</v>
      </c>
      <c r="C251">
        <v>67.489999999999995</v>
      </c>
      <c r="D251">
        <v>333.6</v>
      </c>
      <c r="E251">
        <v>67.489999999999995</v>
      </c>
      <c r="F251">
        <v>14.98</v>
      </c>
      <c r="G251">
        <v>0.1013</v>
      </c>
      <c r="H251">
        <v>6.3350000000000004E-2</v>
      </c>
      <c r="I251">
        <v>9.8159999999999997E-2</v>
      </c>
      <c r="J251">
        <v>14.98</v>
      </c>
      <c r="K251">
        <v>1.127</v>
      </c>
      <c r="L251">
        <v>0.1925</v>
      </c>
      <c r="M251">
        <v>2.2179999999999998E-2</v>
      </c>
    </row>
    <row r="252" spans="1:13" x14ac:dyDescent="0.2">
      <c r="A252" t="s">
        <v>33</v>
      </c>
      <c r="B252">
        <v>10.8</v>
      </c>
      <c r="C252">
        <v>68.790000000000006</v>
      </c>
      <c r="D252">
        <v>359.9</v>
      </c>
      <c r="E252">
        <v>68.790000000000006</v>
      </c>
      <c r="F252">
        <v>21.98</v>
      </c>
      <c r="G252">
        <v>5.7430000000000002E-2</v>
      </c>
      <c r="H252">
        <v>3.6139999999999999E-2</v>
      </c>
      <c r="I252">
        <v>8.8010000000000005E-2</v>
      </c>
      <c r="J252">
        <v>21.98</v>
      </c>
      <c r="K252">
        <v>1.621</v>
      </c>
      <c r="L252">
        <v>0.2016</v>
      </c>
      <c r="M252">
        <v>1.404E-2</v>
      </c>
    </row>
    <row r="253" spans="1:13" x14ac:dyDescent="0.2">
      <c r="A253" t="s">
        <v>33</v>
      </c>
      <c r="B253">
        <v>11.13</v>
      </c>
      <c r="C253">
        <v>70.47</v>
      </c>
      <c r="D253">
        <v>381.1</v>
      </c>
      <c r="E253">
        <v>70.47</v>
      </c>
      <c r="F253">
        <v>16.62</v>
      </c>
      <c r="G253">
        <v>3.8339999999999999E-2</v>
      </c>
      <c r="H253">
        <v>1.3690000000000001E-2</v>
      </c>
      <c r="I253">
        <v>8.1509999999999999E-2</v>
      </c>
      <c r="J253">
        <v>16.62</v>
      </c>
      <c r="K253">
        <v>0.96709999999999996</v>
      </c>
      <c r="L253">
        <v>0.15110000000000001</v>
      </c>
      <c r="M253">
        <v>1.37E-2</v>
      </c>
    </row>
    <row r="254" spans="1:13" x14ac:dyDescent="0.2">
      <c r="A254" t="s">
        <v>33</v>
      </c>
      <c r="B254">
        <v>12.72</v>
      </c>
      <c r="C254">
        <v>80.98</v>
      </c>
      <c r="D254">
        <v>501.3</v>
      </c>
      <c r="E254">
        <v>80.98</v>
      </c>
      <c r="F254">
        <v>17.670000000000002</v>
      </c>
      <c r="G254">
        <v>4.5220000000000003E-2</v>
      </c>
      <c r="H254">
        <v>1.4019999999999999E-2</v>
      </c>
      <c r="I254">
        <v>7.8960000000000002E-2</v>
      </c>
      <c r="J254">
        <v>17.670000000000002</v>
      </c>
      <c r="K254">
        <v>0.88360000000000005</v>
      </c>
      <c r="L254">
        <v>0.1459</v>
      </c>
      <c r="M254">
        <v>1.8350000000000002E-2</v>
      </c>
    </row>
    <row r="255" spans="1:13" x14ac:dyDescent="0.2">
      <c r="A255" t="s">
        <v>33</v>
      </c>
      <c r="B255">
        <v>12.4</v>
      </c>
      <c r="C255">
        <v>81.47</v>
      </c>
      <c r="D255">
        <v>467.8</v>
      </c>
      <c r="E255">
        <v>81.47</v>
      </c>
      <c r="F255">
        <v>17.68</v>
      </c>
      <c r="G255">
        <v>0.13159999999999999</v>
      </c>
      <c r="H255">
        <v>7.7410000000000007E-2</v>
      </c>
      <c r="I255">
        <v>0.10539999999999999</v>
      </c>
      <c r="J255">
        <v>17.68</v>
      </c>
      <c r="K255">
        <v>1.46</v>
      </c>
      <c r="L255">
        <v>0.18110000000000001</v>
      </c>
      <c r="M255">
        <v>2.7990000000000001E-2</v>
      </c>
    </row>
    <row r="256" spans="1:13" x14ac:dyDescent="0.2">
      <c r="A256" t="s">
        <v>33</v>
      </c>
      <c r="B256">
        <v>14.86</v>
      </c>
      <c r="C256">
        <v>94.89</v>
      </c>
      <c r="D256">
        <v>673.7</v>
      </c>
      <c r="E256">
        <v>94.89</v>
      </c>
      <c r="F256">
        <v>16.940000000000001</v>
      </c>
      <c r="G256">
        <v>7.0739999999999997E-2</v>
      </c>
      <c r="H256">
        <v>3.3459999999999997E-2</v>
      </c>
      <c r="I256">
        <v>8.924E-2</v>
      </c>
      <c r="J256">
        <v>16.940000000000001</v>
      </c>
      <c r="K256">
        <v>0.66830000000000001</v>
      </c>
      <c r="L256">
        <v>0.1573</v>
      </c>
      <c r="M256">
        <v>2.877E-2</v>
      </c>
    </row>
    <row r="257" spans="1:13" x14ac:dyDescent="0.2">
      <c r="A257" t="s">
        <v>33</v>
      </c>
      <c r="B257">
        <v>12.87</v>
      </c>
      <c r="C257">
        <v>82.67</v>
      </c>
      <c r="D257">
        <v>509.2</v>
      </c>
      <c r="E257">
        <v>82.67</v>
      </c>
      <c r="F257">
        <v>19.54</v>
      </c>
      <c r="G257">
        <v>7.8829999999999997E-2</v>
      </c>
      <c r="H257">
        <v>1.797E-2</v>
      </c>
      <c r="I257">
        <v>9.1359999999999997E-2</v>
      </c>
      <c r="J257">
        <v>19.54</v>
      </c>
      <c r="K257">
        <v>0.76929999999999998</v>
      </c>
      <c r="L257">
        <v>0.18609999999999999</v>
      </c>
      <c r="M257">
        <v>2.0899999999999998E-2</v>
      </c>
    </row>
    <row r="258" spans="1:13" x14ac:dyDescent="0.2">
      <c r="A258" t="s">
        <v>33</v>
      </c>
      <c r="B258">
        <v>14.04</v>
      </c>
      <c r="C258">
        <v>89.78</v>
      </c>
      <c r="D258">
        <v>611.20000000000005</v>
      </c>
      <c r="E258">
        <v>89.78</v>
      </c>
      <c r="F258">
        <v>15.98</v>
      </c>
      <c r="G258">
        <v>5.8950000000000002E-2</v>
      </c>
      <c r="H258">
        <v>3.5340000000000003E-2</v>
      </c>
      <c r="I258">
        <v>8.4580000000000002E-2</v>
      </c>
      <c r="J258">
        <v>15.98</v>
      </c>
      <c r="K258">
        <v>1.046</v>
      </c>
      <c r="L258">
        <v>0.1714</v>
      </c>
      <c r="M258">
        <v>2.9440000000000001E-2</v>
      </c>
    </row>
    <row r="259" spans="1:13" x14ac:dyDescent="0.2">
      <c r="A259" t="s">
        <v>33</v>
      </c>
      <c r="B259">
        <v>13.85</v>
      </c>
      <c r="C259">
        <v>88.68</v>
      </c>
      <c r="D259">
        <v>592.6</v>
      </c>
      <c r="E259">
        <v>88.68</v>
      </c>
      <c r="F259">
        <v>19.600000000000001</v>
      </c>
      <c r="G259">
        <v>6.3299999999999995E-2</v>
      </c>
      <c r="H259">
        <v>1.342E-2</v>
      </c>
      <c r="I259">
        <v>8.6840000000000001E-2</v>
      </c>
      <c r="J259">
        <v>19.600000000000001</v>
      </c>
      <c r="K259">
        <v>1.6779999999999999</v>
      </c>
      <c r="L259">
        <v>0.1555</v>
      </c>
      <c r="M259">
        <v>2.2929999999999999E-2</v>
      </c>
    </row>
    <row r="260" spans="1:13" x14ac:dyDescent="0.2">
      <c r="A260" t="s">
        <v>33</v>
      </c>
      <c r="B260">
        <v>14.02</v>
      </c>
      <c r="C260">
        <v>89.59</v>
      </c>
      <c r="D260">
        <v>606.5</v>
      </c>
      <c r="E260">
        <v>89.59</v>
      </c>
      <c r="F260">
        <v>15.66</v>
      </c>
      <c r="G260">
        <v>5.5809999999999998E-2</v>
      </c>
      <c r="H260">
        <v>2.087E-2</v>
      </c>
      <c r="I260">
        <v>7.9659999999999995E-2</v>
      </c>
      <c r="J260">
        <v>15.66</v>
      </c>
      <c r="K260">
        <v>0.65490000000000004</v>
      </c>
      <c r="L260">
        <v>0.15890000000000001</v>
      </c>
      <c r="M260">
        <v>2.6519999999999998E-2</v>
      </c>
    </row>
    <row r="261" spans="1:13" x14ac:dyDescent="0.2">
      <c r="A261" t="s">
        <v>33</v>
      </c>
      <c r="B261">
        <v>10.97</v>
      </c>
      <c r="C261">
        <v>71.73</v>
      </c>
      <c r="D261">
        <v>371.5</v>
      </c>
      <c r="E261">
        <v>71.73</v>
      </c>
      <c r="F261">
        <v>17.2</v>
      </c>
      <c r="G261">
        <v>0.1113</v>
      </c>
      <c r="H261">
        <v>9.4570000000000001E-2</v>
      </c>
      <c r="I261">
        <v>8.9149999999999993E-2</v>
      </c>
      <c r="J261">
        <v>17.2</v>
      </c>
      <c r="K261">
        <v>1.3759999999999999</v>
      </c>
      <c r="L261">
        <v>0.1489</v>
      </c>
      <c r="M261">
        <v>3.6130000000000002E-2</v>
      </c>
    </row>
    <row r="262" spans="1:13" x14ac:dyDescent="0.2">
      <c r="A262" t="s">
        <v>33</v>
      </c>
      <c r="B262">
        <v>13.78</v>
      </c>
      <c r="C262">
        <v>88.37</v>
      </c>
      <c r="D262">
        <v>585.9</v>
      </c>
      <c r="E262">
        <v>88.37</v>
      </c>
      <c r="F262">
        <v>15.79</v>
      </c>
      <c r="G262">
        <v>6.7180000000000004E-2</v>
      </c>
      <c r="H262">
        <v>1.055E-2</v>
      </c>
      <c r="I262">
        <v>8.8169999999999998E-2</v>
      </c>
      <c r="J262">
        <v>15.79</v>
      </c>
      <c r="K262">
        <v>0.48330000000000001</v>
      </c>
      <c r="L262">
        <v>0.14050000000000001</v>
      </c>
      <c r="M262">
        <v>9.9369999999999997E-3</v>
      </c>
    </row>
    <row r="263" spans="1:13" x14ac:dyDescent="0.2">
      <c r="A263" t="s">
        <v>33</v>
      </c>
      <c r="B263">
        <v>10.57</v>
      </c>
      <c r="C263">
        <v>66.819999999999993</v>
      </c>
      <c r="D263">
        <v>340.9</v>
      </c>
      <c r="E263">
        <v>66.819999999999993</v>
      </c>
      <c r="F263">
        <v>18.32</v>
      </c>
      <c r="G263">
        <v>4.462E-2</v>
      </c>
      <c r="H263">
        <v>1.993E-2</v>
      </c>
      <c r="I263">
        <v>8.1420000000000006E-2</v>
      </c>
      <c r="J263">
        <v>18.32</v>
      </c>
      <c r="K263">
        <v>2.5419999999999998</v>
      </c>
      <c r="L263">
        <v>0.23719999999999999</v>
      </c>
      <c r="M263">
        <v>1.111E-2</v>
      </c>
    </row>
    <row r="264" spans="1:13" x14ac:dyDescent="0.2">
      <c r="A264" t="s">
        <v>33</v>
      </c>
      <c r="B264">
        <v>11.99</v>
      </c>
      <c r="C264">
        <v>77.61</v>
      </c>
      <c r="D264">
        <v>441.3</v>
      </c>
      <c r="E264">
        <v>77.61</v>
      </c>
      <c r="F264">
        <v>24.89</v>
      </c>
      <c r="G264">
        <v>9.2179999999999998E-2</v>
      </c>
      <c r="H264">
        <v>5.441E-2</v>
      </c>
      <c r="I264">
        <v>0.10299999999999999</v>
      </c>
      <c r="J264">
        <v>24.89</v>
      </c>
      <c r="K264">
        <v>1.204</v>
      </c>
      <c r="L264">
        <v>0.182</v>
      </c>
      <c r="M264">
        <v>4.274E-2</v>
      </c>
    </row>
    <row r="265" spans="1:13" x14ac:dyDescent="0.2">
      <c r="A265" t="s">
        <v>33</v>
      </c>
      <c r="B265">
        <v>14.8</v>
      </c>
      <c r="C265">
        <v>95.88</v>
      </c>
      <c r="D265">
        <v>674.8</v>
      </c>
      <c r="E265">
        <v>95.88</v>
      </c>
      <c r="F265">
        <v>17.66</v>
      </c>
      <c r="G265">
        <v>8.8900000000000007E-2</v>
      </c>
      <c r="H265">
        <v>4.0689999999999997E-2</v>
      </c>
      <c r="I265">
        <v>9.1789999999999997E-2</v>
      </c>
      <c r="J265">
        <v>17.66</v>
      </c>
      <c r="K265">
        <v>0.62209999999999999</v>
      </c>
      <c r="L265">
        <v>0.1893</v>
      </c>
      <c r="M265">
        <v>2.2599999999999999E-2</v>
      </c>
    </row>
    <row r="266" spans="1:13" x14ac:dyDescent="0.2">
      <c r="A266" t="s">
        <v>33</v>
      </c>
      <c r="B266">
        <v>14.53</v>
      </c>
      <c r="C266">
        <v>94.25</v>
      </c>
      <c r="D266">
        <v>659.7</v>
      </c>
      <c r="E266">
        <v>94.25</v>
      </c>
      <c r="F266">
        <v>19.34</v>
      </c>
      <c r="G266">
        <v>7.8E-2</v>
      </c>
      <c r="H266">
        <v>8.8169999999999998E-2</v>
      </c>
      <c r="I266">
        <v>8.3879999999999996E-2</v>
      </c>
      <c r="J266">
        <v>19.34</v>
      </c>
      <c r="K266">
        <v>1.3540000000000001</v>
      </c>
      <c r="L266">
        <v>0.14729999999999999</v>
      </c>
      <c r="M266">
        <v>2.9250000000000002E-2</v>
      </c>
    </row>
    <row r="267" spans="1:13" x14ac:dyDescent="0.2">
      <c r="A267" t="s">
        <v>33</v>
      </c>
      <c r="B267">
        <v>11.87</v>
      </c>
      <c r="C267">
        <v>76.83</v>
      </c>
      <c r="D267">
        <v>432</v>
      </c>
      <c r="E267">
        <v>76.83</v>
      </c>
      <c r="F267">
        <v>21.54</v>
      </c>
      <c r="G267">
        <v>0.10639999999999999</v>
      </c>
      <c r="H267">
        <v>8.7770000000000001E-2</v>
      </c>
      <c r="I267">
        <v>6.6129999999999994E-2</v>
      </c>
      <c r="J267">
        <v>21.54</v>
      </c>
      <c r="K267">
        <v>1.554</v>
      </c>
      <c r="L267">
        <v>0.13489999999999999</v>
      </c>
      <c r="M267">
        <v>2.3859999999999999E-2</v>
      </c>
    </row>
    <row r="268" spans="1:13" x14ac:dyDescent="0.2">
      <c r="A268" t="s">
        <v>33</v>
      </c>
      <c r="B268">
        <v>12</v>
      </c>
      <c r="C268">
        <v>76.77</v>
      </c>
      <c r="D268">
        <v>442.5</v>
      </c>
      <c r="E268">
        <v>76.77</v>
      </c>
      <c r="F268">
        <v>28.23</v>
      </c>
      <c r="G268">
        <v>6.4500000000000002E-2</v>
      </c>
      <c r="H268">
        <v>4.0550000000000003E-2</v>
      </c>
      <c r="I268">
        <v>8.4370000000000001E-2</v>
      </c>
      <c r="J268">
        <v>28.23</v>
      </c>
      <c r="K268">
        <v>1.7050000000000001</v>
      </c>
      <c r="L268">
        <v>0.1615</v>
      </c>
      <c r="M268">
        <v>1.9449999999999999E-2</v>
      </c>
    </row>
    <row r="269" spans="1:13" x14ac:dyDescent="0.2">
      <c r="A269" t="s">
        <v>33</v>
      </c>
      <c r="B269">
        <v>14.53</v>
      </c>
      <c r="C269">
        <v>93.86</v>
      </c>
      <c r="D269">
        <v>644.20000000000005</v>
      </c>
      <c r="E269">
        <v>93.86</v>
      </c>
      <c r="F269">
        <v>13.98</v>
      </c>
      <c r="G269">
        <v>9.2420000000000002E-2</v>
      </c>
      <c r="H269">
        <v>6.8949999999999997E-2</v>
      </c>
      <c r="I269">
        <v>0.1099</v>
      </c>
      <c r="J269">
        <v>13.98</v>
      </c>
      <c r="K269">
        <v>0.72130000000000005</v>
      </c>
      <c r="L269">
        <v>0.16500000000000001</v>
      </c>
      <c r="M269">
        <v>6.4949999999999994E-2</v>
      </c>
    </row>
    <row r="270" spans="1:13" x14ac:dyDescent="0.2">
      <c r="A270" t="s">
        <v>33</v>
      </c>
      <c r="B270">
        <v>12.62</v>
      </c>
      <c r="C270">
        <v>80.62</v>
      </c>
      <c r="D270">
        <v>492.9</v>
      </c>
      <c r="E270">
        <v>80.62</v>
      </c>
      <c r="F270">
        <v>17.149999999999999</v>
      </c>
      <c r="G270">
        <v>5.4300000000000001E-2</v>
      </c>
      <c r="H270">
        <v>2.9659999999999999E-2</v>
      </c>
      <c r="I270">
        <v>8.5830000000000004E-2</v>
      </c>
      <c r="J270">
        <v>17.149999999999999</v>
      </c>
      <c r="K270">
        <v>0.66739999999999999</v>
      </c>
      <c r="L270">
        <v>0.1799</v>
      </c>
      <c r="M270">
        <v>2.2720000000000001E-2</v>
      </c>
    </row>
    <row r="271" spans="1:13" x14ac:dyDescent="0.2">
      <c r="A271" t="s">
        <v>33</v>
      </c>
      <c r="B271">
        <v>13.38</v>
      </c>
      <c r="C271">
        <v>86.34</v>
      </c>
      <c r="D271">
        <v>557.20000000000005</v>
      </c>
      <c r="E271">
        <v>86.34</v>
      </c>
      <c r="F271">
        <v>30.72</v>
      </c>
      <c r="G271">
        <v>7.4260000000000007E-2</v>
      </c>
      <c r="H271">
        <v>2.819E-2</v>
      </c>
      <c r="I271">
        <v>9.2450000000000004E-2</v>
      </c>
      <c r="J271">
        <v>30.72</v>
      </c>
      <c r="K271">
        <v>1.9239999999999999</v>
      </c>
      <c r="L271">
        <v>0.13750000000000001</v>
      </c>
      <c r="M271">
        <v>3.2640000000000002E-2</v>
      </c>
    </row>
    <row r="272" spans="1:13" x14ac:dyDescent="0.2">
      <c r="A272" t="s">
        <v>33</v>
      </c>
      <c r="B272">
        <v>11.63</v>
      </c>
      <c r="C272">
        <v>74.87</v>
      </c>
      <c r="D272">
        <v>415.1</v>
      </c>
      <c r="E272">
        <v>74.87</v>
      </c>
      <c r="F272">
        <v>29.29</v>
      </c>
      <c r="G272">
        <v>8.5739999999999997E-2</v>
      </c>
      <c r="H272">
        <v>7.1599999999999997E-2</v>
      </c>
      <c r="I272">
        <v>9.357E-2</v>
      </c>
      <c r="J272">
        <v>29.29</v>
      </c>
      <c r="K272">
        <v>2.4260000000000002</v>
      </c>
      <c r="L272">
        <v>0.1799</v>
      </c>
      <c r="M272">
        <v>2.017E-2</v>
      </c>
    </row>
    <row r="273" spans="1:13" x14ac:dyDescent="0.2">
      <c r="A273" t="s">
        <v>33</v>
      </c>
      <c r="B273">
        <v>13.21</v>
      </c>
      <c r="C273">
        <v>84.1</v>
      </c>
      <c r="D273">
        <v>537.9</v>
      </c>
      <c r="E273">
        <v>84.1</v>
      </c>
      <c r="F273">
        <v>25.25</v>
      </c>
      <c r="G273">
        <v>5.2049999999999999E-2</v>
      </c>
      <c r="H273">
        <v>2.7720000000000002E-2</v>
      </c>
      <c r="I273">
        <v>8.7910000000000002E-2</v>
      </c>
      <c r="J273">
        <v>25.25</v>
      </c>
      <c r="K273">
        <v>1.35</v>
      </c>
      <c r="L273">
        <v>0.16189999999999999</v>
      </c>
      <c r="M273">
        <v>2.068E-2</v>
      </c>
    </row>
    <row r="274" spans="1:13" x14ac:dyDescent="0.2">
      <c r="A274" t="s">
        <v>33</v>
      </c>
      <c r="B274">
        <v>13</v>
      </c>
      <c r="C274">
        <v>82.61</v>
      </c>
      <c r="D274">
        <v>520.20000000000005</v>
      </c>
      <c r="E274">
        <v>82.61</v>
      </c>
      <c r="F274">
        <v>25.13</v>
      </c>
      <c r="G274">
        <v>5.0729999999999997E-2</v>
      </c>
      <c r="H274">
        <v>1.206E-2</v>
      </c>
      <c r="I274">
        <v>8.3690000000000001E-2</v>
      </c>
      <c r="J274">
        <v>25.13</v>
      </c>
      <c r="K274">
        <v>1.232</v>
      </c>
      <c r="L274">
        <v>0.16669999999999999</v>
      </c>
      <c r="M274">
        <v>1.762E-2</v>
      </c>
    </row>
    <row r="275" spans="1:13" x14ac:dyDescent="0.2">
      <c r="A275" t="s">
        <v>33</v>
      </c>
      <c r="B275">
        <v>9.7550000000000008</v>
      </c>
      <c r="C275">
        <v>61.68</v>
      </c>
      <c r="D275">
        <v>290.89999999999998</v>
      </c>
      <c r="E275">
        <v>61.68</v>
      </c>
      <c r="F275">
        <v>28.2</v>
      </c>
      <c r="G275">
        <v>4.6260000000000003E-2</v>
      </c>
      <c r="H275">
        <v>1.541E-2</v>
      </c>
      <c r="I275">
        <v>7.9839999999999994E-2</v>
      </c>
      <c r="J275">
        <v>28.2</v>
      </c>
      <c r="K275">
        <v>1.6870000000000001</v>
      </c>
      <c r="L275">
        <v>0.16209999999999999</v>
      </c>
      <c r="M275">
        <v>1.043E-2</v>
      </c>
    </row>
    <row r="276" spans="1:13" x14ac:dyDescent="0.2">
      <c r="A276" t="s">
        <v>33</v>
      </c>
      <c r="B276">
        <v>14.4</v>
      </c>
      <c r="C276">
        <v>92.25</v>
      </c>
      <c r="D276">
        <v>646.1</v>
      </c>
      <c r="E276">
        <v>92.25</v>
      </c>
      <c r="F276">
        <v>26.99</v>
      </c>
      <c r="G276">
        <v>5.2229999999999999E-2</v>
      </c>
      <c r="H276">
        <v>3.4759999999999999E-2</v>
      </c>
      <c r="I276">
        <v>6.9949999999999998E-2</v>
      </c>
      <c r="J276">
        <v>26.99</v>
      </c>
      <c r="K276">
        <v>0.91120000000000001</v>
      </c>
      <c r="L276">
        <v>0.17069999999999999</v>
      </c>
      <c r="M276">
        <v>1.737E-2</v>
      </c>
    </row>
    <row r="277" spans="1:13" x14ac:dyDescent="0.2">
      <c r="A277" t="s">
        <v>33</v>
      </c>
      <c r="B277">
        <v>11.6</v>
      </c>
      <c r="C277">
        <v>73.88</v>
      </c>
      <c r="D277">
        <v>412.7</v>
      </c>
      <c r="E277">
        <v>73.88</v>
      </c>
      <c r="F277">
        <v>18.36</v>
      </c>
      <c r="G277">
        <v>5.8549999999999998E-2</v>
      </c>
      <c r="H277">
        <v>3.3669999999999999E-2</v>
      </c>
      <c r="I277">
        <v>8.5080000000000003E-2</v>
      </c>
      <c r="J277">
        <v>18.36</v>
      </c>
      <c r="K277">
        <v>0.76559999999999995</v>
      </c>
      <c r="L277">
        <v>0.15160000000000001</v>
      </c>
      <c r="M277">
        <v>1.7770000000000001E-2</v>
      </c>
    </row>
    <row r="278" spans="1:13" x14ac:dyDescent="0.2">
      <c r="A278" t="s">
        <v>33</v>
      </c>
      <c r="B278">
        <v>13.17</v>
      </c>
      <c r="C278">
        <v>84.28</v>
      </c>
      <c r="D278">
        <v>537.29999999999995</v>
      </c>
      <c r="E278">
        <v>84.28</v>
      </c>
      <c r="F278">
        <v>18.22</v>
      </c>
      <c r="G278">
        <v>5.994E-2</v>
      </c>
      <c r="H278">
        <v>4.8590000000000001E-2</v>
      </c>
      <c r="I278">
        <v>7.4660000000000004E-2</v>
      </c>
      <c r="J278">
        <v>18.22</v>
      </c>
      <c r="K278">
        <v>0.68500000000000005</v>
      </c>
      <c r="L278">
        <v>0.1454</v>
      </c>
      <c r="M278">
        <v>2.87E-2</v>
      </c>
    </row>
    <row r="279" spans="1:13" x14ac:dyDescent="0.2">
      <c r="A279" t="s">
        <v>33</v>
      </c>
      <c r="B279">
        <v>13.24</v>
      </c>
      <c r="C279">
        <v>86.87</v>
      </c>
      <c r="D279">
        <v>542.9</v>
      </c>
      <c r="E279">
        <v>86.87</v>
      </c>
      <c r="F279">
        <v>20.13</v>
      </c>
      <c r="G279">
        <v>0.12230000000000001</v>
      </c>
      <c r="H279">
        <v>0.10100000000000001</v>
      </c>
      <c r="I279">
        <v>8.2839999999999997E-2</v>
      </c>
      <c r="J279">
        <v>20.13</v>
      </c>
      <c r="K279">
        <v>0.8135</v>
      </c>
      <c r="L279">
        <v>0.16009999999999999</v>
      </c>
      <c r="M279">
        <v>2.8330000000000001E-2</v>
      </c>
    </row>
    <row r="280" spans="1:13" x14ac:dyDescent="0.2">
      <c r="A280" t="s">
        <v>33</v>
      </c>
      <c r="B280">
        <v>13.14</v>
      </c>
      <c r="C280">
        <v>85.98</v>
      </c>
      <c r="D280">
        <v>536.9</v>
      </c>
      <c r="E280">
        <v>85.98</v>
      </c>
      <c r="F280">
        <v>20.74</v>
      </c>
      <c r="G280">
        <v>0.1089</v>
      </c>
      <c r="H280">
        <v>0.1085</v>
      </c>
      <c r="I280">
        <v>8.6749999999999994E-2</v>
      </c>
      <c r="J280">
        <v>20.74</v>
      </c>
      <c r="K280">
        <v>0.78839999999999999</v>
      </c>
      <c r="L280">
        <v>0.15620000000000001</v>
      </c>
      <c r="M280">
        <v>3.5099999999999999E-2</v>
      </c>
    </row>
    <row r="281" spans="1:13" x14ac:dyDescent="0.2">
      <c r="A281" t="s">
        <v>33</v>
      </c>
      <c r="B281">
        <v>9.6679999999999993</v>
      </c>
      <c r="C281">
        <v>61.06</v>
      </c>
      <c r="D281">
        <v>286.3</v>
      </c>
      <c r="E281">
        <v>61.06</v>
      </c>
      <c r="F281">
        <v>18.100000000000001</v>
      </c>
      <c r="G281">
        <v>5.4280000000000002E-2</v>
      </c>
      <c r="H281">
        <v>1.4789999999999999E-2</v>
      </c>
      <c r="I281">
        <v>8.3110000000000003E-2</v>
      </c>
      <c r="J281">
        <v>18.100000000000001</v>
      </c>
      <c r="K281">
        <v>1.3120000000000001</v>
      </c>
      <c r="L281">
        <v>0.16800000000000001</v>
      </c>
      <c r="M281">
        <v>5.7689999999999998E-3</v>
      </c>
    </row>
    <row r="282" spans="1:13" x14ac:dyDescent="0.2">
      <c r="A282" t="s">
        <v>33</v>
      </c>
      <c r="B282">
        <v>11.62</v>
      </c>
      <c r="C282">
        <v>76.38</v>
      </c>
      <c r="D282">
        <v>408.8</v>
      </c>
      <c r="E282">
        <v>76.38</v>
      </c>
      <c r="F282">
        <v>18.18</v>
      </c>
      <c r="G282">
        <v>0.14829999999999999</v>
      </c>
      <c r="H282">
        <v>0.10199999999999999</v>
      </c>
      <c r="I282">
        <v>0.11749999999999999</v>
      </c>
      <c r="J282">
        <v>18.18</v>
      </c>
      <c r="K282">
        <v>1.74</v>
      </c>
      <c r="L282">
        <v>0.19570000000000001</v>
      </c>
      <c r="M282">
        <v>5.5640000000000002E-2</v>
      </c>
    </row>
    <row r="283" spans="1:13" x14ac:dyDescent="0.2">
      <c r="A283" t="s">
        <v>33</v>
      </c>
      <c r="B283">
        <v>9.6669999999999998</v>
      </c>
      <c r="C283">
        <v>61.49</v>
      </c>
      <c r="D283">
        <v>289.10000000000002</v>
      </c>
      <c r="E283">
        <v>61.49</v>
      </c>
      <c r="F283">
        <v>18.489999999999998</v>
      </c>
      <c r="G283">
        <v>6.2579999999999997E-2</v>
      </c>
      <c r="H283">
        <v>2.9479999999999999E-2</v>
      </c>
      <c r="I283">
        <v>8.9459999999999998E-2</v>
      </c>
      <c r="J283">
        <v>18.489999999999998</v>
      </c>
      <c r="K283">
        <v>1.35</v>
      </c>
      <c r="L283">
        <v>0.2238</v>
      </c>
      <c r="M283">
        <v>1.5140000000000001E-2</v>
      </c>
    </row>
    <row r="284" spans="1:13" x14ac:dyDescent="0.2">
      <c r="A284" t="s">
        <v>33</v>
      </c>
      <c r="B284">
        <v>12.04</v>
      </c>
      <c r="C284">
        <v>76.849999999999994</v>
      </c>
      <c r="D284">
        <v>449.9</v>
      </c>
      <c r="E284">
        <v>76.849999999999994</v>
      </c>
      <c r="F284">
        <v>28.14</v>
      </c>
      <c r="G284">
        <v>0.06</v>
      </c>
      <c r="H284">
        <v>2.367E-2</v>
      </c>
      <c r="I284">
        <v>8.7520000000000001E-2</v>
      </c>
      <c r="J284">
        <v>28.14</v>
      </c>
      <c r="K284">
        <v>2.6429999999999998</v>
      </c>
      <c r="L284">
        <v>0.18540000000000001</v>
      </c>
      <c r="M284">
        <v>2.3769999999999999E-2</v>
      </c>
    </row>
    <row r="285" spans="1:13" x14ac:dyDescent="0.2">
      <c r="A285" t="s">
        <v>33</v>
      </c>
      <c r="B285">
        <v>14.92</v>
      </c>
      <c r="C285">
        <v>96.45</v>
      </c>
      <c r="D285">
        <v>686.9</v>
      </c>
      <c r="E285">
        <v>96.45</v>
      </c>
      <c r="F285">
        <v>14.93</v>
      </c>
      <c r="G285">
        <v>8.5489999999999997E-2</v>
      </c>
      <c r="H285">
        <v>5.5390000000000002E-2</v>
      </c>
      <c r="I285">
        <v>8.0979999999999996E-2</v>
      </c>
      <c r="J285">
        <v>14.93</v>
      </c>
      <c r="K285">
        <v>0.43340000000000001</v>
      </c>
      <c r="L285">
        <v>0.16869999999999999</v>
      </c>
      <c r="M285">
        <v>3.2210000000000003E-2</v>
      </c>
    </row>
    <row r="286" spans="1:13" x14ac:dyDescent="0.2">
      <c r="A286" t="s">
        <v>33</v>
      </c>
      <c r="B286">
        <v>12.27</v>
      </c>
      <c r="C286">
        <v>77.42</v>
      </c>
      <c r="D286">
        <v>465.4</v>
      </c>
      <c r="E286">
        <v>77.42</v>
      </c>
      <c r="F286">
        <v>29.97</v>
      </c>
      <c r="G286">
        <v>3.3980000000000003E-2</v>
      </c>
      <c r="H286">
        <v>0</v>
      </c>
      <c r="I286">
        <v>7.6990000000000003E-2</v>
      </c>
      <c r="J286">
        <v>29.97</v>
      </c>
      <c r="K286">
        <v>3.6469999999999998</v>
      </c>
      <c r="L286">
        <v>0.1701</v>
      </c>
      <c r="M286">
        <v>0</v>
      </c>
    </row>
    <row r="287" spans="1:13" x14ac:dyDescent="0.2">
      <c r="A287" t="s">
        <v>33</v>
      </c>
      <c r="B287">
        <v>10.88</v>
      </c>
      <c r="C287">
        <v>70.41</v>
      </c>
      <c r="D287">
        <v>358.9</v>
      </c>
      <c r="E287">
        <v>70.41</v>
      </c>
      <c r="F287">
        <v>15.62</v>
      </c>
      <c r="G287">
        <v>0.1069</v>
      </c>
      <c r="H287">
        <v>5.1150000000000001E-2</v>
      </c>
      <c r="I287">
        <v>0.1007</v>
      </c>
      <c r="J287">
        <v>15.62</v>
      </c>
      <c r="K287">
        <v>0.53800000000000003</v>
      </c>
      <c r="L287">
        <v>0.18609999999999999</v>
      </c>
      <c r="M287">
        <v>1.5709999999999998E-2</v>
      </c>
    </row>
    <row r="288" spans="1:13" x14ac:dyDescent="0.2">
      <c r="A288" t="s">
        <v>33</v>
      </c>
      <c r="B288">
        <v>12.83</v>
      </c>
      <c r="C288">
        <v>82.89</v>
      </c>
      <c r="D288">
        <v>506.9</v>
      </c>
      <c r="E288">
        <v>82.89</v>
      </c>
      <c r="F288">
        <v>15.73</v>
      </c>
      <c r="G288">
        <v>8.269E-2</v>
      </c>
      <c r="H288">
        <v>5.8349999999999999E-2</v>
      </c>
      <c r="I288">
        <v>9.0399999999999994E-2</v>
      </c>
      <c r="J288">
        <v>15.73</v>
      </c>
      <c r="K288">
        <v>0.48749999999999999</v>
      </c>
      <c r="L288">
        <v>0.17050000000000001</v>
      </c>
      <c r="M288">
        <v>3.0779999999999998E-2</v>
      </c>
    </row>
    <row r="289" spans="1:13" x14ac:dyDescent="0.2">
      <c r="A289" t="s">
        <v>33</v>
      </c>
      <c r="B289">
        <v>14.2</v>
      </c>
      <c r="C289">
        <v>92.41</v>
      </c>
      <c r="D289">
        <v>618.4</v>
      </c>
      <c r="E289">
        <v>92.41</v>
      </c>
      <c r="F289">
        <v>20.53</v>
      </c>
      <c r="G289">
        <v>0.1108</v>
      </c>
      <c r="H289">
        <v>5.0630000000000001E-2</v>
      </c>
      <c r="I289">
        <v>8.931E-2</v>
      </c>
      <c r="J289">
        <v>20.53</v>
      </c>
      <c r="K289">
        <v>1.018</v>
      </c>
      <c r="L289">
        <v>0.15060000000000001</v>
      </c>
      <c r="M289">
        <v>3.058E-2</v>
      </c>
    </row>
    <row r="290" spans="1:13" x14ac:dyDescent="0.2">
      <c r="A290" t="s">
        <v>33</v>
      </c>
      <c r="B290">
        <v>13.9</v>
      </c>
      <c r="C290">
        <v>88.97</v>
      </c>
      <c r="D290">
        <v>599.4</v>
      </c>
      <c r="E290">
        <v>88.97</v>
      </c>
      <c r="F290">
        <v>16.62</v>
      </c>
      <c r="G290">
        <v>5.3190000000000001E-2</v>
      </c>
      <c r="H290">
        <v>2.2239999999999999E-2</v>
      </c>
      <c r="I290">
        <v>6.8279999999999993E-2</v>
      </c>
      <c r="J290">
        <v>16.62</v>
      </c>
      <c r="K290">
        <v>0.57620000000000005</v>
      </c>
      <c r="L290">
        <v>0.18129999999999999</v>
      </c>
      <c r="M290">
        <v>1.3390000000000001E-2</v>
      </c>
    </row>
    <row r="291" spans="1:13" x14ac:dyDescent="0.2">
      <c r="A291" t="s">
        <v>33</v>
      </c>
      <c r="B291">
        <v>11.49</v>
      </c>
      <c r="C291">
        <v>73.989999999999995</v>
      </c>
      <c r="D291">
        <v>404.9</v>
      </c>
      <c r="E291">
        <v>73.989999999999995</v>
      </c>
      <c r="F291">
        <v>14.59</v>
      </c>
      <c r="G291">
        <v>8.2280000000000006E-2</v>
      </c>
      <c r="H291">
        <v>5.3080000000000002E-2</v>
      </c>
      <c r="I291">
        <v>0.1046</v>
      </c>
      <c r="J291">
        <v>14.59</v>
      </c>
      <c r="K291">
        <v>1.1659999999999999</v>
      </c>
      <c r="L291">
        <v>0.1779</v>
      </c>
      <c r="M291">
        <v>1.9689999999999999E-2</v>
      </c>
    </row>
    <row r="292" spans="1:13" x14ac:dyDescent="0.2">
      <c r="A292" t="s">
        <v>33</v>
      </c>
      <c r="B292">
        <v>12.16</v>
      </c>
      <c r="C292">
        <v>78.290000000000006</v>
      </c>
      <c r="D292">
        <v>455.3</v>
      </c>
      <c r="E292">
        <v>78.290000000000006</v>
      </c>
      <c r="F292">
        <v>18.03</v>
      </c>
      <c r="G292">
        <v>7.8380000000000005E-2</v>
      </c>
      <c r="H292">
        <v>2.9159999999999998E-2</v>
      </c>
      <c r="I292">
        <v>9.0870000000000006E-2</v>
      </c>
      <c r="J292">
        <v>18.03</v>
      </c>
      <c r="K292">
        <v>1.19</v>
      </c>
      <c r="L292">
        <v>0.1464</v>
      </c>
      <c r="M292">
        <v>1.5270000000000001E-2</v>
      </c>
    </row>
    <row r="293" spans="1:13" x14ac:dyDescent="0.2">
      <c r="A293" t="s">
        <v>33</v>
      </c>
      <c r="B293">
        <v>13.9</v>
      </c>
      <c r="C293">
        <v>88.73</v>
      </c>
      <c r="D293">
        <v>602.9</v>
      </c>
      <c r="E293">
        <v>88.73</v>
      </c>
      <c r="F293">
        <v>19.239999999999998</v>
      </c>
      <c r="G293">
        <v>5.3260000000000002E-2</v>
      </c>
      <c r="H293">
        <v>2.9950000000000001E-2</v>
      </c>
      <c r="I293">
        <v>7.9909999999999995E-2</v>
      </c>
      <c r="J293">
        <v>19.239999999999998</v>
      </c>
      <c r="K293">
        <v>0.9264</v>
      </c>
      <c r="L293">
        <v>0.15790000000000001</v>
      </c>
      <c r="M293">
        <v>2.07E-2</v>
      </c>
    </row>
    <row r="294" spans="1:13" x14ac:dyDescent="0.2">
      <c r="A294" t="s">
        <v>33</v>
      </c>
      <c r="B294">
        <v>13.47</v>
      </c>
      <c r="C294">
        <v>87.32</v>
      </c>
      <c r="D294">
        <v>546.29999999999995</v>
      </c>
      <c r="E294">
        <v>87.32</v>
      </c>
      <c r="F294">
        <v>14.06</v>
      </c>
      <c r="G294">
        <v>0.11550000000000001</v>
      </c>
      <c r="H294">
        <v>5.7860000000000002E-2</v>
      </c>
      <c r="I294">
        <v>0.1071</v>
      </c>
      <c r="J294">
        <v>14.06</v>
      </c>
      <c r="K294">
        <v>0.57330000000000003</v>
      </c>
      <c r="L294">
        <v>0.1779</v>
      </c>
      <c r="M294">
        <v>5.2659999999999998E-2</v>
      </c>
    </row>
    <row r="295" spans="1:13" x14ac:dyDescent="0.2">
      <c r="A295" t="s">
        <v>33</v>
      </c>
      <c r="B295">
        <v>13.7</v>
      </c>
      <c r="C295">
        <v>87.76</v>
      </c>
      <c r="D295">
        <v>571.1</v>
      </c>
      <c r="E295">
        <v>87.76</v>
      </c>
      <c r="F295">
        <v>17.64</v>
      </c>
      <c r="G295">
        <v>7.9570000000000002E-2</v>
      </c>
      <c r="H295">
        <v>4.548E-2</v>
      </c>
      <c r="I295">
        <v>9.9500000000000005E-2</v>
      </c>
      <c r="J295">
        <v>17.64</v>
      </c>
      <c r="K295">
        <v>0.94620000000000004</v>
      </c>
      <c r="L295">
        <v>0.17319999999999999</v>
      </c>
      <c r="M295">
        <v>3.1600000000000003E-2</v>
      </c>
    </row>
    <row r="296" spans="1:13" x14ac:dyDescent="0.2">
      <c r="A296" t="s">
        <v>33</v>
      </c>
      <c r="B296">
        <v>15.73</v>
      </c>
      <c r="C296">
        <v>102.8</v>
      </c>
      <c r="D296">
        <v>747.2</v>
      </c>
      <c r="E296">
        <v>102.8</v>
      </c>
      <c r="F296">
        <v>11.28</v>
      </c>
      <c r="G296">
        <v>0.12989999999999999</v>
      </c>
      <c r="H296">
        <v>0.1191</v>
      </c>
      <c r="I296">
        <v>0.1043</v>
      </c>
      <c r="J296">
        <v>11.28</v>
      </c>
      <c r="K296">
        <v>0.3871</v>
      </c>
      <c r="L296">
        <v>0.1784</v>
      </c>
      <c r="M296">
        <v>6.2109999999999999E-2</v>
      </c>
    </row>
    <row r="297" spans="1:13" x14ac:dyDescent="0.2">
      <c r="A297" t="s">
        <v>33</v>
      </c>
      <c r="B297">
        <v>12.45</v>
      </c>
      <c r="C297">
        <v>82.85</v>
      </c>
      <c r="D297">
        <v>476.7</v>
      </c>
      <c r="E297">
        <v>82.85</v>
      </c>
      <c r="F297">
        <v>16.41</v>
      </c>
      <c r="G297">
        <v>0.15110000000000001</v>
      </c>
      <c r="H297">
        <v>0.15440000000000001</v>
      </c>
      <c r="I297">
        <v>9.5140000000000002E-2</v>
      </c>
      <c r="J297">
        <v>16.41</v>
      </c>
      <c r="K297">
        <v>1.2070000000000001</v>
      </c>
      <c r="L297">
        <v>0.2082</v>
      </c>
      <c r="M297">
        <v>4.8460000000000003E-2</v>
      </c>
    </row>
    <row r="298" spans="1:13" x14ac:dyDescent="0.2">
      <c r="A298" t="s">
        <v>33</v>
      </c>
      <c r="B298">
        <v>14.64</v>
      </c>
      <c r="C298">
        <v>94.21</v>
      </c>
      <c r="D298">
        <v>666</v>
      </c>
      <c r="E298">
        <v>94.21</v>
      </c>
      <c r="F298">
        <v>16.850000000000001</v>
      </c>
      <c r="G298">
        <v>6.6979999999999998E-2</v>
      </c>
      <c r="H298">
        <v>5.1920000000000001E-2</v>
      </c>
      <c r="I298">
        <v>8.6410000000000001E-2</v>
      </c>
      <c r="J298">
        <v>16.850000000000001</v>
      </c>
      <c r="K298">
        <v>1.006</v>
      </c>
      <c r="L298">
        <v>0.1409</v>
      </c>
      <c r="M298">
        <v>2.7910000000000001E-2</v>
      </c>
    </row>
    <row r="299" spans="1:13" x14ac:dyDescent="0.2">
      <c r="A299" t="s">
        <v>33</v>
      </c>
      <c r="B299">
        <v>11.68</v>
      </c>
      <c r="C299">
        <v>75.489999999999995</v>
      </c>
      <c r="D299">
        <v>420.5</v>
      </c>
      <c r="E299">
        <v>75.489999999999995</v>
      </c>
      <c r="F299">
        <v>16.170000000000002</v>
      </c>
      <c r="G299">
        <v>9.2630000000000004E-2</v>
      </c>
      <c r="H299">
        <v>4.2790000000000002E-2</v>
      </c>
      <c r="I299">
        <v>0.1128</v>
      </c>
      <c r="J299">
        <v>16.170000000000002</v>
      </c>
      <c r="K299">
        <v>1.1539999999999999</v>
      </c>
      <c r="L299">
        <v>0.18529999999999999</v>
      </c>
      <c r="M299">
        <v>3.1320000000000001E-2</v>
      </c>
    </row>
    <row r="300" spans="1:13" x14ac:dyDescent="0.2">
      <c r="A300" t="s">
        <v>33</v>
      </c>
      <c r="B300">
        <v>12.25</v>
      </c>
      <c r="C300">
        <v>78.180000000000007</v>
      </c>
      <c r="D300">
        <v>466.5</v>
      </c>
      <c r="E300">
        <v>78.180000000000007</v>
      </c>
      <c r="F300">
        <v>22.44</v>
      </c>
      <c r="G300">
        <v>5.1999999999999998E-2</v>
      </c>
      <c r="H300">
        <v>1.7139999999999999E-2</v>
      </c>
      <c r="I300">
        <v>8.1920000000000007E-2</v>
      </c>
      <c r="J300">
        <v>22.44</v>
      </c>
      <c r="K300">
        <v>1.139</v>
      </c>
      <c r="L300">
        <v>0.15440000000000001</v>
      </c>
      <c r="M300">
        <v>1.261E-2</v>
      </c>
    </row>
    <row r="301" spans="1:13" x14ac:dyDescent="0.2">
      <c r="A301" t="s">
        <v>33</v>
      </c>
      <c r="B301">
        <v>17.850000000000001</v>
      </c>
      <c r="C301">
        <v>114.6</v>
      </c>
      <c r="D301">
        <v>992.1</v>
      </c>
      <c r="E301">
        <v>114.6</v>
      </c>
      <c r="F301">
        <v>13.23</v>
      </c>
      <c r="G301">
        <v>6.2170000000000003E-2</v>
      </c>
      <c r="H301">
        <v>4.4450000000000003E-2</v>
      </c>
      <c r="I301">
        <v>7.8380000000000005E-2</v>
      </c>
      <c r="J301">
        <v>13.23</v>
      </c>
      <c r="K301">
        <v>1.046</v>
      </c>
      <c r="L301">
        <v>0.122</v>
      </c>
      <c r="M301">
        <v>4.1779999999999998E-2</v>
      </c>
    </row>
    <row r="302" spans="1:13" x14ac:dyDescent="0.2">
      <c r="A302" t="s">
        <v>33</v>
      </c>
      <c r="B302">
        <v>12.46</v>
      </c>
      <c r="C302">
        <v>78.83</v>
      </c>
      <c r="D302">
        <v>477.3</v>
      </c>
      <c r="E302">
        <v>78.83</v>
      </c>
      <c r="F302">
        <v>12.83</v>
      </c>
      <c r="G302">
        <v>4.0430000000000001E-2</v>
      </c>
      <c r="H302">
        <v>7.1729999999999997E-3</v>
      </c>
      <c r="I302">
        <v>7.3719999999999994E-2</v>
      </c>
      <c r="J302">
        <v>12.83</v>
      </c>
      <c r="K302">
        <v>1.486</v>
      </c>
      <c r="L302">
        <v>0.1613</v>
      </c>
      <c r="M302">
        <v>1.149E-2</v>
      </c>
    </row>
    <row r="303" spans="1:13" x14ac:dyDescent="0.2">
      <c r="A303" t="s">
        <v>33</v>
      </c>
      <c r="B303">
        <v>13.16</v>
      </c>
      <c r="C303">
        <v>84.06</v>
      </c>
      <c r="D303">
        <v>538.70000000000005</v>
      </c>
      <c r="E303">
        <v>84.06</v>
      </c>
      <c r="F303">
        <v>20.54</v>
      </c>
      <c r="G303">
        <v>5.2749999999999998E-2</v>
      </c>
      <c r="H303">
        <v>1.7999999999999999E-2</v>
      </c>
      <c r="I303">
        <v>7.3349999999999999E-2</v>
      </c>
      <c r="J303">
        <v>20.54</v>
      </c>
      <c r="K303">
        <v>1.4730000000000001</v>
      </c>
      <c r="L303">
        <v>0.17130000000000001</v>
      </c>
      <c r="M303">
        <v>1.256E-2</v>
      </c>
    </row>
    <row r="304" spans="1:13" x14ac:dyDescent="0.2">
      <c r="A304" t="s">
        <v>33</v>
      </c>
      <c r="B304">
        <v>14.87</v>
      </c>
      <c r="C304">
        <v>96.12</v>
      </c>
      <c r="D304">
        <v>680.9</v>
      </c>
      <c r="E304">
        <v>96.12</v>
      </c>
      <c r="F304">
        <v>20.21</v>
      </c>
      <c r="G304">
        <v>8.3449999999999996E-2</v>
      </c>
      <c r="H304">
        <v>6.8239999999999995E-2</v>
      </c>
      <c r="I304">
        <v>9.5869999999999997E-2</v>
      </c>
      <c r="J304">
        <v>20.21</v>
      </c>
      <c r="K304">
        <v>1.6359999999999999</v>
      </c>
      <c r="L304">
        <v>0.1487</v>
      </c>
      <c r="M304">
        <v>4.9509999999999998E-2</v>
      </c>
    </row>
    <row r="305" spans="1:13" x14ac:dyDescent="0.2">
      <c r="A305" t="s">
        <v>33</v>
      </c>
      <c r="B305">
        <v>12.65</v>
      </c>
      <c r="C305">
        <v>82.69</v>
      </c>
      <c r="D305">
        <v>485.6</v>
      </c>
      <c r="E305">
        <v>82.69</v>
      </c>
      <c r="F305">
        <v>18.170000000000002</v>
      </c>
      <c r="G305">
        <v>0.13339999999999999</v>
      </c>
      <c r="H305">
        <v>8.0170000000000005E-2</v>
      </c>
      <c r="I305">
        <v>0.1076</v>
      </c>
      <c r="J305">
        <v>18.170000000000002</v>
      </c>
      <c r="K305">
        <v>0.63319999999999999</v>
      </c>
      <c r="L305">
        <v>0.1641</v>
      </c>
      <c r="M305">
        <v>5.074E-2</v>
      </c>
    </row>
    <row r="306" spans="1:13" x14ac:dyDescent="0.2">
      <c r="A306" t="s">
        <v>33</v>
      </c>
      <c r="B306">
        <v>12.47</v>
      </c>
      <c r="C306">
        <v>80.45</v>
      </c>
      <c r="D306">
        <v>480.1</v>
      </c>
      <c r="E306">
        <v>80.45</v>
      </c>
      <c r="F306">
        <v>17.309999999999999</v>
      </c>
      <c r="G306">
        <v>7.6300000000000007E-2</v>
      </c>
      <c r="H306">
        <v>3.6089999999999997E-2</v>
      </c>
      <c r="I306">
        <v>8.9279999999999998E-2</v>
      </c>
      <c r="J306">
        <v>17.309999999999999</v>
      </c>
      <c r="K306">
        <v>0.78100000000000003</v>
      </c>
      <c r="L306">
        <v>0.15260000000000001</v>
      </c>
      <c r="M306">
        <v>2.3689999999999999E-2</v>
      </c>
    </row>
    <row r="307" spans="1:13" x14ac:dyDescent="0.2">
      <c r="A307" t="s">
        <v>33</v>
      </c>
      <c r="B307">
        <v>15.04</v>
      </c>
      <c r="C307">
        <v>98.73</v>
      </c>
      <c r="D307">
        <v>689.4</v>
      </c>
      <c r="E307">
        <v>98.73</v>
      </c>
      <c r="F307">
        <v>16.739999999999998</v>
      </c>
      <c r="G307">
        <v>0.13639999999999999</v>
      </c>
      <c r="H307">
        <v>7.7210000000000001E-2</v>
      </c>
      <c r="I307">
        <v>9.8830000000000001E-2</v>
      </c>
      <c r="J307">
        <v>16.739999999999998</v>
      </c>
      <c r="K307">
        <v>0.84230000000000005</v>
      </c>
      <c r="L307">
        <v>0.1668</v>
      </c>
      <c r="M307">
        <v>6.1420000000000002E-2</v>
      </c>
    </row>
    <row r="308" spans="1:13" x14ac:dyDescent="0.2">
      <c r="A308" t="s">
        <v>33</v>
      </c>
      <c r="B308">
        <v>12.54</v>
      </c>
      <c r="C308">
        <v>81.25</v>
      </c>
      <c r="D308">
        <v>476.3</v>
      </c>
      <c r="E308">
        <v>81.25</v>
      </c>
      <c r="F308">
        <v>16.32</v>
      </c>
      <c r="G308">
        <v>0.1085</v>
      </c>
      <c r="H308">
        <v>5.9279999999999999E-2</v>
      </c>
      <c r="I308">
        <v>0.1158</v>
      </c>
      <c r="J308">
        <v>16.32</v>
      </c>
      <c r="K308">
        <v>1.095</v>
      </c>
      <c r="L308">
        <v>0.1943</v>
      </c>
      <c r="M308">
        <v>3.279E-2</v>
      </c>
    </row>
    <row r="309" spans="1:13" x14ac:dyDescent="0.2">
      <c r="A309" t="s">
        <v>33</v>
      </c>
      <c r="B309">
        <v>9.2680000000000007</v>
      </c>
      <c r="C309">
        <v>61.49</v>
      </c>
      <c r="D309">
        <v>248.7</v>
      </c>
      <c r="E309">
        <v>61.49</v>
      </c>
      <c r="F309">
        <v>12.87</v>
      </c>
      <c r="G309">
        <v>0.22389999999999999</v>
      </c>
      <c r="H309">
        <v>9.7299999999999998E-2</v>
      </c>
      <c r="I309">
        <v>0.16339999999999999</v>
      </c>
      <c r="J309">
        <v>12.87</v>
      </c>
      <c r="K309">
        <v>1.093</v>
      </c>
      <c r="L309">
        <v>0.23780000000000001</v>
      </c>
      <c r="M309">
        <v>5.2519999999999997E-2</v>
      </c>
    </row>
    <row r="310" spans="1:13" x14ac:dyDescent="0.2">
      <c r="A310" t="s">
        <v>33</v>
      </c>
      <c r="B310">
        <v>9.6760000000000002</v>
      </c>
      <c r="C310">
        <v>64.12</v>
      </c>
      <c r="D310">
        <v>272.5</v>
      </c>
      <c r="E310">
        <v>64.12</v>
      </c>
      <c r="F310">
        <v>13.14</v>
      </c>
      <c r="G310">
        <v>0.22040000000000001</v>
      </c>
      <c r="H310">
        <v>0.1188</v>
      </c>
      <c r="I310">
        <v>0.1255</v>
      </c>
      <c r="J310">
        <v>13.14</v>
      </c>
      <c r="K310">
        <v>1.39</v>
      </c>
      <c r="L310">
        <v>0.20569999999999999</v>
      </c>
      <c r="M310">
        <v>7.0379999999999998E-2</v>
      </c>
    </row>
    <row r="311" spans="1:13" x14ac:dyDescent="0.2">
      <c r="A311" t="s">
        <v>33</v>
      </c>
      <c r="B311">
        <v>12.22</v>
      </c>
      <c r="C311">
        <v>79.47</v>
      </c>
      <c r="D311">
        <v>453.1</v>
      </c>
      <c r="E311">
        <v>79.47</v>
      </c>
      <c r="F311">
        <v>20.04</v>
      </c>
      <c r="G311">
        <v>0.1152</v>
      </c>
      <c r="H311">
        <v>8.1750000000000003E-2</v>
      </c>
      <c r="I311">
        <v>0.1096</v>
      </c>
      <c r="J311">
        <v>20.04</v>
      </c>
      <c r="K311">
        <v>0.79590000000000005</v>
      </c>
      <c r="L311">
        <v>0.21240000000000001</v>
      </c>
      <c r="M311">
        <v>2.1659999999999999E-2</v>
      </c>
    </row>
    <row r="312" spans="1:13" x14ac:dyDescent="0.2">
      <c r="A312" t="s">
        <v>33</v>
      </c>
      <c r="B312">
        <v>11.06</v>
      </c>
      <c r="C312">
        <v>71.25</v>
      </c>
      <c r="D312">
        <v>366.5</v>
      </c>
      <c r="E312">
        <v>71.25</v>
      </c>
      <c r="F312">
        <v>17.12</v>
      </c>
      <c r="G312">
        <v>0.1071</v>
      </c>
      <c r="H312">
        <v>4.0629999999999999E-2</v>
      </c>
      <c r="I312">
        <v>0.11940000000000001</v>
      </c>
      <c r="J312">
        <v>17.12</v>
      </c>
      <c r="K312">
        <v>1.03</v>
      </c>
      <c r="L312">
        <v>0.19539999999999999</v>
      </c>
      <c r="M312">
        <v>4.2680000000000003E-2</v>
      </c>
    </row>
    <row r="313" spans="1:13" x14ac:dyDescent="0.2">
      <c r="A313" t="s">
        <v>33</v>
      </c>
      <c r="B313">
        <v>16.3</v>
      </c>
      <c r="C313">
        <v>104.7</v>
      </c>
      <c r="D313">
        <v>819.8</v>
      </c>
      <c r="E313">
        <v>104.7</v>
      </c>
      <c r="F313">
        <v>15.7</v>
      </c>
      <c r="G313">
        <v>6.7119999999999999E-2</v>
      </c>
      <c r="H313">
        <v>5.5259999999999997E-2</v>
      </c>
      <c r="I313">
        <v>9.4270000000000007E-2</v>
      </c>
      <c r="J313">
        <v>15.7</v>
      </c>
      <c r="K313">
        <v>0.47060000000000002</v>
      </c>
      <c r="L313">
        <v>0.1711</v>
      </c>
      <c r="M313">
        <v>4.5629999999999997E-2</v>
      </c>
    </row>
    <row r="314" spans="1:13" x14ac:dyDescent="0.2">
      <c r="A314" t="s">
        <v>33</v>
      </c>
      <c r="B314">
        <v>11.74</v>
      </c>
      <c r="C314">
        <v>76.31</v>
      </c>
      <c r="D314">
        <v>426</v>
      </c>
      <c r="E314">
        <v>76.31</v>
      </c>
      <c r="F314">
        <v>14.69</v>
      </c>
      <c r="G314">
        <v>9.6610000000000001E-2</v>
      </c>
      <c r="H314">
        <v>6.726E-2</v>
      </c>
      <c r="I314">
        <v>8.0990000000000006E-2</v>
      </c>
      <c r="J314">
        <v>14.69</v>
      </c>
      <c r="K314">
        <v>0.64170000000000005</v>
      </c>
      <c r="L314">
        <v>0.14990000000000001</v>
      </c>
      <c r="M314">
        <v>2.639E-2</v>
      </c>
    </row>
    <row r="315" spans="1:13" x14ac:dyDescent="0.2">
      <c r="A315" t="s">
        <v>33</v>
      </c>
      <c r="B315">
        <v>14.81</v>
      </c>
      <c r="C315">
        <v>94.66</v>
      </c>
      <c r="D315">
        <v>680.7</v>
      </c>
      <c r="E315">
        <v>94.66</v>
      </c>
      <c r="F315">
        <v>14.7</v>
      </c>
      <c r="G315">
        <v>5.0160000000000003E-2</v>
      </c>
      <c r="H315">
        <v>3.4160000000000003E-2</v>
      </c>
      <c r="I315">
        <v>8.4720000000000004E-2</v>
      </c>
      <c r="J315">
        <v>14.7</v>
      </c>
      <c r="K315">
        <v>0.62319999999999998</v>
      </c>
      <c r="L315">
        <v>0.16589999999999999</v>
      </c>
      <c r="M315">
        <v>2.5409999999999999E-2</v>
      </c>
    </row>
    <row r="316" spans="1:13" x14ac:dyDescent="0.2">
      <c r="A316" t="s">
        <v>33</v>
      </c>
      <c r="B316">
        <v>14.58</v>
      </c>
      <c r="C316">
        <v>94.29</v>
      </c>
      <c r="D316">
        <v>658.8</v>
      </c>
      <c r="E316">
        <v>94.29</v>
      </c>
      <c r="F316">
        <v>13.66</v>
      </c>
      <c r="G316">
        <v>8.9179999999999995E-2</v>
      </c>
      <c r="H316">
        <v>8.2220000000000001E-2</v>
      </c>
      <c r="I316">
        <v>9.8320000000000005E-2</v>
      </c>
      <c r="J316">
        <v>13.66</v>
      </c>
      <c r="K316">
        <v>0.62370000000000003</v>
      </c>
      <c r="L316">
        <v>0.1739</v>
      </c>
      <c r="M316">
        <v>4.3490000000000001E-2</v>
      </c>
    </row>
    <row r="317" spans="1:13" x14ac:dyDescent="0.2">
      <c r="A317" t="s">
        <v>33</v>
      </c>
      <c r="B317">
        <v>11.34</v>
      </c>
      <c r="C317">
        <v>72.760000000000005</v>
      </c>
      <c r="D317">
        <v>391.2</v>
      </c>
      <c r="E317">
        <v>72.760000000000005</v>
      </c>
      <c r="F317">
        <v>18.61</v>
      </c>
      <c r="G317">
        <v>8.4989999999999996E-2</v>
      </c>
      <c r="H317">
        <v>4.3020000000000003E-2</v>
      </c>
      <c r="I317">
        <v>0.10489999999999999</v>
      </c>
      <c r="J317">
        <v>18.61</v>
      </c>
      <c r="K317">
        <v>1.01</v>
      </c>
      <c r="L317">
        <v>0.19270000000000001</v>
      </c>
      <c r="M317">
        <v>2.5940000000000001E-2</v>
      </c>
    </row>
    <row r="318" spans="1:13" x14ac:dyDescent="0.2">
      <c r="A318" t="s">
        <v>33</v>
      </c>
      <c r="B318">
        <v>12.88</v>
      </c>
      <c r="C318">
        <v>84.45</v>
      </c>
      <c r="D318">
        <v>493.1</v>
      </c>
      <c r="E318">
        <v>84.45</v>
      </c>
      <c r="F318">
        <v>18.22</v>
      </c>
      <c r="G318">
        <v>0.1661</v>
      </c>
      <c r="H318">
        <v>4.8250000000000001E-2</v>
      </c>
      <c r="I318">
        <v>0.12180000000000001</v>
      </c>
      <c r="J318">
        <v>18.22</v>
      </c>
      <c r="K318">
        <v>1.169</v>
      </c>
      <c r="L318">
        <v>0.1709</v>
      </c>
      <c r="M318">
        <v>5.3030000000000001E-2</v>
      </c>
    </row>
    <row r="319" spans="1:13" x14ac:dyDescent="0.2">
      <c r="A319" t="s">
        <v>33</v>
      </c>
      <c r="B319">
        <v>12.75</v>
      </c>
      <c r="C319">
        <v>82.51</v>
      </c>
      <c r="D319">
        <v>493.8</v>
      </c>
      <c r="E319">
        <v>82.51</v>
      </c>
      <c r="F319">
        <v>16.7</v>
      </c>
      <c r="G319">
        <v>0.11169999999999999</v>
      </c>
      <c r="H319">
        <v>3.8800000000000001E-2</v>
      </c>
      <c r="I319">
        <v>0.1125</v>
      </c>
      <c r="J319">
        <v>16.7</v>
      </c>
      <c r="K319">
        <v>1.0029999999999999</v>
      </c>
      <c r="L319">
        <v>0.21199999999999999</v>
      </c>
      <c r="M319">
        <v>2.9950000000000001E-2</v>
      </c>
    </row>
    <row r="320" spans="1:13" x14ac:dyDescent="0.2">
      <c r="A320" t="s">
        <v>33</v>
      </c>
      <c r="B320">
        <v>9.2949999999999999</v>
      </c>
      <c r="C320">
        <v>59.96</v>
      </c>
      <c r="D320">
        <v>257.8</v>
      </c>
      <c r="E320">
        <v>59.96</v>
      </c>
      <c r="F320">
        <v>13.9</v>
      </c>
      <c r="G320">
        <v>0.1225</v>
      </c>
      <c r="H320">
        <v>3.3320000000000002E-2</v>
      </c>
      <c r="I320">
        <v>0.1371</v>
      </c>
      <c r="J320">
        <v>13.9</v>
      </c>
      <c r="K320">
        <v>1.1299999999999999</v>
      </c>
      <c r="L320">
        <v>0.21970000000000001</v>
      </c>
      <c r="M320">
        <v>2.4209999999999999E-2</v>
      </c>
    </row>
    <row r="321" spans="1:13" x14ac:dyDescent="0.2">
      <c r="A321" t="s">
        <v>33</v>
      </c>
      <c r="B321">
        <v>11.26</v>
      </c>
      <c r="C321">
        <v>71.3</v>
      </c>
      <c r="D321">
        <v>388.1</v>
      </c>
      <c r="E321">
        <v>71.3</v>
      </c>
      <c r="F321">
        <v>19.829999999999998</v>
      </c>
      <c r="G321">
        <v>4.4130000000000003E-2</v>
      </c>
      <c r="H321">
        <v>5.0670000000000003E-3</v>
      </c>
      <c r="I321">
        <v>8.5110000000000005E-2</v>
      </c>
      <c r="J321">
        <v>19.829999999999998</v>
      </c>
      <c r="K321">
        <v>1.083</v>
      </c>
      <c r="L321">
        <v>0.16370000000000001</v>
      </c>
      <c r="M321">
        <v>5.6639999999999998E-3</v>
      </c>
    </row>
    <row r="322" spans="1:13" x14ac:dyDescent="0.2">
      <c r="A322" t="s">
        <v>33</v>
      </c>
      <c r="B322">
        <v>13.71</v>
      </c>
      <c r="C322">
        <v>88.73</v>
      </c>
      <c r="D322">
        <v>571</v>
      </c>
      <c r="E322">
        <v>88.73</v>
      </c>
      <c r="F322">
        <v>18.68</v>
      </c>
      <c r="G322">
        <v>0.107</v>
      </c>
      <c r="H322">
        <v>5.3850000000000002E-2</v>
      </c>
      <c r="I322">
        <v>9.9159999999999998E-2</v>
      </c>
      <c r="J322">
        <v>18.68</v>
      </c>
      <c r="K322">
        <v>1.2490000000000001</v>
      </c>
      <c r="L322">
        <v>0.1714</v>
      </c>
      <c r="M322">
        <v>3.7830000000000003E-2</v>
      </c>
    </row>
    <row r="323" spans="1:13" x14ac:dyDescent="0.2">
      <c r="A323" t="s">
        <v>33</v>
      </c>
      <c r="B323">
        <v>9.8469999999999995</v>
      </c>
      <c r="C323">
        <v>63</v>
      </c>
      <c r="D323">
        <v>293.2</v>
      </c>
      <c r="E323">
        <v>63</v>
      </c>
      <c r="F323">
        <v>15.68</v>
      </c>
      <c r="G323">
        <v>8.4190000000000001E-2</v>
      </c>
      <c r="H323">
        <v>2.3300000000000001E-2</v>
      </c>
      <c r="I323">
        <v>9.4920000000000004E-2</v>
      </c>
      <c r="J323">
        <v>15.68</v>
      </c>
      <c r="K323">
        <v>1.216</v>
      </c>
      <c r="L323">
        <v>0.13869999999999999</v>
      </c>
      <c r="M323">
        <v>2.4160000000000001E-2</v>
      </c>
    </row>
    <row r="324" spans="1:13" x14ac:dyDescent="0.2">
      <c r="A324" t="s">
        <v>33</v>
      </c>
      <c r="B324">
        <v>8.5709999999999997</v>
      </c>
      <c r="C324">
        <v>54.53</v>
      </c>
      <c r="D324">
        <v>221.3</v>
      </c>
      <c r="E324">
        <v>54.53</v>
      </c>
      <c r="F324">
        <v>13.1</v>
      </c>
      <c r="G324">
        <v>7.6319999999999999E-2</v>
      </c>
      <c r="H324">
        <v>2.5649999999999999E-2</v>
      </c>
      <c r="I324">
        <v>0.1036</v>
      </c>
      <c r="J324">
        <v>13.1</v>
      </c>
      <c r="K324">
        <v>0.67930000000000001</v>
      </c>
      <c r="L324">
        <v>0.1678</v>
      </c>
      <c r="M324">
        <v>1.5100000000000001E-2</v>
      </c>
    </row>
    <row r="325" spans="1:13" x14ac:dyDescent="0.2">
      <c r="A325" t="s">
        <v>33</v>
      </c>
      <c r="B325">
        <v>13.46</v>
      </c>
      <c r="C325">
        <v>87.44</v>
      </c>
      <c r="D325">
        <v>551.1</v>
      </c>
      <c r="E325">
        <v>87.44</v>
      </c>
      <c r="F325">
        <v>18.75</v>
      </c>
      <c r="G325">
        <v>0.1138</v>
      </c>
      <c r="H325">
        <v>4.2009999999999999E-2</v>
      </c>
      <c r="I325">
        <v>0.1075</v>
      </c>
      <c r="J325">
        <v>18.75</v>
      </c>
      <c r="K325">
        <v>0.60680000000000001</v>
      </c>
      <c r="L325">
        <v>0.17230000000000001</v>
      </c>
      <c r="M325">
        <v>3.1519999999999999E-2</v>
      </c>
    </row>
    <row r="326" spans="1:13" x14ac:dyDescent="0.2">
      <c r="A326" t="s">
        <v>33</v>
      </c>
      <c r="B326">
        <v>12.34</v>
      </c>
      <c r="C326">
        <v>78.94</v>
      </c>
      <c r="D326">
        <v>468.5</v>
      </c>
      <c r="E326">
        <v>78.94</v>
      </c>
      <c r="F326">
        <v>12.27</v>
      </c>
      <c r="G326">
        <v>6.3070000000000001E-2</v>
      </c>
      <c r="H326">
        <v>2.9579999999999999E-2</v>
      </c>
      <c r="I326">
        <v>9.0029999999999999E-2</v>
      </c>
      <c r="J326">
        <v>12.27</v>
      </c>
      <c r="K326">
        <v>0.49569999999999997</v>
      </c>
      <c r="L326">
        <v>0.16889999999999999</v>
      </c>
      <c r="M326">
        <v>2.647E-2</v>
      </c>
    </row>
    <row r="327" spans="1:13" x14ac:dyDescent="0.2">
      <c r="A327" t="s">
        <v>33</v>
      </c>
      <c r="B327">
        <v>13.94</v>
      </c>
      <c r="C327">
        <v>90.31</v>
      </c>
      <c r="D327">
        <v>594.20000000000005</v>
      </c>
      <c r="E327">
        <v>90.31</v>
      </c>
      <c r="F327">
        <v>13.17</v>
      </c>
      <c r="G327">
        <v>9.7549999999999998E-2</v>
      </c>
      <c r="H327">
        <v>0.10100000000000001</v>
      </c>
      <c r="I327">
        <v>0.12479999999999999</v>
      </c>
      <c r="J327">
        <v>13.17</v>
      </c>
      <c r="K327">
        <v>2.6349999999999998</v>
      </c>
      <c r="L327">
        <v>0.1976</v>
      </c>
      <c r="M327">
        <v>6.615E-2</v>
      </c>
    </row>
    <row r="328" spans="1:13" x14ac:dyDescent="0.2">
      <c r="A328" t="s">
        <v>33</v>
      </c>
      <c r="B328">
        <v>12.07</v>
      </c>
      <c r="C328">
        <v>77.83</v>
      </c>
      <c r="D328">
        <v>445.2</v>
      </c>
      <c r="E328">
        <v>77.83</v>
      </c>
      <c r="F328">
        <v>13.44</v>
      </c>
      <c r="G328">
        <v>9.0090000000000003E-2</v>
      </c>
      <c r="H328">
        <v>3.7810000000000003E-2</v>
      </c>
      <c r="I328">
        <v>0.11</v>
      </c>
      <c r="J328">
        <v>13.44</v>
      </c>
      <c r="K328">
        <v>0.504</v>
      </c>
      <c r="L328">
        <v>0.16569999999999999</v>
      </c>
      <c r="M328">
        <v>2.7980000000000001E-2</v>
      </c>
    </row>
    <row r="329" spans="1:13" x14ac:dyDescent="0.2">
      <c r="A329" t="s">
        <v>33</v>
      </c>
      <c r="B329">
        <v>11.75</v>
      </c>
      <c r="C329">
        <v>75.89</v>
      </c>
      <c r="D329">
        <v>422.9</v>
      </c>
      <c r="E329">
        <v>75.89</v>
      </c>
      <c r="F329">
        <v>17.559999999999999</v>
      </c>
      <c r="G329">
        <v>9.7129999999999994E-2</v>
      </c>
      <c r="H329">
        <v>5.2819999999999999E-2</v>
      </c>
      <c r="I329">
        <v>0.10730000000000001</v>
      </c>
      <c r="J329">
        <v>17.559999999999999</v>
      </c>
      <c r="K329">
        <v>1.907</v>
      </c>
      <c r="L329">
        <v>0.1598</v>
      </c>
      <c r="M329">
        <v>4.4400000000000002E-2</v>
      </c>
    </row>
    <row r="330" spans="1:13" x14ac:dyDescent="0.2">
      <c r="A330" t="s">
        <v>33</v>
      </c>
      <c r="B330">
        <v>11.67</v>
      </c>
      <c r="C330">
        <v>75.209999999999994</v>
      </c>
      <c r="D330">
        <v>416.2</v>
      </c>
      <c r="E330">
        <v>75.209999999999994</v>
      </c>
      <c r="F330">
        <v>20.02</v>
      </c>
      <c r="G330">
        <v>9.4530000000000003E-2</v>
      </c>
      <c r="H330">
        <v>4.2000000000000003E-2</v>
      </c>
      <c r="I330">
        <v>0.1016</v>
      </c>
      <c r="J330">
        <v>20.02</v>
      </c>
      <c r="K330">
        <v>0.87450000000000006</v>
      </c>
      <c r="L330">
        <v>0.18590000000000001</v>
      </c>
      <c r="M330">
        <v>2.1569999999999999E-2</v>
      </c>
    </row>
    <row r="331" spans="1:13" x14ac:dyDescent="0.2">
      <c r="A331" t="s">
        <v>33</v>
      </c>
      <c r="B331">
        <v>13.68</v>
      </c>
      <c r="C331">
        <v>87.76</v>
      </c>
      <c r="D331">
        <v>575.5</v>
      </c>
      <c r="E331">
        <v>87.76</v>
      </c>
      <c r="F331">
        <v>16.329999999999998</v>
      </c>
      <c r="G331">
        <v>7.2550000000000003E-2</v>
      </c>
      <c r="H331">
        <v>1.7520000000000001E-2</v>
      </c>
      <c r="I331">
        <v>9.2770000000000005E-2</v>
      </c>
      <c r="J331">
        <v>16.329999999999998</v>
      </c>
      <c r="K331">
        <v>0.48010000000000003</v>
      </c>
      <c r="L331">
        <v>0.16309999999999999</v>
      </c>
      <c r="M331">
        <v>1.8800000000000001E-2</v>
      </c>
    </row>
    <row r="332" spans="1:13" x14ac:dyDescent="0.2">
      <c r="A332" t="s">
        <v>33</v>
      </c>
      <c r="B332">
        <v>10.96</v>
      </c>
      <c r="C332">
        <v>70.790000000000006</v>
      </c>
      <c r="D332">
        <v>365.6</v>
      </c>
      <c r="E332">
        <v>70.790000000000006</v>
      </c>
      <c r="F332">
        <v>17.62</v>
      </c>
      <c r="G332">
        <v>9.7519999999999996E-2</v>
      </c>
      <c r="H332">
        <v>5.2630000000000003E-2</v>
      </c>
      <c r="I332">
        <v>9.6869999999999998E-2</v>
      </c>
      <c r="J332">
        <v>17.62</v>
      </c>
      <c r="K332">
        <v>1.583</v>
      </c>
      <c r="L332">
        <v>0.16189999999999999</v>
      </c>
      <c r="M332">
        <v>2.7879999999999999E-2</v>
      </c>
    </row>
    <row r="333" spans="1:13" x14ac:dyDescent="0.2">
      <c r="A333" t="s">
        <v>33</v>
      </c>
      <c r="B333">
        <v>11.69</v>
      </c>
      <c r="C333">
        <v>76.37</v>
      </c>
      <c r="D333">
        <v>406.4</v>
      </c>
      <c r="E333">
        <v>76.37</v>
      </c>
      <c r="F333">
        <v>24.44</v>
      </c>
      <c r="G333">
        <v>0.1552</v>
      </c>
      <c r="H333">
        <v>4.5150000000000003E-2</v>
      </c>
      <c r="I333">
        <v>0.1236</v>
      </c>
      <c r="J333">
        <v>24.44</v>
      </c>
      <c r="K333">
        <v>1.978</v>
      </c>
      <c r="L333">
        <v>0.21310000000000001</v>
      </c>
      <c r="M333">
        <v>4.5310000000000003E-2</v>
      </c>
    </row>
    <row r="334" spans="1:13" x14ac:dyDescent="0.2">
      <c r="A334" t="s">
        <v>33</v>
      </c>
      <c r="B334">
        <v>7.7290000000000001</v>
      </c>
      <c r="C334">
        <v>47.98</v>
      </c>
      <c r="D334">
        <v>178.8</v>
      </c>
      <c r="E334">
        <v>47.98</v>
      </c>
      <c r="F334">
        <v>25.49</v>
      </c>
      <c r="G334">
        <v>4.8779999999999997E-2</v>
      </c>
      <c r="H334">
        <v>0</v>
      </c>
      <c r="I334">
        <v>8.0979999999999996E-2</v>
      </c>
      <c r="J334">
        <v>25.49</v>
      </c>
      <c r="K334">
        <v>1.462</v>
      </c>
      <c r="L334">
        <v>0.187</v>
      </c>
      <c r="M334">
        <v>0</v>
      </c>
    </row>
    <row r="335" spans="1:13" x14ac:dyDescent="0.2">
      <c r="A335" t="s">
        <v>33</v>
      </c>
      <c r="B335">
        <v>7.6909999999999998</v>
      </c>
      <c r="C335">
        <v>48.34</v>
      </c>
      <c r="D335">
        <v>170.4</v>
      </c>
      <c r="E335">
        <v>48.34</v>
      </c>
      <c r="F335">
        <v>25.44</v>
      </c>
      <c r="G335">
        <v>0.11990000000000001</v>
      </c>
      <c r="H335">
        <v>9.2520000000000005E-2</v>
      </c>
      <c r="I335">
        <v>8.6679999999999993E-2</v>
      </c>
      <c r="J335">
        <v>25.44</v>
      </c>
      <c r="K335">
        <v>1.4790000000000001</v>
      </c>
      <c r="L335">
        <v>0.20369999999999999</v>
      </c>
      <c r="M335">
        <v>1.3639999999999999E-2</v>
      </c>
    </row>
    <row r="336" spans="1:13" x14ac:dyDescent="0.2">
      <c r="A336" t="s">
        <v>33</v>
      </c>
      <c r="B336">
        <v>11.54</v>
      </c>
      <c r="C336">
        <v>74.650000000000006</v>
      </c>
      <c r="D336">
        <v>402.9</v>
      </c>
      <c r="E336">
        <v>74.650000000000006</v>
      </c>
      <c r="F336">
        <v>14.44</v>
      </c>
      <c r="G336">
        <v>0.112</v>
      </c>
      <c r="H336">
        <v>6.7369999999999999E-2</v>
      </c>
      <c r="I336">
        <v>9.9839999999999998E-2</v>
      </c>
      <c r="J336">
        <v>14.44</v>
      </c>
      <c r="K336">
        <v>1.768</v>
      </c>
      <c r="L336">
        <v>0.18179999999999999</v>
      </c>
      <c r="M336">
        <v>2.5940000000000001E-2</v>
      </c>
    </row>
    <row r="337" spans="1:13" x14ac:dyDescent="0.2">
      <c r="A337" t="s">
        <v>33</v>
      </c>
      <c r="B337">
        <v>14.47</v>
      </c>
      <c r="C337">
        <v>95.81</v>
      </c>
      <c r="D337">
        <v>656.4</v>
      </c>
      <c r="E337">
        <v>95.81</v>
      </c>
      <c r="F337">
        <v>24.99</v>
      </c>
      <c r="G337">
        <v>0.123</v>
      </c>
      <c r="H337">
        <v>0.1009</v>
      </c>
      <c r="I337">
        <v>8.8370000000000004E-2</v>
      </c>
      <c r="J337">
        <v>24.99</v>
      </c>
      <c r="K337">
        <v>1.079</v>
      </c>
      <c r="L337">
        <v>0.18720000000000001</v>
      </c>
      <c r="M337">
        <v>3.8899999999999997E-2</v>
      </c>
    </row>
    <row r="338" spans="1:13" x14ac:dyDescent="0.2">
      <c r="A338" t="s">
        <v>33</v>
      </c>
      <c r="B338">
        <v>14.74</v>
      </c>
      <c r="C338">
        <v>94.7</v>
      </c>
      <c r="D338">
        <v>668.6</v>
      </c>
      <c r="E338">
        <v>94.7</v>
      </c>
      <c r="F338">
        <v>25.42</v>
      </c>
      <c r="G338">
        <v>7.2139999999999996E-2</v>
      </c>
      <c r="H338">
        <v>4.1050000000000003E-2</v>
      </c>
      <c r="I338">
        <v>8.2750000000000004E-2</v>
      </c>
      <c r="J338">
        <v>25.42</v>
      </c>
      <c r="K338">
        <v>1.385</v>
      </c>
      <c r="L338">
        <v>0.184</v>
      </c>
      <c r="M338">
        <v>3.0269999999999998E-2</v>
      </c>
    </row>
    <row r="339" spans="1:13" x14ac:dyDescent="0.2">
      <c r="A339" t="s">
        <v>33</v>
      </c>
      <c r="B339">
        <v>13.21</v>
      </c>
      <c r="C339">
        <v>84.88</v>
      </c>
      <c r="D339">
        <v>538.4</v>
      </c>
      <c r="E339">
        <v>84.88</v>
      </c>
      <c r="F339">
        <v>28.06</v>
      </c>
      <c r="G339">
        <v>6.8769999999999998E-2</v>
      </c>
      <c r="H339">
        <v>2.9870000000000001E-2</v>
      </c>
      <c r="I339">
        <v>8.6709999999999995E-2</v>
      </c>
      <c r="J339">
        <v>28.06</v>
      </c>
      <c r="K339">
        <v>1.597</v>
      </c>
      <c r="L339">
        <v>0.1628</v>
      </c>
      <c r="M339">
        <v>3.2750000000000001E-2</v>
      </c>
    </row>
    <row r="340" spans="1:13" x14ac:dyDescent="0.2">
      <c r="A340" t="s">
        <v>33</v>
      </c>
      <c r="B340">
        <v>13.87</v>
      </c>
      <c r="C340">
        <v>89.77</v>
      </c>
      <c r="D340">
        <v>584.79999999999995</v>
      </c>
      <c r="E340">
        <v>89.77</v>
      </c>
      <c r="F340">
        <v>20.7</v>
      </c>
      <c r="G340">
        <v>0.1018</v>
      </c>
      <c r="H340">
        <v>3.6880000000000003E-2</v>
      </c>
      <c r="I340">
        <v>9.5780000000000004E-2</v>
      </c>
      <c r="J340">
        <v>20.7</v>
      </c>
      <c r="K340">
        <v>1.0469999999999999</v>
      </c>
      <c r="L340">
        <v>0.16200000000000001</v>
      </c>
      <c r="M340">
        <v>2.3689999999999999E-2</v>
      </c>
    </row>
    <row r="341" spans="1:13" x14ac:dyDescent="0.2">
      <c r="A341" t="s">
        <v>33</v>
      </c>
      <c r="B341">
        <v>13.62</v>
      </c>
      <c r="C341">
        <v>87.19</v>
      </c>
      <c r="D341">
        <v>573.20000000000005</v>
      </c>
      <c r="E341">
        <v>87.19</v>
      </c>
      <c r="F341">
        <v>23.23</v>
      </c>
      <c r="G341">
        <v>6.7470000000000002E-2</v>
      </c>
      <c r="H341">
        <v>2.9739999999999999E-2</v>
      </c>
      <c r="I341">
        <v>9.2460000000000001E-2</v>
      </c>
      <c r="J341">
        <v>23.23</v>
      </c>
      <c r="K341">
        <v>1.3360000000000001</v>
      </c>
      <c r="L341">
        <v>0.16639999999999999</v>
      </c>
      <c r="M341">
        <v>2.443E-2</v>
      </c>
    </row>
    <row r="342" spans="1:13" x14ac:dyDescent="0.2">
      <c r="A342" t="s">
        <v>33</v>
      </c>
      <c r="B342">
        <v>10.32</v>
      </c>
      <c r="C342">
        <v>65.31</v>
      </c>
      <c r="D342">
        <v>324.89999999999998</v>
      </c>
      <c r="E342">
        <v>65.31</v>
      </c>
      <c r="F342">
        <v>16.350000000000001</v>
      </c>
      <c r="G342">
        <v>4.9939999999999998E-2</v>
      </c>
      <c r="H342">
        <v>1.0120000000000001E-2</v>
      </c>
      <c r="I342">
        <v>9.4339999999999993E-2</v>
      </c>
      <c r="J342">
        <v>16.350000000000001</v>
      </c>
      <c r="K342">
        <v>0.96699999999999997</v>
      </c>
      <c r="L342">
        <v>0.1885</v>
      </c>
      <c r="M342">
        <v>5.4949999999999999E-3</v>
      </c>
    </row>
    <row r="343" spans="1:13" x14ac:dyDescent="0.2">
      <c r="A343" t="s">
        <v>33</v>
      </c>
      <c r="B343">
        <v>10.26</v>
      </c>
      <c r="C343">
        <v>65.849999999999994</v>
      </c>
      <c r="D343">
        <v>320.8</v>
      </c>
      <c r="E343">
        <v>65.849999999999994</v>
      </c>
      <c r="F343">
        <v>16.579999999999998</v>
      </c>
      <c r="G343">
        <v>8.0659999999999996E-2</v>
      </c>
      <c r="H343">
        <v>4.3580000000000001E-2</v>
      </c>
      <c r="I343">
        <v>8.8770000000000002E-2</v>
      </c>
      <c r="J343">
        <v>16.579999999999998</v>
      </c>
      <c r="K343">
        <v>1.0229999999999999</v>
      </c>
      <c r="L343">
        <v>0.16689999999999999</v>
      </c>
      <c r="M343">
        <v>2.4379999999999999E-2</v>
      </c>
    </row>
    <row r="344" spans="1:13" x14ac:dyDescent="0.2">
      <c r="A344" t="s">
        <v>33</v>
      </c>
      <c r="B344">
        <v>9.6829999999999998</v>
      </c>
      <c r="C344">
        <v>61.05</v>
      </c>
      <c r="D344">
        <v>285.7</v>
      </c>
      <c r="E344">
        <v>61.05</v>
      </c>
      <c r="F344">
        <v>19.34</v>
      </c>
      <c r="G344">
        <v>5.0299999999999997E-2</v>
      </c>
      <c r="H344">
        <v>2.3369999999999998E-2</v>
      </c>
      <c r="I344">
        <v>8.4909999999999999E-2</v>
      </c>
      <c r="J344">
        <v>19.34</v>
      </c>
      <c r="K344">
        <v>1.363</v>
      </c>
      <c r="L344">
        <v>0.158</v>
      </c>
      <c r="M344">
        <v>9.6150000000000003E-3</v>
      </c>
    </row>
    <row r="345" spans="1:13" x14ac:dyDescent="0.2">
      <c r="A345" t="s">
        <v>33</v>
      </c>
      <c r="B345">
        <v>10.82</v>
      </c>
      <c r="C345">
        <v>68.89</v>
      </c>
      <c r="D345">
        <v>361.6</v>
      </c>
      <c r="E345">
        <v>68.89</v>
      </c>
      <c r="F345">
        <v>24.21</v>
      </c>
      <c r="G345">
        <v>6.6019999999999995E-2</v>
      </c>
      <c r="H345">
        <v>1.5480000000000001E-2</v>
      </c>
      <c r="I345">
        <v>8.1920000000000007E-2</v>
      </c>
      <c r="J345">
        <v>24.21</v>
      </c>
      <c r="K345">
        <v>1.9179999999999999</v>
      </c>
      <c r="L345">
        <v>0.1976</v>
      </c>
      <c r="M345">
        <v>8.1600000000000006E-3</v>
      </c>
    </row>
    <row r="346" spans="1:13" x14ac:dyDescent="0.2">
      <c r="A346" t="s">
        <v>33</v>
      </c>
      <c r="B346">
        <v>10.86</v>
      </c>
      <c r="C346">
        <v>68.510000000000005</v>
      </c>
      <c r="D346">
        <v>360.5</v>
      </c>
      <c r="E346">
        <v>68.510000000000005</v>
      </c>
      <c r="F346">
        <v>21.48</v>
      </c>
      <c r="G346">
        <v>4.2270000000000002E-2</v>
      </c>
      <c r="H346">
        <v>0</v>
      </c>
      <c r="I346">
        <v>7.4310000000000001E-2</v>
      </c>
      <c r="J346">
        <v>21.48</v>
      </c>
      <c r="K346">
        <v>1.304</v>
      </c>
      <c r="L346">
        <v>0.1661</v>
      </c>
      <c r="M346">
        <v>0</v>
      </c>
    </row>
    <row r="347" spans="1:13" x14ac:dyDescent="0.2">
      <c r="A347" t="s">
        <v>33</v>
      </c>
      <c r="B347">
        <v>11.13</v>
      </c>
      <c r="C347">
        <v>71.489999999999995</v>
      </c>
      <c r="D347">
        <v>378.4</v>
      </c>
      <c r="E347">
        <v>71.489999999999995</v>
      </c>
      <c r="F347">
        <v>22.44</v>
      </c>
      <c r="G347">
        <v>8.1939999999999999E-2</v>
      </c>
      <c r="H347">
        <v>4.8239999999999998E-2</v>
      </c>
      <c r="I347">
        <v>9.5659999999999995E-2</v>
      </c>
      <c r="J347">
        <v>22.44</v>
      </c>
      <c r="K347">
        <v>1.4670000000000001</v>
      </c>
      <c r="L347">
        <v>0.20300000000000001</v>
      </c>
      <c r="M347">
        <v>2.257E-2</v>
      </c>
    </row>
    <row r="348" spans="1:13" x14ac:dyDescent="0.2">
      <c r="A348" t="s">
        <v>33</v>
      </c>
      <c r="B348">
        <v>12.77</v>
      </c>
      <c r="C348">
        <v>81.349999999999994</v>
      </c>
      <c r="D348">
        <v>507.9</v>
      </c>
      <c r="E348">
        <v>81.349999999999994</v>
      </c>
      <c r="F348">
        <v>29.43</v>
      </c>
      <c r="G348">
        <v>4.2340000000000003E-2</v>
      </c>
      <c r="H348">
        <v>1.9970000000000002E-2</v>
      </c>
      <c r="I348">
        <v>8.276E-2</v>
      </c>
      <c r="J348">
        <v>29.43</v>
      </c>
      <c r="K348">
        <v>1.367</v>
      </c>
      <c r="L348">
        <v>0.15390000000000001</v>
      </c>
      <c r="M348">
        <v>1.499E-2</v>
      </c>
    </row>
    <row r="349" spans="1:13" x14ac:dyDescent="0.2">
      <c r="A349" t="s">
        <v>33</v>
      </c>
      <c r="B349">
        <v>9.3330000000000002</v>
      </c>
      <c r="C349">
        <v>59.01</v>
      </c>
      <c r="D349">
        <v>264</v>
      </c>
      <c r="E349">
        <v>59.01</v>
      </c>
      <c r="F349">
        <v>21.94</v>
      </c>
      <c r="G349">
        <v>5.6050000000000003E-2</v>
      </c>
      <c r="H349">
        <v>3.9960000000000002E-2</v>
      </c>
      <c r="I349">
        <v>9.2399999999999996E-2</v>
      </c>
      <c r="J349">
        <v>21.94</v>
      </c>
      <c r="K349">
        <v>1.879</v>
      </c>
      <c r="L349">
        <v>0.16919999999999999</v>
      </c>
      <c r="M349">
        <v>1.282E-2</v>
      </c>
    </row>
    <row r="350" spans="1:13" x14ac:dyDescent="0.2">
      <c r="A350" t="s">
        <v>33</v>
      </c>
      <c r="B350">
        <v>12.88</v>
      </c>
      <c r="C350">
        <v>82.5</v>
      </c>
      <c r="D350">
        <v>514.29999999999995</v>
      </c>
      <c r="E350">
        <v>82.5</v>
      </c>
      <c r="F350">
        <v>28.92</v>
      </c>
      <c r="G350">
        <v>5.824E-2</v>
      </c>
      <c r="H350">
        <v>6.1949999999999998E-2</v>
      </c>
      <c r="I350">
        <v>8.1229999999999997E-2</v>
      </c>
      <c r="J350">
        <v>28.92</v>
      </c>
      <c r="K350">
        <v>1.36</v>
      </c>
      <c r="L350">
        <v>0.15659999999999999</v>
      </c>
      <c r="M350">
        <v>2.3429999999999999E-2</v>
      </c>
    </row>
    <row r="351" spans="1:13" x14ac:dyDescent="0.2">
      <c r="A351" t="s">
        <v>33</v>
      </c>
      <c r="B351">
        <v>10.29</v>
      </c>
      <c r="C351">
        <v>65.67</v>
      </c>
      <c r="D351">
        <v>321.39999999999998</v>
      </c>
      <c r="E351">
        <v>65.67</v>
      </c>
      <c r="F351">
        <v>27.61</v>
      </c>
      <c r="G351">
        <v>7.6579999999999995E-2</v>
      </c>
      <c r="H351">
        <v>5.9990000000000002E-2</v>
      </c>
      <c r="I351">
        <v>9.0300000000000005E-2</v>
      </c>
      <c r="J351">
        <v>27.61</v>
      </c>
      <c r="K351">
        <v>2.2389999999999999</v>
      </c>
      <c r="L351">
        <v>0.1593</v>
      </c>
      <c r="M351">
        <v>2.7380000000000002E-2</v>
      </c>
    </row>
    <row r="352" spans="1:13" x14ac:dyDescent="0.2">
      <c r="A352" t="s">
        <v>33</v>
      </c>
      <c r="B352">
        <v>10.16</v>
      </c>
      <c r="C352">
        <v>64.73</v>
      </c>
      <c r="D352">
        <v>311.7</v>
      </c>
      <c r="E352">
        <v>64.73</v>
      </c>
      <c r="F352">
        <v>19.59</v>
      </c>
      <c r="G352">
        <v>7.5039999999999996E-2</v>
      </c>
      <c r="H352">
        <v>5.025E-3</v>
      </c>
      <c r="I352">
        <v>0.1003</v>
      </c>
      <c r="J352">
        <v>19.59</v>
      </c>
      <c r="K352">
        <v>2.09</v>
      </c>
      <c r="L352">
        <v>0.17910000000000001</v>
      </c>
      <c r="M352">
        <v>1.116E-2</v>
      </c>
    </row>
    <row r="353" spans="1:13" x14ac:dyDescent="0.2">
      <c r="A353" t="s">
        <v>33</v>
      </c>
      <c r="B353">
        <v>9.423</v>
      </c>
      <c r="C353">
        <v>59.26</v>
      </c>
      <c r="D353">
        <v>271.3</v>
      </c>
      <c r="E353">
        <v>59.26</v>
      </c>
      <c r="F353">
        <v>27.88</v>
      </c>
      <c r="G353">
        <v>4.9709999999999997E-2</v>
      </c>
      <c r="H353">
        <v>0</v>
      </c>
      <c r="I353">
        <v>8.1229999999999997E-2</v>
      </c>
      <c r="J353">
        <v>27.88</v>
      </c>
      <c r="K353">
        <v>2.927</v>
      </c>
      <c r="L353">
        <v>0.17419999999999999</v>
      </c>
      <c r="M353">
        <v>0</v>
      </c>
    </row>
    <row r="354" spans="1:13" x14ac:dyDescent="0.2">
      <c r="A354" t="s">
        <v>33</v>
      </c>
      <c r="B354">
        <v>14.59</v>
      </c>
      <c r="C354">
        <v>96.39</v>
      </c>
      <c r="D354">
        <v>657.1</v>
      </c>
      <c r="E354">
        <v>96.39</v>
      </c>
      <c r="F354">
        <v>22.68</v>
      </c>
      <c r="G354">
        <v>0.13300000000000001</v>
      </c>
      <c r="H354">
        <v>0.10290000000000001</v>
      </c>
      <c r="I354">
        <v>8.473E-2</v>
      </c>
      <c r="J354">
        <v>22.68</v>
      </c>
      <c r="K354">
        <v>1.1080000000000001</v>
      </c>
      <c r="L354">
        <v>0.1454</v>
      </c>
      <c r="M354">
        <v>3.7359999999999997E-2</v>
      </c>
    </row>
    <row r="355" spans="1:13" x14ac:dyDescent="0.2">
      <c r="A355" t="s">
        <v>33</v>
      </c>
      <c r="B355">
        <v>11.51</v>
      </c>
      <c r="C355">
        <v>74.52</v>
      </c>
      <c r="D355">
        <v>403.5</v>
      </c>
      <c r="E355">
        <v>74.52</v>
      </c>
      <c r="F355">
        <v>23.93</v>
      </c>
      <c r="G355">
        <v>0.1021</v>
      </c>
      <c r="H355">
        <v>0.11119999999999999</v>
      </c>
      <c r="I355">
        <v>9.2609999999999998E-2</v>
      </c>
      <c r="J355">
        <v>23.93</v>
      </c>
      <c r="K355">
        <v>2.9039999999999999</v>
      </c>
      <c r="L355">
        <v>0.13880000000000001</v>
      </c>
      <c r="M355">
        <v>4.1050000000000003E-2</v>
      </c>
    </row>
    <row r="356" spans="1:13" x14ac:dyDescent="0.2">
      <c r="A356" t="s">
        <v>33</v>
      </c>
      <c r="B356">
        <v>14.05</v>
      </c>
      <c r="C356">
        <v>91.38</v>
      </c>
      <c r="D356">
        <v>600.4</v>
      </c>
      <c r="E356">
        <v>91.38</v>
      </c>
      <c r="F356">
        <v>27.15</v>
      </c>
      <c r="G356">
        <v>0.11260000000000001</v>
      </c>
      <c r="H356">
        <v>4.462E-2</v>
      </c>
      <c r="I356">
        <v>9.9290000000000003E-2</v>
      </c>
      <c r="J356">
        <v>27.15</v>
      </c>
      <c r="K356">
        <v>1.492</v>
      </c>
      <c r="L356">
        <v>0.1537</v>
      </c>
      <c r="M356">
        <v>4.3040000000000002E-2</v>
      </c>
    </row>
    <row r="357" spans="1:13" x14ac:dyDescent="0.2">
      <c r="A357" t="s">
        <v>33</v>
      </c>
      <c r="B357">
        <v>11.2</v>
      </c>
      <c r="C357">
        <v>70.67</v>
      </c>
      <c r="D357">
        <v>386</v>
      </c>
      <c r="E357">
        <v>70.67</v>
      </c>
      <c r="F357">
        <v>29.37</v>
      </c>
      <c r="G357">
        <v>3.5580000000000001E-2</v>
      </c>
      <c r="H357">
        <v>0</v>
      </c>
      <c r="I357">
        <v>7.4490000000000001E-2</v>
      </c>
      <c r="J357">
        <v>29.37</v>
      </c>
      <c r="K357">
        <v>3.8959999999999999</v>
      </c>
      <c r="L357">
        <v>0.106</v>
      </c>
      <c r="M357">
        <v>0</v>
      </c>
    </row>
    <row r="358" spans="1:13" x14ac:dyDescent="0.2">
      <c r="A358" t="s">
        <v>33</v>
      </c>
      <c r="B358">
        <v>7.76</v>
      </c>
      <c r="C358">
        <v>47.92</v>
      </c>
      <c r="D358">
        <v>181</v>
      </c>
      <c r="E358">
        <v>47.92</v>
      </c>
      <c r="F358">
        <v>24.54</v>
      </c>
      <c r="G358">
        <v>4.3619999999999999E-2</v>
      </c>
      <c r="H358">
        <v>0</v>
      </c>
      <c r="I358">
        <v>5.2630000000000003E-2</v>
      </c>
      <c r="J358">
        <v>24.54</v>
      </c>
      <c r="K358">
        <v>1.4279999999999999</v>
      </c>
      <c r="L358">
        <v>0.15870000000000001</v>
      </c>
      <c r="M358">
        <v>0</v>
      </c>
    </row>
    <row r="359" spans="1:13" x14ac:dyDescent="0.2">
      <c r="A359" t="s">
        <v>32</v>
      </c>
      <c r="B359">
        <v>17.989999999999998</v>
      </c>
      <c r="C359">
        <v>122.8</v>
      </c>
      <c r="D359">
        <v>1001</v>
      </c>
      <c r="E359">
        <v>122.8</v>
      </c>
      <c r="F359">
        <v>10.38</v>
      </c>
      <c r="G359">
        <v>0.27760000000000001</v>
      </c>
      <c r="H359">
        <v>0.30009999999999998</v>
      </c>
      <c r="I359">
        <v>0.11840000000000001</v>
      </c>
      <c r="J359">
        <v>10.38</v>
      </c>
      <c r="K359">
        <v>0.90529999999999999</v>
      </c>
      <c r="L359">
        <v>0.2419</v>
      </c>
      <c r="M359">
        <v>0.14710000000000001</v>
      </c>
    </row>
    <row r="360" spans="1:13" x14ac:dyDescent="0.2">
      <c r="A360" t="s">
        <v>32</v>
      </c>
      <c r="B360">
        <v>20.57</v>
      </c>
      <c r="C360">
        <v>132.9</v>
      </c>
      <c r="D360">
        <v>1326</v>
      </c>
      <c r="E360">
        <v>132.9</v>
      </c>
      <c r="F360">
        <v>17.77</v>
      </c>
      <c r="G360">
        <v>7.8640000000000002E-2</v>
      </c>
      <c r="H360">
        <v>8.6900000000000005E-2</v>
      </c>
      <c r="I360">
        <v>8.4739999999999996E-2</v>
      </c>
      <c r="J360">
        <v>17.77</v>
      </c>
      <c r="K360">
        <v>0.7339</v>
      </c>
      <c r="L360">
        <v>0.1812</v>
      </c>
      <c r="M360">
        <v>7.0169999999999996E-2</v>
      </c>
    </row>
    <row r="361" spans="1:13" x14ac:dyDescent="0.2">
      <c r="A361" t="s">
        <v>32</v>
      </c>
      <c r="B361">
        <v>19.690000000000001</v>
      </c>
      <c r="C361">
        <v>130</v>
      </c>
      <c r="D361">
        <v>1203</v>
      </c>
      <c r="E361">
        <v>130</v>
      </c>
      <c r="F361">
        <v>21.25</v>
      </c>
      <c r="G361">
        <v>0.15989999999999999</v>
      </c>
      <c r="H361">
        <v>0.19739999999999999</v>
      </c>
      <c r="I361">
        <v>0.1096</v>
      </c>
      <c r="J361">
        <v>21.25</v>
      </c>
      <c r="K361">
        <v>0.78690000000000004</v>
      </c>
      <c r="L361">
        <v>0.2069</v>
      </c>
      <c r="M361">
        <v>0.12790000000000001</v>
      </c>
    </row>
    <row r="362" spans="1:13" x14ac:dyDescent="0.2">
      <c r="A362" t="s">
        <v>32</v>
      </c>
      <c r="B362">
        <v>11.42</v>
      </c>
      <c r="C362">
        <v>77.58</v>
      </c>
      <c r="D362">
        <v>386.1</v>
      </c>
      <c r="E362">
        <v>77.58</v>
      </c>
      <c r="F362">
        <v>20.38</v>
      </c>
      <c r="G362">
        <v>0.28389999999999999</v>
      </c>
      <c r="H362">
        <v>0.2414</v>
      </c>
      <c r="I362">
        <v>0.14249999999999999</v>
      </c>
      <c r="J362">
        <v>20.38</v>
      </c>
      <c r="K362">
        <v>1.1559999999999999</v>
      </c>
      <c r="L362">
        <v>0.25969999999999999</v>
      </c>
      <c r="M362">
        <v>0.1052</v>
      </c>
    </row>
    <row r="363" spans="1:13" x14ac:dyDescent="0.2">
      <c r="A363" t="s">
        <v>32</v>
      </c>
      <c r="B363">
        <v>20.29</v>
      </c>
      <c r="C363">
        <v>135.1</v>
      </c>
      <c r="D363">
        <v>1297</v>
      </c>
      <c r="E363">
        <v>135.1</v>
      </c>
      <c r="F363">
        <v>14.34</v>
      </c>
      <c r="G363">
        <v>0.1328</v>
      </c>
      <c r="H363">
        <v>0.19800000000000001</v>
      </c>
      <c r="I363">
        <v>0.1003</v>
      </c>
      <c r="J363">
        <v>14.34</v>
      </c>
      <c r="K363">
        <v>0.78129999999999999</v>
      </c>
      <c r="L363">
        <v>0.18090000000000001</v>
      </c>
      <c r="M363">
        <v>0.1043</v>
      </c>
    </row>
    <row r="364" spans="1:13" x14ac:dyDescent="0.2">
      <c r="A364" t="s">
        <v>32</v>
      </c>
      <c r="B364">
        <v>12.45</v>
      </c>
      <c r="C364">
        <v>82.57</v>
      </c>
      <c r="D364">
        <v>477.1</v>
      </c>
      <c r="E364">
        <v>82.57</v>
      </c>
      <c r="F364">
        <v>15.7</v>
      </c>
      <c r="G364">
        <v>0.17</v>
      </c>
      <c r="H364">
        <v>0.1578</v>
      </c>
      <c r="I364">
        <v>0.1278</v>
      </c>
      <c r="J364">
        <v>15.7</v>
      </c>
      <c r="K364">
        <v>0.89019999999999999</v>
      </c>
      <c r="L364">
        <v>0.2087</v>
      </c>
      <c r="M364">
        <v>8.0890000000000004E-2</v>
      </c>
    </row>
    <row r="365" spans="1:13" x14ac:dyDescent="0.2">
      <c r="A365" t="s">
        <v>32</v>
      </c>
      <c r="B365">
        <v>18.25</v>
      </c>
      <c r="C365">
        <v>119.6</v>
      </c>
      <c r="D365">
        <v>1040</v>
      </c>
      <c r="E365">
        <v>119.6</v>
      </c>
      <c r="F365">
        <v>19.98</v>
      </c>
      <c r="G365">
        <v>0.109</v>
      </c>
      <c r="H365">
        <v>0.11269999999999999</v>
      </c>
      <c r="I365">
        <v>9.4630000000000006E-2</v>
      </c>
      <c r="J365">
        <v>19.98</v>
      </c>
      <c r="K365">
        <v>0.7732</v>
      </c>
      <c r="L365">
        <v>0.1794</v>
      </c>
      <c r="M365">
        <v>7.3999999999999996E-2</v>
      </c>
    </row>
    <row r="366" spans="1:13" x14ac:dyDescent="0.2">
      <c r="A366" t="s">
        <v>32</v>
      </c>
      <c r="B366">
        <v>13.71</v>
      </c>
      <c r="C366">
        <v>90.2</v>
      </c>
      <c r="D366">
        <v>577.9</v>
      </c>
      <c r="E366">
        <v>90.2</v>
      </c>
      <c r="F366">
        <v>20.83</v>
      </c>
      <c r="G366">
        <v>0.16450000000000001</v>
      </c>
      <c r="H366">
        <v>9.3659999999999993E-2</v>
      </c>
      <c r="I366">
        <v>0.11890000000000001</v>
      </c>
      <c r="J366">
        <v>20.83</v>
      </c>
      <c r="K366">
        <v>1.377</v>
      </c>
      <c r="L366">
        <v>0.21959999999999999</v>
      </c>
      <c r="M366">
        <v>5.985E-2</v>
      </c>
    </row>
    <row r="367" spans="1:13" x14ac:dyDescent="0.2">
      <c r="A367" t="s">
        <v>32</v>
      </c>
      <c r="B367">
        <v>13</v>
      </c>
      <c r="C367">
        <v>87.5</v>
      </c>
      <c r="D367">
        <v>519.79999999999995</v>
      </c>
      <c r="E367">
        <v>87.5</v>
      </c>
      <c r="F367">
        <v>21.82</v>
      </c>
      <c r="G367">
        <v>0.19320000000000001</v>
      </c>
      <c r="H367">
        <v>0.18590000000000001</v>
      </c>
      <c r="I367">
        <v>0.1273</v>
      </c>
      <c r="J367">
        <v>21.82</v>
      </c>
      <c r="K367">
        <v>1.002</v>
      </c>
      <c r="L367">
        <v>0.23499999999999999</v>
      </c>
      <c r="M367">
        <v>9.3530000000000002E-2</v>
      </c>
    </row>
    <row r="368" spans="1:13" x14ac:dyDescent="0.2">
      <c r="A368" t="s">
        <v>32</v>
      </c>
      <c r="B368">
        <v>12.46</v>
      </c>
      <c r="C368">
        <v>83.97</v>
      </c>
      <c r="D368">
        <v>475.9</v>
      </c>
      <c r="E368">
        <v>83.97</v>
      </c>
      <c r="F368">
        <v>24.04</v>
      </c>
      <c r="G368">
        <v>0.23960000000000001</v>
      </c>
      <c r="H368">
        <v>0.2273</v>
      </c>
      <c r="I368">
        <v>0.1186</v>
      </c>
      <c r="J368">
        <v>24.04</v>
      </c>
      <c r="K368">
        <v>1.599</v>
      </c>
      <c r="L368">
        <v>0.20300000000000001</v>
      </c>
      <c r="M368">
        <v>8.5430000000000006E-2</v>
      </c>
    </row>
    <row r="369" spans="1:13" x14ac:dyDescent="0.2">
      <c r="A369" t="s">
        <v>32</v>
      </c>
      <c r="B369">
        <v>16.02</v>
      </c>
      <c r="C369">
        <v>102.7</v>
      </c>
      <c r="D369">
        <v>797.8</v>
      </c>
      <c r="E369">
        <v>102.7</v>
      </c>
      <c r="F369">
        <v>23.24</v>
      </c>
      <c r="G369">
        <v>6.6689999999999999E-2</v>
      </c>
      <c r="H369">
        <v>3.2989999999999998E-2</v>
      </c>
      <c r="I369">
        <v>8.2059999999999994E-2</v>
      </c>
      <c r="J369">
        <v>23.24</v>
      </c>
      <c r="K369">
        <v>1.1870000000000001</v>
      </c>
      <c r="L369">
        <v>0.15279999999999999</v>
      </c>
      <c r="M369">
        <v>3.3230000000000003E-2</v>
      </c>
    </row>
    <row r="370" spans="1:13" x14ac:dyDescent="0.2">
      <c r="A370" t="s">
        <v>32</v>
      </c>
      <c r="B370">
        <v>15.78</v>
      </c>
      <c r="C370">
        <v>103.6</v>
      </c>
      <c r="D370">
        <v>781</v>
      </c>
      <c r="E370">
        <v>103.6</v>
      </c>
      <c r="F370">
        <v>17.89</v>
      </c>
      <c r="G370">
        <v>0.12920000000000001</v>
      </c>
      <c r="H370">
        <v>9.9540000000000003E-2</v>
      </c>
      <c r="I370">
        <v>9.7100000000000006E-2</v>
      </c>
      <c r="J370">
        <v>17.89</v>
      </c>
      <c r="K370">
        <v>0.9849</v>
      </c>
      <c r="L370">
        <v>0.1842</v>
      </c>
      <c r="M370">
        <v>6.6059999999999994E-2</v>
      </c>
    </row>
    <row r="371" spans="1:13" x14ac:dyDescent="0.2">
      <c r="A371" t="s">
        <v>32</v>
      </c>
      <c r="B371">
        <v>19.170000000000002</v>
      </c>
      <c r="C371">
        <v>132.4</v>
      </c>
      <c r="D371">
        <v>1123</v>
      </c>
      <c r="E371">
        <v>132.4</v>
      </c>
      <c r="F371">
        <v>24.8</v>
      </c>
      <c r="G371">
        <v>0.24579999999999999</v>
      </c>
      <c r="H371">
        <v>0.20649999999999999</v>
      </c>
      <c r="I371">
        <v>9.74E-2</v>
      </c>
      <c r="J371">
        <v>24.8</v>
      </c>
      <c r="K371">
        <v>3.5680000000000001</v>
      </c>
      <c r="L371">
        <v>0.2397</v>
      </c>
      <c r="M371">
        <v>0.1118</v>
      </c>
    </row>
    <row r="372" spans="1:13" x14ac:dyDescent="0.2">
      <c r="A372" t="s">
        <v>32</v>
      </c>
      <c r="B372">
        <v>15.85</v>
      </c>
      <c r="C372">
        <v>103.7</v>
      </c>
      <c r="D372">
        <v>782.7</v>
      </c>
      <c r="E372">
        <v>103.7</v>
      </c>
      <c r="F372">
        <v>23.95</v>
      </c>
      <c r="G372">
        <v>0.1002</v>
      </c>
      <c r="H372">
        <v>9.9379999999999996E-2</v>
      </c>
      <c r="I372">
        <v>8.4010000000000001E-2</v>
      </c>
      <c r="J372">
        <v>23.95</v>
      </c>
      <c r="K372">
        <v>1.0780000000000001</v>
      </c>
      <c r="L372">
        <v>0.1847</v>
      </c>
      <c r="M372">
        <v>5.364E-2</v>
      </c>
    </row>
    <row r="373" spans="1:13" x14ac:dyDescent="0.2">
      <c r="A373" t="s">
        <v>32</v>
      </c>
      <c r="B373">
        <v>13.73</v>
      </c>
      <c r="C373">
        <v>93.6</v>
      </c>
      <c r="D373">
        <v>578.29999999999995</v>
      </c>
      <c r="E373">
        <v>93.6</v>
      </c>
      <c r="F373">
        <v>22.61</v>
      </c>
      <c r="G373">
        <v>0.2293</v>
      </c>
      <c r="H373">
        <v>0.21279999999999999</v>
      </c>
      <c r="I373">
        <v>0.11310000000000001</v>
      </c>
      <c r="J373">
        <v>22.61</v>
      </c>
      <c r="K373">
        <v>1.169</v>
      </c>
      <c r="L373">
        <v>0.2069</v>
      </c>
      <c r="M373">
        <v>8.0250000000000002E-2</v>
      </c>
    </row>
    <row r="374" spans="1:13" x14ac:dyDescent="0.2">
      <c r="A374" t="s">
        <v>32</v>
      </c>
      <c r="B374">
        <v>14.54</v>
      </c>
      <c r="C374">
        <v>96.73</v>
      </c>
      <c r="D374">
        <v>658.8</v>
      </c>
      <c r="E374">
        <v>96.73</v>
      </c>
      <c r="F374">
        <v>27.54</v>
      </c>
      <c r="G374">
        <v>0.1595</v>
      </c>
      <c r="H374">
        <v>0.16389999999999999</v>
      </c>
      <c r="I374">
        <v>0.1139</v>
      </c>
      <c r="J374">
        <v>27.54</v>
      </c>
      <c r="K374">
        <v>1.0329999999999999</v>
      </c>
      <c r="L374">
        <v>0.2303</v>
      </c>
      <c r="M374">
        <v>7.3639999999999997E-2</v>
      </c>
    </row>
    <row r="375" spans="1:13" x14ac:dyDescent="0.2">
      <c r="A375" t="s">
        <v>32</v>
      </c>
      <c r="B375">
        <v>14.68</v>
      </c>
      <c r="C375">
        <v>94.74</v>
      </c>
      <c r="D375">
        <v>684.5</v>
      </c>
      <c r="E375">
        <v>94.74</v>
      </c>
      <c r="F375">
        <v>20.13</v>
      </c>
      <c r="G375">
        <v>7.1999999999999995E-2</v>
      </c>
      <c r="H375">
        <v>7.3950000000000002E-2</v>
      </c>
      <c r="I375">
        <v>9.8669999999999994E-2</v>
      </c>
      <c r="J375">
        <v>20.13</v>
      </c>
      <c r="K375">
        <v>1.24</v>
      </c>
      <c r="L375">
        <v>0.15859999999999999</v>
      </c>
      <c r="M375">
        <v>5.2589999999999998E-2</v>
      </c>
    </row>
    <row r="376" spans="1:13" x14ac:dyDescent="0.2">
      <c r="A376" t="s">
        <v>32</v>
      </c>
      <c r="B376">
        <v>16.13</v>
      </c>
      <c r="C376">
        <v>108.1</v>
      </c>
      <c r="D376">
        <v>798.8</v>
      </c>
      <c r="E376">
        <v>108.1</v>
      </c>
      <c r="F376">
        <v>20.68</v>
      </c>
      <c r="G376">
        <v>0.20219999999999999</v>
      </c>
      <c r="H376">
        <v>0.17219999999999999</v>
      </c>
      <c r="I376">
        <v>0.11700000000000001</v>
      </c>
      <c r="J376">
        <v>20.68</v>
      </c>
      <c r="K376">
        <v>1.073</v>
      </c>
      <c r="L376">
        <v>0.21640000000000001</v>
      </c>
      <c r="M376">
        <v>0.1028</v>
      </c>
    </row>
    <row r="377" spans="1:13" x14ac:dyDescent="0.2">
      <c r="A377" t="s">
        <v>32</v>
      </c>
      <c r="B377">
        <v>19.809999999999999</v>
      </c>
      <c r="C377">
        <v>130</v>
      </c>
      <c r="D377">
        <v>1260</v>
      </c>
      <c r="E377">
        <v>130</v>
      </c>
      <c r="F377">
        <v>22.15</v>
      </c>
      <c r="G377">
        <v>0.1027</v>
      </c>
      <c r="H377">
        <v>0.1479</v>
      </c>
      <c r="I377">
        <v>9.8309999999999995E-2</v>
      </c>
      <c r="J377">
        <v>22.15</v>
      </c>
      <c r="K377">
        <v>1.0169999999999999</v>
      </c>
      <c r="L377">
        <v>0.15820000000000001</v>
      </c>
      <c r="M377">
        <v>9.4979999999999995E-2</v>
      </c>
    </row>
    <row r="378" spans="1:13" x14ac:dyDescent="0.2">
      <c r="A378" t="s">
        <v>32</v>
      </c>
      <c r="B378">
        <v>15.34</v>
      </c>
      <c r="C378">
        <v>102.5</v>
      </c>
      <c r="D378">
        <v>704.4</v>
      </c>
      <c r="E378">
        <v>102.5</v>
      </c>
      <c r="F378">
        <v>14.26</v>
      </c>
      <c r="G378">
        <v>0.2135</v>
      </c>
      <c r="H378">
        <v>0.2077</v>
      </c>
      <c r="I378">
        <v>0.10730000000000001</v>
      </c>
      <c r="J378">
        <v>14.26</v>
      </c>
      <c r="K378">
        <v>0.70960000000000001</v>
      </c>
      <c r="L378">
        <v>0.25209999999999999</v>
      </c>
      <c r="M378">
        <v>9.7559999999999994E-2</v>
      </c>
    </row>
    <row r="379" spans="1:13" x14ac:dyDescent="0.2">
      <c r="A379" t="s">
        <v>32</v>
      </c>
      <c r="B379">
        <v>21.16</v>
      </c>
      <c r="C379">
        <v>137.19999999999999</v>
      </c>
      <c r="D379">
        <v>1404</v>
      </c>
      <c r="E379">
        <v>137.19999999999999</v>
      </c>
      <c r="F379">
        <v>23.04</v>
      </c>
      <c r="G379">
        <v>0.1022</v>
      </c>
      <c r="H379">
        <v>0.10970000000000001</v>
      </c>
      <c r="I379">
        <v>9.4280000000000003E-2</v>
      </c>
      <c r="J379">
        <v>23.04</v>
      </c>
      <c r="K379">
        <v>1.127</v>
      </c>
      <c r="L379">
        <v>0.1769</v>
      </c>
      <c r="M379">
        <v>8.6319999999999994E-2</v>
      </c>
    </row>
    <row r="380" spans="1:13" x14ac:dyDescent="0.2">
      <c r="A380" t="s">
        <v>32</v>
      </c>
      <c r="B380">
        <v>16.649999999999999</v>
      </c>
      <c r="C380">
        <v>110</v>
      </c>
      <c r="D380">
        <v>904.6</v>
      </c>
      <c r="E380">
        <v>110</v>
      </c>
      <c r="F380">
        <v>21.38</v>
      </c>
      <c r="G380">
        <v>0.1457</v>
      </c>
      <c r="H380">
        <v>0.1525</v>
      </c>
      <c r="I380">
        <v>0.11210000000000001</v>
      </c>
      <c r="J380">
        <v>21.38</v>
      </c>
      <c r="K380">
        <v>0.90169999999999995</v>
      </c>
      <c r="L380">
        <v>0.19950000000000001</v>
      </c>
      <c r="M380">
        <v>9.1700000000000004E-2</v>
      </c>
    </row>
    <row r="381" spans="1:13" x14ac:dyDescent="0.2">
      <c r="A381" t="s">
        <v>32</v>
      </c>
      <c r="B381">
        <v>17.14</v>
      </c>
      <c r="C381">
        <v>116</v>
      </c>
      <c r="D381">
        <v>912.7</v>
      </c>
      <c r="E381">
        <v>116</v>
      </c>
      <c r="F381">
        <v>16.399999999999999</v>
      </c>
      <c r="G381">
        <v>0.2276</v>
      </c>
      <c r="H381">
        <v>0.22289999999999999</v>
      </c>
      <c r="I381">
        <v>0.1186</v>
      </c>
      <c r="J381">
        <v>16.399999999999999</v>
      </c>
      <c r="K381">
        <v>0.97599999999999998</v>
      </c>
      <c r="L381">
        <v>0.30399999999999999</v>
      </c>
      <c r="M381">
        <v>0.1401</v>
      </c>
    </row>
    <row r="382" spans="1:13" x14ac:dyDescent="0.2">
      <c r="A382" t="s">
        <v>32</v>
      </c>
      <c r="B382">
        <v>14.58</v>
      </c>
      <c r="C382">
        <v>97.41</v>
      </c>
      <c r="D382">
        <v>644.79999999999995</v>
      </c>
      <c r="E382">
        <v>97.41</v>
      </c>
      <c r="F382">
        <v>21.53</v>
      </c>
      <c r="G382">
        <v>0.18679999999999999</v>
      </c>
      <c r="H382">
        <v>0.14249999999999999</v>
      </c>
      <c r="I382">
        <v>0.10539999999999999</v>
      </c>
      <c r="J382">
        <v>21.53</v>
      </c>
      <c r="K382">
        <v>0.98319999999999996</v>
      </c>
      <c r="L382">
        <v>0.22520000000000001</v>
      </c>
      <c r="M382">
        <v>8.7830000000000005E-2</v>
      </c>
    </row>
    <row r="383" spans="1:13" x14ac:dyDescent="0.2">
      <c r="A383" t="s">
        <v>32</v>
      </c>
      <c r="B383">
        <v>18.61</v>
      </c>
      <c r="C383">
        <v>122.1</v>
      </c>
      <c r="D383">
        <v>1094</v>
      </c>
      <c r="E383">
        <v>122.1</v>
      </c>
      <c r="F383">
        <v>20.25</v>
      </c>
      <c r="G383">
        <v>0.1066</v>
      </c>
      <c r="H383">
        <v>0.14899999999999999</v>
      </c>
      <c r="I383">
        <v>9.4399999999999998E-2</v>
      </c>
      <c r="J383">
        <v>20.25</v>
      </c>
      <c r="K383">
        <v>1.849</v>
      </c>
      <c r="L383">
        <v>0.16969999999999999</v>
      </c>
      <c r="M383">
        <v>7.7310000000000004E-2</v>
      </c>
    </row>
    <row r="384" spans="1:13" x14ac:dyDescent="0.2">
      <c r="A384" t="s">
        <v>32</v>
      </c>
      <c r="B384">
        <v>15.3</v>
      </c>
      <c r="C384">
        <v>102.4</v>
      </c>
      <c r="D384">
        <v>732.4</v>
      </c>
      <c r="E384">
        <v>102.4</v>
      </c>
      <c r="F384">
        <v>25.27</v>
      </c>
      <c r="G384">
        <v>0.16969999999999999</v>
      </c>
      <c r="H384">
        <v>0.16830000000000001</v>
      </c>
      <c r="I384">
        <v>0.1082</v>
      </c>
      <c r="J384">
        <v>25.27</v>
      </c>
      <c r="K384">
        <v>1.012</v>
      </c>
      <c r="L384">
        <v>0.19259999999999999</v>
      </c>
      <c r="M384">
        <v>8.7510000000000004E-2</v>
      </c>
    </row>
    <row r="385" spans="1:13" x14ac:dyDescent="0.2">
      <c r="A385" t="s">
        <v>32</v>
      </c>
      <c r="B385">
        <v>17.57</v>
      </c>
      <c r="C385">
        <v>115</v>
      </c>
      <c r="D385">
        <v>955.1</v>
      </c>
      <c r="E385">
        <v>115</v>
      </c>
      <c r="F385">
        <v>15.05</v>
      </c>
      <c r="G385">
        <v>0.1157</v>
      </c>
      <c r="H385">
        <v>9.8750000000000004E-2</v>
      </c>
      <c r="I385">
        <v>9.8470000000000002E-2</v>
      </c>
      <c r="J385">
        <v>15.05</v>
      </c>
      <c r="K385">
        <v>0.82250000000000001</v>
      </c>
      <c r="L385">
        <v>0.1739</v>
      </c>
      <c r="M385">
        <v>7.9530000000000003E-2</v>
      </c>
    </row>
    <row r="386" spans="1:13" x14ac:dyDescent="0.2">
      <c r="A386" t="s">
        <v>32</v>
      </c>
      <c r="B386">
        <v>18.63</v>
      </c>
      <c r="C386">
        <v>124.8</v>
      </c>
      <c r="D386">
        <v>1088</v>
      </c>
      <c r="E386">
        <v>124.8</v>
      </c>
      <c r="F386">
        <v>25.11</v>
      </c>
      <c r="G386">
        <v>0.18870000000000001</v>
      </c>
      <c r="H386">
        <v>0.2319</v>
      </c>
      <c r="I386">
        <v>0.10639999999999999</v>
      </c>
      <c r="J386">
        <v>25.11</v>
      </c>
      <c r="K386">
        <v>1.466</v>
      </c>
      <c r="L386">
        <v>0.21829999999999999</v>
      </c>
      <c r="M386">
        <v>0.1244</v>
      </c>
    </row>
    <row r="387" spans="1:13" x14ac:dyDescent="0.2">
      <c r="A387" t="s">
        <v>32</v>
      </c>
      <c r="B387">
        <v>11.84</v>
      </c>
      <c r="C387">
        <v>77.930000000000007</v>
      </c>
      <c r="D387">
        <v>440.6</v>
      </c>
      <c r="E387">
        <v>77.930000000000007</v>
      </c>
      <c r="F387">
        <v>18.7</v>
      </c>
      <c r="G387">
        <v>0.15160000000000001</v>
      </c>
      <c r="H387">
        <v>0.12180000000000001</v>
      </c>
      <c r="I387">
        <v>0.1109</v>
      </c>
      <c r="J387">
        <v>18.7</v>
      </c>
      <c r="K387">
        <v>1.03</v>
      </c>
      <c r="L387">
        <v>0.2301</v>
      </c>
      <c r="M387">
        <v>5.1819999999999998E-2</v>
      </c>
    </row>
    <row r="388" spans="1:13" x14ac:dyDescent="0.2">
      <c r="A388" t="s">
        <v>32</v>
      </c>
      <c r="B388">
        <v>17.02</v>
      </c>
      <c r="C388">
        <v>112.8</v>
      </c>
      <c r="D388">
        <v>899.3</v>
      </c>
      <c r="E388">
        <v>112.8</v>
      </c>
      <c r="F388">
        <v>23.98</v>
      </c>
      <c r="G388">
        <v>0.14960000000000001</v>
      </c>
      <c r="H388">
        <v>0.2417</v>
      </c>
      <c r="I388">
        <v>0.1197</v>
      </c>
      <c r="J388">
        <v>23.98</v>
      </c>
      <c r="K388">
        <v>1.3979999999999999</v>
      </c>
      <c r="L388">
        <v>0.2248</v>
      </c>
      <c r="M388">
        <v>0.1203</v>
      </c>
    </row>
    <row r="389" spans="1:13" x14ac:dyDescent="0.2">
      <c r="A389" t="s">
        <v>32</v>
      </c>
      <c r="B389">
        <v>19.27</v>
      </c>
      <c r="C389">
        <v>127.9</v>
      </c>
      <c r="D389">
        <v>1162</v>
      </c>
      <c r="E389">
        <v>127.9</v>
      </c>
      <c r="F389">
        <v>26.47</v>
      </c>
      <c r="G389">
        <v>0.1719</v>
      </c>
      <c r="H389">
        <v>0.16569999999999999</v>
      </c>
      <c r="I389">
        <v>9.4009999999999996E-2</v>
      </c>
      <c r="J389">
        <v>26.47</v>
      </c>
      <c r="K389">
        <v>0.60619999999999996</v>
      </c>
      <c r="L389">
        <v>0.18529999999999999</v>
      </c>
      <c r="M389">
        <v>7.5929999999999997E-2</v>
      </c>
    </row>
    <row r="390" spans="1:13" x14ac:dyDescent="0.2">
      <c r="A390" t="s">
        <v>32</v>
      </c>
      <c r="B390">
        <v>16.13</v>
      </c>
      <c r="C390">
        <v>107</v>
      </c>
      <c r="D390">
        <v>807.2</v>
      </c>
      <c r="E390">
        <v>107</v>
      </c>
      <c r="F390">
        <v>17.88</v>
      </c>
      <c r="G390">
        <v>0.15590000000000001</v>
      </c>
      <c r="H390">
        <v>0.13539999999999999</v>
      </c>
      <c r="I390">
        <v>0.104</v>
      </c>
      <c r="J390">
        <v>17.88</v>
      </c>
      <c r="K390">
        <v>0.68569999999999998</v>
      </c>
      <c r="L390">
        <v>0.19980000000000001</v>
      </c>
      <c r="M390">
        <v>7.7520000000000006E-2</v>
      </c>
    </row>
    <row r="391" spans="1:13" x14ac:dyDescent="0.2">
      <c r="A391" t="s">
        <v>32</v>
      </c>
      <c r="B391">
        <v>16.739999999999998</v>
      </c>
      <c r="C391">
        <v>110.1</v>
      </c>
      <c r="D391">
        <v>869.5</v>
      </c>
      <c r="E391">
        <v>110.1</v>
      </c>
      <c r="F391">
        <v>21.59</v>
      </c>
      <c r="G391">
        <v>0.1336</v>
      </c>
      <c r="H391">
        <v>0.1348</v>
      </c>
      <c r="I391">
        <v>9.6100000000000005E-2</v>
      </c>
      <c r="J391">
        <v>21.59</v>
      </c>
      <c r="K391">
        <v>0.91969999999999996</v>
      </c>
      <c r="L391">
        <v>0.18959999999999999</v>
      </c>
      <c r="M391">
        <v>6.0179999999999997E-2</v>
      </c>
    </row>
    <row r="392" spans="1:13" x14ac:dyDescent="0.2">
      <c r="A392" t="s">
        <v>32</v>
      </c>
      <c r="B392">
        <v>14.25</v>
      </c>
      <c r="C392">
        <v>93.63</v>
      </c>
      <c r="D392">
        <v>633</v>
      </c>
      <c r="E392">
        <v>93.63</v>
      </c>
      <c r="F392">
        <v>21.72</v>
      </c>
      <c r="G392">
        <v>0.10979999999999999</v>
      </c>
      <c r="H392">
        <v>0.13189999999999999</v>
      </c>
      <c r="I392">
        <v>9.8229999999999998E-2</v>
      </c>
      <c r="J392">
        <v>21.72</v>
      </c>
      <c r="K392">
        <v>1.0189999999999999</v>
      </c>
      <c r="L392">
        <v>0.1885</v>
      </c>
      <c r="M392">
        <v>5.5980000000000002E-2</v>
      </c>
    </row>
    <row r="393" spans="1:13" x14ac:dyDescent="0.2">
      <c r="A393" t="s">
        <v>32</v>
      </c>
      <c r="B393">
        <v>14.99</v>
      </c>
      <c r="C393">
        <v>95.54</v>
      </c>
      <c r="D393">
        <v>698.8</v>
      </c>
      <c r="E393">
        <v>95.54</v>
      </c>
      <c r="F393">
        <v>25.2</v>
      </c>
      <c r="G393">
        <v>5.1310000000000001E-2</v>
      </c>
      <c r="H393">
        <v>2.3980000000000001E-2</v>
      </c>
      <c r="I393">
        <v>9.3869999999999995E-2</v>
      </c>
      <c r="J393">
        <v>25.2</v>
      </c>
      <c r="K393">
        <v>2.1880000000000002</v>
      </c>
      <c r="L393">
        <v>0.1565</v>
      </c>
      <c r="M393">
        <v>2.8989999999999998E-2</v>
      </c>
    </row>
    <row r="394" spans="1:13" x14ac:dyDescent="0.2">
      <c r="A394" t="s">
        <v>32</v>
      </c>
      <c r="B394">
        <v>13.48</v>
      </c>
      <c r="C394">
        <v>88.4</v>
      </c>
      <c r="D394">
        <v>559.20000000000005</v>
      </c>
      <c r="E394">
        <v>88.4</v>
      </c>
      <c r="F394">
        <v>20.82</v>
      </c>
      <c r="G394">
        <v>0.1255</v>
      </c>
      <c r="H394">
        <v>0.10630000000000001</v>
      </c>
      <c r="I394">
        <v>0.1016</v>
      </c>
      <c r="J394">
        <v>20.82</v>
      </c>
      <c r="K394">
        <v>0.59140000000000004</v>
      </c>
      <c r="L394">
        <v>0.17199999999999999</v>
      </c>
      <c r="M394">
        <v>5.4390000000000001E-2</v>
      </c>
    </row>
    <row r="395" spans="1:13" x14ac:dyDescent="0.2">
      <c r="A395" t="s">
        <v>32</v>
      </c>
      <c r="B395">
        <v>13.44</v>
      </c>
      <c r="C395">
        <v>86.18</v>
      </c>
      <c r="D395">
        <v>563</v>
      </c>
      <c r="E395">
        <v>86.18</v>
      </c>
      <c r="F395">
        <v>21.58</v>
      </c>
      <c r="G395">
        <v>6.0310000000000002E-2</v>
      </c>
      <c r="H395">
        <v>3.1099999999999999E-2</v>
      </c>
      <c r="I395">
        <v>8.1619999999999998E-2</v>
      </c>
      <c r="J395">
        <v>21.58</v>
      </c>
      <c r="K395">
        <v>0.82650000000000001</v>
      </c>
      <c r="L395">
        <v>0.1784</v>
      </c>
      <c r="M395">
        <v>2.0310000000000002E-2</v>
      </c>
    </row>
    <row r="396" spans="1:13" x14ac:dyDescent="0.2">
      <c r="A396" t="s">
        <v>32</v>
      </c>
      <c r="B396">
        <v>10.95</v>
      </c>
      <c r="C396">
        <v>71.900000000000006</v>
      </c>
      <c r="D396">
        <v>371.1</v>
      </c>
      <c r="E396">
        <v>71.900000000000006</v>
      </c>
      <c r="F396">
        <v>21.35</v>
      </c>
      <c r="G396">
        <v>0.12180000000000001</v>
      </c>
      <c r="H396">
        <v>0.10440000000000001</v>
      </c>
      <c r="I396">
        <v>0.1227</v>
      </c>
      <c r="J396">
        <v>21.35</v>
      </c>
      <c r="K396">
        <v>1.4279999999999999</v>
      </c>
      <c r="L396">
        <v>0.1895</v>
      </c>
      <c r="M396">
        <v>5.6689999999999997E-2</v>
      </c>
    </row>
    <row r="397" spans="1:13" x14ac:dyDescent="0.2">
      <c r="A397" t="s">
        <v>32</v>
      </c>
      <c r="B397">
        <v>19.07</v>
      </c>
      <c r="C397">
        <v>128.30000000000001</v>
      </c>
      <c r="D397">
        <v>1104</v>
      </c>
      <c r="E397">
        <v>128.30000000000001</v>
      </c>
      <c r="F397">
        <v>24.81</v>
      </c>
      <c r="G397">
        <v>0.219</v>
      </c>
      <c r="H397">
        <v>0.2107</v>
      </c>
      <c r="I397">
        <v>9.0810000000000002E-2</v>
      </c>
      <c r="J397">
        <v>24.81</v>
      </c>
      <c r="K397">
        <v>1.6659999999999999</v>
      </c>
      <c r="L397">
        <v>0.23100000000000001</v>
      </c>
      <c r="M397">
        <v>9.9610000000000004E-2</v>
      </c>
    </row>
    <row r="398" spans="1:13" x14ac:dyDescent="0.2">
      <c r="A398" t="s">
        <v>32</v>
      </c>
      <c r="B398">
        <v>13.28</v>
      </c>
      <c r="C398">
        <v>87.32</v>
      </c>
      <c r="D398">
        <v>545.20000000000005</v>
      </c>
      <c r="E398">
        <v>87.32</v>
      </c>
      <c r="F398">
        <v>20.28</v>
      </c>
      <c r="G398">
        <v>0.14360000000000001</v>
      </c>
      <c r="H398">
        <v>9.8470000000000002E-2</v>
      </c>
      <c r="I398">
        <v>0.1041</v>
      </c>
      <c r="J398">
        <v>20.28</v>
      </c>
      <c r="K398">
        <v>0.82489999999999997</v>
      </c>
      <c r="L398">
        <v>0.19739999999999999</v>
      </c>
      <c r="M398">
        <v>6.1580000000000003E-2</v>
      </c>
    </row>
    <row r="399" spans="1:13" x14ac:dyDescent="0.2">
      <c r="A399" t="s">
        <v>32</v>
      </c>
      <c r="B399">
        <v>13.17</v>
      </c>
      <c r="C399">
        <v>85.42</v>
      </c>
      <c r="D399">
        <v>531.5</v>
      </c>
      <c r="E399">
        <v>85.42</v>
      </c>
      <c r="F399">
        <v>21.81</v>
      </c>
      <c r="G399">
        <v>0.1047</v>
      </c>
      <c r="H399">
        <v>8.2589999999999997E-2</v>
      </c>
      <c r="I399">
        <v>9.7140000000000004E-2</v>
      </c>
      <c r="J399">
        <v>21.81</v>
      </c>
      <c r="K399">
        <v>0.61229999999999996</v>
      </c>
      <c r="L399">
        <v>0.17460000000000001</v>
      </c>
      <c r="M399">
        <v>5.2519999999999997E-2</v>
      </c>
    </row>
    <row r="400" spans="1:13" x14ac:dyDescent="0.2">
      <c r="A400" t="s">
        <v>32</v>
      </c>
      <c r="B400">
        <v>18.649999999999999</v>
      </c>
      <c r="C400">
        <v>123.7</v>
      </c>
      <c r="D400">
        <v>1076</v>
      </c>
      <c r="E400">
        <v>123.7</v>
      </c>
      <c r="F400">
        <v>17.600000000000001</v>
      </c>
      <c r="G400">
        <v>0.1686</v>
      </c>
      <c r="H400">
        <v>0.19739999999999999</v>
      </c>
      <c r="I400">
        <v>0.1099</v>
      </c>
      <c r="J400">
        <v>17.600000000000001</v>
      </c>
      <c r="K400">
        <v>0.6633</v>
      </c>
      <c r="L400">
        <v>0.19070000000000001</v>
      </c>
      <c r="M400">
        <v>0.1009</v>
      </c>
    </row>
    <row r="401" spans="1:13" x14ac:dyDescent="0.2">
      <c r="A401" t="s">
        <v>32</v>
      </c>
      <c r="B401">
        <v>13.17</v>
      </c>
      <c r="C401">
        <v>85.98</v>
      </c>
      <c r="D401">
        <v>534.6</v>
      </c>
      <c r="E401">
        <v>85.98</v>
      </c>
      <c r="F401">
        <v>18.66</v>
      </c>
      <c r="G401">
        <v>0.1231</v>
      </c>
      <c r="H401">
        <v>0.1226</v>
      </c>
      <c r="I401">
        <v>0.1158</v>
      </c>
      <c r="J401">
        <v>18.66</v>
      </c>
      <c r="K401">
        <v>0.89370000000000005</v>
      </c>
      <c r="L401">
        <v>0.21279999999999999</v>
      </c>
      <c r="M401">
        <v>7.3400000000000007E-2</v>
      </c>
    </row>
    <row r="402" spans="1:13" x14ac:dyDescent="0.2">
      <c r="A402" t="s">
        <v>32</v>
      </c>
      <c r="B402">
        <v>18.22</v>
      </c>
      <c r="C402">
        <v>120.3</v>
      </c>
      <c r="D402">
        <v>1033</v>
      </c>
      <c r="E402">
        <v>120.3</v>
      </c>
      <c r="F402">
        <v>18.7</v>
      </c>
      <c r="G402">
        <v>0.14849999999999999</v>
      </c>
      <c r="H402">
        <v>0.1772</v>
      </c>
      <c r="I402">
        <v>0.1148</v>
      </c>
      <c r="J402">
        <v>18.7</v>
      </c>
      <c r="K402">
        <v>1.593</v>
      </c>
      <c r="L402">
        <v>0.2092</v>
      </c>
      <c r="M402">
        <v>0.106</v>
      </c>
    </row>
    <row r="403" spans="1:13" x14ac:dyDescent="0.2">
      <c r="A403" t="s">
        <v>32</v>
      </c>
      <c r="B403">
        <v>15.1</v>
      </c>
      <c r="C403">
        <v>97.26</v>
      </c>
      <c r="D403">
        <v>712.8</v>
      </c>
      <c r="E403">
        <v>97.26</v>
      </c>
      <c r="F403">
        <v>22.02</v>
      </c>
      <c r="G403">
        <v>7.0809999999999998E-2</v>
      </c>
      <c r="H403">
        <v>5.253E-2</v>
      </c>
      <c r="I403">
        <v>9.0560000000000002E-2</v>
      </c>
      <c r="J403">
        <v>22.02</v>
      </c>
      <c r="K403">
        <v>0.83389999999999997</v>
      </c>
      <c r="L403">
        <v>0.16159999999999999</v>
      </c>
      <c r="M403">
        <v>3.3340000000000002E-2</v>
      </c>
    </row>
    <row r="404" spans="1:13" x14ac:dyDescent="0.2">
      <c r="A404" t="s">
        <v>32</v>
      </c>
      <c r="B404">
        <v>19.21</v>
      </c>
      <c r="C404">
        <v>125.5</v>
      </c>
      <c r="D404">
        <v>1152</v>
      </c>
      <c r="E404">
        <v>125.5</v>
      </c>
      <c r="F404">
        <v>18.57</v>
      </c>
      <c r="G404">
        <v>0.12670000000000001</v>
      </c>
      <c r="H404">
        <v>0.1323</v>
      </c>
      <c r="I404">
        <v>0.1053</v>
      </c>
      <c r="J404">
        <v>18.57</v>
      </c>
      <c r="K404">
        <v>1.1930000000000001</v>
      </c>
      <c r="L404">
        <v>0.19170000000000001</v>
      </c>
      <c r="M404">
        <v>8.9940000000000006E-2</v>
      </c>
    </row>
    <row r="405" spans="1:13" x14ac:dyDescent="0.2">
      <c r="A405" t="s">
        <v>32</v>
      </c>
      <c r="B405">
        <v>14.71</v>
      </c>
      <c r="C405">
        <v>95.55</v>
      </c>
      <c r="D405">
        <v>656.9</v>
      </c>
      <c r="E405">
        <v>95.55</v>
      </c>
      <c r="F405">
        <v>21.59</v>
      </c>
      <c r="G405">
        <v>0.13650000000000001</v>
      </c>
      <c r="H405">
        <v>0.1293</v>
      </c>
      <c r="I405">
        <v>0.1137</v>
      </c>
      <c r="J405">
        <v>21.59</v>
      </c>
      <c r="K405">
        <v>1.1499999999999999</v>
      </c>
      <c r="L405">
        <v>0.20269999999999999</v>
      </c>
      <c r="M405">
        <v>8.1229999999999997E-2</v>
      </c>
    </row>
    <row r="406" spans="1:13" x14ac:dyDescent="0.2">
      <c r="A406" t="s">
        <v>32</v>
      </c>
      <c r="B406">
        <v>14.25</v>
      </c>
      <c r="C406">
        <v>96.42</v>
      </c>
      <c r="D406">
        <v>645.70000000000005</v>
      </c>
      <c r="E406">
        <v>96.42</v>
      </c>
      <c r="F406">
        <v>22.15</v>
      </c>
      <c r="G406">
        <v>0.20080000000000001</v>
      </c>
      <c r="H406">
        <v>0.2135</v>
      </c>
      <c r="I406">
        <v>0.10489999999999999</v>
      </c>
      <c r="J406">
        <v>22.15</v>
      </c>
      <c r="K406">
        <v>1.268</v>
      </c>
      <c r="L406">
        <v>0.19489999999999999</v>
      </c>
      <c r="M406">
        <v>8.6529999999999996E-2</v>
      </c>
    </row>
    <row r="407" spans="1:13" x14ac:dyDescent="0.2">
      <c r="A407" t="s">
        <v>32</v>
      </c>
      <c r="B407">
        <v>12.68</v>
      </c>
      <c r="C407">
        <v>82.69</v>
      </c>
      <c r="D407">
        <v>499</v>
      </c>
      <c r="E407">
        <v>82.69</v>
      </c>
      <c r="F407">
        <v>23.84</v>
      </c>
      <c r="G407">
        <v>0.12620000000000001</v>
      </c>
      <c r="H407">
        <v>0.1128</v>
      </c>
      <c r="I407">
        <v>0.11219999999999999</v>
      </c>
      <c r="J407">
        <v>23.84</v>
      </c>
      <c r="K407">
        <v>1.1779999999999999</v>
      </c>
      <c r="L407">
        <v>0.1905</v>
      </c>
      <c r="M407">
        <v>6.8729999999999999E-2</v>
      </c>
    </row>
    <row r="408" spans="1:13" x14ac:dyDescent="0.2">
      <c r="A408" t="s">
        <v>32</v>
      </c>
      <c r="B408">
        <v>14.78</v>
      </c>
      <c r="C408">
        <v>97.4</v>
      </c>
      <c r="D408">
        <v>668.3</v>
      </c>
      <c r="E408">
        <v>97.4</v>
      </c>
      <c r="F408">
        <v>23.94</v>
      </c>
      <c r="G408">
        <v>0.1479</v>
      </c>
      <c r="H408">
        <v>0.12670000000000001</v>
      </c>
      <c r="I408">
        <v>0.1172</v>
      </c>
      <c r="J408">
        <v>23.94</v>
      </c>
      <c r="K408">
        <v>1.2809999999999999</v>
      </c>
      <c r="L408">
        <v>0.1953</v>
      </c>
      <c r="M408">
        <v>9.0289999999999995E-2</v>
      </c>
    </row>
    <row r="409" spans="1:13" x14ac:dyDescent="0.2">
      <c r="A409" t="s">
        <v>32</v>
      </c>
      <c r="B409">
        <v>18.940000000000001</v>
      </c>
      <c r="C409">
        <v>123.6</v>
      </c>
      <c r="D409">
        <v>1130</v>
      </c>
      <c r="E409">
        <v>123.6</v>
      </c>
      <c r="F409">
        <v>21.31</v>
      </c>
      <c r="G409">
        <v>0.10290000000000001</v>
      </c>
      <c r="H409">
        <v>0.108</v>
      </c>
      <c r="I409">
        <v>9.0090000000000003E-2</v>
      </c>
      <c r="J409">
        <v>21.31</v>
      </c>
      <c r="K409">
        <v>0.79749999999999999</v>
      </c>
      <c r="L409">
        <v>0.15820000000000001</v>
      </c>
      <c r="M409">
        <v>7.9509999999999997E-2</v>
      </c>
    </row>
    <row r="410" spans="1:13" x14ac:dyDescent="0.2">
      <c r="A410" t="s">
        <v>32</v>
      </c>
      <c r="B410">
        <v>17.2</v>
      </c>
      <c r="C410">
        <v>114.2</v>
      </c>
      <c r="D410">
        <v>929.4</v>
      </c>
      <c r="E410">
        <v>114.2</v>
      </c>
      <c r="F410">
        <v>24.52</v>
      </c>
      <c r="G410">
        <v>0.183</v>
      </c>
      <c r="H410">
        <v>0.16919999999999999</v>
      </c>
      <c r="I410">
        <v>0.1071</v>
      </c>
      <c r="J410">
        <v>24.52</v>
      </c>
      <c r="K410">
        <v>1.0409999999999999</v>
      </c>
      <c r="L410">
        <v>0.19270000000000001</v>
      </c>
      <c r="M410">
        <v>7.9439999999999997E-2</v>
      </c>
    </row>
    <row r="411" spans="1:13" x14ac:dyDescent="0.2">
      <c r="A411" t="s">
        <v>32</v>
      </c>
      <c r="B411">
        <v>13.8</v>
      </c>
      <c r="C411">
        <v>90.43</v>
      </c>
      <c r="D411">
        <v>584.1</v>
      </c>
      <c r="E411">
        <v>90.43</v>
      </c>
      <c r="F411">
        <v>15.79</v>
      </c>
      <c r="G411">
        <v>0.128</v>
      </c>
      <c r="H411">
        <v>7.7890000000000001E-2</v>
      </c>
      <c r="I411">
        <v>0.1007</v>
      </c>
      <c r="J411">
        <v>15.79</v>
      </c>
      <c r="K411">
        <v>0.62050000000000005</v>
      </c>
      <c r="L411">
        <v>0.16619999999999999</v>
      </c>
      <c r="M411">
        <v>5.0689999999999999E-2</v>
      </c>
    </row>
    <row r="412" spans="1:13" x14ac:dyDescent="0.2">
      <c r="A412" t="s">
        <v>32</v>
      </c>
      <c r="B412">
        <v>16.07</v>
      </c>
      <c r="C412">
        <v>104.1</v>
      </c>
      <c r="D412">
        <v>817.7</v>
      </c>
      <c r="E412">
        <v>104.1</v>
      </c>
      <c r="F412">
        <v>19.649999999999999</v>
      </c>
      <c r="G412">
        <v>8.4239999999999995E-2</v>
      </c>
      <c r="H412">
        <v>9.7689999999999999E-2</v>
      </c>
      <c r="I412">
        <v>9.1679999999999998E-2</v>
      </c>
      <c r="J412">
        <v>19.649999999999999</v>
      </c>
      <c r="K412">
        <v>1.016</v>
      </c>
      <c r="L412">
        <v>0.17979999999999999</v>
      </c>
      <c r="M412">
        <v>6.6379999999999995E-2</v>
      </c>
    </row>
    <row r="413" spans="1:13" x14ac:dyDescent="0.2">
      <c r="A413" t="s">
        <v>32</v>
      </c>
      <c r="B413">
        <v>18.05</v>
      </c>
      <c r="C413">
        <v>120.2</v>
      </c>
      <c r="D413">
        <v>1006</v>
      </c>
      <c r="E413">
        <v>120.2</v>
      </c>
      <c r="F413">
        <v>16.149999999999999</v>
      </c>
      <c r="G413">
        <v>0.21460000000000001</v>
      </c>
      <c r="H413">
        <v>0.16839999999999999</v>
      </c>
      <c r="I413">
        <v>0.1065</v>
      </c>
      <c r="J413">
        <v>16.149999999999999</v>
      </c>
      <c r="K413">
        <v>0.55049999999999999</v>
      </c>
      <c r="L413">
        <v>0.2152</v>
      </c>
      <c r="M413">
        <v>0.108</v>
      </c>
    </row>
    <row r="414" spans="1:13" x14ac:dyDescent="0.2">
      <c r="A414" t="s">
        <v>32</v>
      </c>
      <c r="B414">
        <v>20.18</v>
      </c>
      <c r="C414">
        <v>143.69999999999999</v>
      </c>
      <c r="D414">
        <v>1245</v>
      </c>
      <c r="E414">
        <v>143.69999999999999</v>
      </c>
      <c r="F414">
        <v>23.97</v>
      </c>
      <c r="G414">
        <v>0.34539999999999998</v>
      </c>
      <c r="H414">
        <v>0.37540000000000001</v>
      </c>
      <c r="I414">
        <v>0.12859999999999999</v>
      </c>
      <c r="J414">
        <v>23.97</v>
      </c>
      <c r="K414">
        <v>1.885</v>
      </c>
      <c r="L414">
        <v>0.29060000000000002</v>
      </c>
      <c r="M414">
        <v>0.16039999999999999</v>
      </c>
    </row>
    <row r="415" spans="1:13" x14ac:dyDescent="0.2">
      <c r="A415" t="s">
        <v>32</v>
      </c>
      <c r="B415">
        <v>25.22</v>
      </c>
      <c r="C415">
        <v>171.5</v>
      </c>
      <c r="D415">
        <v>1878</v>
      </c>
      <c r="E415">
        <v>171.5</v>
      </c>
      <c r="F415">
        <v>24.91</v>
      </c>
      <c r="G415">
        <v>0.26650000000000001</v>
      </c>
      <c r="H415">
        <v>0.33389999999999997</v>
      </c>
      <c r="I415">
        <v>0.10630000000000001</v>
      </c>
      <c r="J415">
        <v>24.91</v>
      </c>
      <c r="K415">
        <v>1.474</v>
      </c>
      <c r="L415">
        <v>0.18290000000000001</v>
      </c>
      <c r="M415">
        <v>0.1845</v>
      </c>
    </row>
    <row r="416" spans="1:13" x14ac:dyDescent="0.2">
      <c r="A416" t="s">
        <v>32</v>
      </c>
      <c r="B416">
        <v>19.100000000000001</v>
      </c>
      <c r="C416">
        <v>129.1</v>
      </c>
      <c r="D416">
        <v>1132</v>
      </c>
      <c r="E416">
        <v>129.1</v>
      </c>
      <c r="F416">
        <v>26.29</v>
      </c>
      <c r="G416">
        <v>0.17910000000000001</v>
      </c>
      <c r="H416">
        <v>0.19370000000000001</v>
      </c>
      <c r="I416">
        <v>0.1215</v>
      </c>
      <c r="J416">
        <v>26.29</v>
      </c>
      <c r="K416">
        <v>2.91</v>
      </c>
      <c r="L416">
        <v>0.16339999999999999</v>
      </c>
      <c r="M416">
        <v>0.1469</v>
      </c>
    </row>
    <row r="417" spans="1:13" x14ac:dyDescent="0.2">
      <c r="A417" t="s">
        <v>32</v>
      </c>
      <c r="B417">
        <v>18.46</v>
      </c>
      <c r="C417">
        <v>121.1</v>
      </c>
      <c r="D417">
        <v>1075</v>
      </c>
      <c r="E417">
        <v>121.1</v>
      </c>
      <c r="F417">
        <v>18.52</v>
      </c>
      <c r="G417">
        <v>0.1053</v>
      </c>
      <c r="H417">
        <v>0.13350000000000001</v>
      </c>
      <c r="I417">
        <v>9.8739999999999994E-2</v>
      </c>
      <c r="J417">
        <v>18.52</v>
      </c>
      <c r="K417">
        <v>1.4750000000000001</v>
      </c>
      <c r="L417">
        <v>0.2132</v>
      </c>
      <c r="M417">
        <v>8.795E-2</v>
      </c>
    </row>
    <row r="418" spans="1:13" x14ac:dyDescent="0.2">
      <c r="A418" t="s">
        <v>32</v>
      </c>
      <c r="B418">
        <v>14.48</v>
      </c>
      <c r="C418">
        <v>94.25</v>
      </c>
      <c r="D418">
        <v>648.20000000000005</v>
      </c>
      <c r="E418">
        <v>94.25</v>
      </c>
      <c r="F418">
        <v>21.46</v>
      </c>
      <c r="G418">
        <v>9.9470000000000003E-2</v>
      </c>
      <c r="H418">
        <v>0.12039999999999999</v>
      </c>
      <c r="I418">
        <v>9.4439999999999996E-2</v>
      </c>
      <c r="J418">
        <v>21.46</v>
      </c>
      <c r="K418">
        <v>2.2200000000000002</v>
      </c>
      <c r="L418">
        <v>0.20749999999999999</v>
      </c>
      <c r="M418">
        <v>4.938E-2</v>
      </c>
    </row>
    <row r="419" spans="1:13" x14ac:dyDescent="0.2">
      <c r="A419" t="s">
        <v>32</v>
      </c>
      <c r="B419">
        <v>19.02</v>
      </c>
      <c r="C419">
        <v>122</v>
      </c>
      <c r="D419">
        <v>1076</v>
      </c>
      <c r="E419">
        <v>122</v>
      </c>
      <c r="F419">
        <v>24.59</v>
      </c>
      <c r="G419">
        <v>0.1206</v>
      </c>
      <c r="H419">
        <v>0.14680000000000001</v>
      </c>
      <c r="I419">
        <v>9.0289999999999995E-2</v>
      </c>
      <c r="J419">
        <v>24.59</v>
      </c>
      <c r="K419">
        <v>0.66359999999999997</v>
      </c>
      <c r="L419">
        <v>0.1953</v>
      </c>
      <c r="M419">
        <v>8.2710000000000006E-2</v>
      </c>
    </row>
    <row r="420" spans="1:13" x14ac:dyDescent="0.2">
      <c r="A420" t="s">
        <v>32</v>
      </c>
      <c r="B420">
        <v>15.37</v>
      </c>
      <c r="C420">
        <v>100.2</v>
      </c>
      <c r="D420">
        <v>728.2</v>
      </c>
      <c r="E420">
        <v>100.2</v>
      </c>
      <c r="F420">
        <v>22.76</v>
      </c>
      <c r="G420">
        <v>0.1036</v>
      </c>
      <c r="H420">
        <v>0.11219999999999999</v>
      </c>
      <c r="I420">
        <v>9.1999999999999998E-2</v>
      </c>
      <c r="J420">
        <v>22.76</v>
      </c>
      <c r="K420">
        <v>0.84130000000000005</v>
      </c>
      <c r="L420">
        <v>0.17169999999999999</v>
      </c>
      <c r="M420">
        <v>7.4829999999999994E-2</v>
      </c>
    </row>
    <row r="421" spans="1:13" x14ac:dyDescent="0.2">
      <c r="A421" t="s">
        <v>32</v>
      </c>
      <c r="B421">
        <v>15.06</v>
      </c>
      <c r="C421">
        <v>100.3</v>
      </c>
      <c r="D421">
        <v>705.6</v>
      </c>
      <c r="E421">
        <v>100.3</v>
      </c>
      <c r="F421">
        <v>19.829999999999998</v>
      </c>
      <c r="G421">
        <v>0.15529999999999999</v>
      </c>
      <c r="H421">
        <v>0.17</v>
      </c>
      <c r="I421">
        <v>0.10390000000000001</v>
      </c>
      <c r="J421">
        <v>19.829999999999998</v>
      </c>
      <c r="K421">
        <v>0.96440000000000003</v>
      </c>
      <c r="L421">
        <v>0.1855</v>
      </c>
      <c r="M421">
        <v>8.8150000000000006E-2</v>
      </c>
    </row>
    <row r="422" spans="1:13" x14ac:dyDescent="0.2">
      <c r="A422" t="s">
        <v>32</v>
      </c>
      <c r="B422">
        <v>20.260000000000002</v>
      </c>
      <c r="C422">
        <v>132.4</v>
      </c>
      <c r="D422">
        <v>1264</v>
      </c>
      <c r="E422">
        <v>132.4</v>
      </c>
      <c r="F422">
        <v>23.03</v>
      </c>
      <c r="G422">
        <v>0.1313</v>
      </c>
      <c r="H422">
        <v>0.14649999999999999</v>
      </c>
      <c r="I422">
        <v>9.078E-2</v>
      </c>
      <c r="J422">
        <v>23.03</v>
      </c>
      <c r="K422">
        <v>1.5089999999999999</v>
      </c>
      <c r="L422">
        <v>0.20949999999999999</v>
      </c>
      <c r="M422">
        <v>8.6830000000000004E-2</v>
      </c>
    </row>
    <row r="423" spans="1:13" x14ac:dyDescent="0.2">
      <c r="A423" t="s">
        <v>32</v>
      </c>
      <c r="B423">
        <v>14.42</v>
      </c>
      <c r="C423">
        <v>94.48</v>
      </c>
      <c r="D423">
        <v>642.5</v>
      </c>
      <c r="E423">
        <v>94.48</v>
      </c>
      <c r="F423">
        <v>19.77</v>
      </c>
      <c r="G423">
        <v>0.11409999999999999</v>
      </c>
      <c r="H423">
        <v>9.3880000000000005E-2</v>
      </c>
      <c r="I423">
        <v>9.7519999999999996E-2</v>
      </c>
      <c r="J423">
        <v>19.77</v>
      </c>
      <c r="K423">
        <v>1.851</v>
      </c>
      <c r="L423">
        <v>0.18790000000000001</v>
      </c>
      <c r="M423">
        <v>5.8389999999999997E-2</v>
      </c>
    </row>
    <row r="424" spans="1:13" x14ac:dyDescent="0.2">
      <c r="A424" t="s">
        <v>32</v>
      </c>
      <c r="B424">
        <v>13.61</v>
      </c>
      <c r="C424">
        <v>88.05</v>
      </c>
      <c r="D424">
        <v>582.70000000000005</v>
      </c>
      <c r="E424">
        <v>88.05</v>
      </c>
      <c r="F424">
        <v>24.98</v>
      </c>
      <c r="G424">
        <v>8.5110000000000005E-2</v>
      </c>
      <c r="H424">
        <v>8.6249999999999993E-2</v>
      </c>
      <c r="I424">
        <v>9.4880000000000006E-2</v>
      </c>
      <c r="J424">
        <v>24.98</v>
      </c>
      <c r="K424">
        <v>1.29</v>
      </c>
      <c r="L424">
        <v>0.16089999999999999</v>
      </c>
      <c r="M424">
        <v>4.4889999999999999E-2</v>
      </c>
    </row>
    <row r="425" spans="1:13" x14ac:dyDescent="0.2">
      <c r="A425" t="s">
        <v>32</v>
      </c>
      <c r="B425">
        <v>13.11</v>
      </c>
      <c r="C425">
        <v>87.21</v>
      </c>
      <c r="D425">
        <v>530.20000000000005</v>
      </c>
      <c r="E425">
        <v>87.21</v>
      </c>
      <c r="F425">
        <v>15.56</v>
      </c>
      <c r="G425">
        <v>0.17649999999999999</v>
      </c>
      <c r="H425">
        <v>0.20710000000000001</v>
      </c>
      <c r="I425">
        <v>0.13980000000000001</v>
      </c>
      <c r="J425">
        <v>15.56</v>
      </c>
      <c r="K425">
        <v>0.92379999999999995</v>
      </c>
      <c r="L425">
        <v>0.1925</v>
      </c>
      <c r="M425">
        <v>9.6009999999999998E-2</v>
      </c>
    </row>
    <row r="426" spans="1:13" x14ac:dyDescent="0.2">
      <c r="A426" t="s">
        <v>32</v>
      </c>
      <c r="B426">
        <v>22.27</v>
      </c>
      <c r="C426">
        <v>152.80000000000001</v>
      </c>
      <c r="D426">
        <v>1509</v>
      </c>
      <c r="E426">
        <v>152.80000000000001</v>
      </c>
      <c r="F426">
        <v>19.670000000000002</v>
      </c>
      <c r="G426">
        <v>0.27679999999999999</v>
      </c>
      <c r="H426">
        <v>0.4264</v>
      </c>
      <c r="I426">
        <v>0.1326</v>
      </c>
      <c r="J426">
        <v>19.670000000000002</v>
      </c>
      <c r="K426">
        <v>1.5449999999999999</v>
      </c>
      <c r="L426">
        <v>0.25559999999999999</v>
      </c>
      <c r="M426">
        <v>0.18229999999999999</v>
      </c>
    </row>
    <row r="427" spans="1:13" x14ac:dyDescent="0.2">
      <c r="A427" t="s">
        <v>32</v>
      </c>
      <c r="B427">
        <v>14.87</v>
      </c>
      <c r="C427">
        <v>98.64</v>
      </c>
      <c r="D427">
        <v>682.5</v>
      </c>
      <c r="E427">
        <v>98.64</v>
      </c>
      <c r="F427">
        <v>16.670000000000002</v>
      </c>
      <c r="G427">
        <v>0.16489999999999999</v>
      </c>
      <c r="H427">
        <v>0.16900000000000001</v>
      </c>
      <c r="I427">
        <v>0.1162</v>
      </c>
      <c r="J427">
        <v>16.670000000000002</v>
      </c>
      <c r="K427">
        <v>0.94889999999999997</v>
      </c>
      <c r="L427">
        <v>0.2157</v>
      </c>
      <c r="M427">
        <v>8.9230000000000004E-2</v>
      </c>
    </row>
    <row r="428" spans="1:13" x14ac:dyDescent="0.2">
      <c r="A428" t="s">
        <v>32</v>
      </c>
      <c r="B428">
        <v>15.78</v>
      </c>
      <c r="C428">
        <v>105.7</v>
      </c>
      <c r="D428">
        <v>782.6</v>
      </c>
      <c r="E428">
        <v>105.7</v>
      </c>
      <c r="F428">
        <v>22.91</v>
      </c>
      <c r="G428">
        <v>0.17519999999999999</v>
      </c>
      <c r="H428">
        <v>0.21329999999999999</v>
      </c>
      <c r="I428">
        <v>0.11550000000000001</v>
      </c>
      <c r="J428">
        <v>22.91</v>
      </c>
      <c r="K428">
        <v>1.0720000000000001</v>
      </c>
      <c r="L428">
        <v>0.20960000000000001</v>
      </c>
      <c r="M428">
        <v>9.4789999999999999E-2</v>
      </c>
    </row>
    <row r="429" spans="1:13" x14ac:dyDescent="0.2">
      <c r="A429" t="s">
        <v>32</v>
      </c>
      <c r="B429">
        <v>17.95</v>
      </c>
      <c r="C429">
        <v>114.2</v>
      </c>
      <c r="D429">
        <v>982</v>
      </c>
      <c r="E429">
        <v>114.2</v>
      </c>
      <c r="F429">
        <v>20.010000000000002</v>
      </c>
      <c r="G429">
        <v>6.7220000000000002E-2</v>
      </c>
      <c r="H429">
        <v>7.2929999999999995E-2</v>
      </c>
      <c r="I429">
        <v>8.4019999999999997E-2</v>
      </c>
      <c r="J429">
        <v>20.010000000000002</v>
      </c>
      <c r="K429">
        <v>1.214</v>
      </c>
      <c r="L429">
        <v>0.21290000000000001</v>
      </c>
      <c r="M429">
        <v>5.5960000000000003E-2</v>
      </c>
    </row>
    <row r="430" spans="1:13" x14ac:dyDescent="0.2">
      <c r="A430" t="s">
        <v>32</v>
      </c>
      <c r="B430">
        <v>18.66</v>
      </c>
      <c r="C430">
        <v>121.4</v>
      </c>
      <c r="D430">
        <v>1077</v>
      </c>
      <c r="E430">
        <v>121.4</v>
      </c>
      <c r="F430">
        <v>17.12</v>
      </c>
      <c r="G430">
        <v>0.11</v>
      </c>
      <c r="H430">
        <v>0.1457</v>
      </c>
      <c r="I430">
        <v>0.10539999999999999</v>
      </c>
      <c r="J430">
        <v>17.12</v>
      </c>
      <c r="K430">
        <v>1.581</v>
      </c>
      <c r="L430">
        <v>0.1966</v>
      </c>
      <c r="M430">
        <v>8.6650000000000005E-2</v>
      </c>
    </row>
    <row r="431" spans="1:13" x14ac:dyDescent="0.2">
      <c r="A431" t="s">
        <v>32</v>
      </c>
      <c r="B431">
        <v>24.25</v>
      </c>
      <c r="C431">
        <v>166.2</v>
      </c>
      <c r="D431">
        <v>1761</v>
      </c>
      <c r="E431">
        <v>166.2</v>
      </c>
      <c r="F431">
        <v>20.2</v>
      </c>
      <c r="G431">
        <v>0.28670000000000001</v>
      </c>
      <c r="H431">
        <v>0.42680000000000001</v>
      </c>
      <c r="I431">
        <v>0.1447</v>
      </c>
      <c r="J431">
        <v>20.2</v>
      </c>
      <c r="K431">
        <v>3.12</v>
      </c>
      <c r="L431">
        <v>0.26550000000000001</v>
      </c>
      <c r="M431">
        <v>0.20119999999999999</v>
      </c>
    </row>
    <row r="432" spans="1:13" x14ac:dyDescent="0.2">
      <c r="A432" t="s">
        <v>32</v>
      </c>
      <c r="B432">
        <v>13.61</v>
      </c>
      <c r="C432">
        <v>87.76</v>
      </c>
      <c r="D432">
        <v>572.6</v>
      </c>
      <c r="E432">
        <v>87.76</v>
      </c>
      <c r="F432">
        <v>24.69</v>
      </c>
      <c r="G432">
        <v>7.8619999999999995E-2</v>
      </c>
      <c r="H432">
        <v>5.2850000000000001E-2</v>
      </c>
      <c r="I432">
        <v>9.2579999999999996E-2</v>
      </c>
      <c r="J432">
        <v>24.69</v>
      </c>
      <c r="K432">
        <v>1.0049999999999999</v>
      </c>
      <c r="L432">
        <v>0.17610000000000001</v>
      </c>
      <c r="M432">
        <v>3.0849999999999999E-2</v>
      </c>
    </row>
    <row r="433" spans="1:13" x14ac:dyDescent="0.2">
      <c r="A433" t="s">
        <v>32</v>
      </c>
      <c r="B433">
        <v>19</v>
      </c>
      <c r="C433">
        <v>123.4</v>
      </c>
      <c r="D433">
        <v>1138</v>
      </c>
      <c r="E433">
        <v>123.4</v>
      </c>
      <c r="F433">
        <v>18.91</v>
      </c>
      <c r="G433">
        <v>8.0280000000000004E-2</v>
      </c>
      <c r="H433">
        <v>9.2710000000000001E-2</v>
      </c>
      <c r="I433">
        <v>8.2170000000000007E-2</v>
      </c>
      <c r="J433">
        <v>18.91</v>
      </c>
      <c r="K433">
        <v>1.3420000000000001</v>
      </c>
      <c r="L433">
        <v>0.1946</v>
      </c>
      <c r="M433">
        <v>5.6270000000000001E-2</v>
      </c>
    </row>
    <row r="434" spans="1:13" x14ac:dyDescent="0.2">
      <c r="A434" t="s">
        <v>32</v>
      </c>
      <c r="B434">
        <v>19.79</v>
      </c>
      <c r="C434">
        <v>130.4</v>
      </c>
      <c r="D434">
        <v>1192</v>
      </c>
      <c r="E434">
        <v>130.4</v>
      </c>
      <c r="F434">
        <v>25.12</v>
      </c>
      <c r="G434">
        <v>0.15890000000000001</v>
      </c>
      <c r="H434">
        <v>0.2545</v>
      </c>
      <c r="I434">
        <v>0.10150000000000001</v>
      </c>
      <c r="J434">
        <v>25.12</v>
      </c>
      <c r="K434">
        <v>1.1990000000000001</v>
      </c>
      <c r="L434">
        <v>0.22020000000000001</v>
      </c>
      <c r="M434">
        <v>0.1149</v>
      </c>
    </row>
    <row r="435" spans="1:13" x14ac:dyDescent="0.2">
      <c r="A435" t="s">
        <v>32</v>
      </c>
      <c r="B435">
        <v>15.46</v>
      </c>
      <c r="C435">
        <v>101.7</v>
      </c>
      <c r="D435">
        <v>748.9</v>
      </c>
      <c r="E435">
        <v>101.7</v>
      </c>
      <c r="F435">
        <v>19.48</v>
      </c>
      <c r="G435">
        <v>0.12230000000000001</v>
      </c>
      <c r="H435">
        <v>0.14660000000000001</v>
      </c>
      <c r="I435">
        <v>0.10920000000000001</v>
      </c>
      <c r="J435">
        <v>19.48</v>
      </c>
      <c r="K435">
        <v>0.78590000000000004</v>
      </c>
      <c r="L435">
        <v>0.19309999999999999</v>
      </c>
      <c r="M435">
        <v>8.0869999999999997E-2</v>
      </c>
    </row>
    <row r="436" spans="1:13" x14ac:dyDescent="0.2">
      <c r="A436" t="s">
        <v>32</v>
      </c>
      <c r="B436">
        <v>16.16</v>
      </c>
      <c r="C436">
        <v>106.2</v>
      </c>
      <c r="D436">
        <v>809.8</v>
      </c>
      <c r="E436">
        <v>106.2</v>
      </c>
      <c r="F436">
        <v>21.54</v>
      </c>
      <c r="G436">
        <v>0.12839999999999999</v>
      </c>
      <c r="H436">
        <v>0.1043</v>
      </c>
      <c r="I436">
        <v>0.1008</v>
      </c>
      <c r="J436">
        <v>21.54</v>
      </c>
      <c r="K436">
        <v>1.2649999999999999</v>
      </c>
      <c r="L436">
        <v>0.216</v>
      </c>
      <c r="M436">
        <v>5.6129999999999999E-2</v>
      </c>
    </row>
    <row r="437" spans="1:13" x14ac:dyDescent="0.2">
      <c r="A437" t="s">
        <v>32</v>
      </c>
      <c r="B437">
        <v>18.45</v>
      </c>
      <c r="C437">
        <v>120.2</v>
      </c>
      <c r="D437">
        <v>1075</v>
      </c>
      <c r="E437">
        <v>120.2</v>
      </c>
      <c r="F437">
        <v>21.91</v>
      </c>
      <c r="G437">
        <v>9.7089999999999996E-2</v>
      </c>
      <c r="H437">
        <v>0.1153</v>
      </c>
      <c r="I437">
        <v>9.4299999999999995E-2</v>
      </c>
      <c r="J437">
        <v>21.91</v>
      </c>
      <c r="K437">
        <v>1.202</v>
      </c>
      <c r="L437">
        <v>0.16919999999999999</v>
      </c>
      <c r="M437">
        <v>6.8470000000000003E-2</v>
      </c>
    </row>
    <row r="438" spans="1:13" x14ac:dyDescent="0.2">
      <c r="A438" t="s">
        <v>32</v>
      </c>
      <c r="B438">
        <v>12.77</v>
      </c>
      <c r="C438">
        <v>81.72</v>
      </c>
      <c r="D438">
        <v>506.3</v>
      </c>
      <c r="E438">
        <v>81.72</v>
      </c>
      <c r="F438">
        <v>22.47</v>
      </c>
      <c r="G438">
        <v>5.7610000000000001E-2</v>
      </c>
      <c r="H438">
        <v>4.7109999999999999E-2</v>
      </c>
      <c r="I438">
        <v>9.0550000000000005E-2</v>
      </c>
      <c r="J438">
        <v>22.47</v>
      </c>
      <c r="K438">
        <v>1.38</v>
      </c>
      <c r="L438">
        <v>0.1585</v>
      </c>
      <c r="M438">
        <v>2.7040000000000002E-2</v>
      </c>
    </row>
    <row r="439" spans="1:13" x14ac:dyDescent="0.2">
      <c r="A439" t="s">
        <v>32</v>
      </c>
      <c r="B439">
        <v>14.95</v>
      </c>
      <c r="C439">
        <v>96.85</v>
      </c>
      <c r="D439">
        <v>678.1</v>
      </c>
      <c r="E439">
        <v>96.85</v>
      </c>
      <c r="F439">
        <v>17.57</v>
      </c>
      <c r="G439">
        <v>0.1305</v>
      </c>
      <c r="H439">
        <v>0.15390000000000001</v>
      </c>
      <c r="I439">
        <v>0.1167</v>
      </c>
      <c r="J439">
        <v>17.57</v>
      </c>
      <c r="K439">
        <v>1.452</v>
      </c>
      <c r="L439">
        <v>0.19570000000000001</v>
      </c>
      <c r="M439">
        <v>8.6239999999999997E-2</v>
      </c>
    </row>
    <row r="440" spans="1:13" x14ac:dyDescent="0.2">
      <c r="A440" t="s">
        <v>32</v>
      </c>
      <c r="B440">
        <v>16.11</v>
      </c>
      <c r="C440">
        <v>105.1</v>
      </c>
      <c r="D440">
        <v>813</v>
      </c>
      <c r="E440">
        <v>105.1</v>
      </c>
      <c r="F440">
        <v>18.05</v>
      </c>
      <c r="G440">
        <v>0.1137</v>
      </c>
      <c r="H440">
        <v>9.4469999999999998E-2</v>
      </c>
      <c r="I440">
        <v>9.7210000000000005E-2</v>
      </c>
      <c r="J440">
        <v>18.05</v>
      </c>
      <c r="K440">
        <v>1.3320000000000001</v>
      </c>
      <c r="L440">
        <v>0.18609999999999999</v>
      </c>
      <c r="M440">
        <v>5.9429999999999997E-2</v>
      </c>
    </row>
    <row r="441" spans="1:13" x14ac:dyDescent="0.2">
      <c r="A441" t="s">
        <v>32</v>
      </c>
      <c r="B441">
        <v>11.8</v>
      </c>
      <c r="C441">
        <v>78.989999999999995</v>
      </c>
      <c r="D441">
        <v>432</v>
      </c>
      <c r="E441">
        <v>78.989999999999995</v>
      </c>
      <c r="F441">
        <v>16.579999999999998</v>
      </c>
      <c r="G441">
        <v>0.17</v>
      </c>
      <c r="H441">
        <v>0.16589999999999999</v>
      </c>
      <c r="I441">
        <v>0.1091</v>
      </c>
      <c r="J441">
        <v>16.579999999999998</v>
      </c>
      <c r="K441">
        <v>1.4259999999999999</v>
      </c>
      <c r="L441">
        <v>0.26779999999999998</v>
      </c>
      <c r="M441">
        <v>7.4149999999999994E-2</v>
      </c>
    </row>
    <row r="442" spans="1:13" x14ac:dyDescent="0.2">
      <c r="A442" t="s">
        <v>32</v>
      </c>
      <c r="B442">
        <v>17.68</v>
      </c>
      <c r="C442">
        <v>117.4</v>
      </c>
      <c r="D442">
        <v>963.7</v>
      </c>
      <c r="E442">
        <v>117.4</v>
      </c>
      <c r="F442">
        <v>20.74</v>
      </c>
      <c r="G442">
        <v>0.16650000000000001</v>
      </c>
      <c r="H442">
        <v>0.1855</v>
      </c>
      <c r="I442">
        <v>0.1115</v>
      </c>
      <c r="J442">
        <v>20.74</v>
      </c>
      <c r="K442">
        <v>1.4</v>
      </c>
      <c r="L442">
        <v>0.1971</v>
      </c>
      <c r="M442">
        <v>0.10539999999999999</v>
      </c>
    </row>
    <row r="443" spans="1:13" x14ac:dyDescent="0.2">
      <c r="A443" t="s">
        <v>32</v>
      </c>
      <c r="B443">
        <v>19.190000000000001</v>
      </c>
      <c r="C443">
        <v>126.3</v>
      </c>
      <c r="D443">
        <v>1157</v>
      </c>
      <c r="E443">
        <v>126.3</v>
      </c>
      <c r="F443">
        <v>15.94</v>
      </c>
      <c r="G443">
        <v>0.11849999999999999</v>
      </c>
      <c r="H443">
        <v>0.1193</v>
      </c>
      <c r="I443">
        <v>8.6940000000000003E-2</v>
      </c>
      <c r="J443">
        <v>15.94</v>
      </c>
      <c r="K443">
        <v>0.63360000000000005</v>
      </c>
      <c r="L443">
        <v>0.1741</v>
      </c>
      <c r="M443">
        <v>9.6670000000000006E-2</v>
      </c>
    </row>
    <row r="444" spans="1:13" x14ac:dyDescent="0.2">
      <c r="A444" t="s">
        <v>32</v>
      </c>
      <c r="B444">
        <v>19.59</v>
      </c>
      <c r="C444">
        <v>130.69999999999999</v>
      </c>
      <c r="D444">
        <v>1214</v>
      </c>
      <c r="E444">
        <v>130.69999999999999</v>
      </c>
      <c r="F444">
        <v>18.149999999999999</v>
      </c>
      <c r="G444">
        <v>0.1666</v>
      </c>
      <c r="H444">
        <v>0.25080000000000002</v>
      </c>
      <c r="I444">
        <v>0.112</v>
      </c>
      <c r="J444">
        <v>18.149999999999999</v>
      </c>
      <c r="K444">
        <v>1.048</v>
      </c>
      <c r="L444">
        <v>0.20269999999999999</v>
      </c>
      <c r="M444">
        <v>0.12859999999999999</v>
      </c>
    </row>
    <row r="445" spans="1:13" x14ac:dyDescent="0.2">
      <c r="A445" t="s">
        <v>32</v>
      </c>
      <c r="B445">
        <v>23.27</v>
      </c>
      <c r="C445">
        <v>152.1</v>
      </c>
      <c r="D445">
        <v>1686</v>
      </c>
      <c r="E445">
        <v>152.1</v>
      </c>
      <c r="F445">
        <v>22.04</v>
      </c>
      <c r="G445">
        <v>0.1145</v>
      </c>
      <c r="H445">
        <v>0.13239999999999999</v>
      </c>
      <c r="I445">
        <v>8.4390000000000007E-2</v>
      </c>
      <c r="J445">
        <v>22.04</v>
      </c>
      <c r="K445">
        <v>0.85609999999999997</v>
      </c>
      <c r="L445">
        <v>0.18010000000000001</v>
      </c>
      <c r="M445">
        <v>9.7019999999999995E-2</v>
      </c>
    </row>
    <row r="446" spans="1:13" x14ac:dyDescent="0.2">
      <c r="A446" t="s">
        <v>32</v>
      </c>
      <c r="B446">
        <v>16.78</v>
      </c>
      <c r="C446">
        <v>109.3</v>
      </c>
      <c r="D446">
        <v>886.3</v>
      </c>
      <c r="E446">
        <v>109.3</v>
      </c>
      <c r="F446">
        <v>18.8</v>
      </c>
      <c r="G446">
        <v>9.1819999999999999E-2</v>
      </c>
      <c r="H446">
        <v>8.4220000000000003E-2</v>
      </c>
      <c r="I446">
        <v>8.8650000000000007E-2</v>
      </c>
      <c r="J446">
        <v>18.8</v>
      </c>
      <c r="K446">
        <v>1.391</v>
      </c>
      <c r="L446">
        <v>0.1893</v>
      </c>
      <c r="M446">
        <v>6.5759999999999999E-2</v>
      </c>
    </row>
    <row r="447" spans="1:13" x14ac:dyDescent="0.2">
      <c r="A447" t="s">
        <v>32</v>
      </c>
      <c r="B447">
        <v>17.47</v>
      </c>
      <c r="C447">
        <v>116.1</v>
      </c>
      <c r="D447">
        <v>984.6</v>
      </c>
      <c r="E447">
        <v>116.1</v>
      </c>
      <c r="F447">
        <v>24.68</v>
      </c>
      <c r="G447">
        <v>0.1603</v>
      </c>
      <c r="H447">
        <v>0.21590000000000001</v>
      </c>
      <c r="I447">
        <v>0.10489999999999999</v>
      </c>
      <c r="J447">
        <v>24.68</v>
      </c>
      <c r="K447">
        <v>1.41</v>
      </c>
      <c r="L447">
        <v>0.15379999999999999</v>
      </c>
      <c r="M447">
        <v>0.1043</v>
      </c>
    </row>
    <row r="448" spans="1:13" x14ac:dyDescent="0.2">
      <c r="A448" t="s">
        <v>32</v>
      </c>
      <c r="B448">
        <v>13.43</v>
      </c>
      <c r="C448">
        <v>85.84</v>
      </c>
      <c r="D448">
        <v>565.4</v>
      </c>
      <c r="E448">
        <v>85.84</v>
      </c>
      <c r="F448">
        <v>19.63</v>
      </c>
      <c r="G448">
        <v>6.2880000000000005E-2</v>
      </c>
      <c r="H448">
        <v>5.858E-2</v>
      </c>
      <c r="I448">
        <v>9.0480000000000005E-2</v>
      </c>
      <c r="J448">
        <v>19.63</v>
      </c>
      <c r="K448">
        <v>1.147</v>
      </c>
      <c r="L448">
        <v>0.1598</v>
      </c>
      <c r="M448">
        <v>3.4380000000000001E-2</v>
      </c>
    </row>
    <row r="449" spans="1:13" x14ac:dyDescent="0.2">
      <c r="A449" t="s">
        <v>32</v>
      </c>
      <c r="B449">
        <v>15.46</v>
      </c>
      <c r="C449">
        <v>102.5</v>
      </c>
      <c r="D449">
        <v>736.9</v>
      </c>
      <c r="E449">
        <v>102.5</v>
      </c>
      <c r="F449">
        <v>11.89</v>
      </c>
      <c r="G449">
        <v>0.1555</v>
      </c>
      <c r="H449">
        <v>0.20319999999999999</v>
      </c>
      <c r="I449">
        <v>0.12570000000000001</v>
      </c>
      <c r="J449">
        <v>11.89</v>
      </c>
      <c r="K449">
        <v>0.6583</v>
      </c>
      <c r="L449">
        <v>0.1966</v>
      </c>
      <c r="M449">
        <v>0.10970000000000001</v>
      </c>
    </row>
    <row r="450" spans="1:13" x14ac:dyDescent="0.2">
      <c r="A450" t="s">
        <v>32</v>
      </c>
      <c r="B450">
        <v>16.46</v>
      </c>
      <c r="C450">
        <v>109.3</v>
      </c>
      <c r="D450">
        <v>832.9</v>
      </c>
      <c r="E450">
        <v>109.3</v>
      </c>
      <c r="F450">
        <v>20.11</v>
      </c>
      <c r="G450">
        <v>0.15559999999999999</v>
      </c>
      <c r="H450">
        <v>0.17929999999999999</v>
      </c>
      <c r="I450">
        <v>9.8309999999999995E-2</v>
      </c>
      <c r="J450">
        <v>20.11</v>
      </c>
      <c r="K450">
        <v>1.284</v>
      </c>
      <c r="L450">
        <v>0.1794</v>
      </c>
      <c r="M450">
        <v>8.8660000000000003E-2</v>
      </c>
    </row>
    <row r="451" spans="1:13" x14ac:dyDescent="0.2">
      <c r="A451" t="s">
        <v>32</v>
      </c>
      <c r="B451">
        <v>27.22</v>
      </c>
      <c r="C451">
        <v>182.1</v>
      </c>
      <c r="D451">
        <v>2250</v>
      </c>
      <c r="E451">
        <v>182.1</v>
      </c>
      <c r="F451">
        <v>21.87</v>
      </c>
      <c r="G451">
        <v>0.19139999999999999</v>
      </c>
      <c r="H451">
        <v>0.28710000000000002</v>
      </c>
      <c r="I451">
        <v>0.1094</v>
      </c>
      <c r="J451">
        <v>21.87</v>
      </c>
      <c r="K451">
        <v>1.4810000000000001</v>
      </c>
      <c r="L451">
        <v>0.18</v>
      </c>
      <c r="M451">
        <v>0.18779999999999999</v>
      </c>
    </row>
    <row r="452" spans="1:13" x14ac:dyDescent="0.2">
      <c r="A452" t="s">
        <v>32</v>
      </c>
      <c r="B452">
        <v>21.09</v>
      </c>
      <c r="C452">
        <v>142.69999999999999</v>
      </c>
      <c r="D452">
        <v>1311</v>
      </c>
      <c r="E452">
        <v>142.69999999999999</v>
      </c>
      <c r="F452">
        <v>26.57</v>
      </c>
      <c r="G452">
        <v>0.28320000000000001</v>
      </c>
      <c r="H452">
        <v>0.2487</v>
      </c>
      <c r="I452">
        <v>0.11409999999999999</v>
      </c>
      <c r="J452">
        <v>26.57</v>
      </c>
      <c r="K452">
        <v>0.76290000000000002</v>
      </c>
      <c r="L452">
        <v>0.23949999999999999</v>
      </c>
      <c r="M452">
        <v>0.14960000000000001</v>
      </c>
    </row>
    <row r="453" spans="1:13" x14ac:dyDescent="0.2">
      <c r="A453" t="s">
        <v>32</v>
      </c>
      <c r="B453">
        <v>15.7</v>
      </c>
      <c r="C453">
        <v>101.2</v>
      </c>
      <c r="D453">
        <v>766.6</v>
      </c>
      <c r="E453">
        <v>101.2</v>
      </c>
      <c r="F453">
        <v>20.309999999999999</v>
      </c>
      <c r="G453">
        <v>8.7989999999999999E-2</v>
      </c>
      <c r="H453">
        <v>6.5930000000000002E-2</v>
      </c>
      <c r="I453">
        <v>9.597E-2</v>
      </c>
      <c r="J453">
        <v>20.309999999999999</v>
      </c>
      <c r="K453">
        <v>1.1499999999999999</v>
      </c>
      <c r="L453">
        <v>0.1618</v>
      </c>
      <c r="M453">
        <v>5.1889999999999999E-2</v>
      </c>
    </row>
    <row r="454" spans="1:13" x14ac:dyDescent="0.2">
      <c r="A454" t="s">
        <v>32</v>
      </c>
      <c r="B454">
        <v>15.28</v>
      </c>
      <c r="C454">
        <v>98.92</v>
      </c>
      <c r="D454">
        <v>710.6</v>
      </c>
      <c r="E454">
        <v>98.92</v>
      </c>
      <c r="F454">
        <v>22.41</v>
      </c>
      <c r="G454">
        <v>0.1052</v>
      </c>
      <c r="H454">
        <v>5.3749999999999999E-2</v>
      </c>
      <c r="I454">
        <v>9.0569999999999998E-2</v>
      </c>
      <c r="J454">
        <v>22.41</v>
      </c>
      <c r="K454">
        <v>0.49559999999999998</v>
      </c>
      <c r="L454">
        <v>0.17269999999999999</v>
      </c>
      <c r="M454">
        <v>3.2629999999999999E-2</v>
      </c>
    </row>
    <row r="455" spans="1:13" x14ac:dyDescent="0.2">
      <c r="A455" t="s">
        <v>32</v>
      </c>
      <c r="B455">
        <v>18.309999999999999</v>
      </c>
      <c r="C455">
        <v>118.6</v>
      </c>
      <c r="D455">
        <v>1041</v>
      </c>
      <c r="E455">
        <v>118.6</v>
      </c>
      <c r="F455">
        <v>18.579999999999998</v>
      </c>
      <c r="G455">
        <v>8.4680000000000005E-2</v>
      </c>
      <c r="H455">
        <v>8.1689999999999999E-2</v>
      </c>
      <c r="I455">
        <v>8.5879999999999998E-2</v>
      </c>
      <c r="J455">
        <v>18.579999999999998</v>
      </c>
      <c r="K455">
        <v>0.47570000000000001</v>
      </c>
      <c r="L455">
        <v>0.16209999999999999</v>
      </c>
      <c r="M455">
        <v>5.8139999999999997E-2</v>
      </c>
    </row>
    <row r="456" spans="1:13" x14ac:dyDescent="0.2">
      <c r="A456" t="s">
        <v>32</v>
      </c>
      <c r="B456">
        <v>14.22</v>
      </c>
      <c r="C456">
        <v>94.37</v>
      </c>
      <c r="D456">
        <v>609.9</v>
      </c>
      <c r="E456">
        <v>94.37</v>
      </c>
      <c r="F456">
        <v>23.12</v>
      </c>
      <c r="G456">
        <v>0.24129999999999999</v>
      </c>
      <c r="H456">
        <v>0.1981</v>
      </c>
      <c r="I456">
        <v>0.1075</v>
      </c>
      <c r="J456">
        <v>23.12</v>
      </c>
      <c r="K456">
        <v>2.11</v>
      </c>
      <c r="L456">
        <v>0.2384</v>
      </c>
      <c r="M456">
        <v>6.6180000000000003E-2</v>
      </c>
    </row>
    <row r="457" spans="1:13" x14ac:dyDescent="0.2">
      <c r="A457" t="s">
        <v>32</v>
      </c>
      <c r="B457">
        <v>12.34</v>
      </c>
      <c r="C457">
        <v>81.150000000000006</v>
      </c>
      <c r="D457">
        <v>477.4</v>
      </c>
      <c r="E457">
        <v>81.150000000000006</v>
      </c>
      <c r="F457">
        <v>26.86</v>
      </c>
      <c r="G457">
        <v>0.1353</v>
      </c>
      <c r="H457">
        <v>0.1085</v>
      </c>
      <c r="I457">
        <v>0.10340000000000001</v>
      </c>
      <c r="J457">
        <v>26.86</v>
      </c>
      <c r="K457">
        <v>1.8089999999999999</v>
      </c>
      <c r="L457">
        <v>0.1943</v>
      </c>
      <c r="M457">
        <v>4.5620000000000001E-2</v>
      </c>
    </row>
    <row r="458" spans="1:13" x14ac:dyDescent="0.2">
      <c r="A458" t="s">
        <v>32</v>
      </c>
      <c r="B458">
        <v>14.86</v>
      </c>
      <c r="C458">
        <v>100.4</v>
      </c>
      <c r="D458">
        <v>671.4</v>
      </c>
      <c r="E458">
        <v>100.4</v>
      </c>
      <c r="F458">
        <v>23.21</v>
      </c>
      <c r="G458">
        <v>0.19800000000000001</v>
      </c>
      <c r="H458">
        <v>0.16969999999999999</v>
      </c>
      <c r="I458">
        <v>0.10440000000000001</v>
      </c>
      <c r="J458">
        <v>23.21</v>
      </c>
      <c r="K458">
        <v>0.96220000000000006</v>
      </c>
      <c r="L458">
        <v>0.17369999999999999</v>
      </c>
      <c r="M458">
        <v>8.8779999999999998E-2</v>
      </c>
    </row>
    <row r="459" spans="1:13" x14ac:dyDescent="0.2">
      <c r="A459" t="s">
        <v>32</v>
      </c>
      <c r="B459">
        <v>13.77</v>
      </c>
      <c r="C459">
        <v>90.63</v>
      </c>
      <c r="D459">
        <v>588.9</v>
      </c>
      <c r="E459">
        <v>90.63</v>
      </c>
      <c r="F459">
        <v>22.29</v>
      </c>
      <c r="G459">
        <v>0.12670000000000001</v>
      </c>
      <c r="H459">
        <v>0.13850000000000001</v>
      </c>
      <c r="I459">
        <v>0.12</v>
      </c>
      <c r="J459">
        <v>22.29</v>
      </c>
      <c r="K459">
        <v>2.1120000000000001</v>
      </c>
      <c r="L459">
        <v>0.18340000000000001</v>
      </c>
      <c r="M459">
        <v>6.5259999999999999E-2</v>
      </c>
    </row>
    <row r="460" spans="1:13" x14ac:dyDescent="0.2">
      <c r="A460" t="s">
        <v>32</v>
      </c>
      <c r="B460">
        <v>18.079999999999998</v>
      </c>
      <c r="C460">
        <v>117.4</v>
      </c>
      <c r="D460">
        <v>1024</v>
      </c>
      <c r="E460">
        <v>117.4</v>
      </c>
      <c r="F460">
        <v>21.84</v>
      </c>
      <c r="G460">
        <v>8.6419999999999997E-2</v>
      </c>
      <c r="H460">
        <v>0.1103</v>
      </c>
      <c r="I460">
        <v>7.3709999999999998E-2</v>
      </c>
      <c r="J460">
        <v>21.84</v>
      </c>
      <c r="K460">
        <v>1.3049999999999999</v>
      </c>
      <c r="L460">
        <v>0.17699999999999999</v>
      </c>
      <c r="M460">
        <v>5.7779999999999998E-2</v>
      </c>
    </row>
    <row r="461" spans="1:13" x14ac:dyDescent="0.2">
      <c r="A461" t="s">
        <v>32</v>
      </c>
      <c r="B461">
        <v>19.18</v>
      </c>
      <c r="C461">
        <v>127.5</v>
      </c>
      <c r="D461">
        <v>1148</v>
      </c>
      <c r="E461">
        <v>127.5</v>
      </c>
      <c r="F461">
        <v>22.49</v>
      </c>
      <c r="G461">
        <v>0.14280000000000001</v>
      </c>
      <c r="H461">
        <v>0.1114</v>
      </c>
      <c r="I461">
        <v>8.523E-2</v>
      </c>
      <c r="J461">
        <v>22.49</v>
      </c>
      <c r="K461">
        <v>1.073</v>
      </c>
      <c r="L461">
        <v>0.1767</v>
      </c>
      <c r="M461">
        <v>6.7720000000000002E-2</v>
      </c>
    </row>
    <row r="462" spans="1:13" x14ac:dyDescent="0.2">
      <c r="A462" t="s">
        <v>32</v>
      </c>
      <c r="B462">
        <v>14.45</v>
      </c>
      <c r="C462">
        <v>94.49</v>
      </c>
      <c r="D462">
        <v>642.70000000000005</v>
      </c>
      <c r="E462">
        <v>94.49</v>
      </c>
      <c r="F462">
        <v>20.22</v>
      </c>
      <c r="G462">
        <v>0.1206</v>
      </c>
      <c r="H462">
        <v>0.11799999999999999</v>
      </c>
      <c r="I462">
        <v>9.8720000000000002E-2</v>
      </c>
      <c r="J462">
        <v>20.22</v>
      </c>
      <c r="K462">
        <v>0.65090000000000003</v>
      </c>
      <c r="L462">
        <v>0.19500000000000001</v>
      </c>
      <c r="M462">
        <v>5.9799999999999999E-2</v>
      </c>
    </row>
    <row r="463" spans="1:13" x14ac:dyDescent="0.2">
      <c r="A463" t="s">
        <v>32</v>
      </c>
      <c r="B463">
        <v>17.54</v>
      </c>
      <c r="C463">
        <v>115.1</v>
      </c>
      <c r="D463">
        <v>951.6</v>
      </c>
      <c r="E463">
        <v>115.1</v>
      </c>
      <c r="F463">
        <v>19.32</v>
      </c>
      <c r="G463">
        <v>0.1198</v>
      </c>
      <c r="H463">
        <v>0.1036</v>
      </c>
      <c r="I463">
        <v>8.9679999999999996E-2</v>
      </c>
      <c r="J463">
        <v>19.32</v>
      </c>
      <c r="K463">
        <v>0.82820000000000005</v>
      </c>
      <c r="L463">
        <v>0.15060000000000001</v>
      </c>
      <c r="M463">
        <v>7.4880000000000002E-2</v>
      </c>
    </row>
    <row r="464" spans="1:13" x14ac:dyDescent="0.2">
      <c r="A464" t="s">
        <v>32</v>
      </c>
      <c r="B464">
        <v>23.29</v>
      </c>
      <c r="C464">
        <v>158.9</v>
      </c>
      <c r="D464">
        <v>1685</v>
      </c>
      <c r="E464">
        <v>158.9</v>
      </c>
      <c r="F464">
        <v>26.67</v>
      </c>
      <c r="G464">
        <v>0.2084</v>
      </c>
      <c r="H464">
        <v>0.3523</v>
      </c>
      <c r="I464">
        <v>0.11409999999999999</v>
      </c>
      <c r="J464">
        <v>26.67</v>
      </c>
      <c r="K464">
        <v>1.56</v>
      </c>
      <c r="L464">
        <v>0.22</v>
      </c>
      <c r="M464">
        <v>0.16200000000000001</v>
      </c>
    </row>
    <row r="465" spans="1:13" x14ac:dyDescent="0.2">
      <c r="A465" t="s">
        <v>32</v>
      </c>
      <c r="B465">
        <v>13.81</v>
      </c>
      <c r="C465">
        <v>91.56</v>
      </c>
      <c r="D465">
        <v>597.79999999999995</v>
      </c>
      <c r="E465">
        <v>91.56</v>
      </c>
      <c r="F465">
        <v>23.75</v>
      </c>
      <c r="G465">
        <v>0.17680000000000001</v>
      </c>
      <c r="H465">
        <v>0.15579999999999999</v>
      </c>
      <c r="I465">
        <v>0.1323</v>
      </c>
      <c r="J465">
        <v>23.75</v>
      </c>
      <c r="K465">
        <v>1.93</v>
      </c>
      <c r="L465">
        <v>0.22509999999999999</v>
      </c>
      <c r="M465">
        <v>9.1759999999999994E-2</v>
      </c>
    </row>
    <row r="466" spans="1:13" x14ac:dyDescent="0.2">
      <c r="A466" t="s">
        <v>32</v>
      </c>
      <c r="B466">
        <v>15.12</v>
      </c>
      <c r="C466">
        <v>98.78</v>
      </c>
      <c r="D466">
        <v>716.6</v>
      </c>
      <c r="E466">
        <v>98.78</v>
      </c>
      <c r="F466">
        <v>16.68</v>
      </c>
      <c r="G466">
        <v>9.5880000000000007E-2</v>
      </c>
      <c r="H466">
        <v>7.5499999999999998E-2</v>
      </c>
      <c r="I466">
        <v>8.8760000000000006E-2</v>
      </c>
      <c r="J466">
        <v>16.68</v>
      </c>
      <c r="K466">
        <v>0.36209999999999998</v>
      </c>
      <c r="L466">
        <v>0.15939999999999999</v>
      </c>
      <c r="M466">
        <v>4.079E-2</v>
      </c>
    </row>
    <row r="467" spans="1:13" x14ac:dyDescent="0.2">
      <c r="A467" t="s">
        <v>32</v>
      </c>
      <c r="B467">
        <v>17.010000000000002</v>
      </c>
      <c r="C467">
        <v>109.7</v>
      </c>
      <c r="D467">
        <v>904.3</v>
      </c>
      <c r="E467">
        <v>109.7</v>
      </c>
      <c r="F467">
        <v>20.260000000000002</v>
      </c>
      <c r="G467">
        <v>7.3039999999999994E-2</v>
      </c>
      <c r="H467">
        <v>6.9500000000000006E-2</v>
      </c>
      <c r="I467">
        <v>8.7720000000000006E-2</v>
      </c>
      <c r="J467">
        <v>20.260000000000002</v>
      </c>
      <c r="K467">
        <v>0.85540000000000005</v>
      </c>
      <c r="L467">
        <v>0.2026</v>
      </c>
      <c r="M467">
        <v>5.3900000000000003E-2</v>
      </c>
    </row>
    <row r="468" spans="1:13" x14ac:dyDescent="0.2">
      <c r="A468" t="s">
        <v>32</v>
      </c>
      <c r="B468">
        <v>20.58</v>
      </c>
      <c r="C468">
        <v>134.69999999999999</v>
      </c>
      <c r="D468">
        <v>1290</v>
      </c>
      <c r="E468">
        <v>134.69999999999999</v>
      </c>
      <c r="F468">
        <v>22.14</v>
      </c>
      <c r="G468">
        <v>0.1348</v>
      </c>
      <c r="H468">
        <v>0.16400000000000001</v>
      </c>
      <c r="I468">
        <v>9.0899999999999995E-2</v>
      </c>
      <c r="J468">
        <v>22.14</v>
      </c>
      <c r="K468">
        <v>1.48</v>
      </c>
      <c r="L468">
        <v>0.17649999999999999</v>
      </c>
      <c r="M468">
        <v>9.5610000000000001E-2</v>
      </c>
    </row>
    <row r="469" spans="1:13" x14ac:dyDescent="0.2">
      <c r="A469" t="s">
        <v>32</v>
      </c>
      <c r="B469">
        <v>28.11</v>
      </c>
      <c r="C469">
        <v>188.5</v>
      </c>
      <c r="D469">
        <v>2499</v>
      </c>
      <c r="E469">
        <v>188.5</v>
      </c>
      <c r="F469">
        <v>18.47</v>
      </c>
      <c r="G469">
        <v>0.15160000000000001</v>
      </c>
      <c r="H469">
        <v>0.3201</v>
      </c>
      <c r="I469">
        <v>0.1142</v>
      </c>
      <c r="J469">
        <v>18.47</v>
      </c>
      <c r="K469">
        <v>1.476</v>
      </c>
      <c r="L469">
        <v>0.1648</v>
      </c>
      <c r="M469">
        <v>0.1595</v>
      </c>
    </row>
    <row r="470" spans="1:13" x14ac:dyDescent="0.2">
      <c r="A470" t="s">
        <v>32</v>
      </c>
      <c r="B470">
        <v>17.420000000000002</v>
      </c>
      <c r="C470">
        <v>114.5</v>
      </c>
      <c r="D470">
        <v>948</v>
      </c>
      <c r="E470">
        <v>114.5</v>
      </c>
      <c r="F470">
        <v>25.56</v>
      </c>
      <c r="G470">
        <v>0.11459999999999999</v>
      </c>
      <c r="H470">
        <v>0.16819999999999999</v>
      </c>
      <c r="I470">
        <v>0.10059999999999999</v>
      </c>
      <c r="J470">
        <v>25.56</v>
      </c>
      <c r="K470">
        <v>1.667</v>
      </c>
      <c r="L470">
        <v>0.1308</v>
      </c>
      <c r="M470">
        <v>6.5970000000000001E-2</v>
      </c>
    </row>
    <row r="471" spans="1:13" x14ac:dyDescent="0.2">
      <c r="A471" t="s">
        <v>32</v>
      </c>
      <c r="B471">
        <v>14.19</v>
      </c>
      <c r="C471">
        <v>92.87</v>
      </c>
      <c r="D471">
        <v>610.70000000000005</v>
      </c>
      <c r="E471">
        <v>92.87</v>
      </c>
      <c r="F471">
        <v>23.81</v>
      </c>
      <c r="G471">
        <v>0.13059999999999999</v>
      </c>
      <c r="H471">
        <v>0.1115</v>
      </c>
      <c r="I471">
        <v>9.4630000000000006E-2</v>
      </c>
      <c r="J471">
        <v>23.81</v>
      </c>
      <c r="K471">
        <v>1.845</v>
      </c>
      <c r="L471">
        <v>0.2235</v>
      </c>
      <c r="M471">
        <v>6.4619999999999997E-2</v>
      </c>
    </row>
    <row r="472" spans="1:13" x14ac:dyDescent="0.2">
      <c r="A472" t="s">
        <v>32</v>
      </c>
      <c r="B472">
        <v>13.86</v>
      </c>
      <c r="C472">
        <v>90.96</v>
      </c>
      <c r="D472">
        <v>578.9</v>
      </c>
      <c r="E472">
        <v>90.96</v>
      </c>
      <c r="F472">
        <v>16.93</v>
      </c>
      <c r="G472">
        <v>0.1517</v>
      </c>
      <c r="H472">
        <v>9.9010000000000001E-2</v>
      </c>
      <c r="I472">
        <v>0.1026</v>
      </c>
      <c r="J472">
        <v>16.93</v>
      </c>
      <c r="K472">
        <v>1.194</v>
      </c>
      <c r="L472">
        <v>0.21060000000000001</v>
      </c>
      <c r="M472">
        <v>5.602E-2</v>
      </c>
    </row>
    <row r="473" spans="1:13" x14ac:dyDescent="0.2">
      <c r="A473" t="s">
        <v>32</v>
      </c>
      <c r="B473">
        <v>19.8</v>
      </c>
      <c r="C473">
        <v>129.69999999999999</v>
      </c>
      <c r="D473">
        <v>1230</v>
      </c>
      <c r="E473">
        <v>129.69999999999999</v>
      </c>
      <c r="F473">
        <v>21.56</v>
      </c>
      <c r="G473">
        <v>0.13059999999999999</v>
      </c>
      <c r="H473">
        <v>0.12720000000000001</v>
      </c>
      <c r="I473">
        <v>9.3829999999999997E-2</v>
      </c>
      <c r="J473">
        <v>21.56</v>
      </c>
      <c r="K473">
        <v>1.1859999999999999</v>
      </c>
      <c r="L473">
        <v>0.2094</v>
      </c>
      <c r="M473">
        <v>8.6910000000000001E-2</v>
      </c>
    </row>
    <row r="474" spans="1:13" x14ac:dyDescent="0.2">
      <c r="A474" t="s">
        <v>32</v>
      </c>
      <c r="B474">
        <v>19.53</v>
      </c>
      <c r="C474">
        <v>128</v>
      </c>
      <c r="D474">
        <v>1223</v>
      </c>
      <c r="E474">
        <v>128</v>
      </c>
      <c r="F474">
        <v>32.47</v>
      </c>
      <c r="G474">
        <v>0.113</v>
      </c>
      <c r="H474">
        <v>0.1145</v>
      </c>
      <c r="I474">
        <v>8.4199999999999997E-2</v>
      </c>
      <c r="J474">
        <v>32.47</v>
      </c>
      <c r="K474">
        <v>1.321</v>
      </c>
      <c r="L474">
        <v>0.14280000000000001</v>
      </c>
      <c r="M474">
        <v>6.6369999999999998E-2</v>
      </c>
    </row>
    <row r="475" spans="1:13" x14ac:dyDescent="0.2">
      <c r="A475" t="s">
        <v>32</v>
      </c>
      <c r="B475">
        <v>15.75</v>
      </c>
      <c r="C475">
        <v>102.6</v>
      </c>
      <c r="D475">
        <v>761.3</v>
      </c>
      <c r="E475">
        <v>102.6</v>
      </c>
      <c r="F475">
        <v>20.25</v>
      </c>
      <c r="G475">
        <v>0.12039999999999999</v>
      </c>
      <c r="H475">
        <v>0.1147</v>
      </c>
      <c r="I475">
        <v>0.10249999999999999</v>
      </c>
      <c r="J475">
        <v>20.25</v>
      </c>
      <c r="K475">
        <v>0.92090000000000005</v>
      </c>
      <c r="L475">
        <v>0.19350000000000001</v>
      </c>
      <c r="M475">
        <v>6.4619999999999997E-2</v>
      </c>
    </row>
    <row r="476" spans="1:13" x14ac:dyDescent="0.2">
      <c r="A476" t="s">
        <v>32</v>
      </c>
      <c r="B476">
        <v>12.83</v>
      </c>
      <c r="C476">
        <v>85.26</v>
      </c>
      <c r="D476">
        <v>503.2</v>
      </c>
      <c r="E476">
        <v>85.26</v>
      </c>
      <c r="F476">
        <v>22.33</v>
      </c>
      <c r="G476">
        <v>0.1799</v>
      </c>
      <c r="H476">
        <v>0.16950000000000001</v>
      </c>
      <c r="I476">
        <v>0.10879999999999999</v>
      </c>
      <c r="J476">
        <v>22.33</v>
      </c>
      <c r="K476">
        <v>1.069</v>
      </c>
      <c r="L476">
        <v>0.21229999999999999</v>
      </c>
      <c r="M476">
        <v>6.8610000000000004E-2</v>
      </c>
    </row>
    <row r="477" spans="1:13" x14ac:dyDescent="0.2">
      <c r="A477" t="s">
        <v>32</v>
      </c>
      <c r="B477">
        <v>17.05</v>
      </c>
      <c r="C477">
        <v>113.4</v>
      </c>
      <c r="D477">
        <v>895</v>
      </c>
      <c r="E477">
        <v>113.4</v>
      </c>
      <c r="F477">
        <v>19.079999999999998</v>
      </c>
      <c r="G477">
        <v>0.15720000000000001</v>
      </c>
      <c r="H477">
        <v>0.191</v>
      </c>
      <c r="I477">
        <v>0.11409999999999999</v>
      </c>
      <c r="J477">
        <v>19.079999999999998</v>
      </c>
      <c r="K477">
        <v>0.67900000000000005</v>
      </c>
      <c r="L477">
        <v>0.21310000000000001</v>
      </c>
      <c r="M477">
        <v>0.109</v>
      </c>
    </row>
    <row r="478" spans="1:13" x14ac:dyDescent="0.2">
      <c r="A478" t="s">
        <v>32</v>
      </c>
      <c r="B478">
        <v>20.51</v>
      </c>
      <c r="C478">
        <v>134.4</v>
      </c>
      <c r="D478">
        <v>1319</v>
      </c>
      <c r="E478">
        <v>134.4</v>
      </c>
      <c r="F478">
        <v>27.81</v>
      </c>
      <c r="G478">
        <v>0.1074</v>
      </c>
      <c r="H478">
        <v>0.15540000000000001</v>
      </c>
      <c r="I478">
        <v>9.1590000000000005E-2</v>
      </c>
      <c r="J478">
        <v>27.81</v>
      </c>
      <c r="K478">
        <v>1.1890000000000001</v>
      </c>
      <c r="L478">
        <v>0.14480000000000001</v>
      </c>
      <c r="M478">
        <v>8.3400000000000002E-2</v>
      </c>
    </row>
    <row r="479" spans="1:13" x14ac:dyDescent="0.2">
      <c r="A479" t="s">
        <v>32</v>
      </c>
      <c r="B479">
        <v>23.21</v>
      </c>
      <c r="C479">
        <v>153.5</v>
      </c>
      <c r="D479">
        <v>1670</v>
      </c>
      <c r="E479">
        <v>153.5</v>
      </c>
      <c r="F479">
        <v>26.97</v>
      </c>
      <c r="G479">
        <v>0.16819999999999999</v>
      </c>
      <c r="H479">
        <v>0.19500000000000001</v>
      </c>
      <c r="I479">
        <v>9.5089999999999994E-2</v>
      </c>
      <c r="J479">
        <v>26.97</v>
      </c>
      <c r="K479">
        <v>0.96350000000000002</v>
      </c>
      <c r="L479">
        <v>0.19089999999999999</v>
      </c>
      <c r="M479">
        <v>0.1237</v>
      </c>
    </row>
    <row r="480" spans="1:13" x14ac:dyDescent="0.2">
      <c r="A480" t="s">
        <v>32</v>
      </c>
      <c r="B480">
        <v>20.48</v>
      </c>
      <c r="C480">
        <v>132.5</v>
      </c>
      <c r="D480">
        <v>1306</v>
      </c>
      <c r="E480">
        <v>132.5</v>
      </c>
      <c r="F480">
        <v>21.46</v>
      </c>
      <c r="G480">
        <v>8.3479999999999999E-2</v>
      </c>
      <c r="H480">
        <v>9.042E-2</v>
      </c>
      <c r="I480">
        <v>8.3549999999999999E-2</v>
      </c>
      <c r="J480">
        <v>21.46</v>
      </c>
      <c r="K480">
        <v>1.0409999999999999</v>
      </c>
      <c r="L480">
        <v>0.1467</v>
      </c>
      <c r="M480">
        <v>6.0220000000000003E-2</v>
      </c>
    </row>
    <row r="481" spans="1:13" x14ac:dyDescent="0.2">
      <c r="A481" t="s">
        <v>32</v>
      </c>
      <c r="B481">
        <v>17.46</v>
      </c>
      <c r="C481">
        <v>113.4</v>
      </c>
      <c r="D481">
        <v>920.6</v>
      </c>
      <c r="E481">
        <v>113.4</v>
      </c>
      <c r="F481">
        <v>39.28</v>
      </c>
      <c r="G481">
        <v>0.1298</v>
      </c>
      <c r="H481">
        <v>0.14169999999999999</v>
      </c>
      <c r="I481">
        <v>9.8119999999999999E-2</v>
      </c>
      <c r="J481">
        <v>39.28</v>
      </c>
      <c r="K481">
        <v>0.85609999999999997</v>
      </c>
      <c r="L481">
        <v>0.18090000000000001</v>
      </c>
      <c r="M481">
        <v>8.8109999999999994E-2</v>
      </c>
    </row>
    <row r="482" spans="1:13" x14ac:dyDescent="0.2">
      <c r="A482" t="s">
        <v>32</v>
      </c>
      <c r="B482">
        <v>19.399999999999999</v>
      </c>
      <c r="C482">
        <v>129.1</v>
      </c>
      <c r="D482">
        <v>1155</v>
      </c>
      <c r="E482">
        <v>129.1</v>
      </c>
      <c r="F482">
        <v>23.5</v>
      </c>
      <c r="G482">
        <v>0.15579999999999999</v>
      </c>
      <c r="H482">
        <v>0.2049</v>
      </c>
      <c r="I482">
        <v>0.1027</v>
      </c>
      <c r="J482">
        <v>23.5</v>
      </c>
      <c r="K482">
        <v>1.802</v>
      </c>
      <c r="L482">
        <v>0.1978</v>
      </c>
      <c r="M482">
        <v>8.8859999999999995E-2</v>
      </c>
    </row>
    <row r="483" spans="1:13" x14ac:dyDescent="0.2">
      <c r="A483" t="s">
        <v>32</v>
      </c>
      <c r="B483">
        <v>20.94</v>
      </c>
      <c r="C483">
        <v>138.9</v>
      </c>
      <c r="D483">
        <v>1364</v>
      </c>
      <c r="E483">
        <v>138.9</v>
      </c>
      <c r="F483">
        <v>23.56</v>
      </c>
      <c r="G483">
        <v>0.16059999999999999</v>
      </c>
      <c r="H483">
        <v>0.2712</v>
      </c>
      <c r="I483">
        <v>0.1007</v>
      </c>
      <c r="J483">
        <v>23.56</v>
      </c>
      <c r="K483">
        <v>0.82079999999999997</v>
      </c>
      <c r="L483">
        <v>0.2205</v>
      </c>
      <c r="M483">
        <v>0.13100000000000001</v>
      </c>
    </row>
    <row r="484" spans="1:13" x14ac:dyDescent="0.2">
      <c r="A484" t="s">
        <v>32</v>
      </c>
      <c r="B484">
        <v>19.73</v>
      </c>
      <c r="C484">
        <v>130.69999999999999</v>
      </c>
      <c r="D484">
        <v>1206</v>
      </c>
      <c r="E484">
        <v>130.69999999999999</v>
      </c>
      <c r="F484">
        <v>19.82</v>
      </c>
      <c r="G484">
        <v>0.18490000000000001</v>
      </c>
      <c r="H484">
        <v>0.2417</v>
      </c>
      <c r="I484">
        <v>0.1062</v>
      </c>
      <c r="J484">
        <v>19.82</v>
      </c>
      <c r="K484">
        <v>0.78</v>
      </c>
      <c r="L484">
        <v>0.17330000000000001</v>
      </c>
      <c r="M484">
        <v>9.74E-2</v>
      </c>
    </row>
    <row r="485" spans="1:13" x14ac:dyDescent="0.2">
      <c r="A485" t="s">
        <v>32</v>
      </c>
      <c r="B485">
        <v>17.3</v>
      </c>
      <c r="C485">
        <v>113</v>
      </c>
      <c r="D485">
        <v>928.2</v>
      </c>
      <c r="E485">
        <v>113</v>
      </c>
      <c r="F485">
        <v>17.079999999999998</v>
      </c>
      <c r="G485">
        <v>0.1041</v>
      </c>
      <c r="H485">
        <v>0.12659999999999999</v>
      </c>
      <c r="I485">
        <v>0.1008</v>
      </c>
      <c r="J485">
        <v>17.079999999999998</v>
      </c>
      <c r="K485">
        <v>0.85680000000000001</v>
      </c>
      <c r="L485">
        <v>0.18129999999999999</v>
      </c>
      <c r="M485">
        <v>8.3529999999999993E-2</v>
      </c>
    </row>
    <row r="486" spans="1:13" x14ac:dyDescent="0.2">
      <c r="A486" t="s">
        <v>32</v>
      </c>
      <c r="B486">
        <v>19.45</v>
      </c>
      <c r="C486">
        <v>126.5</v>
      </c>
      <c r="D486">
        <v>1169</v>
      </c>
      <c r="E486">
        <v>126.5</v>
      </c>
      <c r="F486">
        <v>19.329999999999998</v>
      </c>
      <c r="G486">
        <v>0.1188</v>
      </c>
      <c r="H486">
        <v>0.13789999999999999</v>
      </c>
      <c r="I486">
        <v>0.10349999999999999</v>
      </c>
      <c r="J486">
        <v>19.329999999999998</v>
      </c>
      <c r="K486">
        <v>0.63419999999999999</v>
      </c>
      <c r="L486">
        <v>0.17760000000000001</v>
      </c>
      <c r="M486">
        <v>8.591E-2</v>
      </c>
    </row>
    <row r="487" spans="1:13" x14ac:dyDescent="0.2">
      <c r="A487" t="s">
        <v>32</v>
      </c>
      <c r="B487">
        <v>13.96</v>
      </c>
      <c r="C487">
        <v>91.43</v>
      </c>
      <c r="D487">
        <v>602.4</v>
      </c>
      <c r="E487">
        <v>91.43</v>
      </c>
      <c r="F487">
        <v>17.05</v>
      </c>
      <c r="G487">
        <v>0.12790000000000001</v>
      </c>
      <c r="H487">
        <v>9.7890000000000005E-2</v>
      </c>
      <c r="I487">
        <v>0.1096</v>
      </c>
      <c r="J487">
        <v>17.05</v>
      </c>
      <c r="K487">
        <v>0.80979999999999996</v>
      </c>
      <c r="L487">
        <v>0.1908</v>
      </c>
      <c r="M487">
        <v>5.246E-2</v>
      </c>
    </row>
    <row r="488" spans="1:13" x14ac:dyDescent="0.2">
      <c r="A488" t="s">
        <v>32</v>
      </c>
      <c r="B488">
        <v>19.55</v>
      </c>
      <c r="C488">
        <v>133.6</v>
      </c>
      <c r="D488">
        <v>1207</v>
      </c>
      <c r="E488">
        <v>133.6</v>
      </c>
      <c r="F488">
        <v>28.77</v>
      </c>
      <c r="G488">
        <v>0.20630000000000001</v>
      </c>
      <c r="H488">
        <v>0.1784</v>
      </c>
      <c r="I488">
        <v>9.2600000000000002E-2</v>
      </c>
      <c r="J488">
        <v>28.77</v>
      </c>
      <c r="K488">
        <v>1.1990000000000001</v>
      </c>
      <c r="L488">
        <v>0.1893</v>
      </c>
      <c r="M488">
        <v>0.1144</v>
      </c>
    </row>
    <row r="489" spans="1:13" x14ac:dyDescent="0.2">
      <c r="A489" t="s">
        <v>32</v>
      </c>
      <c r="B489">
        <v>15.32</v>
      </c>
      <c r="C489">
        <v>103.2</v>
      </c>
      <c r="D489">
        <v>713.3</v>
      </c>
      <c r="E489">
        <v>103.2</v>
      </c>
      <c r="F489">
        <v>17.27</v>
      </c>
      <c r="G489">
        <v>0.22839999999999999</v>
      </c>
      <c r="H489">
        <v>0.24479999999999999</v>
      </c>
      <c r="I489">
        <v>0.13350000000000001</v>
      </c>
      <c r="J489">
        <v>17.27</v>
      </c>
      <c r="K489">
        <v>1.0589999999999999</v>
      </c>
      <c r="L489">
        <v>0.23980000000000001</v>
      </c>
      <c r="M489">
        <v>0.1242</v>
      </c>
    </row>
    <row r="490" spans="1:13" x14ac:dyDescent="0.2">
      <c r="A490" t="s">
        <v>32</v>
      </c>
      <c r="B490">
        <v>15.66</v>
      </c>
      <c r="C490">
        <v>110.2</v>
      </c>
      <c r="D490">
        <v>773.5</v>
      </c>
      <c r="E490">
        <v>110.2</v>
      </c>
      <c r="F490">
        <v>23.2</v>
      </c>
      <c r="G490">
        <v>0.31140000000000001</v>
      </c>
      <c r="H490">
        <v>0.31759999999999999</v>
      </c>
      <c r="I490">
        <v>0.1109</v>
      </c>
      <c r="J490">
        <v>23.2</v>
      </c>
      <c r="K490">
        <v>2.4540000000000002</v>
      </c>
      <c r="L490">
        <v>0.2495</v>
      </c>
      <c r="M490">
        <v>0.13769999999999999</v>
      </c>
    </row>
    <row r="491" spans="1:13" x14ac:dyDescent="0.2">
      <c r="A491" t="s">
        <v>32</v>
      </c>
      <c r="B491">
        <v>15.53</v>
      </c>
      <c r="C491">
        <v>103.7</v>
      </c>
      <c r="D491">
        <v>744.9</v>
      </c>
      <c r="E491">
        <v>103.7</v>
      </c>
      <c r="F491">
        <v>33.56</v>
      </c>
      <c r="G491">
        <v>0.16389999999999999</v>
      </c>
      <c r="H491">
        <v>0.17510000000000001</v>
      </c>
      <c r="I491">
        <v>0.10630000000000001</v>
      </c>
      <c r="J491">
        <v>33.56</v>
      </c>
      <c r="K491">
        <v>1.278</v>
      </c>
      <c r="L491">
        <v>0.20910000000000001</v>
      </c>
      <c r="M491">
        <v>8.3989999999999995E-2</v>
      </c>
    </row>
    <row r="492" spans="1:13" x14ac:dyDescent="0.2">
      <c r="A492" t="s">
        <v>32</v>
      </c>
      <c r="B492">
        <v>20.309999999999999</v>
      </c>
      <c r="C492">
        <v>132.9</v>
      </c>
      <c r="D492">
        <v>1288</v>
      </c>
      <c r="E492">
        <v>132.9</v>
      </c>
      <c r="F492">
        <v>27.06</v>
      </c>
      <c r="G492">
        <v>0.10879999999999999</v>
      </c>
      <c r="H492">
        <v>0.15190000000000001</v>
      </c>
      <c r="I492">
        <v>0.1</v>
      </c>
      <c r="J492">
        <v>27.06</v>
      </c>
      <c r="K492">
        <v>1.0329999999999999</v>
      </c>
      <c r="L492">
        <v>0.18140000000000001</v>
      </c>
      <c r="M492">
        <v>9.3329999999999996E-2</v>
      </c>
    </row>
    <row r="493" spans="1:13" x14ac:dyDescent="0.2">
      <c r="A493" t="s">
        <v>32</v>
      </c>
      <c r="B493">
        <v>17.350000000000001</v>
      </c>
      <c r="C493">
        <v>111</v>
      </c>
      <c r="D493">
        <v>933.1</v>
      </c>
      <c r="E493">
        <v>111</v>
      </c>
      <c r="F493">
        <v>23.06</v>
      </c>
      <c r="G493">
        <v>6.2899999999999998E-2</v>
      </c>
      <c r="H493">
        <v>2.8910000000000002E-2</v>
      </c>
      <c r="I493">
        <v>8.6620000000000003E-2</v>
      </c>
      <c r="J493">
        <v>23.06</v>
      </c>
      <c r="K493">
        <v>1.3169999999999999</v>
      </c>
      <c r="L493">
        <v>0.15640000000000001</v>
      </c>
      <c r="M493">
        <v>2.8369999999999999E-2</v>
      </c>
    </row>
    <row r="494" spans="1:13" x14ac:dyDescent="0.2">
      <c r="A494" t="s">
        <v>32</v>
      </c>
      <c r="B494">
        <v>17.29</v>
      </c>
      <c r="C494">
        <v>114.4</v>
      </c>
      <c r="D494">
        <v>947.8</v>
      </c>
      <c r="E494">
        <v>114.4</v>
      </c>
      <c r="F494">
        <v>22.13</v>
      </c>
      <c r="G494">
        <v>0.1273</v>
      </c>
      <c r="H494">
        <v>9.6970000000000001E-2</v>
      </c>
      <c r="I494">
        <v>8.9990000000000001E-2</v>
      </c>
      <c r="J494">
        <v>22.13</v>
      </c>
      <c r="K494">
        <v>1.633</v>
      </c>
      <c r="L494">
        <v>0.21079999999999999</v>
      </c>
      <c r="M494">
        <v>7.5069999999999998E-2</v>
      </c>
    </row>
    <row r="495" spans="1:13" x14ac:dyDescent="0.2">
      <c r="A495" t="s">
        <v>32</v>
      </c>
      <c r="B495">
        <v>15.61</v>
      </c>
      <c r="C495">
        <v>100</v>
      </c>
      <c r="D495">
        <v>758.6</v>
      </c>
      <c r="E495">
        <v>100</v>
      </c>
      <c r="F495">
        <v>19.38</v>
      </c>
      <c r="G495">
        <v>5.6160000000000002E-2</v>
      </c>
      <c r="H495">
        <v>4.2090000000000002E-2</v>
      </c>
      <c r="I495">
        <v>7.8399999999999997E-2</v>
      </c>
      <c r="J495">
        <v>19.38</v>
      </c>
      <c r="K495">
        <v>0.99880000000000002</v>
      </c>
      <c r="L495">
        <v>0.1547</v>
      </c>
      <c r="M495">
        <v>2.8469999999999999E-2</v>
      </c>
    </row>
    <row r="496" spans="1:13" x14ac:dyDescent="0.2">
      <c r="A496" t="s">
        <v>32</v>
      </c>
      <c r="B496">
        <v>17.190000000000001</v>
      </c>
      <c r="C496">
        <v>111.6</v>
      </c>
      <c r="D496">
        <v>928.3</v>
      </c>
      <c r="E496">
        <v>111.6</v>
      </c>
      <c r="F496">
        <v>22.07</v>
      </c>
      <c r="G496">
        <v>8.9950000000000002E-2</v>
      </c>
      <c r="H496">
        <v>9.0609999999999996E-2</v>
      </c>
      <c r="I496">
        <v>9.7259999999999999E-2</v>
      </c>
      <c r="J496">
        <v>22.07</v>
      </c>
      <c r="K496">
        <v>0.73829999999999996</v>
      </c>
      <c r="L496">
        <v>0.1867</v>
      </c>
      <c r="M496">
        <v>6.5269999999999995E-2</v>
      </c>
    </row>
    <row r="497" spans="1:13" x14ac:dyDescent="0.2">
      <c r="A497" t="s">
        <v>32</v>
      </c>
      <c r="B497">
        <v>20.73</v>
      </c>
      <c r="C497">
        <v>135.69999999999999</v>
      </c>
      <c r="D497">
        <v>1419</v>
      </c>
      <c r="E497">
        <v>135.69999999999999</v>
      </c>
      <c r="F497">
        <v>31.12</v>
      </c>
      <c r="G497">
        <v>0.1143</v>
      </c>
      <c r="H497">
        <v>0.13669999999999999</v>
      </c>
      <c r="I497">
        <v>9.4689999999999996E-2</v>
      </c>
      <c r="J497">
        <v>31.12</v>
      </c>
      <c r="K497">
        <v>1.617</v>
      </c>
      <c r="L497">
        <v>0.1769</v>
      </c>
      <c r="M497">
        <v>8.6459999999999995E-2</v>
      </c>
    </row>
    <row r="498" spans="1:13" x14ac:dyDescent="0.2">
      <c r="A498" t="s">
        <v>32</v>
      </c>
      <c r="B498">
        <v>21.75</v>
      </c>
      <c r="C498">
        <v>147.30000000000001</v>
      </c>
      <c r="D498">
        <v>1491</v>
      </c>
      <c r="E498">
        <v>147.30000000000001</v>
      </c>
      <c r="F498">
        <v>20.99</v>
      </c>
      <c r="G498">
        <v>0.1961</v>
      </c>
      <c r="H498">
        <v>0.2195</v>
      </c>
      <c r="I498">
        <v>9.4009999999999996E-2</v>
      </c>
      <c r="J498">
        <v>20.99</v>
      </c>
      <c r="K498">
        <v>1.3520000000000001</v>
      </c>
      <c r="L498">
        <v>0.1721</v>
      </c>
      <c r="M498">
        <v>0.10879999999999999</v>
      </c>
    </row>
    <row r="499" spans="1:13" x14ac:dyDescent="0.2">
      <c r="A499" t="s">
        <v>32</v>
      </c>
      <c r="B499">
        <v>17.93</v>
      </c>
      <c r="C499">
        <v>115.2</v>
      </c>
      <c r="D499">
        <v>998.9</v>
      </c>
      <c r="E499">
        <v>115.2</v>
      </c>
      <c r="F499">
        <v>24.48</v>
      </c>
      <c r="G499">
        <v>7.0269999999999999E-2</v>
      </c>
      <c r="H499">
        <v>5.6989999999999999E-2</v>
      </c>
      <c r="I499">
        <v>8.8550000000000004E-2</v>
      </c>
      <c r="J499">
        <v>24.48</v>
      </c>
      <c r="K499">
        <v>1.4330000000000001</v>
      </c>
      <c r="L499">
        <v>0.15379999999999999</v>
      </c>
      <c r="M499">
        <v>4.7440000000000003E-2</v>
      </c>
    </row>
    <row r="500" spans="1:13" x14ac:dyDescent="0.2">
      <c r="A500" t="s">
        <v>32</v>
      </c>
      <c r="B500">
        <v>18.809999999999999</v>
      </c>
      <c r="C500">
        <v>120.9</v>
      </c>
      <c r="D500">
        <v>1102</v>
      </c>
      <c r="E500">
        <v>120.9</v>
      </c>
      <c r="F500">
        <v>19.98</v>
      </c>
      <c r="G500">
        <v>5.8840000000000003E-2</v>
      </c>
      <c r="H500">
        <v>8.0199999999999994E-2</v>
      </c>
      <c r="I500">
        <v>8.9230000000000004E-2</v>
      </c>
      <c r="J500">
        <v>19.98</v>
      </c>
      <c r="K500">
        <v>0.82799999999999996</v>
      </c>
      <c r="L500">
        <v>0.155</v>
      </c>
      <c r="M500">
        <v>5.8430000000000003E-2</v>
      </c>
    </row>
    <row r="501" spans="1:13" x14ac:dyDescent="0.2">
      <c r="A501" t="s">
        <v>32</v>
      </c>
      <c r="B501">
        <v>19.16</v>
      </c>
      <c r="C501">
        <v>126.2</v>
      </c>
      <c r="D501">
        <v>1138</v>
      </c>
      <c r="E501">
        <v>126.2</v>
      </c>
      <c r="F501">
        <v>26.6</v>
      </c>
      <c r="G501">
        <v>0.14530000000000001</v>
      </c>
      <c r="H501">
        <v>0.19209999999999999</v>
      </c>
      <c r="I501">
        <v>0.10199999999999999</v>
      </c>
      <c r="J501">
        <v>26.6</v>
      </c>
      <c r="K501">
        <v>1.0009999999999999</v>
      </c>
      <c r="L501">
        <v>0.19020000000000001</v>
      </c>
      <c r="M501">
        <v>9.6640000000000004E-2</v>
      </c>
    </row>
    <row r="502" spans="1:13" x14ac:dyDescent="0.2">
      <c r="A502" t="s">
        <v>32</v>
      </c>
      <c r="B502">
        <v>19.399999999999999</v>
      </c>
      <c r="C502">
        <v>127.2</v>
      </c>
      <c r="D502">
        <v>1145</v>
      </c>
      <c r="E502">
        <v>127.2</v>
      </c>
      <c r="F502">
        <v>18.18</v>
      </c>
      <c r="G502">
        <v>0.14419999999999999</v>
      </c>
      <c r="H502">
        <v>0.16259999999999999</v>
      </c>
      <c r="I502">
        <v>0.1037</v>
      </c>
      <c r="J502">
        <v>18.18</v>
      </c>
      <c r="K502">
        <v>0.99509999999999998</v>
      </c>
      <c r="L502">
        <v>0.1893</v>
      </c>
      <c r="M502">
        <v>9.4640000000000002E-2</v>
      </c>
    </row>
    <row r="503" spans="1:13" x14ac:dyDescent="0.2">
      <c r="A503" t="s">
        <v>32</v>
      </c>
      <c r="B503">
        <v>16.239999999999998</v>
      </c>
      <c r="C503">
        <v>108.8</v>
      </c>
      <c r="D503">
        <v>805.1</v>
      </c>
      <c r="E503">
        <v>108.8</v>
      </c>
      <c r="F503">
        <v>18.77</v>
      </c>
      <c r="G503">
        <v>0.1802</v>
      </c>
      <c r="H503">
        <v>0.1948</v>
      </c>
      <c r="I503">
        <v>0.1066</v>
      </c>
      <c r="J503">
        <v>18.77</v>
      </c>
      <c r="K503">
        <v>0.9173</v>
      </c>
      <c r="L503">
        <v>0.18759999999999999</v>
      </c>
      <c r="M503">
        <v>9.0520000000000003E-2</v>
      </c>
    </row>
    <row r="504" spans="1:13" x14ac:dyDescent="0.2">
      <c r="A504" t="s">
        <v>32</v>
      </c>
      <c r="B504">
        <v>11.76</v>
      </c>
      <c r="C504">
        <v>75</v>
      </c>
      <c r="D504">
        <v>431.1</v>
      </c>
      <c r="E504">
        <v>75</v>
      </c>
      <c r="F504">
        <v>18.14</v>
      </c>
      <c r="G504">
        <v>5.9139999999999998E-2</v>
      </c>
      <c r="H504">
        <v>2.6849999999999999E-2</v>
      </c>
      <c r="I504">
        <v>9.9680000000000005E-2</v>
      </c>
      <c r="J504">
        <v>18.14</v>
      </c>
      <c r="K504">
        <v>2.105</v>
      </c>
      <c r="L504">
        <v>0.16189999999999999</v>
      </c>
      <c r="M504">
        <v>3.5150000000000001E-2</v>
      </c>
    </row>
    <row r="505" spans="1:13" x14ac:dyDescent="0.2">
      <c r="A505" t="s">
        <v>32</v>
      </c>
      <c r="B505">
        <v>19.53</v>
      </c>
      <c r="C505">
        <v>129.5</v>
      </c>
      <c r="D505">
        <v>1217</v>
      </c>
      <c r="E505">
        <v>129.5</v>
      </c>
      <c r="F505">
        <v>18.899999999999999</v>
      </c>
      <c r="G505">
        <v>0.16420000000000001</v>
      </c>
      <c r="H505">
        <v>0.21970000000000001</v>
      </c>
      <c r="I505">
        <v>0.115</v>
      </c>
      <c r="J505">
        <v>18.899999999999999</v>
      </c>
      <c r="K505">
        <v>1.161</v>
      </c>
      <c r="L505">
        <v>0.1792</v>
      </c>
      <c r="M505">
        <v>0.1062</v>
      </c>
    </row>
    <row r="506" spans="1:13" x14ac:dyDescent="0.2">
      <c r="A506" t="s">
        <v>32</v>
      </c>
      <c r="B506">
        <v>20.09</v>
      </c>
      <c r="C506">
        <v>134.69999999999999</v>
      </c>
      <c r="D506">
        <v>1247</v>
      </c>
      <c r="E506">
        <v>134.69999999999999</v>
      </c>
      <c r="F506">
        <v>23.86</v>
      </c>
      <c r="G506">
        <v>0.18379999999999999</v>
      </c>
      <c r="H506">
        <v>0.2283</v>
      </c>
      <c r="I506">
        <v>0.108</v>
      </c>
      <c r="J506">
        <v>23.86</v>
      </c>
      <c r="K506">
        <v>1.7430000000000001</v>
      </c>
      <c r="L506">
        <v>0.22489999999999999</v>
      </c>
      <c r="M506">
        <v>0.128</v>
      </c>
    </row>
    <row r="507" spans="1:13" x14ac:dyDescent="0.2">
      <c r="A507" t="s">
        <v>32</v>
      </c>
      <c r="B507">
        <v>18.22</v>
      </c>
      <c r="C507">
        <v>118.7</v>
      </c>
      <c r="D507">
        <v>1027</v>
      </c>
      <c r="E507">
        <v>118.7</v>
      </c>
      <c r="F507">
        <v>18.87</v>
      </c>
      <c r="G507">
        <v>0.11169999999999999</v>
      </c>
      <c r="H507">
        <v>0.113</v>
      </c>
      <c r="I507">
        <v>9.7460000000000005E-2</v>
      </c>
      <c r="J507">
        <v>18.87</v>
      </c>
      <c r="K507">
        <v>0.55030000000000001</v>
      </c>
      <c r="L507">
        <v>0.1807</v>
      </c>
      <c r="M507">
        <v>7.9500000000000001E-2</v>
      </c>
    </row>
    <row r="508" spans="1:13" x14ac:dyDescent="0.2">
      <c r="A508" t="s">
        <v>32</v>
      </c>
      <c r="B508">
        <v>20.16</v>
      </c>
      <c r="C508">
        <v>131.1</v>
      </c>
      <c r="D508">
        <v>1274</v>
      </c>
      <c r="E508">
        <v>131.1</v>
      </c>
      <c r="F508">
        <v>19.66</v>
      </c>
      <c r="G508">
        <v>8.5639999999999994E-2</v>
      </c>
      <c r="H508">
        <v>0.11550000000000001</v>
      </c>
      <c r="I508">
        <v>8.0199999999999994E-2</v>
      </c>
      <c r="J508">
        <v>19.66</v>
      </c>
      <c r="K508">
        <v>0.68630000000000002</v>
      </c>
      <c r="L508">
        <v>0.1928</v>
      </c>
      <c r="M508">
        <v>7.7259999999999995E-2</v>
      </c>
    </row>
    <row r="509" spans="1:13" x14ac:dyDescent="0.2">
      <c r="A509" t="s">
        <v>32</v>
      </c>
      <c r="B509">
        <v>20.34</v>
      </c>
      <c r="C509">
        <v>135.9</v>
      </c>
      <c r="D509">
        <v>1264</v>
      </c>
      <c r="E509">
        <v>135.9</v>
      </c>
      <c r="F509">
        <v>21.51</v>
      </c>
      <c r="G509">
        <v>0.1875</v>
      </c>
      <c r="H509">
        <v>0.25650000000000001</v>
      </c>
      <c r="I509">
        <v>0.11700000000000001</v>
      </c>
      <c r="J509">
        <v>21.51</v>
      </c>
      <c r="K509">
        <v>1.0229999999999999</v>
      </c>
      <c r="L509">
        <v>0.25690000000000002</v>
      </c>
      <c r="M509">
        <v>0.15040000000000001</v>
      </c>
    </row>
    <row r="510" spans="1:13" x14ac:dyDescent="0.2">
      <c r="A510" t="s">
        <v>32</v>
      </c>
      <c r="B510">
        <v>16.27</v>
      </c>
      <c r="C510">
        <v>106.9</v>
      </c>
      <c r="D510">
        <v>813.7</v>
      </c>
      <c r="E510">
        <v>106.9</v>
      </c>
      <c r="F510">
        <v>20.71</v>
      </c>
      <c r="G510">
        <v>0.13189999999999999</v>
      </c>
      <c r="H510">
        <v>0.14779999999999999</v>
      </c>
      <c r="I510">
        <v>0.1169</v>
      </c>
      <c r="J510">
        <v>20.71</v>
      </c>
      <c r="K510">
        <v>1.232</v>
      </c>
      <c r="L510">
        <v>0.1948</v>
      </c>
      <c r="M510">
        <v>8.4879999999999997E-2</v>
      </c>
    </row>
    <row r="511" spans="1:13" x14ac:dyDescent="0.2">
      <c r="A511" t="s">
        <v>32</v>
      </c>
      <c r="B511">
        <v>16.260000000000002</v>
      </c>
      <c r="C511">
        <v>107.5</v>
      </c>
      <c r="D511">
        <v>826.8</v>
      </c>
      <c r="E511">
        <v>107.5</v>
      </c>
      <c r="F511">
        <v>21.88</v>
      </c>
      <c r="G511">
        <v>0.1283</v>
      </c>
      <c r="H511">
        <v>0.1799</v>
      </c>
      <c r="I511">
        <v>0.11650000000000001</v>
      </c>
      <c r="J511">
        <v>21.88</v>
      </c>
      <c r="K511">
        <v>1.4570000000000001</v>
      </c>
      <c r="L511">
        <v>0.18690000000000001</v>
      </c>
      <c r="M511">
        <v>7.9810000000000006E-2</v>
      </c>
    </row>
    <row r="512" spans="1:13" x14ac:dyDescent="0.2">
      <c r="A512" t="s">
        <v>32</v>
      </c>
      <c r="B512">
        <v>16.03</v>
      </c>
      <c r="C512">
        <v>105.8</v>
      </c>
      <c r="D512">
        <v>793.2</v>
      </c>
      <c r="E512">
        <v>105.8</v>
      </c>
      <c r="F512">
        <v>15.51</v>
      </c>
      <c r="G512">
        <v>0.1371</v>
      </c>
      <c r="H512">
        <v>0.12039999999999999</v>
      </c>
      <c r="I512">
        <v>9.4909999999999994E-2</v>
      </c>
      <c r="J512">
        <v>15.51</v>
      </c>
      <c r="K512">
        <v>0.74760000000000004</v>
      </c>
      <c r="L512">
        <v>0.1782</v>
      </c>
      <c r="M512">
        <v>7.041E-2</v>
      </c>
    </row>
    <row r="513" spans="1:13" x14ac:dyDescent="0.2">
      <c r="A513" t="s">
        <v>32</v>
      </c>
      <c r="B513">
        <v>17.059999999999999</v>
      </c>
      <c r="C513">
        <v>111.8</v>
      </c>
      <c r="D513">
        <v>918.6</v>
      </c>
      <c r="E513">
        <v>111.8</v>
      </c>
      <c r="F513">
        <v>21</v>
      </c>
      <c r="G513">
        <v>0.1056</v>
      </c>
      <c r="H513">
        <v>0.15079999999999999</v>
      </c>
      <c r="I513">
        <v>0.1119</v>
      </c>
      <c r="J513">
        <v>21</v>
      </c>
      <c r="K513">
        <v>2.129</v>
      </c>
      <c r="L513">
        <v>0.17269999999999999</v>
      </c>
      <c r="M513">
        <v>9.9339999999999998E-2</v>
      </c>
    </row>
    <row r="514" spans="1:13" x14ac:dyDescent="0.2">
      <c r="A514" t="s">
        <v>32</v>
      </c>
      <c r="B514">
        <v>18.77</v>
      </c>
      <c r="C514">
        <v>122.9</v>
      </c>
      <c r="D514">
        <v>1092</v>
      </c>
      <c r="E514">
        <v>122.9</v>
      </c>
      <c r="F514">
        <v>21.43</v>
      </c>
      <c r="G514">
        <v>0.14019999999999999</v>
      </c>
      <c r="H514">
        <v>0.106</v>
      </c>
      <c r="I514">
        <v>9.1160000000000005E-2</v>
      </c>
      <c r="J514">
        <v>21.43</v>
      </c>
      <c r="K514">
        <v>1.53</v>
      </c>
      <c r="L514">
        <v>0.1953</v>
      </c>
      <c r="M514">
        <v>6.0900000000000003E-2</v>
      </c>
    </row>
    <row r="515" spans="1:13" x14ac:dyDescent="0.2">
      <c r="A515" t="s">
        <v>32</v>
      </c>
      <c r="B515">
        <v>23.51</v>
      </c>
      <c r="C515">
        <v>155.1</v>
      </c>
      <c r="D515">
        <v>1747</v>
      </c>
      <c r="E515">
        <v>155.1</v>
      </c>
      <c r="F515">
        <v>24.27</v>
      </c>
      <c r="G515">
        <v>0.1283</v>
      </c>
      <c r="H515">
        <v>0.23080000000000001</v>
      </c>
      <c r="I515">
        <v>0.1069</v>
      </c>
      <c r="J515">
        <v>24.27</v>
      </c>
      <c r="K515">
        <v>0.92449999999999999</v>
      </c>
      <c r="L515">
        <v>0.1797</v>
      </c>
      <c r="M515">
        <v>0.14099999999999999</v>
      </c>
    </row>
    <row r="516" spans="1:13" x14ac:dyDescent="0.2">
      <c r="A516" t="s">
        <v>32</v>
      </c>
      <c r="B516">
        <v>19.68</v>
      </c>
      <c r="C516">
        <v>129.9</v>
      </c>
      <c r="D516">
        <v>1194</v>
      </c>
      <c r="E516">
        <v>129.9</v>
      </c>
      <c r="F516">
        <v>21.68</v>
      </c>
      <c r="G516">
        <v>0.13389999999999999</v>
      </c>
      <c r="H516">
        <v>0.18629999999999999</v>
      </c>
      <c r="I516">
        <v>9.7970000000000002E-2</v>
      </c>
      <c r="J516">
        <v>21.68</v>
      </c>
      <c r="K516">
        <v>2.2839999999999998</v>
      </c>
      <c r="L516">
        <v>0.2082</v>
      </c>
      <c r="M516">
        <v>0.1103</v>
      </c>
    </row>
    <row r="517" spans="1:13" x14ac:dyDescent="0.2">
      <c r="A517" t="s">
        <v>32</v>
      </c>
      <c r="B517">
        <v>15.75</v>
      </c>
      <c r="C517">
        <v>107.1</v>
      </c>
      <c r="D517">
        <v>758.6</v>
      </c>
      <c r="E517">
        <v>107.1</v>
      </c>
      <c r="F517">
        <v>19.22</v>
      </c>
      <c r="G517">
        <v>0.2364</v>
      </c>
      <c r="H517">
        <v>0.29139999999999999</v>
      </c>
      <c r="I517">
        <v>0.12429999999999999</v>
      </c>
      <c r="J517">
        <v>19.22</v>
      </c>
      <c r="K517">
        <v>1.3240000000000001</v>
      </c>
      <c r="L517">
        <v>0.23749999999999999</v>
      </c>
      <c r="M517">
        <v>0.1242</v>
      </c>
    </row>
    <row r="518" spans="1:13" x14ac:dyDescent="0.2">
      <c r="A518" t="s">
        <v>32</v>
      </c>
      <c r="B518">
        <v>25.73</v>
      </c>
      <c r="C518">
        <v>174.2</v>
      </c>
      <c r="D518">
        <v>2010</v>
      </c>
      <c r="E518">
        <v>174.2</v>
      </c>
      <c r="F518">
        <v>17.46</v>
      </c>
      <c r="G518">
        <v>0.23630000000000001</v>
      </c>
      <c r="H518">
        <v>0.33679999999999999</v>
      </c>
      <c r="I518">
        <v>0.1149</v>
      </c>
      <c r="J518">
        <v>17.46</v>
      </c>
      <c r="K518">
        <v>0.85089999999999999</v>
      </c>
      <c r="L518">
        <v>0.1956</v>
      </c>
      <c r="M518">
        <v>0.1913</v>
      </c>
    </row>
    <row r="519" spans="1:13" x14ac:dyDescent="0.2">
      <c r="A519" t="s">
        <v>32</v>
      </c>
      <c r="B519">
        <v>15.08</v>
      </c>
      <c r="C519">
        <v>98</v>
      </c>
      <c r="D519">
        <v>716.6</v>
      </c>
      <c r="E519">
        <v>98</v>
      </c>
      <c r="F519">
        <v>25.74</v>
      </c>
      <c r="G519">
        <v>9.7689999999999999E-2</v>
      </c>
      <c r="H519">
        <v>0.1235</v>
      </c>
      <c r="I519">
        <v>0.1024</v>
      </c>
      <c r="J519">
        <v>25.74</v>
      </c>
      <c r="K519">
        <v>1.506</v>
      </c>
      <c r="L519">
        <v>0.16470000000000001</v>
      </c>
      <c r="M519">
        <v>6.5530000000000005E-2</v>
      </c>
    </row>
    <row r="520" spans="1:13" x14ac:dyDescent="0.2">
      <c r="A520" t="s">
        <v>32</v>
      </c>
      <c r="B520">
        <v>20.440000000000001</v>
      </c>
      <c r="C520">
        <v>133.80000000000001</v>
      </c>
      <c r="D520">
        <v>1293</v>
      </c>
      <c r="E520">
        <v>133.80000000000001</v>
      </c>
      <c r="F520">
        <v>21.78</v>
      </c>
      <c r="G520">
        <v>0.11310000000000001</v>
      </c>
      <c r="H520">
        <v>9.7989999999999994E-2</v>
      </c>
      <c r="I520">
        <v>9.1499999999999998E-2</v>
      </c>
      <c r="J520">
        <v>21.78</v>
      </c>
      <c r="K520">
        <v>0.91679999999999995</v>
      </c>
      <c r="L520">
        <v>0.1618</v>
      </c>
      <c r="M520">
        <v>7.7850000000000003E-2</v>
      </c>
    </row>
    <row r="521" spans="1:13" x14ac:dyDescent="0.2">
      <c r="A521" t="s">
        <v>32</v>
      </c>
      <c r="B521">
        <v>20.2</v>
      </c>
      <c r="C521">
        <v>133.69999999999999</v>
      </c>
      <c r="D521">
        <v>1234</v>
      </c>
      <c r="E521">
        <v>133.69999999999999</v>
      </c>
      <c r="F521">
        <v>26.83</v>
      </c>
      <c r="G521">
        <v>0.16689999999999999</v>
      </c>
      <c r="H521">
        <v>0.1641</v>
      </c>
      <c r="I521">
        <v>9.9049999999999999E-2</v>
      </c>
      <c r="J521">
        <v>26.83</v>
      </c>
      <c r="K521">
        <v>1.8919999999999999</v>
      </c>
      <c r="L521">
        <v>0.1875</v>
      </c>
      <c r="M521">
        <v>0.1265</v>
      </c>
    </row>
    <row r="522" spans="1:13" x14ac:dyDescent="0.2">
      <c r="A522" t="s">
        <v>32</v>
      </c>
      <c r="B522">
        <v>21.71</v>
      </c>
      <c r="C522">
        <v>140.9</v>
      </c>
      <c r="D522">
        <v>1546</v>
      </c>
      <c r="E522">
        <v>140.9</v>
      </c>
      <c r="F522">
        <v>17.25</v>
      </c>
      <c r="G522">
        <v>8.5620000000000002E-2</v>
      </c>
      <c r="H522">
        <v>0.1168</v>
      </c>
      <c r="I522">
        <v>9.3840000000000007E-2</v>
      </c>
      <c r="J522">
        <v>17.25</v>
      </c>
      <c r="K522">
        <v>1.0509999999999999</v>
      </c>
      <c r="L522">
        <v>0.17169999999999999</v>
      </c>
      <c r="M522">
        <v>8.4650000000000003E-2</v>
      </c>
    </row>
    <row r="523" spans="1:13" x14ac:dyDescent="0.2">
      <c r="A523" t="s">
        <v>32</v>
      </c>
      <c r="B523">
        <v>22.01</v>
      </c>
      <c r="C523">
        <v>147.19999999999999</v>
      </c>
      <c r="D523">
        <v>1482</v>
      </c>
      <c r="E523">
        <v>147.19999999999999</v>
      </c>
      <c r="F523">
        <v>21.9</v>
      </c>
      <c r="G523">
        <v>0.19539999999999999</v>
      </c>
      <c r="H523">
        <v>0.24479999999999999</v>
      </c>
      <c r="I523">
        <v>0.10630000000000001</v>
      </c>
      <c r="J523">
        <v>21.9</v>
      </c>
      <c r="K523">
        <v>0.69989999999999997</v>
      </c>
      <c r="L523">
        <v>0.18240000000000001</v>
      </c>
      <c r="M523">
        <v>0.15010000000000001</v>
      </c>
    </row>
    <row r="524" spans="1:13" x14ac:dyDescent="0.2">
      <c r="A524" t="s">
        <v>32</v>
      </c>
      <c r="B524">
        <v>16.350000000000001</v>
      </c>
      <c r="C524">
        <v>109</v>
      </c>
      <c r="D524">
        <v>840.4</v>
      </c>
      <c r="E524">
        <v>109</v>
      </c>
      <c r="F524">
        <v>23.29</v>
      </c>
      <c r="G524">
        <v>0.1497</v>
      </c>
      <c r="H524">
        <v>0.18110000000000001</v>
      </c>
      <c r="I524">
        <v>9.7420000000000007E-2</v>
      </c>
      <c r="J524">
        <v>23.29</v>
      </c>
      <c r="K524">
        <v>1.022</v>
      </c>
      <c r="L524">
        <v>0.2175</v>
      </c>
      <c r="M524">
        <v>8.7730000000000002E-2</v>
      </c>
    </row>
    <row r="525" spans="1:13" x14ac:dyDescent="0.2">
      <c r="A525" t="s">
        <v>32</v>
      </c>
      <c r="B525">
        <v>21.37</v>
      </c>
      <c r="C525">
        <v>141.30000000000001</v>
      </c>
      <c r="D525">
        <v>1386</v>
      </c>
      <c r="E525">
        <v>141.30000000000001</v>
      </c>
      <c r="F525">
        <v>15.1</v>
      </c>
      <c r="G525">
        <v>0.1515</v>
      </c>
      <c r="H525">
        <v>0.19320000000000001</v>
      </c>
      <c r="I525">
        <v>0.10009999999999999</v>
      </c>
      <c r="J525">
        <v>15.1</v>
      </c>
      <c r="K525">
        <v>1.3089999999999999</v>
      </c>
      <c r="L525">
        <v>0.1973</v>
      </c>
      <c r="M525">
        <v>0.1255</v>
      </c>
    </row>
    <row r="526" spans="1:13" x14ac:dyDescent="0.2">
      <c r="A526" t="s">
        <v>32</v>
      </c>
      <c r="B526">
        <v>20.64</v>
      </c>
      <c r="C526">
        <v>134.80000000000001</v>
      </c>
      <c r="D526">
        <v>1335</v>
      </c>
      <c r="E526">
        <v>134.80000000000001</v>
      </c>
      <c r="F526">
        <v>17.350000000000001</v>
      </c>
      <c r="G526">
        <v>0.1076</v>
      </c>
      <c r="H526">
        <v>0.1527</v>
      </c>
      <c r="I526">
        <v>9.4460000000000002E-2</v>
      </c>
      <c r="J526">
        <v>17.350000000000001</v>
      </c>
      <c r="K526">
        <v>0.65749999999999997</v>
      </c>
      <c r="L526">
        <v>0.15709999999999999</v>
      </c>
      <c r="M526">
        <v>8.9410000000000003E-2</v>
      </c>
    </row>
    <row r="527" spans="1:13" x14ac:dyDescent="0.2">
      <c r="A527" t="s">
        <v>32</v>
      </c>
      <c r="B527">
        <v>11.08</v>
      </c>
      <c r="C527">
        <v>73.3</v>
      </c>
      <c r="D527">
        <v>361.6</v>
      </c>
      <c r="E527">
        <v>73.3</v>
      </c>
      <c r="F527">
        <v>18.829999999999998</v>
      </c>
      <c r="G527">
        <v>0.21540000000000001</v>
      </c>
      <c r="H527">
        <v>0.16889999999999999</v>
      </c>
      <c r="I527">
        <v>0.1216</v>
      </c>
      <c r="J527">
        <v>18.829999999999998</v>
      </c>
      <c r="K527">
        <v>1.0269999999999999</v>
      </c>
      <c r="L527">
        <v>0.21959999999999999</v>
      </c>
      <c r="M527">
        <v>6.3670000000000004E-2</v>
      </c>
    </row>
    <row r="528" spans="1:13" x14ac:dyDescent="0.2">
      <c r="A528" t="s">
        <v>32</v>
      </c>
      <c r="B528">
        <v>14.6</v>
      </c>
      <c r="C528">
        <v>93.97</v>
      </c>
      <c r="D528">
        <v>664.7</v>
      </c>
      <c r="E528">
        <v>93.97</v>
      </c>
      <c r="F528">
        <v>23.29</v>
      </c>
      <c r="G528">
        <v>6.6360000000000002E-2</v>
      </c>
      <c r="H528">
        <v>8.3900000000000002E-2</v>
      </c>
      <c r="I528">
        <v>8.6819999999999994E-2</v>
      </c>
      <c r="J528">
        <v>23.29</v>
      </c>
      <c r="K528">
        <v>1.627</v>
      </c>
      <c r="L528">
        <v>0.16270000000000001</v>
      </c>
      <c r="M528">
        <v>5.271E-2</v>
      </c>
    </row>
    <row r="529" spans="1:13" x14ac:dyDescent="0.2">
      <c r="A529" t="s">
        <v>32</v>
      </c>
      <c r="B529">
        <v>19.55</v>
      </c>
      <c r="C529">
        <v>128.9</v>
      </c>
      <c r="D529">
        <v>1174</v>
      </c>
      <c r="E529">
        <v>128.9</v>
      </c>
      <c r="F529">
        <v>23.21</v>
      </c>
      <c r="G529">
        <v>0.1318</v>
      </c>
      <c r="H529">
        <v>0.18559999999999999</v>
      </c>
      <c r="I529">
        <v>0.10100000000000001</v>
      </c>
      <c r="J529">
        <v>23.21</v>
      </c>
      <c r="K529">
        <v>2.8359999999999999</v>
      </c>
      <c r="L529">
        <v>0.19889999999999999</v>
      </c>
      <c r="M529">
        <v>0.1021</v>
      </c>
    </row>
    <row r="530" spans="1:13" x14ac:dyDescent="0.2">
      <c r="A530" t="s">
        <v>32</v>
      </c>
      <c r="B530">
        <v>15.49</v>
      </c>
      <c r="C530">
        <v>102.4</v>
      </c>
      <c r="D530">
        <v>744.7</v>
      </c>
      <c r="E530">
        <v>102.4</v>
      </c>
      <c r="F530">
        <v>19.97</v>
      </c>
      <c r="G530">
        <v>0.15620000000000001</v>
      </c>
      <c r="H530">
        <v>0.18909999999999999</v>
      </c>
      <c r="I530">
        <v>0.11600000000000001</v>
      </c>
      <c r="J530">
        <v>19.97</v>
      </c>
      <c r="K530">
        <v>1.331</v>
      </c>
      <c r="L530">
        <v>0.19289999999999999</v>
      </c>
      <c r="M530">
        <v>9.1130000000000003E-2</v>
      </c>
    </row>
    <row r="531" spans="1:13" x14ac:dyDescent="0.2">
      <c r="A531" t="s">
        <v>32</v>
      </c>
      <c r="B531">
        <v>21.61</v>
      </c>
      <c r="C531">
        <v>144.4</v>
      </c>
      <c r="D531">
        <v>1407</v>
      </c>
      <c r="E531">
        <v>144.4</v>
      </c>
      <c r="F531">
        <v>22.28</v>
      </c>
      <c r="G531">
        <v>0.2087</v>
      </c>
      <c r="H531">
        <v>0.28100000000000003</v>
      </c>
      <c r="I531">
        <v>0.1167</v>
      </c>
      <c r="J531">
        <v>22.28</v>
      </c>
      <c r="K531">
        <v>0.92090000000000005</v>
      </c>
      <c r="L531">
        <v>0.2162</v>
      </c>
      <c r="M531">
        <v>0.15620000000000001</v>
      </c>
    </row>
    <row r="532" spans="1:13" x14ac:dyDescent="0.2">
      <c r="A532" t="s">
        <v>32</v>
      </c>
      <c r="B532">
        <v>17.91</v>
      </c>
      <c r="C532">
        <v>124.4</v>
      </c>
      <c r="D532">
        <v>994</v>
      </c>
      <c r="E532">
        <v>124.4</v>
      </c>
      <c r="F532">
        <v>21.02</v>
      </c>
      <c r="G532">
        <v>0.2576</v>
      </c>
      <c r="H532">
        <v>0.31890000000000002</v>
      </c>
      <c r="I532">
        <v>0.123</v>
      </c>
      <c r="J532">
        <v>21.02</v>
      </c>
      <c r="K532">
        <v>0.77470000000000006</v>
      </c>
      <c r="L532">
        <v>0.21129999999999999</v>
      </c>
      <c r="M532">
        <v>0.1198</v>
      </c>
    </row>
    <row r="533" spans="1:13" x14ac:dyDescent="0.2">
      <c r="A533" t="s">
        <v>32</v>
      </c>
      <c r="B533">
        <v>17.989999999999998</v>
      </c>
      <c r="C533">
        <v>117.8</v>
      </c>
      <c r="D533">
        <v>991.7</v>
      </c>
      <c r="E533">
        <v>117.8</v>
      </c>
      <c r="F533">
        <v>20.66</v>
      </c>
      <c r="G533">
        <v>0.13039999999999999</v>
      </c>
      <c r="H533">
        <v>0.1201</v>
      </c>
      <c r="I533">
        <v>0.1036</v>
      </c>
      <c r="J533">
        <v>20.66</v>
      </c>
      <c r="K533">
        <v>0.87329999999999997</v>
      </c>
      <c r="L533">
        <v>0.19919999999999999</v>
      </c>
      <c r="M533">
        <v>8.8239999999999999E-2</v>
      </c>
    </row>
    <row r="534" spans="1:13" x14ac:dyDescent="0.2">
      <c r="A534" t="s">
        <v>32</v>
      </c>
      <c r="B534">
        <v>15.13</v>
      </c>
      <c r="C534">
        <v>96.71</v>
      </c>
      <c r="D534">
        <v>719.5</v>
      </c>
      <c r="E534">
        <v>96.71</v>
      </c>
      <c r="F534">
        <v>29.81</v>
      </c>
      <c r="G534">
        <v>4.6050000000000001E-2</v>
      </c>
      <c r="H534">
        <v>4.6859999999999999E-2</v>
      </c>
      <c r="I534">
        <v>8.3199999999999996E-2</v>
      </c>
      <c r="J534">
        <v>29.81</v>
      </c>
      <c r="K534">
        <v>1.627</v>
      </c>
      <c r="L534">
        <v>0.1852</v>
      </c>
      <c r="M534">
        <v>2.7390000000000001E-2</v>
      </c>
    </row>
    <row r="535" spans="1:13" x14ac:dyDescent="0.2">
      <c r="A535" t="s">
        <v>32</v>
      </c>
      <c r="B535">
        <v>15.5</v>
      </c>
      <c r="C535">
        <v>102.9</v>
      </c>
      <c r="D535">
        <v>803.1</v>
      </c>
      <c r="E535">
        <v>102.9</v>
      </c>
      <c r="F535">
        <v>21.08</v>
      </c>
      <c r="G535">
        <v>0.15709999999999999</v>
      </c>
      <c r="H535">
        <v>0.1522</v>
      </c>
      <c r="I535">
        <v>0.112</v>
      </c>
      <c r="J535">
        <v>21.08</v>
      </c>
      <c r="K535">
        <v>1.2130000000000001</v>
      </c>
      <c r="L535">
        <v>0.20849999999999999</v>
      </c>
      <c r="M535">
        <v>8.4809999999999997E-2</v>
      </c>
    </row>
    <row r="536" spans="1:13" x14ac:dyDescent="0.2">
      <c r="A536" t="s">
        <v>32</v>
      </c>
      <c r="B536">
        <v>14.9</v>
      </c>
      <c r="C536">
        <v>102.1</v>
      </c>
      <c r="D536">
        <v>685</v>
      </c>
      <c r="E536">
        <v>102.1</v>
      </c>
      <c r="F536">
        <v>22.53</v>
      </c>
      <c r="G536">
        <v>0.2225</v>
      </c>
      <c r="H536">
        <v>0.27329999999999999</v>
      </c>
      <c r="I536">
        <v>9.9470000000000003E-2</v>
      </c>
      <c r="J536">
        <v>22.53</v>
      </c>
      <c r="K536">
        <v>0.87490000000000001</v>
      </c>
      <c r="L536">
        <v>0.2041</v>
      </c>
      <c r="M536">
        <v>9.7110000000000002E-2</v>
      </c>
    </row>
    <row r="537" spans="1:13" x14ac:dyDescent="0.2">
      <c r="A537" t="s">
        <v>32</v>
      </c>
      <c r="B537">
        <v>20.18</v>
      </c>
      <c r="C537">
        <v>133.80000000000001</v>
      </c>
      <c r="D537">
        <v>1250</v>
      </c>
      <c r="E537">
        <v>133.80000000000001</v>
      </c>
      <c r="F537">
        <v>19.54</v>
      </c>
      <c r="G537">
        <v>0.1489</v>
      </c>
      <c r="H537">
        <v>0.21329999999999999</v>
      </c>
      <c r="I537">
        <v>0.1133</v>
      </c>
      <c r="J537">
        <v>19.54</v>
      </c>
      <c r="K537">
        <v>1.0009999999999999</v>
      </c>
      <c r="L537">
        <v>0.1724</v>
      </c>
      <c r="M537">
        <v>0.12590000000000001</v>
      </c>
    </row>
    <row r="538" spans="1:13" x14ac:dyDescent="0.2">
      <c r="A538" t="s">
        <v>32</v>
      </c>
      <c r="B538">
        <v>18.82</v>
      </c>
      <c r="C538">
        <v>123.7</v>
      </c>
      <c r="D538">
        <v>1110</v>
      </c>
      <c r="E538">
        <v>123.7</v>
      </c>
      <c r="F538">
        <v>21.97</v>
      </c>
      <c r="G538">
        <v>0.1389</v>
      </c>
      <c r="H538">
        <v>0.15939999999999999</v>
      </c>
      <c r="I538">
        <v>0.1018</v>
      </c>
      <c r="J538">
        <v>21.97</v>
      </c>
      <c r="K538">
        <v>1.931</v>
      </c>
      <c r="L538">
        <v>0.1943</v>
      </c>
      <c r="M538">
        <v>8.7440000000000004E-2</v>
      </c>
    </row>
    <row r="539" spans="1:13" x14ac:dyDescent="0.2">
      <c r="A539" t="s">
        <v>32</v>
      </c>
      <c r="B539">
        <v>13.98</v>
      </c>
      <c r="C539">
        <v>91.12</v>
      </c>
      <c r="D539">
        <v>599.5</v>
      </c>
      <c r="E539">
        <v>91.12</v>
      </c>
      <c r="F539">
        <v>19.62</v>
      </c>
      <c r="G539">
        <v>0.1133</v>
      </c>
      <c r="H539">
        <v>0.11260000000000001</v>
      </c>
      <c r="I539">
        <v>0.106</v>
      </c>
      <c r="J539">
        <v>19.62</v>
      </c>
      <c r="K539">
        <v>0.95330000000000004</v>
      </c>
      <c r="L539">
        <v>0.16689999999999999</v>
      </c>
      <c r="M539">
        <v>6.4630000000000007E-2</v>
      </c>
    </row>
    <row r="540" spans="1:13" x14ac:dyDescent="0.2">
      <c r="A540" t="s">
        <v>32</v>
      </c>
      <c r="B540">
        <v>17.27</v>
      </c>
      <c r="C540">
        <v>112.4</v>
      </c>
      <c r="D540">
        <v>928.8</v>
      </c>
      <c r="E540">
        <v>112.4</v>
      </c>
      <c r="F540">
        <v>25.42</v>
      </c>
      <c r="G540">
        <v>0.1109</v>
      </c>
      <c r="H540">
        <v>0.12039999999999999</v>
      </c>
      <c r="I540">
        <v>8.3309999999999995E-2</v>
      </c>
      <c r="J540">
        <v>25.42</v>
      </c>
      <c r="K540">
        <v>1.679</v>
      </c>
      <c r="L540">
        <v>0.1467</v>
      </c>
      <c r="M540">
        <v>5.7360000000000001E-2</v>
      </c>
    </row>
    <row r="541" spans="1:13" x14ac:dyDescent="0.2">
      <c r="A541" t="s">
        <v>32</v>
      </c>
      <c r="B541">
        <v>18.03</v>
      </c>
      <c r="C541">
        <v>117.5</v>
      </c>
      <c r="D541">
        <v>990</v>
      </c>
      <c r="E541">
        <v>117.5</v>
      </c>
      <c r="F541">
        <v>16.850000000000001</v>
      </c>
      <c r="G541">
        <v>0.1232</v>
      </c>
      <c r="H541">
        <v>0.109</v>
      </c>
      <c r="I541">
        <v>8.9469999999999994E-2</v>
      </c>
      <c r="J541">
        <v>16.850000000000001</v>
      </c>
      <c r="K541">
        <v>0.59060000000000001</v>
      </c>
      <c r="L541">
        <v>0.17199999999999999</v>
      </c>
      <c r="M541">
        <v>6.2539999999999998E-2</v>
      </c>
    </row>
    <row r="542" spans="1:13" x14ac:dyDescent="0.2">
      <c r="A542" t="s">
        <v>32</v>
      </c>
      <c r="B542">
        <v>17.75</v>
      </c>
      <c r="C542">
        <v>117.3</v>
      </c>
      <c r="D542">
        <v>981.6</v>
      </c>
      <c r="E542">
        <v>117.3</v>
      </c>
      <c r="F542">
        <v>28.03</v>
      </c>
      <c r="G542">
        <v>0.13139999999999999</v>
      </c>
      <c r="H542">
        <v>0.16980000000000001</v>
      </c>
      <c r="I542">
        <v>9.9970000000000003E-2</v>
      </c>
      <c r="J542">
        <v>28.03</v>
      </c>
      <c r="K542">
        <v>1.077</v>
      </c>
      <c r="L542">
        <v>0.17130000000000001</v>
      </c>
      <c r="M542">
        <v>8.2930000000000004E-2</v>
      </c>
    </row>
    <row r="543" spans="1:13" x14ac:dyDescent="0.2">
      <c r="A543" t="s">
        <v>32</v>
      </c>
      <c r="B543">
        <v>21.1</v>
      </c>
      <c r="C543">
        <v>138.1</v>
      </c>
      <c r="D543">
        <v>1384</v>
      </c>
      <c r="E543">
        <v>138.1</v>
      </c>
      <c r="F543">
        <v>20.52</v>
      </c>
      <c r="G543">
        <v>0.11749999999999999</v>
      </c>
      <c r="H543">
        <v>0.15720000000000001</v>
      </c>
      <c r="I543">
        <v>9.6839999999999996E-2</v>
      </c>
      <c r="J543">
        <v>20.52</v>
      </c>
      <c r="K543">
        <v>1.361</v>
      </c>
      <c r="L543">
        <v>0.15540000000000001</v>
      </c>
      <c r="M543">
        <v>0.11550000000000001</v>
      </c>
    </row>
    <row r="544" spans="1:13" x14ac:dyDescent="0.2">
      <c r="A544" t="s">
        <v>32</v>
      </c>
      <c r="B544">
        <v>19.59</v>
      </c>
      <c r="C544">
        <v>127.7</v>
      </c>
      <c r="D544">
        <v>1191</v>
      </c>
      <c r="E544">
        <v>127.7</v>
      </c>
      <c r="F544">
        <v>25</v>
      </c>
      <c r="G544">
        <v>9.8710000000000006E-2</v>
      </c>
      <c r="H544">
        <v>0.16550000000000001</v>
      </c>
      <c r="I544">
        <v>0.1032</v>
      </c>
      <c r="J544">
        <v>25</v>
      </c>
      <c r="K544">
        <v>1.375</v>
      </c>
      <c r="L544">
        <v>0.1663</v>
      </c>
      <c r="M544">
        <v>9.0630000000000002E-2</v>
      </c>
    </row>
    <row r="545" spans="1:13" x14ac:dyDescent="0.2">
      <c r="A545" t="s">
        <v>32</v>
      </c>
      <c r="B545">
        <v>17.079999999999998</v>
      </c>
      <c r="C545">
        <v>111.2</v>
      </c>
      <c r="D545">
        <v>930.9</v>
      </c>
      <c r="E545">
        <v>111.2</v>
      </c>
      <c r="F545">
        <v>27.15</v>
      </c>
      <c r="G545">
        <v>0.111</v>
      </c>
      <c r="H545">
        <v>0.1007</v>
      </c>
      <c r="I545">
        <v>9.8979999999999999E-2</v>
      </c>
      <c r="J545">
        <v>27.15</v>
      </c>
      <c r="K545">
        <v>1.1519999999999999</v>
      </c>
      <c r="L545">
        <v>0.17929999999999999</v>
      </c>
      <c r="M545">
        <v>6.4310000000000006E-2</v>
      </c>
    </row>
    <row r="546" spans="1:13" x14ac:dyDescent="0.2">
      <c r="A546" t="s">
        <v>32</v>
      </c>
      <c r="B546">
        <v>27.42</v>
      </c>
      <c r="C546">
        <v>186.9</v>
      </c>
      <c r="D546">
        <v>2501</v>
      </c>
      <c r="E546">
        <v>186.9</v>
      </c>
      <c r="F546">
        <v>26.27</v>
      </c>
      <c r="G546">
        <v>0.1988</v>
      </c>
      <c r="H546">
        <v>0.36349999999999999</v>
      </c>
      <c r="I546">
        <v>0.1084</v>
      </c>
      <c r="J546">
        <v>26.27</v>
      </c>
      <c r="K546">
        <v>1.306</v>
      </c>
      <c r="L546">
        <v>0.20610000000000001</v>
      </c>
      <c r="M546">
        <v>0.16889999999999999</v>
      </c>
    </row>
    <row r="547" spans="1:13" x14ac:dyDescent="0.2">
      <c r="A547" t="s">
        <v>32</v>
      </c>
      <c r="B547">
        <v>17.600000000000001</v>
      </c>
      <c r="C547">
        <v>119</v>
      </c>
      <c r="D547">
        <v>980.5</v>
      </c>
      <c r="E547">
        <v>119</v>
      </c>
      <c r="F547">
        <v>23.33</v>
      </c>
      <c r="G547">
        <v>0.20039999999999999</v>
      </c>
      <c r="H547">
        <v>0.21360000000000001</v>
      </c>
      <c r="I547">
        <v>9.289E-2</v>
      </c>
      <c r="J547">
        <v>23.33</v>
      </c>
      <c r="K547">
        <v>1.4650000000000001</v>
      </c>
      <c r="L547">
        <v>0.1696</v>
      </c>
      <c r="M547">
        <v>0.1002</v>
      </c>
    </row>
    <row r="548" spans="1:13" x14ac:dyDescent="0.2">
      <c r="A548" t="s">
        <v>32</v>
      </c>
      <c r="B548">
        <v>16.25</v>
      </c>
      <c r="C548">
        <v>109.8</v>
      </c>
      <c r="D548">
        <v>815.8</v>
      </c>
      <c r="E548">
        <v>109.8</v>
      </c>
      <c r="F548">
        <v>19.510000000000002</v>
      </c>
      <c r="G548">
        <v>0.1893</v>
      </c>
      <c r="H548">
        <v>0.22359999999999999</v>
      </c>
      <c r="I548">
        <v>0.1026</v>
      </c>
      <c r="J548">
        <v>19.510000000000002</v>
      </c>
      <c r="K548">
        <v>0.98570000000000002</v>
      </c>
      <c r="L548">
        <v>0.21510000000000001</v>
      </c>
      <c r="M548">
        <v>9.1939999999999994E-2</v>
      </c>
    </row>
    <row r="549" spans="1:13" x14ac:dyDescent="0.2">
      <c r="A549" t="s">
        <v>32</v>
      </c>
      <c r="B549">
        <v>19.440000000000001</v>
      </c>
      <c r="C549">
        <v>128.1</v>
      </c>
      <c r="D549">
        <v>1167</v>
      </c>
      <c r="E549">
        <v>128.1</v>
      </c>
      <c r="F549">
        <v>18.82</v>
      </c>
      <c r="G549">
        <v>0.14480000000000001</v>
      </c>
      <c r="H549">
        <v>0.22559999999999999</v>
      </c>
      <c r="I549">
        <v>0.1089</v>
      </c>
      <c r="J549">
        <v>18.82</v>
      </c>
      <c r="K549">
        <v>1.4079999999999999</v>
      </c>
      <c r="L549">
        <v>0.18229999999999999</v>
      </c>
      <c r="M549">
        <v>0.11940000000000001</v>
      </c>
    </row>
    <row r="550" spans="1:13" x14ac:dyDescent="0.2">
      <c r="A550" t="s">
        <v>32</v>
      </c>
      <c r="B550">
        <v>16.690000000000001</v>
      </c>
      <c r="C550">
        <v>107.1</v>
      </c>
      <c r="D550">
        <v>857.6</v>
      </c>
      <c r="E550">
        <v>107.1</v>
      </c>
      <c r="F550">
        <v>20.2</v>
      </c>
      <c r="G550">
        <v>7.1120000000000003E-2</v>
      </c>
      <c r="H550">
        <v>3.6490000000000002E-2</v>
      </c>
      <c r="I550">
        <v>7.4969999999999995E-2</v>
      </c>
      <c r="J550">
        <v>20.2</v>
      </c>
      <c r="K550">
        <v>0.56789999999999996</v>
      </c>
      <c r="L550">
        <v>0.18459999999999999</v>
      </c>
      <c r="M550">
        <v>2.307E-2</v>
      </c>
    </row>
    <row r="551" spans="1:13" x14ac:dyDescent="0.2">
      <c r="A551" t="s">
        <v>32</v>
      </c>
      <c r="B551">
        <v>18.010000000000002</v>
      </c>
      <c r="C551">
        <v>118.4</v>
      </c>
      <c r="D551">
        <v>1007</v>
      </c>
      <c r="E551">
        <v>118.4</v>
      </c>
      <c r="F551">
        <v>20.56</v>
      </c>
      <c r="G551">
        <v>0.12889999999999999</v>
      </c>
      <c r="H551">
        <v>0.11700000000000001</v>
      </c>
      <c r="I551">
        <v>0.10009999999999999</v>
      </c>
      <c r="J551">
        <v>20.56</v>
      </c>
      <c r="K551">
        <v>1.288</v>
      </c>
      <c r="L551">
        <v>0.21160000000000001</v>
      </c>
      <c r="M551">
        <v>7.7619999999999995E-2</v>
      </c>
    </row>
    <row r="552" spans="1:13" x14ac:dyDescent="0.2">
      <c r="A552" t="s">
        <v>32</v>
      </c>
      <c r="B552">
        <v>18.489999999999998</v>
      </c>
      <c r="C552">
        <v>121.3</v>
      </c>
      <c r="D552">
        <v>1068</v>
      </c>
      <c r="E552">
        <v>121.3</v>
      </c>
      <c r="F552">
        <v>17.52</v>
      </c>
      <c r="G552">
        <v>0.13170000000000001</v>
      </c>
      <c r="H552">
        <v>0.14910000000000001</v>
      </c>
      <c r="I552">
        <v>0.1012</v>
      </c>
      <c r="J552">
        <v>17.52</v>
      </c>
      <c r="K552">
        <v>1.0449999999999999</v>
      </c>
      <c r="L552">
        <v>0.1832</v>
      </c>
      <c r="M552">
        <v>9.1829999999999995E-2</v>
      </c>
    </row>
    <row r="553" spans="1:13" x14ac:dyDescent="0.2">
      <c r="A553" t="s">
        <v>32</v>
      </c>
      <c r="B553">
        <v>20.59</v>
      </c>
      <c r="C553">
        <v>137.80000000000001</v>
      </c>
      <c r="D553">
        <v>1320</v>
      </c>
      <c r="E553">
        <v>137.80000000000001</v>
      </c>
      <c r="F553">
        <v>21.24</v>
      </c>
      <c r="G553">
        <v>0.16439999999999999</v>
      </c>
      <c r="H553">
        <v>0.21879999999999999</v>
      </c>
      <c r="I553">
        <v>0.1085</v>
      </c>
      <c r="J553">
        <v>21.24</v>
      </c>
      <c r="K553">
        <v>1.216</v>
      </c>
      <c r="L553">
        <v>0.18479999999999999</v>
      </c>
      <c r="M553">
        <v>0.11210000000000001</v>
      </c>
    </row>
    <row r="554" spans="1:13" x14ac:dyDescent="0.2">
      <c r="A554" t="s">
        <v>32</v>
      </c>
      <c r="B554">
        <v>13.82</v>
      </c>
      <c r="C554">
        <v>92.33</v>
      </c>
      <c r="D554">
        <v>595.9</v>
      </c>
      <c r="E554">
        <v>92.33</v>
      </c>
      <c r="F554">
        <v>24.49</v>
      </c>
      <c r="G554">
        <v>0.1681</v>
      </c>
      <c r="H554">
        <v>0.13569999999999999</v>
      </c>
      <c r="I554">
        <v>0.1162</v>
      </c>
      <c r="J554">
        <v>24.49</v>
      </c>
      <c r="K554">
        <v>1.528</v>
      </c>
      <c r="L554">
        <v>0.22750000000000001</v>
      </c>
      <c r="M554">
        <v>6.7589999999999997E-2</v>
      </c>
    </row>
    <row r="555" spans="1:13" x14ac:dyDescent="0.2">
      <c r="A555" t="s">
        <v>32</v>
      </c>
      <c r="B555">
        <v>23.09</v>
      </c>
      <c r="C555">
        <v>152.1</v>
      </c>
      <c r="D555">
        <v>1682</v>
      </c>
      <c r="E555">
        <v>152.1</v>
      </c>
      <c r="F555">
        <v>19.829999999999998</v>
      </c>
      <c r="G555">
        <v>0.1275</v>
      </c>
      <c r="H555">
        <v>0.1676</v>
      </c>
      <c r="I555">
        <v>9.3420000000000003E-2</v>
      </c>
      <c r="J555">
        <v>19.829999999999998</v>
      </c>
      <c r="K555">
        <v>0.74519999999999997</v>
      </c>
      <c r="L555">
        <v>0.15049999999999999</v>
      </c>
      <c r="M555">
        <v>0.1003</v>
      </c>
    </row>
    <row r="556" spans="1:13" x14ac:dyDescent="0.2">
      <c r="A556" t="s">
        <v>32</v>
      </c>
      <c r="B556">
        <v>15.46</v>
      </c>
      <c r="C556">
        <v>103.8</v>
      </c>
      <c r="D556">
        <v>731.3</v>
      </c>
      <c r="E556">
        <v>103.8</v>
      </c>
      <c r="F556">
        <v>23.95</v>
      </c>
      <c r="G556">
        <v>0.187</v>
      </c>
      <c r="H556">
        <v>0.20300000000000001</v>
      </c>
      <c r="I556">
        <v>0.1183</v>
      </c>
      <c r="J556">
        <v>23.95</v>
      </c>
      <c r="K556">
        <v>1.9610000000000001</v>
      </c>
      <c r="L556">
        <v>0.1807</v>
      </c>
      <c r="M556">
        <v>8.5199999999999998E-2</v>
      </c>
    </row>
    <row r="557" spans="1:13" x14ac:dyDescent="0.2">
      <c r="A557" t="s">
        <v>32</v>
      </c>
      <c r="B557">
        <v>13.4</v>
      </c>
      <c r="C557">
        <v>88.64</v>
      </c>
      <c r="D557">
        <v>556.70000000000005</v>
      </c>
      <c r="E557">
        <v>88.64</v>
      </c>
      <c r="F557">
        <v>20.52</v>
      </c>
      <c r="G557">
        <v>0.1469</v>
      </c>
      <c r="H557">
        <v>0.14449999999999999</v>
      </c>
      <c r="I557">
        <v>0.1106</v>
      </c>
      <c r="J557">
        <v>20.52</v>
      </c>
      <c r="K557">
        <v>0.93059999999999998</v>
      </c>
      <c r="L557">
        <v>0.21160000000000001</v>
      </c>
      <c r="M557">
        <v>8.1720000000000001E-2</v>
      </c>
    </row>
    <row r="558" spans="1:13" x14ac:dyDescent="0.2">
      <c r="A558" t="s">
        <v>32</v>
      </c>
      <c r="B558">
        <v>15.05</v>
      </c>
      <c r="C558">
        <v>97.26</v>
      </c>
      <c r="D558">
        <v>701.9</v>
      </c>
      <c r="E558">
        <v>97.26</v>
      </c>
      <c r="F558">
        <v>19.07</v>
      </c>
      <c r="G558">
        <v>8.5970000000000005E-2</v>
      </c>
      <c r="H558">
        <v>7.4859999999999996E-2</v>
      </c>
      <c r="I558">
        <v>9.2149999999999996E-2</v>
      </c>
      <c r="J558">
        <v>19.07</v>
      </c>
      <c r="K558">
        <v>1.198</v>
      </c>
      <c r="L558">
        <v>0.15609999999999999</v>
      </c>
      <c r="M558">
        <v>4.335E-2</v>
      </c>
    </row>
    <row r="559" spans="1:13" x14ac:dyDescent="0.2">
      <c r="A559" t="s">
        <v>32</v>
      </c>
      <c r="B559">
        <v>18.309999999999999</v>
      </c>
      <c r="C559">
        <v>120.8</v>
      </c>
      <c r="D559">
        <v>1052</v>
      </c>
      <c r="E559">
        <v>120.8</v>
      </c>
      <c r="F559">
        <v>20.58</v>
      </c>
      <c r="G559">
        <v>0.12479999999999999</v>
      </c>
      <c r="H559">
        <v>0.15690000000000001</v>
      </c>
      <c r="I559">
        <v>0.10680000000000001</v>
      </c>
      <c r="J559">
        <v>20.58</v>
      </c>
      <c r="K559">
        <v>0.92249999999999999</v>
      </c>
      <c r="L559">
        <v>0.186</v>
      </c>
      <c r="M559">
        <v>9.4509999999999997E-2</v>
      </c>
    </row>
    <row r="560" spans="1:13" x14ac:dyDescent="0.2">
      <c r="A560" t="s">
        <v>32</v>
      </c>
      <c r="B560">
        <v>19.89</v>
      </c>
      <c r="C560">
        <v>130.5</v>
      </c>
      <c r="D560">
        <v>1214</v>
      </c>
      <c r="E560">
        <v>130.5</v>
      </c>
      <c r="F560">
        <v>20.260000000000002</v>
      </c>
      <c r="G560">
        <v>0.13100000000000001</v>
      </c>
      <c r="H560">
        <v>0.1411</v>
      </c>
      <c r="I560">
        <v>0.1037</v>
      </c>
      <c r="J560">
        <v>20.260000000000002</v>
      </c>
      <c r="K560">
        <v>0.87370000000000003</v>
      </c>
      <c r="L560">
        <v>0.1802</v>
      </c>
      <c r="M560">
        <v>9.4310000000000005E-2</v>
      </c>
    </row>
    <row r="561" spans="1:13" x14ac:dyDescent="0.2">
      <c r="A561" t="s">
        <v>32</v>
      </c>
      <c r="B561">
        <v>24.63</v>
      </c>
      <c r="C561">
        <v>165.5</v>
      </c>
      <c r="D561">
        <v>1841</v>
      </c>
      <c r="E561">
        <v>165.5</v>
      </c>
      <c r="F561">
        <v>21.6</v>
      </c>
      <c r="G561">
        <v>0.21060000000000001</v>
      </c>
      <c r="H561">
        <v>0.23100000000000001</v>
      </c>
      <c r="I561">
        <v>0.10299999999999999</v>
      </c>
      <c r="J561">
        <v>21.6</v>
      </c>
      <c r="K561">
        <v>0.90039999999999998</v>
      </c>
      <c r="L561">
        <v>0.1991</v>
      </c>
      <c r="M561">
        <v>0.14710000000000001</v>
      </c>
    </row>
    <row r="562" spans="1:13" x14ac:dyDescent="0.2">
      <c r="A562" t="s">
        <v>32</v>
      </c>
      <c r="B562">
        <v>20.47</v>
      </c>
      <c r="C562">
        <v>134.69999999999999</v>
      </c>
      <c r="D562">
        <v>1299</v>
      </c>
      <c r="E562">
        <v>134.69999999999999</v>
      </c>
      <c r="F562">
        <v>20.67</v>
      </c>
      <c r="G562">
        <v>0.1313</v>
      </c>
      <c r="H562">
        <v>0.15229999999999999</v>
      </c>
      <c r="I562">
        <v>9.1560000000000002E-2</v>
      </c>
      <c r="J562">
        <v>20.67</v>
      </c>
      <c r="K562">
        <v>1.736</v>
      </c>
      <c r="L562">
        <v>0.21659999999999999</v>
      </c>
      <c r="M562">
        <v>0.10150000000000001</v>
      </c>
    </row>
    <row r="563" spans="1:13" x14ac:dyDescent="0.2">
      <c r="A563" t="s">
        <v>32</v>
      </c>
      <c r="B563">
        <v>20.55</v>
      </c>
      <c r="C563">
        <v>137.80000000000001</v>
      </c>
      <c r="D563">
        <v>1308</v>
      </c>
      <c r="E563">
        <v>137.80000000000001</v>
      </c>
      <c r="F563">
        <v>20.86</v>
      </c>
      <c r="G563">
        <v>0.1739</v>
      </c>
      <c r="H563">
        <v>0.20849999999999999</v>
      </c>
      <c r="I563">
        <v>0.1046</v>
      </c>
      <c r="J563">
        <v>20.86</v>
      </c>
      <c r="K563">
        <v>0.99009999999999998</v>
      </c>
      <c r="L563">
        <v>0.2127</v>
      </c>
      <c r="M563">
        <v>0.13220000000000001</v>
      </c>
    </row>
    <row r="564" spans="1:13" x14ac:dyDescent="0.2">
      <c r="A564" t="s">
        <v>32</v>
      </c>
      <c r="B564">
        <v>14.27</v>
      </c>
      <c r="C564">
        <v>93.77</v>
      </c>
      <c r="D564">
        <v>629.79999999999995</v>
      </c>
      <c r="E564">
        <v>93.77</v>
      </c>
      <c r="F564">
        <v>22.55</v>
      </c>
      <c r="G564">
        <v>0.1154</v>
      </c>
      <c r="H564">
        <v>0.14630000000000001</v>
      </c>
      <c r="I564">
        <v>0.1038</v>
      </c>
      <c r="J564">
        <v>22.55</v>
      </c>
      <c r="K564">
        <v>1.851</v>
      </c>
      <c r="L564">
        <v>0.19259999999999999</v>
      </c>
      <c r="M564">
        <v>6.139E-2</v>
      </c>
    </row>
    <row r="565" spans="1:13" x14ac:dyDescent="0.2">
      <c r="A565" t="s">
        <v>32</v>
      </c>
      <c r="B565">
        <v>15.22</v>
      </c>
      <c r="C565">
        <v>103.4</v>
      </c>
      <c r="D565">
        <v>716.9</v>
      </c>
      <c r="E565">
        <v>103.4</v>
      </c>
      <c r="F565">
        <v>30.62</v>
      </c>
      <c r="G565">
        <v>0.2087</v>
      </c>
      <c r="H565">
        <v>0.255</v>
      </c>
      <c r="I565">
        <v>0.1048</v>
      </c>
      <c r="J565">
        <v>30.62</v>
      </c>
      <c r="K565">
        <v>1.2050000000000001</v>
      </c>
      <c r="L565">
        <v>0.21279999999999999</v>
      </c>
      <c r="M565">
        <v>9.4289999999999999E-2</v>
      </c>
    </row>
    <row r="566" spans="1:13" x14ac:dyDescent="0.2">
      <c r="A566" t="s">
        <v>32</v>
      </c>
      <c r="B566">
        <v>20.92</v>
      </c>
      <c r="C566">
        <v>143</v>
      </c>
      <c r="D566">
        <v>1347</v>
      </c>
      <c r="E566">
        <v>143</v>
      </c>
      <c r="F566">
        <v>25.09</v>
      </c>
      <c r="G566">
        <v>0.22359999999999999</v>
      </c>
      <c r="H566">
        <v>0.31740000000000002</v>
      </c>
      <c r="I566">
        <v>0.1099</v>
      </c>
      <c r="J566">
        <v>25.09</v>
      </c>
      <c r="K566">
        <v>1.026</v>
      </c>
      <c r="L566">
        <v>0.21490000000000001</v>
      </c>
      <c r="M566">
        <v>0.1474</v>
      </c>
    </row>
    <row r="567" spans="1:13" x14ac:dyDescent="0.2">
      <c r="A567" t="s">
        <v>32</v>
      </c>
      <c r="B567">
        <v>21.56</v>
      </c>
      <c r="C567">
        <v>142</v>
      </c>
      <c r="D567">
        <v>1479</v>
      </c>
      <c r="E567">
        <v>142</v>
      </c>
      <c r="F567">
        <v>22.39</v>
      </c>
      <c r="G567">
        <v>0.1159</v>
      </c>
      <c r="H567">
        <v>0.24390000000000001</v>
      </c>
      <c r="I567">
        <v>0.111</v>
      </c>
      <c r="J567">
        <v>22.39</v>
      </c>
      <c r="K567">
        <v>1.256</v>
      </c>
      <c r="L567">
        <v>0.1726</v>
      </c>
      <c r="M567">
        <v>0.1389</v>
      </c>
    </row>
    <row r="568" spans="1:13" x14ac:dyDescent="0.2">
      <c r="A568" t="s">
        <v>32</v>
      </c>
      <c r="B568">
        <v>20.13</v>
      </c>
      <c r="C568">
        <v>131.19999999999999</v>
      </c>
      <c r="D568">
        <v>1261</v>
      </c>
      <c r="E568">
        <v>131.19999999999999</v>
      </c>
      <c r="F568">
        <v>28.25</v>
      </c>
      <c r="G568">
        <v>0.10340000000000001</v>
      </c>
      <c r="H568">
        <v>0.14399999999999999</v>
      </c>
      <c r="I568">
        <v>9.7799999999999998E-2</v>
      </c>
      <c r="J568">
        <v>28.25</v>
      </c>
      <c r="K568">
        <v>2.4630000000000001</v>
      </c>
      <c r="L568">
        <v>0.17519999999999999</v>
      </c>
      <c r="M568">
        <v>9.7909999999999997E-2</v>
      </c>
    </row>
    <row r="569" spans="1:13" x14ac:dyDescent="0.2">
      <c r="A569" t="s">
        <v>32</v>
      </c>
      <c r="B569">
        <v>16.600000000000001</v>
      </c>
      <c r="C569">
        <v>108.3</v>
      </c>
      <c r="D569">
        <v>858.1</v>
      </c>
      <c r="E569">
        <v>108.3</v>
      </c>
      <c r="F569">
        <v>28.08</v>
      </c>
      <c r="G569">
        <v>0.1023</v>
      </c>
      <c r="H569">
        <v>9.2509999999999995E-2</v>
      </c>
      <c r="I569">
        <v>8.455E-2</v>
      </c>
      <c r="J569">
        <v>28.08</v>
      </c>
      <c r="K569">
        <v>1.075</v>
      </c>
      <c r="L569">
        <v>0.159</v>
      </c>
      <c r="M569">
        <v>5.3019999999999998E-2</v>
      </c>
    </row>
    <row r="570" spans="1:13" x14ac:dyDescent="0.2">
      <c r="A570" t="s">
        <v>32</v>
      </c>
      <c r="B570">
        <v>20.6</v>
      </c>
      <c r="C570">
        <v>140.1</v>
      </c>
      <c r="D570">
        <v>1265</v>
      </c>
      <c r="E570">
        <v>140.1</v>
      </c>
      <c r="F570">
        <v>29.33</v>
      </c>
      <c r="G570">
        <v>0.27700000000000002</v>
      </c>
      <c r="H570">
        <v>0.35139999999999999</v>
      </c>
      <c r="I570">
        <v>0.1178</v>
      </c>
      <c r="J570">
        <v>29.33</v>
      </c>
      <c r="K570">
        <v>1.595</v>
      </c>
      <c r="L570">
        <v>0.2397</v>
      </c>
      <c r="M570">
        <v>0.152</v>
      </c>
    </row>
  </sheetData>
  <autoFilter ref="A1:J1" xr:uid="{C0765222-7BA0-E646-8D9A-AC76DEA5343A}">
    <sortState xmlns:xlrd2="http://schemas.microsoft.com/office/spreadsheetml/2017/richdata2" ref="A2:J570">
      <sortCondition ref="A1:A570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6475-0998-1248-AC44-E650C4D6A841}">
  <dimension ref="B1:EB570"/>
  <sheetViews>
    <sheetView showGridLines="0" topLeftCell="A16" workbookViewId="0">
      <selection activeCell="C34" sqref="C34:C59"/>
    </sheetView>
  </sheetViews>
  <sheetFormatPr baseColWidth="10" defaultRowHeight="15" x14ac:dyDescent="0.2"/>
  <cols>
    <col min="3" max="3" width="20.5" bestFit="1" customWidth="1"/>
    <col min="5" max="5" width="13.33203125" customWidth="1"/>
    <col min="6" max="6" width="14.5" customWidth="1"/>
    <col min="7" max="7" width="16.6640625" customWidth="1"/>
    <col min="8" max="8" width="12" customWidth="1"/>
    <col min="9" max="9" width="17.83203125" customWidth="1"/>
    <col min="10" max="10" width="18.6640625" customWidth="1"/>
    <col min="11" max="11" width="16" customWidth="1"/>
    <col min="12" max="12" width="20.1640625" customWidth="1"/>
    <col min="13" max="13" width="16.33203125" customWidth="1"/>
    <col min="14" max="14" width="22.5" customWidth="1"/>
    <col min="16" max="16" width="26" bestFit="1" customWidth="1"/>
    <col min="17" max="17" width="14" customWidth="1"/>
    <col min="19" max="19" width="15.1640625" customWidth="1"/>
    <col min="20" max="20" width="16" customWidth="1"/>
    <col min="21" max="21" width="13.33203125" customWidth="1"/>
    <col min="22" max="22" width="17.5" customWidth="1"/>
    <col min="23" max="23" width="13.6640625" customWidth="1"/>
    <col min="24" max="24" width="19.83203125" customWidth="1"/>
    <col min="25" max="25" width="13.33203125" customWidth="1"/>
    <col min="26" max="26" width="14.5" customWidth="1"/>
    <col min="27" max="27" width="16.6640625" customWidth="1"/>
    <col min="28" max="28" width="12" customWidth="1"/>
    <col min="29" max="29" width="17.83203125" customWidth="1"/>
    <col min="30" max="30" width="18.6640625" customWidth="1"/>
    <col min="31" max="31" width="16" customWidth="1"/>
    <col min="32" max="32" width="20.1640625" customWidth="1"/>
    <col min="33" max="33" width="16.33203125" customWidth="1"/>
    <col min="34" max="34" width="22.5" customWidth="1"/>
    <col min="37" max="37" width="11.6640625" customWidth="1"/>
  </cols>
  <sheetData>
    <row r="1" spans="2:132" ht="19" x14ac:dyDescent="0.25">
      <c r="B1" s="6" t="s">
        <v>92</v>
      </c>
      <c r="N1" t="s">
        <v>110</v>
      </c>
      <c r="CT1" s="15" t="s">
        <v>117</v>
      </c>
      <c r="CV1" s="14" t="s">
        <v>160</v>
      </c>
      <c r="CW1" s="15" t="s">
        <v>0</v>
      </c>
      <c r="CX1" s="15" t="s">
        <v>2</v>
      </c>
      <c r="CY1" s="15" t="s">
        <v>3</v>
      </c>
      <c r="CZ1" s="15" t="s">
        <v>4</v>
      </c>
      <c r="DA1" s="15" t="s">
        <v>5</v>
      </c>
      <c r="DB1" s="15" t="s">
        <v>6</v>
      </c>
      <c r="DC1" s="15" t="s">
        <v>7</v>
      </c>
      <c r="DD1" s="15" t="s">
        <v>8</v>
      </c>
      <c r="DE1" s="15" t="s">
        <v>9</v>
      </c>
      <c r="DF1" s="15" t="s">
        <v>10</v>
      </c>
      <c r="DG1" s="15" t="s">
        <v>11</v>
      </c>
      <c r="DH1" s="15" t="s">
        <v>12</v>
      </c>
      <c r="DI1" s="15" t="s">
        <v>13</v>
      </c>
      <c r="DJ1" s="15" t="s">
        <v>14</v>
      </c>
      <c r="DK1" s="15" t="s">
        <v>15</v>
      </c>
      <c r="DL1" s="15" t="s">
        <v>16</v>
      </c>
      <c r="DM1" s="15" t="s">
        <v>17</v>
      </c>
      <c r="DN1" s="15" t="s">
        <v>18</v>
      </c>
      <c r="DO1" s="15" t="s">
        <v>19</v>
      </c>
      <c r="DP1" s="15" t="s">
        <v>20</v>
      </c>
      <c r="DQ1" s="15" t="s">
        <v>21</v>
      </c>
      <c r="DR1" s="15" t="s">
        <v>22</v>
      </c>
      <c r="DS1" s="15" t="s">
        <v>23</v>
      </c>
      <c r="DT1" s="15" t="s">
        <v>24</v>
      </c>
      <c r="DU1" s="15" t="s">
        <v>25</v>
      </c>
      <c r="DV1" s="15" t="s">
        <v>26</v>
      </c>
      <c r="DW1" s="15" t="s">
        <v>27</v>
      </c>
      <c r="DX1" s="15" t="s">
        <v>28</v>
      </c>
      <c r="DY1" s="15" t="s">
        <v>29</v>
      </c>
      <c r="DZ1" s="15" t="s">
        <v>30</v>
      </c>
      <c r="EA1" s="15" t="s">
        <v>31</v>
      </c>
      <c r="EB1" s="15" t="s">
        <v>1</v>
      </c>
    </row>
    <row r="2" spans="2:132" x14ac:dyDescent="0.2">
      <c r="CV2" s="14" t="s">
        <v>161</v>
      </c>
      <c r="CW2" s="16">
        <v>842302</v>
      </c>
      <c r="CX2" s="16">
        <v>17.989999999999998</v>
      </c>
      <c r="CY2" s="16">
        <v>10.38</v>
      </c>
      <c r="CZ2" s="16">
        <v>122.8</v>
      </c>
      <c r="DA2" s="16">
        <v>1001</v>
      </c>
      <c r="DB2" s="16">
        <v>0.11840000000000001</v>
      </c>
      <c r="DC2" s="16">
        <v>0.27760000000000001</v>
      </c>
      <c r="DD2" s="16">
        <v>0.30009999999999998</v>
      </c>
      <c r="DE2" s="16">
        <v>0.14710000000000001</v>
      </c>
      <c r="DF2" s="16">
        <v>0.2419</v>
      </c>
      <c r="DG2" s="16">
        <v>7.8710000000000002E-2</v>
      </c>
      <c r="DH2" s="16">
        <v>1.095</v>
      </c>
      <c r="DI2" s="16">
        <v>0.90529999999999999</v>
      </c>
      <c r="DJ2" s="16">
        <v>8.5890000000000004</v>
      </c>
      <c r="DK2" s="16">
        <v>153.4</v>
      </c>
      <c r="DL2" s="16">
        <v>6.3990000000000002E-3</v>
      </c>
      <c r="DM2" s="16">
        <v>4.904E-2</v>
      </c>
      <c r="DN2" s="16">
        <v>5.373E-2</v>
      </c>
      <c r="DO2" s="16">
        <v>1.5869999999999999E-2</v>
      </c>
      <c r="DP2" s="16">
        <v>3.0030000000000001E-2</v>
      </c>
      <c r="DQ2" s="16">
        <v>6.1929999999999997E-3</v>
      </c>
      <c r="DR2" s="16">
        <v>25.38</v>
      </c>
      <c r="DS2" s="16">
        <v>17.329999999999998</v>
      </c>
      <c r="DT2" s="16">
        <v>184.6</v>
      </c>
      <c r="DU2" s="16">
        <v>2019</v>
      </c>
      <c r="DV2" s="16">
        <v>0.16220000000000001</v>
      </c>
      <c r="DW2" s="16">
        <v>0.66559999999999997</v>
      </c>
      <c r="DX2" s="16">
        <v>0.71189999999999998</v>
      </c>
      <c r="DY2" s="16">
        <v>0.26540000000000002</v>
      </c>
      <c r="DZ2" s="16">
        <v>0.46010000000000001</v>
      </c>
      <c r="EA2" s="16">
        <v>0.11890000000000001</v>
      </c>
      <c r="EB2" s="15">
        <v>1</v>
      </c>
    </row>
    <row r="3" spans="2:132" ht="16" x14ac:dyDescent="0.2">
      <c r="B3" s="29" t="s">
        <v>93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1"/>
      <c r="P3" s="29" t="s">
        <v>111</v>
      </c>
      <c r="Q3" s="30"/>
      <c r="R3" s="30"/>
      <c r="S3" s="31"/>
      <c r="CV3" s="14" t="s">
        <v>162</v>
      </c>
      <c r="CW3" s="16">
        <v>842517</v>
      </c>
      <c r="CX3" s="16">
        <v>20.57</v>
      </c>
      <c r="CY3" s="16">
        <v>17.77</v>
      </c>
      <c r="CZ3" s="16">
        <v>132.9</v>
      </c>
      <c r="DA3" s="16">
        <v>1326</v>
      </c>
      <c r="DB3" s="16">
        <v>8.4739999999999996E-2</v>
      </c>
      <c r="DC3" s="16">
        <v>7.8640000000000002E-2</v>
      </c>
      <c r="DD3" s="16">
        <v>8.6900000000000005E-2</v>
      </c>
      <c r="DE3" s="16">
        <v>7.0169999999999996E-2</v>
      </c>
      <c r="DF3" s="16">
        <v>0.1812</v>
      </c>
      <c r="DG3" s="16">
        <v>5.6669999999999998E-2</v>
      </c>
      <c r="DH3" s="16">
        <v>0.54349999999999998</v>
      </c>
      <c r="DI3" s="16">
        <v>0.7339</v>
      </c>
      <c r="DJ3" s="16">
        <v>3.3980000000000001</v>
      </c>
      <c r="DK3" s="16">
        <v>74.08</v>
      </c>
      <c r="DL3" s="16">
        <v>5.2249999999999996E-3</v>
      </c>
      <c r="DM3" s="16">
        <v>1.308E-2</v>
      </c>
      <c r="DN3" s="16">
        <v>1.8599999999999998E-2</v>
      </c>
      <c r="DO3" s="16">
        <v>1.34E-2</v>
      </c>
      <c r="DP3" s="16">
        <v>1.389E-2</v>
      </c>
      <c r="DQ3" s="16">
        <v>3.532E-3</v>
      </c>
      <c r="DR3" s="16">
        <v>24.99</v>
      </c>
      <c r="DS3" s="16">
        <v>23.41</v>
      </c>
      <c r="DT3" s="16">
        <v>158.80000000000001</v>
      </c>
      <c r="DU3" s="16">
        <v>1956</v>
      </c>
      <c r="DV3" s="16">
        <v>0.12379999999999999</v>
      </c>
      <c r="DW3" s="16">
        <v>0.18659999999999999</v>
      </c>
      <c r="DX3" s="16">
        <v>0.24160000000000001</v>
      </c>
      <c r="DY3" s="16">
        <v>0.186</v>
      </c>
      <c r="DZ3" s="16">
        <v>0.27500000000000002</v>
      </c>
      <c r="EA3" s="16">
        <v>8.9020000000000002E-2</v>
      </c>
      <c r="EB3" s="15">
        <v>1</v>
      </c>
    </row>
    <row r="4" spans="2:132" x14ac:dyDescent="0.2">
      <c r="B4" s="25" t="s">
        <v>94</v>
      </c>
      <c r="C4" s="25"/>
      <c r="D4" s="25" t="s">
        <v>95</v>
      </c>
      <c r="E4" s="25"/>
      <c r="F4" s="25" t="s">
        <v>96</v>
      </c>
      <c r="G4" s="25"/>
      <c r="H4" s="25" t="s">
        <v>118</v>
      </c>
      <c r="I4" s="25"/>
      <c r="J4" s="25" t="s">
        <v>120</v>
      </c>
      <c r="K4" s="25"/>
      <c r="L4" s="25" t="s">
        <v>104</v>
      </c>
      <c r="M4" s="25"/>
      <c r="P4" s="13" t="s">
        <v>112</v>
      </c>
      <c r="Q4" s="13" t="s">
        <v>113</v>
      </c>
      <c r="R4" s="13" t="s">
        <v>114</v>
      </c>
      <c r="S4" s="13" t="s">
        <v>115</v>
      </c>
      <c r="CV4" s="14" t="s">
        <v>163</v>
      </c>
      <c r="CW4" s="16">
        <v>84300903</v>
      </c>
      <c r="CX4" s="16">
        <v>19.690000000000001</v>
      </c>
      <c r="CY4" s="16">
        <v>21.25</v>
      </c>
      <c r="CZ4" s="16">
        <v>130</v>
      </c>
      <c r="DA4" s="16">
        <v>1203</v>
      </c>
      <c r="DB4" s="16">
        <v>0.1096</v>
      </c>
      <c r="DC4" s="16">
        <v>0.15989999999999999</v>
      </c>
      <c r="DD4" s="16">
        <v>0.19739999999999999</v>
      </c>
      <c r="DE4" s="16">
        <v>0.12790000000000001</v>
      </c>
      <c r="DF4" s="16">
        <v>0.2069</v>
      </c>
      <c r="DG4" s="16">
        <v>5.9990000000000002E-2</v>
      </c>
      <c r="DH4" s="16">
        <v>0.74560000000000004</v>
      </c>
      <c r="DI4" s="16">
        <v>0.78690000000000004</v>
      </c>
      <c r="DJ4" s="16">
        <v>4.585</v>
      </c>
      <c r="DK4" s="16">
        <v>94.03</v>
      </c>
      <c r="DL4" s="16">
        <v>6.1500000000000001E-3</v>
      </c>
      <c r="DM4" s="16">
        <v>4.0059999999999998E-2</v>
      </c>
      <c r="DN4" s="16">
        <v>3.832E-2</v>
      </c>
      <c r="DO4" s="16">
        <v>2.0580000000000001E-2</v>
      </c>
      <c r="DP4" s="16">
        <v>2.2499999999999999E-2</v>
      </c>
      <c r="DQ4" s="16">
        <v>4.5710000000000004E-3</v>
      </c>
      <c r="DR4" s="16">
        <v>23.57</v>
      </c>
      <c r="DS4" s="16">
        <v>25.53</v>
      </c>
      <c r="DT4" s="16">
        <v>152.5</v>
      </c>
      <c r="DU4" s="16">
        <v>1709</v>
      </c>
      <c r="DV4" s="16">
        <v>0.1444</v>
      </c>
      <c r="DW4" s="16">
        <v>0.42449999999999999</v>
      </c>
      <c r="DX4" s="16">
        <v>0.45040000000000002</v>
      </c>
      <c r="DY4" s="16">
        <v>0.24299999999999999</v>
      </c>
      <c r="DZ4" s="16">
        <v>0.36130000000000001</v>
      </c>
      <c r="EA4" s="16">
        <v>8.7580000000000005E-2</v>
      </c>
      <c r="EB4" s="15">
        <v>1</v>
      </c>
    </row>
    <row r="5" spans="2:132" x14ac:dyDescent="0.2">
      <c r="P5" s="12">
        <v>151</v>
      </c>
      <c r="Q5" s="12">
        <v>0</v>
      </c>
      <c r="R5" s="12">
        <v>55</v>
      </c>
      <c r="S5" s="12">
        <v>206</v>
      </c>
      <c r="CV5" s="14" t="s">
        <v>164</v>
      </c>
      <c r="CW5" s="16">
        <v>84348301</v>
      </c>
      <c r="CX5" s="16">
        <v>11.42</v>
      </c>
      <c r="CY5" s="16">
        <v>20.38</v>
      </c>
      <c r="CZ5" s="16">
        <v>77.58</v>
      </c>
      <c r="DA5" s="16">
        <v>386.1</v>
      </c>
      <c r="DB5" s="16">
        <v>0.14249999999999999</v>
      </c>
      <c r="DC5" s="16">
        <v>0.28389999999999999</v>
      </c>
      <c r="DD5" s="16">
        <v>0.2414</v>
      </c>
      <c r="DE5" s="16">
        <v>0.1052</v>
      </c>
      <c r="DF5" s="16">
        <v>0.25969999999999999</v>
      </c>
      <c r="DG5" s="16">
        <v>9.7439999999999999E-2</v>
      </c>
      <c r="DH5" s="16">
        <v>0.49559999999999998</v>
      </c>
      <c r="DI5" s="16">
        <v>1.1559999999999999</v>
      </c>
      <c r="DJ5" s="16">
        <v>3.4449999999999998</v>
      </c>
      <c r="DK5" s="16">
        <v>27.23</v>
      </c>
      <c r="DL5" s="16">
        <v>9.11E-3</v>
      </c>
      <c r="DM5" s="16">
        <v>7.4579999999999994E-2</v>
      </c>
      <c r="DN5" s="16">
        <v>5.6610000000000001E-2</v>
      </c>
      <c r="DO5" s="16">
        <v>1.8669999999999999E-2</v>
      </c>
      <c r="DP5" s="16">
        <v>5.9630000000000002E-2</v>
      </c>
      <c r="DQ5" s="16">
        <v>9.2079999999999992E-3</v>
      </c>
      <c r="DR5" s="16">
        <v>14.91</v>
      </c>
      <c r="DS5" s="16">
        <v>26.5</v>
      </c>
      <c r="DT5" s="16">
        <v>98.87</v>
      </c>
      <c r="DU5" s="16">
        <v>567.70000000000005</v>
      </c>
      <c r="DV5" s="16">
        <v>0.20979999999999999</v>
      </c>
      <c r="DW5" s="16">
        <v>0.86629999999999996</v>
      </c>
      <c r="DX5" s="16">
        <v>0.68689999999999996</v>
      </c>
      <c r="DY5" s="16">
        <v>0.25750000000000001</v>
      </c>
      <c r="DZ5" s="16">
        <v>0.66379999999999995</v>
      </c>
      <c r="EA5" s="16">
        <v>0.17299999999999999</v>
      </c>
      <c r="EB5" s="15">
        <v>1</v>
      </c>
    </row>
    <row r="6" spans="2:132" x14ac:dyDescent="0.2">
      <c r="CV6" s="14" t="s">
        <v>165</v>
      </c>
      <c r="CW6" s="16">
        <v>84358402</v>
      </c>
      <c r="CX6" s="16">
        <v>20.29</v>
      </c>
      <c r="CY6" s="16">
        <v>14.34</v>
      </c>
      <c r="CZ6" s="16">
        <v>135.1</v>
      </c>
      <c r="DA6" s="16">
        <v>1297</v>
      </c>
      <c r="DB6" s="16">
        <v>0.1003</v>
      </c>
      <c r="DC6" s="16">
        <v>0.1328</v>
      </c>
      <c r="DD6" s="16">
        <v>0.19800000000000001</v>
      </c>
      <c r="DE6" s="16">
        <v>0.1043</v>
      </c>
      <c r="DF6" s="16">
        <v>0.18090000000000001</v>
      </c>
      <c r="DG6" s="16">
        <v>5.883E-2</v>
      </c>
      <c r="DH6" s="16">
        <v>0.75719999999999998</v>
      </c>
      <c r="DI6" s="16">
        <v>0.78129999999999999</v>
      </c>
      <c r="DJ6" s="16">
        <v>5.4379999999999997</v>
      </c>
      <c r="DK6" s="16">
        <v>94.44</v>
      </c>
      <c r="DL6" s="16">
        <v>1.149E-2</v>
      </c>
      <c r="DM6" s="16">
        <v>2.461E-2</v>
      </c>
      <c r="DN6" s="16">
        <v>5.688E-2</v>
      </c>
      <c r="DO6" s="16">
        <v>1.8849999999999999E-2</v>
      </c>
      <c r="DP6" s="16">
        <v>1.7559999999999999E-2</v>
      </c>
      <c r="DQ6" s="16">
        <v>5.1149999999999998E-3</v>
      </c>
      <c r="DR6" s="16">
        <v>22.54</v>
      </c>
      <c r="DS6" s="16">
        <v>16.670000000000002</v>
      </c>
      <c r="DT6" s="16">
        <v>152.19999999999999</v>
      </c>
      <c r="DU6" s="16">
        <v>1575</v>
      </c>
      <c r="DV6" s="16">
        <v>0.13739999999999999</v>
      </c>
      <c r="DW6" s="16">
        <v>0.20499999999999999</v>
      </c>
      <c r="DX6" s="16">
        <v>0.4</v>
      </c>
      <c r="DY6" s="16">
        <v>0.16250000000000001</v>
      </c>
      <c r="DZ6" s="16">
        <v>0.2364</v>
      </c>
      <c r="EA6" s="16">
        <v>7.6780000000000001E-2</v>
      </c>
      <c r="EB6" s="15">
        <v>1</v>
      </c>
    </row>
    <row r="7" spans="2:132" x14ac:dyDescent="0.2">
      <c r="CV7" s="14" t="s">
        <v>166</v>
      </c>
      <c r="CW7" s="16">
        <v>843786</v>
      </c>
      <c r="CX7" s="16">
        <v>12.45</v>
      </c>
      <c r="CY7" s="16">
        <v>15.7</v>
      </c>
      <c r="CZ7" s="16">
        <v>82.57</v>
      </c>
      <c r="DA7" s="16">
        <v>477.1</v>
      </c>
      <c r="DB7" s="16">
        <v>0.1278</v>
      </c>
      <c r="DC7" s="16">
        <v>0.17</v>
      </c>
      <c r="DD7" s="16">
        <v>0.1578</v>
      </c>
      <c r="DE7" s="16">
        <v>8.0890000000000004E-2</v>
      </c>
      <c r="DF7" s="16">
        <v>0.2087</v>
      </c>
      <c r="DG7" s="16">
        <v>7.6130000000000003E-2</v>
      </c>
      <c r="DH7" s="16">
        <v>0.33450000000000002</v>
      </c>
      <c r="DI7" s="16">
        <v>0.89019999999999999</v>
      </c>
      <c r="DJ7" s="16">
        <v>2.2170000000000001</v>
      </c>
      <c r="DK7" s="16">
        <v>27.19</v>
      </c>
      <c r="DL7" s="16">
        <v>7.5100000000000002E-3</v>
      </c>
      <c r="DM7" s="16">
        <v>3.3450000000000001E-2</v>
      </c>
      <c r="DN7" s="16">
        <v>3.6720000000000003E-2</v>
      </c>
      <c r="DO7" s="16">
        <v>1.137E-2</v>
      </c>
      <c r="DP7" s="16">
        <v>2.1649999999999999E-2</v>
      </c>
      <c r="DQ7" s="16">
        <v>5.0819999999999997E-3</v>
      </c>
      <c r="DR7" s="16">
        <v>15.47</v>
      </c>
      <c r="DS7" s="16">
        <v>23.75</v>
      </c>
      <c r="DT7" s="16">
        <v>103.4</v>
      </c>
      <c r="DU7" s="16">
        <v>741.6</v>
      </c>
      <c r="DV7" s="16">
        <v>0.17910000000000001</v>
      </c>
      <c r="DW7" s="16">
        <v>0.52490000000000003</v>
      </c>
      <c r="DX7" s="16">
        <v>0.53549999999999998</v>
      </c>
      <c r="DY7" s="16">
        <v>0.1741</v>
      </c>
      <c r="DZ7" s="16">
        <v>0.39850000000000002</v>
      </c>
      <c r="EA7" s="16">
        <v>0.1244</v>
      </c>
      <c r="EB7" s="15">
        <v>1</v>
      </c>
    </row>
    <row r="8" spans="2:132" x14ac:dyDescent="0.2">
      <c r="CV8" s="14" t="s">
        <v>167</v>
      </c>
      <c r="CW8" s="16">
        <v>844359</v>
      </c>
      <c r="CX8" s="16">
        <v>18.25</v>
      </c>
      <c r="CY8" s="16">
        <v>19.98</v>
      </c>
      <c r="CZ8" s="16">
        <v>119.6</v>
      </c>
      <c r="DA8" s="16">
        <v>1040</v>
      </c>
      <c r="DB8" s="16">
        <v>9.4630000000000006E-2</v>
      </c>
      <c r="DC8" s="16">
        <v>0.109</v>
      </c>
      <c r="DD8" s="16">
        <v>0.11269999999999999</v>
      </c>
      <c r="DE8" s="16">
        <v>7.3999999999999996E-2</v>
      </c>
      <c r="DF8" s="16">
        <v>0.1794</v>
      </c>
      <c r="DG8" s="16">
        <v>5.7419999999999999E-2</v>
      </c>
      <c r="DH8" s="16">
        <v>0.44669999999999999</v>
      </c>
      <c r="DI8" s="16">
        <v>0.7732</v>
      </c>
      <c r="DJ8" s="16">
        <v>3.18</v>
      </c>
      <c r="DK8" s="16">
        <v>53.91</v>
      </c>
      <c r="DL8" s="16">
        <v>4.3140000000000001E-3</v>
      </c>
      <c r="DM8" s="16">
        <v>1.3820000000000001E-2</v>
      </c>
      <c r="DN8" s="16">
        <v>2.2540000000000001E-2</v>
      </c>
      <c r="DO8" s="16">
        <v>1.039E-2</v>
      </c>
      <c r="DP8" s="16">
        <v>1.3690000000000001E-2</v>
      </c>
      <c r="DQ8" s="16">
        <v>2.1789999999999999E-3</v>
      </c>
      <c r="DR8" s="16">
        <v>22.88</v>
      </c>
      <c r="DS8" s="16">
        <v>27.66</v>
      </c>
      <c r="DT8" s="16">
        <v>153.19999999999999</v>
      </c>
      <c r="DU8" s="16">
        <v>1606</v>
      </c>
      <c r="DV8" s="16">
        <v>0.14419999999999999</v>
      </c>
      <c r="DW8" s="16">
        <v>0.2576</v>
      </c>
      <c r="DX8" s="16">
        <v>0.37840000000000001</v>
      </c>
      <c r="DY8" s="16">
        <v>0.19320000000000001</v>
      </c>
      <c r="DZ8" s="16">
        <v>0.30630000000000002</v>
      </c>
      <c r="EA8" s="16">
        <v>8.3680000000000004E-2</v>
      </c>
      <c r="EB8" s="15">
        <v>1</v>
      </c>
    </row>
    <row r="9" spans="2:132" x14ac:dyDescent="0.2">
      <c r="CV9" s="14" t="s">
        <v>168</v>
      </c>
      <c r="CW9" s="16">
        <v>84458202</v>
      </c>
      <c r="CX9" s="16">
        <v>13.71</v>
      </c>
      <c r="CY9" s="16">
        <v>20.83</v>
      </c>
      <c r="CZ9" s="16">
        <v>90.2</v>
      </c>
      <c r="DA9" s="16">
        <v>577.9</v>
      </c>
      <c r="DB9" s="16">
        <v>0.11890000000000001</v>
      </c>
      <c r="DC9" s="16">
        <v>0.16450000000000001</v>
      </c>
      <c r="DD9" s="16">
        <v>9.3659999999999993E-2</v>
      </c>
      <c r="DE9" s="16">
        <v>5.985E-2</v>
      </c>
      <c r="DF9" s="16">
        <v>0.21959999999999999</v>
      </c>
      <c r="DG9" s="16">
        <v>7.4510000000000007E-2</v>
      </c>
      <c r="DH9" s="16">
        <v>0.58350000000000002</v>
      </c>
      <c r="DI9" s="16">
        <v>1.377</v>
      </c>
      <c r="DJ9" s="16">
        <v>3.8559999999999999</v>
      </c>
      <c r="DK9" s="16">
        <v>50.96</v>
      </c>
      <c r="DL9" s="16">
        <v>8.8050000000000003E-3</v>
      </c>
      <c r="DM9" s="16">
        <v>3.0290000000000001E-2</v>
      </c>
      <c r="DN9" s="16">
        <v>2.4879999999999999E-2</v>
      </c>
      <c r="DO9" s="16">
        <v>1.448E-2</v>
      </c>
      <c r="DP9" s="16">
        <v>1.486E-2</v>
      </c>
      <c r="DQ9" s="16">
        <v>5.4120000000000001E-3</v>
      </c>
      <c r="DR9" s="16">
        <v>17.059999999999999</v>
      </c>
      <c r="DS9" s="16">
        <v>28.14</v>
      </c>
      <c r="DT9" s="16">
        <v>110.6</v>
      </c>
      <c r="DU9" s="16">
        <v>897</v>
      </c>
      <c r="DV9" s="16">
        <v>0.16539999999999999</v>
      </c>
      <c r="DW9" s="16">
        <v>0.36820000000000003</v>
      </c>
      <c r="DX9" s="16">
        <v>0.26779999999999998</v>
      </c>
      <c r="DY9" s="16">
        <v>0.15559999999999999</v>
      </c>
      <c r="DZ9" s="16">
        <v>0.3196</v>
      </c>
      <c r="EA9" s="16">
        <v>0.11509999999999999</v>
      </c>
      <c r="EB9" s="15">
        <v>1</v>
      </c>
    </row>
    <row r="10" spans="2:132" ht="19" x14ac:dyDescent="0.25">
      <c r="B10" s="7" t="s">
        <v>94</v>
      </c>
      <c r="CV10" s="14" t="s">
        <v>169</v>
      </c>
      <c r="CW10" s="16">
        <v>844981</v>
      </c>
      <c r="CX10" s="16">
        <v>13</v>
      </c>
      <c r="CY10" s="16">
        <v>21.82</v>
      </c>
      <c r="CZ10" s="16">
        <v>87.5</v>
      </c>
      <c r="DA10" s="16">
        <v>519.79999999999995</v>
      </c>
      <c r="DB10" s="16">
        <v>0.1273</v>
      </c>
      <c r="DC10" s="16">
        <v>0.19320000000000001</v>
      </c>
      <c r="DD10" s="16">
        <v>0.18590000000000001</v>
      </c>
      <c r="DE10" s="16">
        <v>9.3530000000000002E-2</v>
      </c>
      <c r="DF10" s="16">
        <v>0.23499999999999999</v>
      </c>
      <c r="DG10" s="16">
        <v>7.3889999999999997E-2</v>
      </c>
      <c r="DH10" s="16">
        <v>0.30630000000000002</v>
      </c>
      <c r="DI10" s="16">
        <v>1.002</v>
      </c>
      <c r="DJ10" s="16">
        <v>2.4060000000000001</v>
      </c>
      <c r="DK10" s="16">
        <v>24.32</v>
      </c>
      <c r="DL10" s="16">
        <v>5.731E-3</v>
      </c>
      <c r="DM10" s="16">
        <v>3.5020000000000003E-2</v>
      </c>
      <c r="DN10" s="16">
        <v>3.5529999999999999E-2</v>
      </c>
      <c r="DO10" s="16">
        <v>1.226E-2</v>
      </c>
      <c r="DP10" s="16">
        <v>2.1430000000000001E-2</v>
      </c>
      <c r="DQ10" s="16">
        <v>3.7490000000000002E-3</v>
      </c>
      <c r="DR10" s="16">
        <v>15.49</v>
      </c>
      <c r="DS10" s="16">
        <v>30.73</v>
      </c>
      <c r="DT10" s="16">
        <v>106.2</v>
      </c>
      <c r="DU10" s="16">
        <v>739.3</v>
      </c>
      <c r="DV10" s="16">
        <v>0.17030000000000001</v>
      </c>
      <c r="DW10" s="16">
        <v>0.54010000000000002</v>
      </c>
      <c r="DX10" s="16">
        <v>0.53900000000000003</v>
      </c>
      <c r="DY10" s="16">
        <v>0.20599999999999999</v>
      </c>
      <c r="DZ10" s="16">
        <v>0.43780000000000002</v>
      </c>
      <c r="EA10" s="16">
        <v>0.1072</v>
      </c>
      <c r="EB10" s="15">
        <v>1</v>
      </c>
    </row>
    <row r="11" spans="2:132" x14ac:dyDescent="0.2">
      <c r="CV11" s="14" t="s">
        <v>170</v>
      </c>
      <c r="CW11" s="16">
        <v>84501001</v>
      </c>
      <c r="CX11" s="16">
        <v>12.46</v>
      </c>
      <c r="CY11" s="16">
        <v>24.04</v>
      </c>
      <c r="CZ11" s="16">
        <v>83.97</v>
      </c>
      <c r="DA11" s="16">
        <v>475.9</v>
      </c>
      <c r="DB11" s="16">
        <v>0.1186</v>
      </c>
      <c r="DC11" s="16">
        <v>0.23960000000000001</v>
      </c>
      <c r="DD11" s="16">
        <v>0.2273</v>
      </c>
      <c r="DE11" s="16">
        <v>8.5430000000000006E-2</v>
      </c>
      <c r="DF11" s="16">
        <v>0.20300000000000001</v>
      </c>
      <c r="DG11" s="16">
        <v>8.2430000000000003E-2</v>
      </c>
      <c r="DH11" s="16">
        <v>0.29759999999999998</v>
      </c>
      <c r="DI11" s="16">
        <v>1.599</v>
      </c>
      <c r="DJ11" s="16">
        <v>2.0390000000000001</v>
      </c>
      <c r="DK11" s="16">
        <v>23.94</v>
      </c>
      <c r="DL11" s="16">
        <v>7.149E-3</v>
      </c>
      <c r="DM11" s="16">
        <v>7.2169999999999998E-2</v>
      </c>
      <c r="DN11" s="16">
        <v>7.7429999999999999E-2</v>
      </c>
      <c r="DO11" s="16">
        <v>1.4319999999999999E-2</v>
      </c>
      <c r="DP11" s="16">
        <v>1.789E-2</v>
      </c>
      <c r="DQ11" s="16">
        <v>1.008E-2</v>
      </c>
      <c r="DR11" s="16">
        <v>15.09</v>
      </c>
      <c r="DS11" s="16">
        <v>40.68</v>
      </c>
      <c r="DT11" s="16">
        <v>97.65</v>
      </c>
      <c r="DU11" s="16">
        <v>711.4</v>
      </c>
      <c r="DV11" s="16">
        <v>0.18529999999999999</v>
      </c>
      <c r="DW11" s="16">
        <v>1.0580000000000001</v>
      </c>
      <c r="DX11" s="16">
        <v>1.105</v>
      </c>
      <c r="DY11" s="16">
        <v>0.221</v>
      </c>
      <c r="DZ11" s="16">
        <v>0.43659999999999999</v>
      </c>
      <c r="EA11" s="16">
        <v>0.20749999999999999</v>
      </c>
      <c r="EB11" s="15">
        <v>1</v>
      </c>
    </row>
    <row r="12" spans="2:132" ht="16" x14ac:dyDescent="0.2">
      <c r="C12" s="24" t="s">
        <v>97</v>
      </c>
      <c r="D12" s="24"/>
      <c r="E12" s="24"/>
      <c r="F12" s="24"/>
      <c r="G12" s="24"/>
      <c r="H12" s="24"/>
      <c r="I12" s="24"/>
      <c r="J12" s="24"/>
      <c r="K12" s="24"/>
      <c r="CV12" s="14" t="s">
        <v>171</v>
      </c>
      <c r="CW12" s="16">
        <v>845636</v>
      </c>
      <c r="CX12" s="16">
        <v>16.02</v>
      </c>
      <c r="CY12" s="16">
        <v>23.24</v>
      </c>
      <c r="CZ12" s="16">
        <v>102.7</v>
      </c>
      <c r="DA12" s="16">
        <v>797.8</v>
      </c>
      <c r="DB12" s="16">
        <v>8.2059999999999994E-2</v>
      </c>
      <c r="DC12" s="16">
        <v>6.6689999999999999E-2</v>
      </c>
      <c r="DD12" s="16">
        <v>3.2989999999999998E-2</v>
      </c>
      <c r="DE12" s="16">
        <v>3.3230000000000003E-2</v>
      </c>
      <c r="DF12" s="16">
        <v>0.15279999999999999</v>
      </c>
      <c r="DG12" s="16">
        <v>5.697E-2</v>
      </c>
      <c r="DH12" s="16">
        <v>0.3795</v>
      </c>
      <c r="DI12" s="16">
        <v>1.1870000000000001</v>
      </c>
      <c r="DJ12" s="16">
        <v>2.4660000000000002</v>
      </c>
      <c r="DK12" s="16">
        <v>40.51</v>
      </c>
      <c r="DL12" s="16">
        <v>4.0289999999999996E-3</v>
      </c>
      <c r="DM12" s="16">
        <v>9.2689999999999995E-3</v>
      </c>
      <c r="DN12" s="16">
        <v>1.1010000000000001E-2</v>
      </c>
      <c r="DO12" s="16">
        <v>7.5909999999999997E-3</v>
      </c>
      <c r="DP12" s="16">
        <v>1.46E-2</v>
      </c>
      <c r="DQ12" s="16">
        <v>3.042E-3</v>
      </c>
      <c r="DR12" s="16">
        <v>19.190000000000001</v>
      </c>
      <c r="DS12" s="16">
        <v>33.880000000000003</v>
      </c>
      <c r="DT12" s="16">
        <v>123.8</v>
      </c>
      <c r="DU12" s="16">
        <v>1150</v>
      </c>
      <c r="DV12" s="16">
        <v>0.1181</v>
      </c>
      <c r="DW12" s="16">
        <v>0.15509999999999999</v>
      </c>
      <c r="DX12" s="16">
        <v>0.1459</v>
      </c>
      <c r="DY12" s="16">
        <v>9.9750000000000005E-2</v>
      </c>
      <c r="DZ12" s="16">
        <v>0.29480000000000001</v>
      </c>
      <c r="EA12" s="16">
        <v>8.4519999999999998E-2</v>
      </c>
      <c r="EB12" s="15">
        <v>1</v>
      </c>
    </row>
    <row r="13" spans="2:132" x14ac:dyDescent="0.2">
      <c r="C13" s="26" t="s">
        <v>98</v>
      </c>
      <c r="D13" s="26"/>
      <c r="E13" s="26"/>
      <c r="F13" s="27"/>
      <c r="G13" s="28" t="s">
        <v>107</v>
      </c>
      <c r="H13" s="28"/>
      <c r="I13" s="28"/>
      <c r="J13" s="28"/>
      <c r="K13" s="28"/>
      <c r="CV13" s="14" t="s">
        <v>172</v>
      </c>
      <c r="CW13" s="16">
        <v>84610002</v>
      </c>
      <c r="CX13" s="16">
        <v>15.78</v>
      </c>
      <c r="CY13" s="16">
        <v>17.89</v>
      </c>
      <c r="CZ13" s="16">
        <v>103.6</v>
      </c>
      <c r="DA13" s="16">
        <v>781</v>
      </c>
      <c r="DB13" s="16">
        <v>9.7100000000000006E-2</v>
      </c>
      <c r="DC13" s="16">
        <v>0.12920000000000001</v>
      </c>
      <c r="DD13" s="16">
        <v>9.9540000000000003E-2</v>
      </c>
      <c r="DE13" s="16">
        <v>6.6059999999999994E-2</v>
      </c>
      <c r="DF13" s="16">
        <v>0.1842</v>
      </c>
      <c r="DG13" s="16">
        <v>6.0819999999999999E-2</v>
      </c>
      <c r="DH13" s="16">
        <v>0.50580000000000003</v>
      </c>
      <c r="DI13" s="16">
        <v>0.9849</v>
      </c>
      <c r="DJ13" s="16">
        <v>3.5640000000000001</v>
      </c>
      <c r="DK13" s="16">
        <v>54.16</v>
      </c>
      <c r="DL13" s="16">
        <v>5.7710000000000001E-3</v>
      </c>
      <c r="DM13" s="16">
        <v>4.061E-2</v>
      </c>
      <c r="DN13" s="16">
        <v>2.7910000000000001E-2</v>
      </c>
      <c r="DO13" s="16">
        <v>1.282E-2</v>
      </c>
      <c r="DP13" s="16">
        <v>2.0080000000000001E-2</v>
      </c>
      <c r="DQ13" s="16">
        <v>4.1440000000000001E-3</v>
      </c>
      <c r="DR13" s="16">
        <v>20.420000000000002</v>
      </c>
      <c r="DS13" s="16">
        <v>27.28</v>
      </c>
      <c r="DT13" s="16">
        <v>136.5</v>
      </c>
      <c r="DU13" s="16">
        <v>1299</v>
      </c>
      <c r="DV13" s="16">
        <v>0.1396</v>
      </c>
      <c r="DW13" s="16">
        <v>0.56089999999999995</v>
      </c>
      <c r="DX13" s="16">
        <v>0.39650000000000002</v>
      </c>
      <c r="DY13" s="16">
        <v>0.18099999999999999</v>
      </c>
      <c r="DZ13" s="16">
        <v>0.37919999999999998</v>
      </c>
      <c r="EA13" s="16">
        <v>0.1048</v>
      </c>
      <c r="EB13" s="15">
        <v>1</v>
      </c>
    </row>
    <row r="14" spans="2:132" x14ac:dyDescent="0.2">
      <c r="C14" s="26" t="s">
        <v>99</v>
      </c>
      <c r="D14" s="26"/>
      <c r="E14" s="26"/>
      <c r="F14" s="27"/>
      <c r="G14" s="28" t="s">
        <v>108</v>
      </c>
      <c r="H14" s="28"/>
      <c r="I14" s="28"/>
      <c r="J14" s="28"/>
      <c r="K14" s="28"/>
      <c r="CV14" s="14" t="s">
        <v>173</v>
      </c>
      <c r="CW14" s="16">
        <v>846226</v>
      </c>
      <c r="CX14" s="16">
        <v>19.170000000000002</v>
      </c>
      <c r="CY14" s="16">
        <v>24.8</v>
      </c>
      <c r="CZ14" s="16">
        <v>132.4</v>
      </c>
      <c r="DA14" s="16">
        <v>1123</v>
      </c>
      <c r="DB14" s="16">
        <v>9.74E-2</v>
      </c>
      <c r="DC14" s="16">
        <v>0.24579999999999999</v>
      </c>
      <c r="DD14" s="16">
        <v>0.20649999999999999</v>
      </c>
      <c r="DE14" s="16">
        <v>0.1118</v>
      </c>
      <c r="DF14" s="16">
        <v>0.2397</v>
      </c>
      <c r="DG14" s="16">
        <v>7.8E-2</v>
      </c>
      <c r="DH14" s="16">
        <v>0.95550000000000002</v>
      </c>
      <c r="DI14" s="16">
        <v>3.5680000000000001</v>
      </c>
      <c r="DJ14" s="16">
        <v>11.07</v>
      </c>
      <c r="DK14" s="16">
        <v>116.2</v>
      </c>
      <c r="DL14" s="16">
        <v>3.1389999999999999E-3</v>
      </c>
      <c r="DM14" s="16">
        <v>8.2970000000000002E-2</v>
      </c>
      <c r="DN14" s="16">
        <v>8.8900000000000007E-2</v>
      </c>
      <c r="DO14" s="16">
        <v>4.0899999999999999E-2</v>
      </c>
      <c r="DP14" s="16">
        <v>4.4839999999999998E-2</v>
      </c>
      <c r="DQ14" s="16">
        <v>1.2840000000000001E-2</v>
      </c>
      <c r="DR14" s="16">
        <v>20.96</v>
      </c>
      <c r="DS14" s="16">
        <v>29.94</v>
      </c>
      <c r="DT14" s="16">
        <v>151.69999999999999</v>
      </c>
      <c r="DU14" s="16">
        <v>1332</v>
      </c>
      <c r="DV14" s="16">
        <v>0.1037</v>
      </c>
      <c r="DW14" s="16">
        <v>0.39029999999999998</v>
      </c>
      <c r="DX14" s="16">
        <v>0.3639</v>
      </c>
      <c r="DY14" s="16">
        <v>0.1767</v>
      </c>
      <c r="DZ14" s="16">
        <v>0.31759999999999999</v>
      </c>
      <c r="EA14" s="16">
        <v>0.1023</v>
      </c>
      <c r="EB14" s="15">
        <v>1</v>
      </c>
    </row>
    <row r="15" spans="2:132" x14ac:dyDescent="0.2">
      <c r="C15" s="26" t="s">
        <v>100</v>
      </c>
      <c r="D15" s="26"/>
      <c r="E15" s="26"/>
      <c r="F15" s="27"/>
      <c r="G15" s="28" t="s">
        <v>109</v>
      </c>
      <c r="H15" s="28"/>
      <c r="I15" s="28"/>
      <c r="J15" s="28"/>
      <c r="K15" s="28"/>
      <c r="CV15" s="14" t="s">
        <v>174</v>
      </c>
      <c r="CW15" s="16">
        <v>846381</v>
      </c>
      <c r="CX15" s="16">
        <v>15.85</v>
      </c>
      <c r="CY15" s="16">
        <v>23.95</v>
      </c>
      <c r="CZ15" s="16">
        <v>103.7</v>
      </c>
      <c r="DA15" s="16">
        <v>782.7</v>
      </c>
      <c r="DB15" s="16">
        <v>8.4010000000000001E-2</v>
      </c>
      <c r="DC15" s="16">
        <v>0.1002</v>
      </c>
      <c r="DD15" s="16">
        <v>9.9379999999999996E-2</v>
      </c>
      <c r="DE15" s="16">
        <v>5.364E-2</v>
      </c>
      <c r="DF15" s="16">
        <v>0.1847</v>
      </c>
      <c r="DG15" s="16">
        <v>5.3379999999999997E-2</v>
      </c>
      <c r="DH15" s="16">
        <v>0.40329999999999999</v>
      </c>
      <c r="DI15" s="16">
        <v>1.0780000000000001</v>
      </c>
      <c r="DJ15" s="16">
        <v>2.903</v>
      </c>
      <c r="DK15" s="16">
        <v>36.58</v>
      </c>
      <c r="DL15" s="16">
        <v>9.7689999999999999E-3</v>
      </c>
      <c r="DM15" s="16">
        <v>3.1260000000000003E-2</v>
      </c>
      <c r="DN15" s="16">
        <v>5.0509999999999999E-2</v>
      </c>
      <c r="DO15" s="16">
        <v>1.992E-2</v>
      </c>
      <c r="DP15" s="16">
        <v>2.981E-2</v>
      </c>
      <c r="DQ15" s="16">
        <v>3.0019999999999999E-3</v>
      </c>
      <c r="DR15" s="16">
        <v>16.84</v>
      </c>
      <c r="DS15" s="16">
        <v>27.66</v>
      </c>
      <c r="DT15" s="16">
        <v>112</v>
      </c>
      <c r="DU15" s="16">
        <v>876.5</v>
      </c>
      <c r="DV15" s="16">
        <v>0.11310000000000001</v>
      </c>
      <c r="DW15" s="16">
        <v>0.19239999999999999</v>
      </c>
      <c r="DX15" s="16">
        <v>0.23219999999999999</v>
      </c>
      <c r="DY15" s="16">
        <v>0.1119</v>
      </c>
      <c r="DZ15" s="16">
        <v>0.28089999999999998</v>
      </c>
      <c r="EA15" s="16">
        <v>6.2869999999999995E-2</v>
      </c>
      <c r="EB15" s="15">
        <v>1</v>
      </c>
    </row>
    <row r="16" spans="2:132" x14ac:dyDescent="0.2">
      <c r="C16" s="26" t="s">
        <v>101</v>
      </c>
      <c r="D16" s="26"/>
      <c r="E16" s="26"/>
      <c r="F16" s="27"/>
      <c r="G16" s="28">
        <v>569</v>
      </c>
      <c r="H16" s="28"/>
      <c r="I16" s="28"/>
      <c r="J16" s="28"/>
      <c r="K16" s="28"/>
      <c r="CV16" s="14" t="s">
        <v>175</v>
      </c>
      <c r="CW16" s="16">
        <v>84667401</v>
      </c>
      <c r="CX16" s="16">
        <v>13.73</v>
      </c>
      <c r="CY16" s="16">
        <v>22.61</v>
      </c>
      <c r="CZ16" s="16">
        <v>93.6</v>
      </c>
      <c r="DA16" s="16">
        <v>578.29999999999995</v>
      </c>
      <c r="DB16" s="16">
        <v>0.11310000000000001</v>
      </c>
      <c r="DC16" s="16">
        <v>0.2293</v>
      </c>
      <c r="DD16" s="16">
        <v>0.21279999999999999</v>
      </c>
      <c r="DE16" s="16">
        <v>8.0250000000000002E-2</v>
      </c>
      <c r="DF16" s="16">
        <v>0.2069</v>
      </c>
      <c r="DG16" s="16">
        <v>7.6819999999999999E-2</v>
      </c>
      <c r="DH16" s="16">
        <v>0.21210000000000001</v>
      </c>
      <c r="DI16" s="16">
        <v>1.169</v>
      </c>
      <c r="DJ16" s="16">
        <v>2.0609999999999999</v>
      </c>
      <c r="DK16" s="16">
        <v>19.21</v>
      </c>
      <c r="DL16" s="16">
        <v>6.4289999999999998E-3</v>
      </c>
      <c r="DM16" s="16">
        <v>5.9360000000000003E-2</v>
      </c>
      <c r="DN16" s="16">
        <v>5.5010000000000003E-2</v>
      </c>
      <c r="DO16" s="16">
        <v>1.6279999999999999E-2</v>
      </c>
      <c r="DP16" s="16">
        <v>1.9609999999999999E-2</v>
      </c>
      <c r="DQ16" s="16">
        <v>8.0929999999999995E-3</v>
      </c>
      <c r="DR16" s="16">
        <v>15.03</v>
      </c>
      <c r="DS16" s="16">
        <v>32.01</v>
      </c>
      <c r="DT16" s="16">
        <v>108.8</v>
      </c>
      <c r="DU16" s="16">
        <v>697.7</v>
      </c>
      <c r="DV16" s="16">
        <v>0.1651</v>
      </c>
      <c r="DW16" s="16">
        <v>0.77249999999999996</v>
      </c>
      <c r="DX16" s="16">
        <v>0.69430000000000003</v>
      </c>
      <c r="DY16" s="16">
        <v>0.2208</v>
      </c>
      <c r="DZ16" s="16">
        <v>0.35959999999999998</v>
      </c>
      <c r="EA16" s="16">
        <v>0.1431</v>
      </c>
      <c r="EB16" s="15">
        <v>1</v>
      </c>
    </row>
    <row r="17" spans="2:132" x14ac:dyDescent="0.2">
      <c r="CV17" s="14" t="s">
        <v>176</v>
      </c>
      <c r="CW17" s="16">
        <v>84799002</v>
      </c>
      <c r="CX17" s="16">
        <v>14.54</v>
      </c>
      <c r="CY17" s="16">
        <v>27.54</v>
      </c>
      <c r="CZ17" s="16">
        <v>96.73</v>
      </c>
      <c r="DA17" s="16">
        <v>658.8</v>
      </c>
      <c r="DB17" s="16">
        <v>0.1139</v>
      </c>
      <c r="DC17" s="16">
        <v>0.1595</v>
      </c>
      <c r="DD17" s="16">
        <v>0.16389999999999999</v>
      </c>
      <c r="DE17" s="16">
        <v>7.3639999999999997E-2</v>
      </c>
      <c r="DF17" s="16">
        <v>0.2303</v>
      </c>
      <c r="DG17" s="16">
        <v>7.077E-2</v>
      </c>
      <c r="DH17" s="16">
        <v>0.37</v>
      </c>
      <c r="DI17" s="16">
        <v>1.0329999999999999</v>
      </c>
      <c r="DJ17" s="16">
        <v>2.879</v>
      </c>
      <c r="DK17" s="16">
        <v>32.549999999999997</v>
      </c>
      <c r="DL17" s="16">
        <v>5.607E-3</v>
      </c>
      <c r="DM17" s="16">
        <v>4.24E-2</v>
      </c>
      <c r="DN17" s="16">
        <v>4.7410000000000001E-2</v>
      </c>
      <c r="DO17" s="16">
        <v>1.09E-2</v>
      </c>
      <c r="DP17" s="16">
        <v>1.857E-2</v>
      </c>
      <c r="DQ17" s="16">
        <v>5.4660000000000004E-3</v>
      </c>
      <c r="DR17" s="16">
        <v>17.46</v>
      </c>
      <c r="DS17" s="16">
        <v>37.130000000000003</v>
      </c>
      <c r="DT17" s="16">
        <v>124.1</v>
      </c>
      <c r="DU17" s="16">
        <v>943.2</v>
      </c>
      <c r="DV17" s="16">
        <v>0.1678</v>
      </c>
      <c r="DW17" s="16">
        <v>0.65769999999999995</v>
      </c>
      <c r="DX17" s="16">
        <v>0.7026</v>
      </c>
      <c r="DY17" s="16">
        <v>0.17119999999999999</v>
      </c>
      <c r="DZ17" s="16">
        <v>0.42180000000000001</v>
      </c>
      <c r="EA17" s="16">
        <v>0.1341</v>
      </c>
      <c r="EB17" s="15">
        <v>1</v>
      </c>
    </row>
    <row r="18" spans="2:132" ht="16" x14ac:dyDescent="0.2">
      <c r="C18" s="24" t="s">
        <v>102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CV18" s="14" t="s">
        <v>177</v>
      </c>
      <c r="CW18" s="16">
        <v>848406</v>
      </c>
      <c r="CX18" s="16">
        <v>14.68</v>
      </c>
      <c r="CY18" s="16">
        <v>20.13</v>
      </c>
      <c r="CZ18" s="16">
        <v>94.74</v>
      </c>
      <c r="DA18" s="16">
        <v>684.5</v>
      </c>
      <c r="DB18" s="16">
        <v>9.8669999999999994E-2</v>
      </c>
      <c r="DC18" s="16">
        <v>7.1999999999999995E-2</v>
      </c>
      <c r="DD18" s="16">
        <v>7.3950000000000002E-2</v>
      </c>
      <c r="DE18" s="16">
        <v>5.2589999999999998E-2</v>
      </c>
      <c r="DF18" s="16">
        <v>0.15859999999999999</v>
      </c>
      <c r="DG18" s="16">
        <v>5.9220000000000002E-2</v>
      </c>
      <c r="DH18" s="16">
        <v>0.47270000000000001</v>
      </c>
      <c r="DI18" s="16">
        <v>1.24</v>
      </c>
      <c r="DJ18" s="16">
        <v>3.1949999999999998</v>
      </c>
      <c r="DK18" s="16">
        <v>45.4</v>
      </c>
      <c r="DL18" s="16">
        <v>5.718E-3</v>
      </c>
      <c r="DM18" s="16">
        <v>1.162E-2</v>
      </c>
      <c r="DN18" s="16">
        <v>1.9980000000000001E-2</v>
      </c>
      <c r="DO18" s="16">
        <v>1.1089999999999999E-2</v>
      </c>
      <c r="DP18" s="16">
        <v>1.41E-2</v>
      </c>
      <c r="DQ18" s="16">
        <v>2.085E-3</v>
      </c>
      <c r="DR18" s="16">
        <v>19.07</v>
      </c>
      <c r="DS18" s="16">
        <v>30.88</v>
      </c>
      <c r="DT18" s="16">
        <v>123.4</v>
      </c>
      <c r="DU18" s="16">
        <v>1138</v>
      </c>
      <c r="DV18" s="16">
        <v>0.1464</v>
      </c>
      <c r="DW18" s="16">
        <v>0.18709999999999999</v>
      </c>
      <c r="DX18" s="16">
        <v>0.29139999999999999</v>
      </c>
      <c r="DY18" s="16">
        <v>0.16089999999999999</v>
      </c>
      <c r="DZ18" s="16">
        <v>0.3029</v>
      </c>
      <c r="EA18" s="16">
        <v>8.2159999999999997E-2</v>
      </c>
      <c r="EB18" s="15">
        <v>1</v>
      </c>
    </row>
    <row r="19" spans="2:132" x14ac:dyDescent="0.2">
      <c r="C19" s="26" t="s">
        <v>103</v>
      </c>
      <c r="D19" s="27"/>
      <c r="E19" s="28">
        <v>32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CV19" s="14" t="s">
        <v>178</v>
      </c>
      <c r="CW19" s="16">
        <v>84862001</v>
      </c>
      <c r="CX19" s="16">
        <v>16.13</v>
      </c>
      <c r="CY19" s="16">
        <v>20.68</v>
      </c>
      <c r="CZ19" s="16">
        <v>108.1</v>
      </c>
      <c r="DA19" s="16">
        <v>798.8</v>
      </c>
      <c r="DB19" s="16">
        <v>0.11700000000000001</v>
      </c>
      <c r="DC19" s="16">
        <v>0.20219999999999999</v>
      </c>
      <c r="DD19" s="16">
        <v>0.17219999999999999</v>
      </c>
      <c r="DE19" s="16">
        <v>0.1028</v>
      </c>
      <c r="DF19" s="16">
        <v>0.21640000000000001</v>
      </c>
      <c r="DG19" s="16">
        <v>7.356E-2</v>
      </c>
      <c r="DH19" s="16">
        <v>0.56920000000000004</v>
      </c>
      <c r="DI19" s="16">
        <v>1.073</v>
      </c>
      <c r="DJ19" s="16">
        <v>3.8540000000000001</v>
      </c>
      <c r="DK19" s="16">
        <v>54.18</v>
      </c>
      <c r="DL19" s="16">
        <v>7.0260000000000001E-3</v>
      </c>
      <c r="DM19" s="16">
        <v>2.5010000000000001E-2</v>
      </c>
      <c r="DN19" s="16">
        <v>3.1879999999999999E-2</v>
      </c>
      <c r="DO19" s="16">
        <v>1.2970000000000001E-2</v>
      </c>
      <c r="DP19" s="16">
        <v>1.6889999999999999E-2</v>
      </c>
      <c r="DQ19" s="16">
        <v>4.1419999999999998E-3</v>
      </c>
      <c r="DR19" s="16">
        <v>20.96</v>
      </c>
      <c r="DS19" s="16">
        <v>31.48</v>
      </c>
      <c r="DT19" s="16">
        <v>136.80000000000001</v>
      </c>
      <c r="DU19" s="16">
        <v>1315</v>
      </c>
      <c r="DV19" s="16">
        <v>0.1789</v>
      </c>
      <c r="DW19" s="16">
        <v>0.42330000000000001</v>
      </c>
      <c r="DX19" s="16">
        <v>0.47839999999999999</v>
      </c>
      <c r="DY19" s="16">
        <v>0.20730000000000001</v>
      </c>
      <c r="DZ19" s="16">
        <v>0.37059999999999998</v>
      </c>
      <c r="EA19" s="16">
        <v>0.1142</v>
      </c>
      <c r="EB19" s="15">
        <v>1</v>
      </c>
    </row>
    <row r="20" spans="2:132" x14ac:dyDescent="0.2">
      <c r="C20" s="26" t="s">
        <v>95</v>
      </c>
      <c r="D20" s="27"/>
      <c r="E20" s="12" t="s">
        <v>0</v>
      </c>
      <c r="F20" s="12" t="s">
        <v>2</v>
      </c>
      <c r="G20" s="12" t="s">
        <v>3</v>
      </c>
      <c r="H20" s="12" t="s">
        <v>4</v>
      </c>
      <c r="I20" s="12" t="s">
        <v>5</v>
      </c>
      <c r="J20" s="12" t="s">
        <v>6</v>
      </c>
      <c r="K20" s="12" t="s">
        <v>7</v>
      </c>
      <c r="L20" s="12" t="s">
        <v>8</v>
      </c>
      <c r="M20" s="12" t="s">
        <v>9</v>
      </c>
      <c r="N20" s="12" t="s">
        <v>10</v>
      </c>
      <c r="O20" s="12" t="s">
        <v>11</v>
      </c>
      <c r="P20" s="12" t="s">
        <v>12</v>
      </c>
      <c r="Q20" s="12" t="s">
        <v>13</v>
      </c>
      <c r="R20" s="12" t="s">
        <v>14</v>
      </c>
      <c r="S20" s="12" t="s">
        <v>15</v>
      </c>
      <c r="T20" s="12" t="s">
        <v>16</v>
      </c>
      <c r="U20" s="12" t="s">
        <v>17</v>
      </c>
      <c r="V20" s="12" t="s">
        <v>18</v>
      </c>
      <c r="W20" s="12" t="s">
        <v>19</v>
      </c>
      <c r="X20" s="12" t="s">
        <v>20</v>
      </c>
      <c r="Y20" s="12" t="s">
        <v>21</v>
      </c>
      <c r="Z20" s="12" t="s">
        <v>22</v>
      </c>
      <c r="AA20" s="12" t="s">
        <v>23</v>
      </c>
      <c r="AB20" s="12" t="s">
        <v>24</v>
      </c>
      <c r="AC20" s="12" t="s">
        <v>25</v>
      </c>
      <c r="AD20" s="12" t="s">
        <v>26</v>
      </c>
      <c r="AE20" s="12" t="s">
        <v>27</v>
      </c>
      <c r="AF20" s="12" t="s">
        <v>28</v>
      </c>
      <c r="AG20" s="12" t="s">
        <v>29</v>
      </c>
      <c r="AH20" s="12" t="s">
        <v>30</v>
      </c>
      <c r="AI20" s="12" t="s">
        <v>31</v>
      </c>
      <c r="CV20" s="14" t="s">
        <v>179</v>
      </c>
      <c r="CW20" s="16">
        <v>849014</v>
      </c>
      <c r="CX20" s="16">
        <v>19.809999999999999</v>
      </c>
      <c r="CY20" s="16">
        <v>22.15</v>
      </c>
      <c r="CZ20" s="16">
        <v>130</v>
      </c>
      <c r="DA20" s="16">
        <v>1260</v>
      </c>
      <c r="DB20" s="16">
        <v>9.8309999999999995E-2</v>
      </c>
      <c r="DC20" s="16">
        <v>0.1027</v>
      </c>
      <c r="DD20" s="16">
        <v>0.1479</v>
      </c>
      <c r="DE20" s="16">
        <v>9.4979999999999995E-2</v>
      </c>
      <c r="DF20" s="16">
        <v>0.15820000000000001</v>
      </c>
      <c r="DG20" s="16">
        <v>5.3949999999999998E-2</v>
      </c>
      <c r="DH20" s="16">
        <v>0.75819999999999999</v>
      </c>
      <c r="DI20" s="16">
        <v>1.0169999999999999</v>
      </c>
      <c r="DJ20" s="16">
        <v>5.8650000000000002</v>
      </c>
      <c r="DK20" s="16">
        <v>112.4</v>
      </c>
      <c r="DL20" s="16">
        <v>6.4939999999999998E-3</v>
      </c>
      <c r="DM20" s="16">
        <v>1.8929999999999999E-2</v>
      </c>
      <c r="DN20" s="16">
        <v>3.3910000000000003E-2</v>
      </c>
      <c r="DO20" s="16">
        <v>1.521E-2</v>
      </c>
      <c r="DP20" s="16">
        <v>1.3559999999999999E-2</v>
      </c>
      <c r="DQ20" s="16">
        <v>1.9970000000000001E-3</v>
      </c>
      <c r="DR20" s="16">
        <v>27.32</v>
      </c>
      <c r="DS20" s="16">
        <v>30.88</v>
      </c>
      <c r="DT20" s="16">
        <v>186.8</v>
      </c>
      <c r="DU20" s="16">
        <v>2398</v>
      </c>
      <c r="DV20" s="16">
        <v>0.1512</v>
      </c>
      <c r="DW20" s="16">
        <v>0.315</v>
      </c>
      <c r="DX20" s="16">
        <v>0.53720000000000001</v>
      </c>
      <c r="DY20" s="16">
        <v>0.23880000000000001</v>
      </c>
      <c r="DZ20" s="16">
        <v>0.27679999999999999</v>
      </c>
      <c r="EA20" s="16">
        <v>7.6149999999999995E-2</v>
      </c>
      <c r="EB20" s="15">
        <v>1</v>
      </c>
    </row>
    <row r="21" spans="2:132" x14ac:dyDescent="0.2">
      <c r="C21" s="26" t="s">
        <v>104</v>
      </c>
      <c r="D21" s="27"/>
      <c r="E21" s="12" t="s">
        <v>1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CV21" s="14" t="s">
        <v>180</v>
      </c>
      <c r="CW21" s="16">
        <v>8510426</v>
      </c>
      <c r="CX21" s="16">
        <v>13.54</v>
      </c>
      <c r="CY21" s="16">
        <v>14.36</v>
      </c>
      <c r="CZ21" s="16">
        <v>87.46</v>
      </c>
      <c r="DA21" s="16">
        <v>566.29999999999995</v>
      </c>
      <c r="DB21" s="16">
        <v>9.7790000000000002E-2</v>
      </c>
      <c r="DC21" s="16">
        <v>8.1290000000000001E-2</v>
      </c>
      <c r="DD21" s="16">
        <v>6.6640000000000005E-2</v>
      </c>
      <c r="DE21" s="16">
        <v>4.7809999999999998E-2</v>
      </c>
      <c r="DF21" s="16">
        <v>0.1885</v>
      </c>
      <c r="DG21" s="16">
        <v>5.7660000000000003E-2</v>
      </c>
      <c r="DH21" s="16">
        <v>0.26989999999999997</v>
      </c>
      <c r="DI21" s="16">
        <v>0.78859999999999997</v>
      </c>
      <c r="DJ21" s="16">
        <v>2.0579999999999998</v>
      </c>
      <c r="DK21" s="16">
        <v>23.56</v>
      </c>
      <c r="DL21" s="16">
        <v>8.4620000000000008E-3</v>
      </c>
      <c r="DM21" s="16">
        <v>1.46E-2</v>
      </c>
      <c r="DN21" s="16">
        <v>2.3869999999999999E-2</v>
      </c>
      <c r="DO21" s="16">
        <v>1.315E-2</v>
      </c>
      <c r="DP21" s="16">
        <v>1.9800000000000002E-2</v>
      </c>
      <c r="DQ21" s="16">
        <v>2.3E-3</v>
      </c>
      <c r="DR21" s="16">
        <v>15.11</v>
      </c>
      <c r="DS21" s="16">
        <v>19.260000000000002</v>
      </c>
      <c r="DT21" s="16">
        <v>99.7</v>
      </c>
      <c r="DU21" s="16">
        <v>711.2</v>
      </c>
      <c r="DV21" s="16">
        <v>0.14399999999999999</v>
      </c>
      <c r="DW21" s="16">
        <v>0.17730000000000001</v>
      </c>
      <c r="DX21" s="16">
        <v>0.23899999999999999</v>
      </c>
      <c r="DY21" s="16">
        <v>0.1288</v>
      </c>
      <c r="DZ21" s="16">
        <v>0.29770000000000002</v>
      </c>
      <c r="EA21" s="16">
        <v>7.2590000000000002E-2</v>
      </c>
      <c r="EB21" s="15">
        <v>0</v>
      </c>
    </row>
    <row r="22" spans="2:132" x14ac:dyDescent="0.2">
      <c r="CV22" s="14" t="s">
        <v>181</v>
      </c>
      <c r="CW22" s="16">
        <v>8510653</v>
      </c>
      <c r="CX22" s="16">
        <v>13.08</v>
      </c>
      <c r="CY22" s="16">
        <v>15.71</v>
      </c>
      <c r="CZ22" s="16">
        <v>85.63</v>
      </c>
      <c r="DA22" s="16">
        <v>520</v>
      </c>
      <c r="DB22" s="16">
        <v>0.1075</v>
      </c>
      <c r="DC22" s="16">
        <v>0.127</v>
      </c>
      <c r="DD22" s="16">
        <v>4.5679999999999998E-2</v>
      </c>
      <c r="DE22" s="16">
        <v>3.1099999999999999E-2</v>
      </c>
      <c r="DF22" s="16">
        <v>0.19670000000000001</v>
      </c>
      <c r="DG22" s="16">
        <v>6.8110000000000004E-2</v>
      </c>
      <c r="DH22" s="16">
        <v>0.1852</v>
      </c>
      <c r="DI22" s="16">
        <v>0.74770000000000003</v>
      </c>
      <c r="DJ22" s="16">
        <v>1.383</v>
      </c>
      <c r="DK22" s="16">
        <v>14.67</v>
      </c>
      <c r="DL22" s="16">
        <v>4.0969999999999999E-3</v>
      </c>
      <c r="DM22" s="16">
        <v>1.898E-2</v>
      </c>
      <c r="DN22" s="16">
        <v>1.6979999999999999E-2</v>
      </c>
      <c r="DO22" s="16">
        <v>6.4900000000000001E-3</v>
      </c>
      <c r="DP22" s="16">
        <v>1.678E-2</v>
      </c>
      <c r="DQ22" s="16">
        <v>2.4250000000000001E-3</v>
      </c>
      <c r="DR22" s="16">
        <v>14.5</v>
      </c>
      <c r="DS22" s="16">
        <v>20.49</v>
      </c>
      <c r="DT22" s="16">
        <v>96.09</v>
      </c>
      <c r="DU22" s="16">
        <v>630.5</v>
      </c>
      <c r="DV22" s="16">
        <v>0.13120000000000001</v>
      </c>
      <c r="DW22" s="16">
        <v>0.27760000000000001</v>
      </c>
      <c r="DX22" s="16">
        <v>0.189</v>
      </c>
      <c r="DY22" s="16">
        <v>7.2830000000000006E-2</v>
      </c>
      <c r="DZ22" s="16">
        <v>0.31840000000000002</v>
      </c>
      <c r="EA22" s="16">
        <v>8.183E-2</v>
      </c>
      <c r="EB22" s="15">
        <v>0</v>
      </c>
    </row>
    <row r="23" spans="2:132" ht="16" x14ac:dyDescent="0.2">
      <c r="C23" s="24" t="s">
        <v>105</v>
      </c>
      <c r="D23" s="24"/>
      <c r="E23" s="24"/>
      <c r="F23" s="24"/>
      <c r="G23" s="24"/>
      <c r="H23" s="24"/>
      <c r="I23" s="24"/>
      <c r="CV23" s="14" t="s">
        <v>182</v>
      </c>
      <c r="CW23" s="16">
        <v>8510824</v>
      </c>
      <c r="CX23" s="16">
        <v>9.5039999999999996</v>
      </c>
      <c r="CY23" s="16">
        <v>12.44</v>
      </c>
      <c r="CZ23" s="16">
        <v>60.34</v>
      </c>
      <c r="DA23" s="16">
        <v>273.89999999999998</v>
      </c>
      <c r="DB23" s="16">
        <v>0.1024</v>
      </c>
      <c r="DC23" s="16">
        <v>6.4920000000000005E-2</v>
      </c>
      <c r="DD23" s="16">
        <v>2.9559999999999999E-2</v>
      </c>
      <c r="DE23" s="16">
        <v>2.0760000000000001E-2</v>
      </c>
      <c r="DF23" s="16">
        <v>0.18149999999999999</v>
      </c>
      <c r="DG23" s="16">
        <v>6.905E-2</v>
      </c>
      <c r="DH23" s="16">
        <v>0.27729999999999999</v>
      </c>
      <c r="DI23" s="16">
        <v>0.9768</v>
      </c>
      <c r="DJ23" s="16">
        <v>1.909</v>
      </c>
      <c r="DK23" s="16">
        <v>15.7</v>
      </c>
      <c r="DL23" s="16">
        <v>9.606E-3</v>
      </c>
      <c r="DM23" s="16">
        <v>1.4319999999999999E-2</v>
      </c>
      <c r="DN23" s="16">
        <v>1.985E-2</v>
      </c>
      <c r="DO23" s="16">
        <v>1.421E-2</v>
      </c>
      <c r="DP23" s="16">
        <v>2.027E-2</v>
      </c>
      <c r="DQ23" s="16">
        <v>2.9680000000000002E-3</v>
      </c>
      <c r="DR23" s="16">
        <v>10.23</v>
      </c>
      <c r="DS23" s="16">
        <v>15.66</v>
      </c>
      <c r="DT23" s="16">
        <v>65.13</v>
      </c>
      <c r="DU23" s="16">
        <v>314.89999999999998</v>
      </c>
      <c r="DV23" s="16">
        <v>0.13239999999999999</v>
      </c>
      <c r="DW23" s="16">
        <v>0.1148</v>
      </c>
      <c r="DX23" s="16">
        <v>8.8669999999999999E-2</v>
      </c>
      <c r="DY23" s="16">
        <v>6.2269999999999999E-2</v>
      </c>
      <c r="DZ23" s="16">
        <v>0.245</v>
      </c>
      <c r="EA23" s="16">
        <v>7.7729999999999994E-2</v>
      </c>
      <c r="EB23" s="15">
        <v>0</v>
      </c>
    </row>
    <row r="24" spans="2:132" x14ac:dyDescent="0.2">
      <c r="C24" s="26" t="s">
        <v>106</v>
      </c>
      <c r="D24" s="26"/>
      <c r="E24" s="27"/>
      <c r="F24" s="32">
        <v>1</v>
      </c>
      <c r="G24" s="32"/>
      <c r="H24" s="32"/>
      <c r="I24" s="32"/>
      <c r="CV24" s="14" t="s">
        <v>183</v>
      </c>
      <c r="CW24" s="16">
        <v>8511133</v>
      </c>
      <c r="CX24" s="16">
        <v>15.34</v>
      </c>
      <c r="CY24" s="16">
        <v>14.26</v>
      </c>
      <c r="CZ24" s="16">
        <v>102.5</v>
      </c>
      <c r="DA24" s="16">
        <v>704.4</v>
      </c>
      <c r="DB24" s="16">
        <v>0.10730000000000001</v>
      </c>
      <c r="DC24" s="16">
        <v>0.2135</v>
      </c>
      <c r="DD24" s="16">
        <v>0.2077</v>
      </c>
      <c r="DE24" s="16">
        <v>9.7559999999999994E-2</v>
      </c>
      <c r="DF24" s="16">
        <v>0.25209999999999999</v>
      </c>
      <c r="DG24" s="16">
        <v>7.0319999999999994E-2</v>
      </c>
      <c r="DH24" s="16">
        <v>0.43880000000000002</v>
      </c>
      <c r="DI24" s="16">
        <v>0.70960000000000001</v>
      </c>
      <c r="DJ24" s="16">
        <v>3.3839999999999999</v>
      </c>
      <c r="DK24" s="16">
        <v>44.91</v>
      </c>
      <c r="DL24" s="16">
        <v>6.7889999999999999E-3</v>
      </c>
      <c r="DM24" s="16">
        <v>5.3280000000000001E-2</v>
      </c>
      <c r="DN24" s="16">
        <v>6.4460000000000003E-2</v>
      </c>
      <c r="DO24" s="16">
        <v>2.2519999999999998E-2</v>
      </c>
      <c r="DP24" s="16">
        <v>3.6720000000000003E-2</v>
      </c>
      <c r="DQ24" s="16">
        <v>4.3940000000000003E-3</v>
      </c>
      <c r="DR24" s="16">
        <v>18.07</v>
      </c>
      <c r="DS24" s="16">
        <v>19.079999999999998</v>
      </c>
      <c r="DT24" s="16">
        <v>125.1</v>
      </c>
      <c r="DU24" s="16">
        <v>980.9</v>
      </c>
      <c r="DV24" s="16">
        <v>0.13900000000000001</v>
      </c>
      <c r="DW24" s="16">
        <v>0.59540000000000004</v>
      </c>
      <c r="DX24" s="16">
        <v>0.63049999999999995</v>
      </c>
      <c r="DY24" s="16">
        <v>0.23930000000000001</v>
      </c>
      <c r="DZ24" s="16">
        <v>0.4667</v>
      </c>
      <c r="EA24" s="16">
        <v>9.9460000000000007E-2</v>
      </c>
      <c r="EB24" s="15">
        <v>1</v>
      </c>
    </row>
    <row r="25" spans="2:132" x14ac:dyDescent="0.2">
      <c r="CV25" s="14" t="s">
        <v>184</v>
      </c>
      <c r="CW25" s="16">
        <v>851509</v>
      </c>
      <c r="CX25" s="16">
        <v>21.16</v>
      </c>
      <c r="CY25" s="16">
        <v>23.04</v>
      </c>
      <c r="CZ25" s="16">
        <v>137.19999999999999</v>
      </c>
      <c r="DA25" s="16">
        <v>1404</v>
      </c>
      <c r="DB25" s="16">
        <v>9.4280000000000003E-2</v>
      </c>
      <c r="DC25" s="16">
        <v>0.1022</v>
      </c>
      <c r="DD25" s="16">
        <v>0.10970000000000001</v>
      </c>
      <c r="DE25" s="16">
        <v>8.6319999999999994E-2</v>
      </c>
      <c r="DF25" s="16">
        <v>0.1769</v>
      </c>
      <c r="DG25" s="16">
        <v>5.2780000000000001E-2</v>
      </c>
      <c r="DH25" s="16">
        <v>0.69169999999999998</v>
      </c>
      <c r="DI25" s="16">
        <v>1.127</v>
      </c>
      <c r="DJ25" s="16">
        <v>4.3029999999999999</v>
      </c>
      <c r="DK25" s="16">
        <v>93.99</v>
      </c>
      <c r="DL25" s="16">
        <v>4.7280000000000004E-3</v>
      </c>
      <c r="DM25" s="16">
        <v>1.259E-2</v>
      </c>
      <c r="DN25" s="16">
        <v>1.7149999999999999E-2</v>
      </c>
      <c r="DO25" s="16">
        <v>1.038E-2</v>
      </c>
      <c r="DP25" s="16">
        <v>1.0829999999999999E-2</v>
      </c>
      <c r="DQ25" s="16">
        <v>1.9870000000000001E-3</v>
      </c>
      <c r="DR25" s="16">
        <v>29.17</v>
      </c>
      <c r="DS25" s="16">
        <v>35.590000000000003</v>
      </c>
      <c r="DT25" s="16">
        <v>188</v>
      </c>
      <c r="DU25" s="16">
        <v>2615</v>
      </c>
      <c r="DV25" s="16">
        <v>0.1401</v>
      </c>
      <c r="DW25" s="16">
        <v>0.26</v>
      </c>
      <c r="DX25" s="16">
        <v>0.3155</v>
      </c>
      <c r="DY25" s="16">
        <v>0.2009</v>
      </c>
      <c r="DZ25" s="16">
        <v>0.28220000000000001</v>
      </c>
      <c r="EA25" s="16">
        <v>7.5259999999999994E-2</v>
      </c>
      <c r="EB25" s="15">
        <v>1</v>
      </c>
    </row>
    <row r="26" spans="2:132" x14ac:dyDescent="0.2">
      <c r="CV26" s="14" t="s">
        <v>185</v>
      </c>
      <c r="CW26" s="16">
        <v>852552</v>
      </c>
      <c r="CX26" s="16">
        <v>16.649999999999999</v>
      </c>
      <c r="CY26" s="16">
        <v>21.38</v>
      </c>
      <c r="CZ26" s="16">
        <v>110</v>
      </c>
      <c r="DA26" s="16">
        <v>904.6</v>
      </c>
      <c r="DB26" s="16">
        <v>0.11210000000000001</v>
      </c>
      <c r="DC26" s="16">
        <v>0.1457</v>
      </c>
      <c r="DD26" s="16">
        <v>0.1525</v>
      </c>
      <c r="DE26" s="16">
        <v>9.1700000000000004E-2</v>
      </c>
      <c r="DF26" s="16">
        <v>0.19950000000000001</v>
      </c>
      <c r="DG26" s="16">
        <v>6.3299999999999995E-2</v>
      </c>
      <c r="DH26" s="16">
        <v>0.80679999999999996</v>
      </c>
      <c r="DI26" s="16">
        <v>0.90169999999999995</v>
      </c>
      <c r="DJ26" s="16">
        <v>5.4550000000000001</v>
      </c>
      <c r="DK26" s="16">
        <v>102.6</v>
      </c>
      <c r="DL26" s="16">
        <v>6.0480000000000004E-3</v>
      </c>
      <c r="DM26" s="16">
        <v>1.882E-2</v>
      </c>
      <c r="DN26" s="16">
        <v>2.741E-2</v>
      </c>
      <c r="DO26" s="16">
        <v>1.1299999999999999E-2</v>
      </c>
      <c r="DP26" s="16">
        <v>1.468E-2</v>
      </c>
      <c r="DQ26" s="16">
        <v>2.8010000000000001E-3</v>
      </c>
      <c r="DR26" s="16">
        <v>26.46</v>
      </c>
      <c r="DS26" s="16">
        <v>31.56</v>
      </c>
      <c r="DT26" s="16">
        <v>177</v>
      </c>
      <c r="DU26" s="16">
        <v>2215</v>
      </c>
      <c r="DV26" s="16">
        <v>0.18049999999999999</v>
      </c>
      <c r="DW26" s="16">
        <v>0.35780000000000001</v>
      </c>
      <c r="DX26" s="16">
        <v>0.46949999999999997</v>
      </c>
      <c r="DY26" s="16">
        <v>0.20949999999999999</v>
      </c>
      <c r="DZ26" s="16">
        <v>0.36130000000000001</v>
      </c>
      <c r="EA26" s="16">
        <v>9.5640000000000003E-2</v>
      </c>
      <c r="EB26" s="15">
        <v>1</v>
      </c>
    </row>
    <row r="27" spans="2:132" x14ac:dyDescent="0.2">
      <c r="CV27" s="14" t="s">
        <v>186</v>
      </c>
      <c r="CW27" s="16">
        <v>852631</v>
      </c>
      <c r="CX27" s="16">
        <v>17.14</v>
      </c>
      <c r="CY27" s="16">
        <v>16.399999999999999</v>
      </c>
      <c r="CZ27" s="16">
        <v>116</v>
      </c>
      <c r="DA27" s="16">
        <v>912.7</v>
      </c>
      <c r="DB27" s="16">
        <v>0.1186</v>
      </c>
      <c r="DC27" s="16">
        <v>0.2276</v>
      </c>
      <c r="DD27" s="16">
        <v>0.22289999999999999</v>
      </c>
      <c r="DE27" s="16">
        <v>0.1401</v>
      </c>
      <c r="DF27" s="16">
        <v>0.30399999999999999</v>
      </c>
      <c r="DG27" s="16">
        <v>7.4130000000000001E-2</v>
      </c>
      <c r="DH27" s="16">
        <v>1.046</v>
      </c>
      <c r="DI27" s="16">
        <v>0.97599999999999998</v>
      </c>
      <c r="DJ27" s="16">
        <v>7.2759999999999998</v>
      </c>
      <c r="DK27" s="16">
        <v>111.4</v>
      </c>
      <c r="DL27" s="16">
        <v>8.0289999999999997E-3</v>
      </c>
      <c r="DM27" s="16">
        <v>3.7990000000000003E-2</v>
      </c>
      <c r="DN27" s="16">
        <v>3.7319999999999999E-2</v>
      </c>
      <c r="DO27" s="16">
        <v>2.3970000000000002E-2</v>
      </c>
      <c r="DP27" s="16">
        <v>2.308E-2</v>
      </c>
      <c r="DQ27" s="16">
        <v>7.4440000000000001E-3</v>
      </c>
      <c r="DR27" s="16">
        <v>22.25</v>
      </c>
      <c r="DS27" s="16">
        <v>21.4</v>
      </c>
      <c r="DT27" s="16">
        <v>152.4</v>
      </c>
      <c r="DU27" s="16">
        <v>1461</v>
      </c>
      <c r="DV27" s="16">
        <v>0.1545</v>
      </c>
      <c r="DW27" s="16">
        <v>0.39489999999999997</v>
      </c>
      <c r="DX27" s="16">
        <v>0.38529999999999998</v>
      </c>
      <c r="DY27" s="16">
        <v>0.255</v>
      </c>
      <c r="DZ27" s="16">
        <v>0.40660000000000002</v>
      </c>
      <c r="EA27" s="16">
        <v>0.10589999999999999</v>
      </c>
      <c r="EB27" s="15">
        <v>1</v>
      </c>
    </row>
    <row r="28" spans="2:132" ht="19" x14ac:dyDescent="0.25">
      <c r="B28" s="8" t="s">
        <v>95</v>
      </c>
      <c r="AJ28" s="8" t="s">
        <v>104</v>
      </c>
      <c r="CV28" s="14" t="s">
        <v>187</v>
      </c>
      <c r="CW28" s="16">
        <v>852763</v>
      </c>
      <c r="CX28" s="16">
        <v>14.58</v>
      </c>
      <c r="CY28" s="16">
        <v>21.53</v>
      </c>
      <c r="CZ28" s="16">
        <v>97.41</v>
      </c>
      <c r="DA28" s="16">
        <v>644.79999999999995</v>
      </c>
      <c r="DB28" s="16">
        <v>0.10539999999999999</v>
      </c>
      <c r="DC28" s="16">
        <v>0.18679999999999999</v>
      </c>
      <c r="DD28" s="16">
        <v>0.14249999999999999</v>
      </c>
      <c r="DE28" s="16">
        <v>8.7830000000000005E-2</v>
      </c>
      <c r="DF28" s="16">
        <v>0.22520000000000001</v>
      </c>
      <c r="DG28" s="16">
        <v>6.9239999999999996E-2</v>
      </c>
      <c r="DH28" s="16">
        <v>0.2545</v>
      </c>
      <c r="DI28" s="16">
        <v>0.98319999999999996</v>
      </c>
      <c r="DJ28" s="16">
        <v>2.11</v>
      </c>
      <c r="DK28" s="16">
        <v>21.05</v>
      </c>
      <c r="DL28" s="16">
        <v>4.4520000000000002E-3</v>
      </c>
      <c r="DM28" s="16">
        <v>3.0550000000000001E-2</v>
      </c>
      <c r="DN28" s="16">
        <v>2.681E-2</v>
      </c>
      <c r="DO28" s="16">
        <v>1.3520000000000001E-2</v>
      </c>
      <c r="DP28" s="16">
        <v>1.4540000000000001E-2</v>
      </c>
      <c r="DQ28" s="16">
        <v>3.7109999999999999E-3</v>
      </c>
      <c r="DR28" s="16">
        <v>17.62</v>
      </c>
      <c r="DS28" s="16">
        <v>33.21</v>
      </c>
      <c r="DT28" s="16">
        <v>122.4</v>
      </c>
      <c r="DU28" s="16">
        <v>896.9</v>
      </c>
      <c r="DV28" s="16">
        <v>0.1525</v>
      </c>
      <c r="DW28" s="16">
        <v>0.6643</v>
      </c>
      <c r="DX28" s="16">
        <v>0.55389999999999995</v>
      </c>
      <c r="DY28" s="16">
        <v>0.27010000000000001</v>
      </c>
      <c r="DZ28" s="16">
        <v>0.4264</v>
      </c>
      <c r="EA28" s="16">
        <v>0.1275</v>
      </c>
      <c r="EB28" s="15">
        <v>1</v>
      </c>
    </row>
    <row r="29" spans="2:132" x14ac:dyDescent="0.2">
      <c r="CV29" s="14" t="s">
        <v>188</v>
      </c>
      <c r="CW29" s="16">
        <v>852781</v>
      </c>
      <c r="CX29" s="16">
        <v>18.61</v>
      </c>
      <c r="CY29" s="16">
        <v>20.25</v>
      </c>
      <c r="CZ29" s="16">
        <v>122.1</v>
      </c>
      <c r="DA29" s="16">
        <v>1094</v>
      </c>
      <c r="DB29" s="16">
        <v>9.4399999999999998E-2</v>
      </c>
      <c r="DC29" s="16">
        <v>0.1066</v>
      </c>
      <c r="DD29" s="16">
        <v>0.14899999999999999</v>
      </c>
      <c r="DE29" s="16">
        <v>7.7310000000000004E-2</v>
      </c>
      <c r="DF29" s="16">
        <v>0.16969999999999999</v>
      </c>
      <c r="DG29" s="16">
        <v>5.6989999999999999E-2</v>
      </c>
      <c r="DH29" s="16">
        <v>0.85289999999999999</v>
      </c>
      <c r="DI29" s="16">
        <v>1.849</v>
      </c>
      <c r="DJ29" s="16">
        <v>5.6319999999999997</v>
      </c>
      <c r="DK29" s="16">
        <v>93.54</v>
      </c>
      <c r="DL29" s="16">
        <v>1.0749999999999999E-2</v>
      </c>
      <c r="DM29" s="16">
        <v>2.7220000000000001E-2</v>
      </c>
      <c r="DN29" s="16">
        <v>5.0810000000000001E-2</v>
      </c>
      <c r="DO29" s="16">
        <v>1.9109999999999999E-2</v>
      </c>
      <c r="DP29" s="16">
        <v>2.2929999999999999E-2</v>
      </c>
      <c r="DQ29" s="16">
        <v>4.2170000000000003E-3</v>
      </c>
      <c r="DR29" s="16">
        <v>21.31</v>
      </c>
      <c r="DS29" s="16">
        <v>27.26</v>
      </c>
      <c r="DT29" s="16">
        <v>139.9</v>
      </c>
      <c r="DU29" s="16">
        <v>1403</v>
      </c>
      <c r="DV29" s="16">
        <v>0.1338</v>
      </c>
      <c r="DW29" s="16">
        <v>0.2117</v>
      </c>
      <c r="DX29" s="16">
        <v>0.34460000000000002</v>
      </c>
      <c r="DY29" s="16">
        <v>0.14899999999999999</v>
      </c>
      <c r="DZ29" s="16">
        <v>0.2341</v>
      </c>
      <c r="EA29" s="16">
        <v>7.4209999999999998E-2</v>
      </c>
      <c r="EB29" s="15">
        <v>1</v>
      </c>
    </row>
    <row r="30" spans="2:132" ht="19" x14ac:dyDescent="0.25">
      <c r="B30" s="7" t="s">
        <v>96</v>
      </c>
      <c r="AJ30" s="24" t="s">
        <v>116</v>
      </c>
      <c r="AK30" s="24"/>
      <c r="CV30" s="14" t="s">
        <v>189</v>
      </c>
      <c r="CW30" s="16">
        <v>852973</v>
      </c>
      <c r="CX30" s="16">
        <v>15.3</v>
      </c>
      <c r="CY30" s="16">
        <v>25.27</v>
      </c>
      <c r="CZ30" s="16">
        <v>102.4</v>
      </c>
      <c r="DA30" s="16">
        <v>732.4</v>
      </c>
      <c r="DB30" s="16">
        <v>0.1082</v>
      </c>
      <c r="DC30" s="16">
        <v>0.16969999999999999</v>
      </c>
      <c r="DD30" s="16">
        <v>0.16830000000000001</v>
      </c>
      <c r="DE30" s="16">
        <v>8.7510000000000004E-2</v>
      </c>
      <c r="DF30" s="16">
        <v>0.19259999999999999</v>
      </c>
      <c r="DG30" s="16">
        <v>6.54E-2</v>
      </c>
      <c r="DH30" s="16">
        <v>0.439</v>
      </c>
      <c r="DI30" s="16">
        <v>1.012</v>
      </c>
      <c r="DJ30" s="16">
        <v>3.4980000000000002</v>
      </c>
      <c r="DK30" s="16">
        <v>43.5</v>
      </c>
      <c r="DL30" s="16">
        <v>5.2329999999999998E-3</v>
      </c>
      <c r="DM30" s="16">
        <v>3.057E-2</v>
      </c>
      <c r="DN30" s="16">
        <v>3.576E-2</v>
      </c>
      <c r="DO30" s="16">
        <v>1.0829999999999999E-2</v>
      </c>
      <c r="DP30" s="16">
        <v>1.7680000000000001E-2</v>
      </c>
      <c r="DQ30" s="16">
        <v>2.967E-3</v>
      </c>
      <c r="DR30" s="16">
        <v>20.27</v>
      </c>
      <c r="DS30" s="16">
        <v>36.71</v>
      </c>
      <c r="DT30" s="16">
        <v>149.30000000000001</v>
      </c>
      <c r="DU30" s="16">
        <v>1269</v>
      </c>
      <c r="DV30" s="16">
        <v>0.1641</v>
      </c>
      <c r="DW30" s="16">
        <v>0.61099999999999999</v>
      </c>
      <c r="DX30" s="16">
        <v>0.63349999999999995</v>
      </c>
      <c r="DY30" s="16">
        <v>0.2024</v>
      </c>
      <c r="DZ30" s="16">
        <v>0.4027</v>
      </c>
      <c r="EA30" s="16">
        <v>9.8760000000000001E-2</v>
      </c>
      <c r="EB30" s="15">
        <v>1</v>
      </c>
    </row>
    <row r="31" spans="2:132" x14ac:dyDescent="0.2">
      <c r="AJ31" s="5" t="s">
        <v>121</v>
      </c>
      <c r="AK31" t="s">
        <v>156</v>
      </c>
      <c r="CV31" s="14" t="s">
        <v>190</v>
      </c>
      <c r="CW31" s="16">
        <v>853201</v>
      </c>
      <c r="CX31" s="16">
        <v>17.57</v>
      </c>
      <c r="CY31" s="16">
        <v>15.05</v>
      </c>
      <c r="CZ31" s="16">
        <v>115</v>
      </c>
      <c r="DA31" s="16">
        <v>955.1</v>
      </c>
      <c r="DB31" s="16">
        <v>9.8470000000000002E-2</v>
      </c>
      <c r="DC31" s="16">
        <v>0.1157</v>
      </c>
      <c r="DD31" s="16">
        <v>9.8750000000000004E-2</v>
      </c>
      <c r="DE31" s="16">
        <v>7.9530000000000003E-2</v>
      </c>
      <c r="DF31" s="16">
        <v>0.1739</v>
      </c>
      <c r="DG31" s="16">
        <v>6.1490000000000003E-2</v>
      </c>
      <c r="DH31" s="16">
        <v>0.60029999999999994</v>
      </c>
      <c r="DI31" s="16">
        <v>0.82250000000000001</v>
      </c>
      <c r="DJ31" s="16">
        <v>4.6550000000000002</v>
      </c>
      <c r="DK31" s="16">
        <v>61.1</v>
      </c>
      <c r="DL31" s="16">
        <v>5.6270000000000001E-3</v>
      </c>
      <c r="DM31" s="16">
        <v>3.0329999999999999E-2</v>
      </c>
      <c r="DN31" s="16">
        <v>3.4070000000000003E-2</v>
      </c>
      <c r="DO31" s="16">
        <v>1.354E-2</v>
      </c>
      <c r="DP31" s="16">
        <v>1.925E-2</v>
      </c>
      <c r="DQ31" s="16">
        <v>3.7420000000000001E-3</v>
      </c>
      <c r="DR31" s="16">
        <v>20.010000000000002</v>
      </c>
      <c r="DS31" s="16">
        <v>19.52</v>
      </c>
      <c r="DT31" s="16">
        <v>134.9</v>
      </c>
      <c r="DU31" s="16">
        <v>1227</v>
      </c>
      <c r="DV31" s="16">
        <v>0.1255</v>
      </c>
      <c r="DW31" s="16">
        <v>0.28120000000000001</v>
      </c>
      <c r="DX31" s="16">
        <v>0.24890000000000001</v>
      </c>
      <c r="DY31" s="16">
        <v>0.14560000000000001</v>
      </c>
      <c r="DZ31" s="16">
        <v>0.27560000000000001</v>
      </c>
      <c r="EA31" s="16">
        <v>7.9189999999999997E-2</v>
      </c>
      <c r="EB31" s="15">
        <v>1</v>
      </c>
    </row>
    <row r="32" spans="2:132" x14ac:dyDescent="0.2">
      <c r="C32" s="5" t="s">
        <v>121</v>
      </c>
      <c r="D32" t="s">
        <v>0</v>
      </c>
      <c r="E32" t="s">
        <v>2</v>
      </c>
      <c r="F32" t="s">
        <v>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  <c r="O32" t="s">
        <v>12</v>
      </c>
      <c r="P32" t="s">
        <v>13</v>
      </c>
      <c r="Q32" t="s">
        <v>14</v>
      </c>
      <c r="R32" t="s">
        <v>15</v>
      </c>
      <c r="S32" t="s">
        <v>16</v>
      </c>
      <c r="T32" t="s">
        <v>17</v>
      </c>
      <c r="U32" t="s">
        <v>18</v>
      </c>
      <c r="V32" t="s">
        <v>19</v>
      </c>
      <c r="W32" t="s">
        <v>20</v>
      </c>
      <c r="X32" t="s">
        <v>21</v>
      </c>
      <c r="Y32" t="s">
        <v>22</v>
      </c>
      <c r="Z32" t="s">
        <v>23</v>
      </c>
      <c r="AA32" t="s">
        <v>24</v>
      </c>
      <c r="AB32" t="s">
        <v>25</v>
      </c>
      <c r="AC32" t="s">
        <v>26</v>
      </c>
      <c r="AD32" t="s">
        <v>27</v>
      </c>
      <c r="AE32" t="s">
        <v>28</v>
      </c>
      <c r="AF32" t="s">
        <v>29</v>
      </c>
      <c r="AG32" t="s">
        <v>30</v>
      </c>
      <c r="AH32" t="s">
        <v>31</v>
      </c>
      <c r="AJ32" s="5" t="s">
        <v>46</v>
      </c>
      <c r="AK32">
        <v>569</v>
      </c>
      <c r="CV32" s="14" t="s">
        <v>191</v>
      </c>
      <c r="CW32" s="16">
        <v>853401</v>
      </c>
      <c r="CX32" s="16">
        <v>18.63</v>
      </c>
      <c r="CY32" s="16">
        <v>25.11</v>
      </c>
      <c r="CZ32" s="16">
        <v>124.8</v>
      </c>
      <c r="DA32" s="16">
        <v>1088</v>
      </c>
      <c r="DB32" s="16">
        <v>0.10639999999999999</v>
      </c>
      <c r="DC32" s="16">
        <v>0.18870000000000001</v>
      </c>
      <c r="DD32" s="16">
        <v>0.2319</v>
      </c>
      <c r="DE32" s="16">
        <v>0.1244</v>
      </c>
      <c r="DF32" s="16">
        <v>0.21829999999999999</v>
      </c>
      <c r="DG32" s="16">
        <v>6.1969999999999997E-2</v>
      </c>
      <c r="DH32" s="16">
        <v>0.83069999999999999</v>
      </c>
      <c r="DI32" s="16">
        <v>1.466</v>
      </c>
      <c r="DJ32" s="16">
        <v>5.5739999999999998</v>
      </c>
      <c r="DK32" s="16">
        <v>105</v>
      </c>
      <c r="DL32" s="16">
        <v>6.2480000000000001E-3</v>
      </c>
      <c r="DM32" s="16">
        <v>3.3739999999999999E-2</v>
      </c>
      <c r="DN32" s="16">
        <v>5.1959999999999999E-2</v>
      </c>
      <c r="DO32" s="16">
        <v>1.158E-2</v>
      </c>
      <c r="DP32" s="16">
        <v>2.0070000000000001E-2</v>
      </c>
      <c r="DQ32" s="16">
        <v>4.5599999999999998E-3</v>
      </c>
      <c r="DR32" s="16">
        <v>23.15</v>
      </c>
      <c r="DS32" s="16">
        <v>34.01</v>
      </c>
      <c r="DT32" s="16">
        <v>160.5</v>
      </c>
      <c r="DU32" s="16">
        <v>1670</v>
      </c>
      <c r="DV32" s="16">
        <v>0.14910000000000001</v>
      </c>
      <c r="DW32" s="16">
        <v>0.42570000000000002</v>
      </c>
      <c r="DX32" s="16">
        <v>0.61329999999999996</v>
      </c>
      <c r="DY32" s="16">
        <v>0.18479999999999999</v>
      </c>
      <c r="DZ32" s="16">
        <v>0.34439999999999998</v>
      </c>
      <c r="EA32" s="16">
        <v>9.7820000000000004E-2</v>
      </c>
      <c r="EB32" s="15">
        <v>1</v>
      </c>
    </row>
    <row r="33" spans="3:132" x14ac:dyDescent="0.2">
      <c r="C33" s="5" t="s">
        <v>46</v>
      </c>
      <c r="D33" s="9">
        <v>569</v>
      </c>
      <c r="E33" s="9">
        <v>569</v>
      </c>
      <c r="F33" s="9">
        <v>569</v>
      </c>
      <c r="G33" s="9">
        <v>569</v>
      </c>
      <c r="H33" s="9">
        <v>569</v>
      </c>
      <c r="I33" s="9">
        <v>569</v>
      </c>
      <c r="J33" s="9">
        <v>569</v>
      </c>
      <c r="K33" s="9">
        <v>569</v>
      </c>
      <c r="L33" s="9">
        <v>569</v>
      </c>
      <c r="M33" s="9">
        <v>569</v>
      </c>
      <c r="N33" s="9">
        <v>569</v>
      </c>
      <c r="O33" s="9">
        <v>569</v>
      </c>
      <c r="P33" s="9">
        <v>569</v>
      </c>
      <c r="Q33" s="9">
        <v>569</v>
      </c>
      <c r="R33" s="9">
        <v>569</v>
      </c>
      <c r="S33" s="9">
        <v>569</v>
      </c>
      <c r="T33" s="9">
        <v>569</v>
      </c>
      <c r="U33" s="9">
        <v>569</v>
      </c>
      <c r="V33" s="9">
        <v>569</v>
      </c>
      <c r="W33" s="9">
        <v>569</v>
      </c>
      <c r="X33" s="9">
        <v>569</v>
      </c>
      <c r="Y33" s="9">
        <v>569</v>
      </c>
      <c r="Z33" s="9">
        <v>569</v>
      </c>
      <c r="AA33" s="9">
        <v>569</v>
      </c>
      <c r="AB33" s="9">
        <v>569</v>
      </c>
      <c r="AC33" s="9">
        <v>569</v>
      </c>
      <c r="AD33" s="9">
        <v>569</v>
      </c>
      <c r="AE33" s="9">
        <v>569</v>
      </c>
      <c r="AF33" s="9">
        <v>569</v>
      </c>
      <c r="AG33" s="9">
        <v>569</v>
      </c>
      <c r="AH33">
        <v>569</v>
      </c>
      <c r="AJ33" s="5" t="s">
        <v>157</v>
      </c>
      <c r="AK33">
        <v>2</v>
      </c>
      <c r="CV33" s="14" t="s">
        <v>192</v>
      </c>
      <c r="CW33" s="16">
        <v>853612</v>
      </c>
      <c r="CX33" s="16">
        <v>11.84</v>
      </c>
      <c r="CY33" s="16">
        <v>18.7</v>
      </c>
      <c r="CZ33" s="16">
        <v>77.930000000000007</v>
      </c>
      <c r="DA33" s="16">
        <v>440.6</v>
      </c>
      <c r="DB33" s="16">
        <v>0.1109</v>
      </c>
      <c r="DC33" s="16">
        <v>0.15160000000000001</v>
      </c>
      <c r="DD33" s="16">
        <v>0.12180000000000001</v>
      </c>
      <c r="DE33" s="16">
        <v>5.1819999999999998E-2</v>
      </c>
      <c r="DF33" s="16">
        <v>0.2301</v>
      </c>
      <c r="DG33" s="16">
        <v>7.7990000000000004E-2</v>
      </c>
      <c r="DH33" s="16">
        <v>0.48249999999999998</v>
      </c>
      <c r="DI33" s="16">
        <v>1.03</v>
      </c>
      <c r="DJ33" s="16">
        <v>3.4750000000000001</v>
      </c>
      <c r="DK33" s="16">
        <v>41</v>
      </c>
      <c r="DL33" s="16">
        <v>5.5510000000000004E-3</v>
      </c>
      <c r="DM33" s="16">
        <v>3.4139999999999997E-2</v>
      </c>
      <c r="DN33" s="16">
        <v>4.2049999999999997E-2</v>
      </c>
      <c r="DO33" s="16">
        <v>1.044E-2</v>
      </c>
      <c r="DP33" s="16">
        <v>2.273E-2</v>
      </c>
      <c r="DQ33" s="16">
        <v>5.6670000000000002E-3</v>
      </c>
      <c r="DR33" s="16">
        <v>16.82</v>
      </c>
      <c r="DS33" s="16">
        <v>28.12</v>
      </c>
      <c r="DT33" s="16">
        <v>119.4</v>
      </c>
      <c r="DU33" s="16">
        <v>888.7</v>
      </c>
      <c r="DV33" s="16">
        <v>0.16370000000000001</v>
      </c>
      <c r="DW33" s="16">
        <v>0.57750000000000001</v>
      </c>
      <c r="DX33" s="16">
        <v>0.6956</v>
      </c>
      <c r="DY33" s="16">
        <v>0.15459999999999999</v>
      </c>
      <c r="DZ33" s="16">
        <v>0.47610000000000002</v>
      </c>
      <c r="EA33" s="16">
        <v>0.14019999999999999</v>
      </c>
      <c r="EB33" s="15">
        <v>1</v>
      </c>
    </row>
    <row r="34" spans="3:132" x14ac:dyDescent="0.2">
      <c r="C34" s="5" t="s">
        <v>34</v>
      </c>
      <c r="D34" s="9">
        <v>30371831.432337433</v>
      </c>
      <c r="E34" s="9">
        <v>14.127291739894565</v>
      </c>
      <c r="F34" s="9">
        <v>19.28964850615117</v>
      </c>
      <c r="G34" s="9">
        <v>91.969033391915659</v>
      </c>
      <c r="H34" s="9">
        <v>654.88910369068572</v>
      </c>
      <c r="I34" s="9">
        <v>9.6360281195079001E-2</v>
      </c>
      <c r="J34" s="9">
        <v>0.10434098418277686</v>
      </c>
      <c r="K34" s="9">
        <v>8.8799315817223223E-2</v>
      </c>
      <c r="L34" s="9">
        <v>4.891914586994723E-2</v>
      </c>
      <c r="M34" s="9">
        <v>0.181161862917399</v>
      </c>
      <c r="N34" s="9">
        <v>6.2797609841827778E-2</v>
      </c>
      <c r="O34" s="9">
        <v>0.40517205623901609</v>
      </c>
      <c r="P34" s="9">
        <v>1.2168534270650269</v>
      </c>
      <c r="Q34" s="9">
        <v>2.8660592267135288</v>
      </c>
      <c r="R34" s="9">
        <v>40.337079086116027</v>
      </c>
      <c r="S34" s="9">
        <v>7.0409789103690707E-3</v>
      </c>
      <c r="T34" s="9">
        <v>2.5478138840070302E-2</v>
      </c>
      <c r="U34" s="9">
        <v>3.1893716344463946E-2</v>
      </c>
      <c r="V34" s="9">
        <v>1.1796137082601056E-2</v>
      </c>
      <c r="W34" s="9">
        <v>2.0542298769771532E-2</v>
      </c>
      <c r="X34" s="9">
        <v>3.7949038664323383E-3</v>
      </c>
      <c r="Y34" s="9">
        <v>16.269189806678394</v>
      </c>
      <c r="Z34" s="9">
        <v>25.677223198594017</v>
      </c>
      <c r="AA34" s="9">
        <v>107.2612126537786</v>
      </c>
      <c r="AB34" s="9">
        <v>880.58312829525448</v>
      </c>
      <c r="AC34" s="9">
        <v>0.13236859402460469</v>
      </c>
      <c r="AD34" s="9">
        <v>0.25426504393673144</v>
      </c>
      <c r="AE34" s="9">
        <v>0.27218848330404205</v>
      </c>
      <c r="AF34" s="9">
        <v>0.11460622319859404</v>
      </c>
      <c r="AG34" s="9">
        <v>0.29007557117750454</v>
      </c>
      <c r="AH34">
        <v>8.3945817223198549E-2</v>
      </c>
      <c r="AJ34" s="5" t="s">
        <v>37</v>
      </c>
      <c r="AK34">
        <v>0</v>
      </c>
      <c r="CV34" s="14" t="s">
        <v>193</v>
      </c>
      <c r="CW34" s="16">
        <v>85382601</v>
      </c>
      <c r="CX34" s="16">
        <v>17.02</v>
      </c>
      <c r="CY34" s="16">
        <v>23.98</v>
      </c>
      <c r="CZ34" s="16">
        <v>112.8</v>
      </c>
      <c r="DA34" s="16">
        <v>899.3</v>
      </c>
      <c r="DB34" s="16">
        <v>0.1197</v>
      </c>
      <c r="DC34" s="16">
        <v>0.14960000000000001</v>
      </c>
      <c r="DD34" s="16">
        <v>0.2417</v>
      </c>
      <c r="DE34" s="16">
        <v>0.1203</v>
      </c>
      <c r="DF34" s="16">
        <v>0.2248</v>
      </c>
      <c r="DG34" s="16">
        <v>6.3820000000000002E-2</v>
      </c>
      <c r="DH34" s="16">
        <v>0.60089999999999999</v>
      </c>
      <c r="DI34" s="16">
        <v>1.3979999999999999</v>
      </c>
      <c r="DJ34" s="16">
        <v>3.9990000000000001</v>
      </c>
      <c r="DK34" s="16">
        <v>67.78</v>
      </c>
      <c r="DL34" s="16">
        <v>8.2679999999999993E-3</v>
      </c>
      <c r="DM34" s="16">
        <v>3.082E-2</v>
      </c>
      <c r="DN34" s="16">
        <v>5.042E-2</v>
      </c>
      <c r="DO34" s="16">
        <v>1.112E-2</v>
      </c>
      <c r="DP34" s="16">
        <v>2.102E-2</v>
      </c>
      <c r="DQ34" s="16">
        <v>3.8539999999999998E-3</v>
      </c>
      <c r="DR34" s="16">
        <v>20.88</v>
      </c>
      <c r="DS34" s="16">
        <v>32.090000000000003</v>
      </c>
      <c r="DT34" s="16">
        <v>136.1</v>
      </c>
      <c r="DU34" s="16">
        <v>1344</v>
      </c>
      <c r="DV34" s="16">
        <v>0.16339999999999999</v>
      </c>
      <c r="DW34" s="16">
        <v>0.35589999999999999</v>
      </c>
      <c r="DX34" s="16">
        <v>0.55879999999999996</v>
      </c>
      <c r="DY34" s="16">
        <v>0.1847</v>
      </c>
      <c r="DZ34" s="16">
        <v>0.35299999999999998</v>
      </c>
      <c r="EA34" s="16">
        <v>8.4820000000000007E-2</v>
      </c>
      <c r="EB34" s="15">
        <v>1</v>
      </c>
    </row>
    <row r="35" spans="3:132" x14ac:dyDescent="0.2">
      <c r="C35" s="5" t="s">
        <v>45</v>
      </c>
      <c r="D35" s="9">
        <v>17281572085</v>
      </c>
      <c r="E35" s="9">
        <v>8038.4290000000065</v>
      </c>
      <c r="F35" s="9">
        <v>10975.810000000016</v>
      </c>
      <c r="G35" s="9">
        <v>52330.380000000012</v>
      </c>
      <c r="H35" s="9">
        <v>372631.9000000002</v>
      </c>
      <c r="I35" s="9">
        <v>54.828999999999951</v>
      </c>
      <c r="J35" s="9">
        <v>59.370020000000032</v>
      </c>
      <c r="K35" s="9">
        <v>50.526810700000013</v>
      </c>
      <c r="L35" s="9">
        <v>27.834993999999977</v>
      </c>
      <c r="M35" s="9">
        <v>103.08110000000003</v>
      </c>
      <c r="N35" s="9">
        <v>35.731840000000005</v>
      </c>
      <c r="O35" s="9">
        <v>230.54290000000017</v>
      </c>
      <c r="P35" s="9">
        <v>692.38960000000031</v>
      </c>
      <c r="Q35" s="9">
        <v>1630.7876999999978</v>
      </c>
      <c r="R35" s="9">
        <v>22951.798000000021</v>
      </c>
      <c r="S35" s="9">
        <v>4.006317000000001</v>
      </c>
      <c r="T35" s="9">
        <v>14.497061000000004</v>
      </c>
      <c r="U35" s="9">
        <v>18.147524599999983</v>
      </c>
      <c r="V35" s="9">
        <v>6.7120020000000009</v>
      </c>
      <c r="W35" s="9">
        <v>11.688568000000002</v>
      </c>
      <c r="X35" s="9">
        <v>2.1593003000000004</v>
      </c>
      <c r="Y35" s="9">
        <v>9257.1690000000035</v>
      </c>
      <c r="Z35" s="9">
        <v>14610.339999999997</v>
      </c>
      <c r="AA35" s="9">
        <v>61031.630000000026</v>
      </c>
      <c r="AB35" s="9">
        <v>501051.79999999981</v>
      </c>
      <c r="AC35" s="9">
        <v>75.317730000000068</v>
      </c>
      <c r="AD35" s="9">
        <v>144.67681000000019</v>
      </c>
      <c r="AE35" s="9">
        <v>154.87524699999992</v>
      </c>
      <c r="AF35" s="9">
        <v>65.210941000000005</v>
      </c>
      <c r="AG35" s="9">
        <v>165.05300000000008</v>
      </c>
      <c r="AH35">
        <v>47.765169999999976</v>
      </c>
      <c r="CV35" s="14" t="s">
        <v>194</v>
      </c>
      <c r="CW35" s="16">
        <v>854002</v>
      </c>
      <c r="CX35" s="16">
        <v>19.27</v>
      </c>
      <c r="CY35" s="16">
        <v>26.47</v>
      </c>
      <c r="CZ35" s="16">
        <v>127.9</v>
      </c>
      <c r="DA35" s="16">
        <v>1162</v>
      </c>
      <c r="DB35" s="16">
        <v>9.4009999999999996E-2</v>
      </c>
      <c r="DC35" s="16">
        <v>0.1719</v>
      </c>
      <c r="DD35" s="16">
        <v>0.16569999999999999</v>
      </c>
      <c r="DE35" s="16">
        <v>7.5929999999999997E-2</v>
      </c>
      <c r="DF35" s="16">
        <v>0.18529999999999999</v>
      </c>
      <c r="DG35" s="16">
        <v>6.2609999999999999E-2</v>
      </c>
      <c r="DH35" s="16">
        <v>0.55579999999999996</v>
      </c>
      <c r="DI35" s="16">
        <v>0.60619999999999996</v>
      </c>
      <c r="DJ35" s="16">
        <v>3.528</v>
      </c>
      <c r="DK35" s="16">
        <v>68.17</v>
      </c>
      <c r="DL35" s="16">
        <v>5.0150000000000004E-3</v>
      </c>
      <c r="DM35" s="16">
        <v>3.3180000000000001E-2</v>
      </c>
      <c r="DN35" s="16">
        <v>3.4970000000000001E-2</v>
      </c>
      <c r="DO35" s="16">
        <v>9.6430000000000005E-3</v>
      </c>
      <c r="DP35" s="16">
        <v>1.5429999999999999E-2</v>
      </c>
      <c r="DQ35" s="16">
        <v>3.8960000000000002E-3</v>
      </c>
      <c r="DR35" s="16">
        <v>24.15</v>
      </c>
      <c r="DS35" s="16">
        <v>30.9</v>
      </c>
      <c r="DT35" s="16">
        <v>161.4</v>
      </c>
      <c r="DU35" s="16">
        <v>1813</v>
      </c>
      <c r="DV35" s="16">
        <v>0.15090000000000001</v>
      </c>
      <c r="DW35" s="16">
        <v>0.65900000000000003</v>
      </c>
      <c r="DX35" s="16">
        <v>0.60909999999999997</v>
      </c>
      <c r="DY35" s="16">
        <v>0.17849999999999999</v>
      </c>
      <c r="DZ35" s="16">
        <v>0.36720000000000003</v>
      </c>
      <c r="EA35" s="16">
        <v>0.1123</v>
      </c>
      <c r="EB35" s="15">
        <v>1</v>
      </c>
    </row>
    <row r="36" spans="3:132" x14ac:dyDescent="0.2">
      <c r="C36" s="5" t="s">
        <v>122</v>
      </c>
      <c r="D36" s="9">
        <v>17281572085</v>
      </c>
      <c r="E36" s="9">
        <v>8038.4290000000001</v>
      </c>
      <c r="F36" s="9">
        <v>10975.809999999994</v>
      </c>
      <c r="G36" s="9">
        <v>52330.37999999999</v>
      </c>
      <c r="H36" s="9">
        <v>372631.9</v>
      </c>
      <c r="I36" s="9">
        <v>54.828999999999994</v>
      </c>
      <c r="J36" s="9">
        <v>59.370019999999997</v>
      </c>
      <c r="K36" s="9">
        <v>50.526810700000013</v>
      </c>
      <c r="L36" s="9">
        <v>27.834993999999998</v>
      </c>
      <c r="M36" s="9">
        <v>103.08110000000001</v>
      </c>
      <c r="N36" s="9">
        <v>35.731840000000005</v>
      </c>
      <c r="O36" s="9">
        <v>230.54289999999995</v>
      </c>
      <c r="P36" s="9">
        <v>692.3896000000002</v>
      </c>
      <c r="Q36" s="9">
        <v>1630.7876999999994</v>
      </c>
      <c r="R36" s="9">
        <v>22951.797999999995</v>
      </c>
      <c r="S36" s="9">
        <v>4.0063169999999992</v>
      </c>
      <c r="T36" s="9">
        <v>14.497061</v>
      </c>
      <c r="U36" s="9">
        <v>18.147524600000001</v>
      </c>
      <c r="V36" s="9">
        <v>6.712002</v>
      </c>
      <c r="W36" s="9">
        <v>11.688567999999997</v>
      </c>
      <c r="X36" s="9">
        <v>2.1593003000000004</v>
      </c>
      <c r="Y36" s="9">
        <v>9257.1690000000017</v>
      </c>
      <c r="Z36" s="9">
        <v>14610.339999999998</v>
      </c>
      <c r="AA36" s="9">
        <v>61031.630000000005</v>
      </c>
      <c r="AB36" s="9">
        <v>501051.8000000001</v>
      </c>
      <c r="AC36" s="9">
        <v>75.317729999999997</v>
      </c>
      <c r="AD36" s="9">
        <v>144.67680999999993</v>
      </c>
      <c r="AE36" s="9">
        <v>154.875247</v>
      </c>
      <c r="AF36" s="9">
        <v>65.21094100000002</v>
      </c>
      <c r="AG36" s="9">
        <v>165.05299999999997</v>
      </c>
      <c r="AH36">
        <v>47.765170000000012</v>
      </c>
      <c r="CV36" s="14" t="s">
        <v>195</v>
      </c>
      <c r="CW36" s="16">
        <v>854039</v>
      </c>
      <c r="CX36" s="16">
        <v>16.13</v>
      </c>
      <c r="CY36" s="16">
        <v>17.88</v>
      </c>
      <c r="CZ36" s="16">
        <v>107</v>
      </c>
      <c r="DA36" s="16">
        <v>807.2</v>
      </c>
      <c r="DB36" s="16">
        <v>0.104</v>
      </c>
      <c r="DC36" s="16">
        <v>0.15590000000000001</v>
      </c>
      <c r="DD36" s="16">
        <v>0.13539999999999999</v>
      </c>
      <c r="DE36" s="16">
        <v>7.7520000000000006E-2</v>
      </c>
      <c r="DF36" s="16">
        <v>0.19980000000000001</v>
      </c>
      <c r="DG36" s="16">
        <v>6.515E-2</v>
      </c>
      <c r="DH36" s="16">
        <v>0.33400000000000002</v>
      </c>
      <c r="DI36" s="16">
        <v>0.68569999999999998</v>
      </c>
      <c r="DJ36" s="16">
        <v>2.1829999999999998</v>
      </c>
      <c r="DK36" s="16">
        <v>35.03</v>
      </c>
      <c r="DL36" s="16">
        <v>4.1850000000000004E-3</v>
      </c>
      <c r="DM36" s="16">
        <v>2.8680000000000001E-2</v>
      </c>
      <c r="DN36" s="16">
        <v>2.664E-2</v>
      </c>
      <c r="DO36" s="16">
        <v>9.0670000000000004E-3</v>
      </c>
      <c r="DP36" s="16">
        <v>1.703E-2</v>
      </c>
      <c r="DQ36" s="16">
        <v>3.8170000000000001E-3</v>
      </c>
      <c r="DR36" s="16">
        <v>20.21</v>
      </c>
      <c r="DS36" s="16">
        <v>27.26</v>
      </c>
      <c r="DT36" s="16">
        <v>132.69999999999999</v>
      </c>
      <c r="DU36" s="16">
        <v>1261</v>
      </c>
      <c r="DV36" s="16">
        <v>0.14460000000000001</v>
      </c>
      <c r="DW36" s="16">
        <v>0.58040000000000003</v>
      </c>
      <c r="DX36" s="16">
        <v>0.52739999999999998</v>
      </c>
      <c r="DY36" s="16">
        <v>0.18640000000000001</v>
      </c>
      <c r="DZ36" s="16">
        <v>0.42699999999999999</v>
      </c>
      <c r="EA36" s="16">
        <v>0.12330000000000001</v>
      </c>
      <c r="EB36" s="15">
        <v>1</v>
      </c>
    </row>
    <row r="37" spans="3:132" x14ac:dyDescent="0.2">
      <c r="C37" s="5" t="s">
        <v>38</v>
      </c>
      <c r="D37" s="9">
        <v>125020585.61222371</v>
      </c>
      <c r="E37" s="9">
        <v>3.5240488262120127</v>
      </c>
      <c r="F37" s="9">
        <v>4.3010357681667788</v>
      </c>
      <c r="G37" s="9">
        <v>24.29898103875486</v>
      </c>
      <c r="H37" s="9">
        <v>351.9141291816523</v>
      </c>
      <c r="I37" s="9">
        <v>1.406412813767415E-2</v>
      </c>
      <c r="J37" s="9">
        <v>5.2812757932512132E-2</v>
      </c>
      <c r="K37" s="9">
        <v>7.9719808707893483E-2</v>
      </c>
      <c r="L37" s="9">
        <v>3.8802844859153654E-2</v>
      </c>
      <c r="M37" s="9">
        <v>2.7414281336035153E-2</v>
      </c>
      <c r="N37" s="9">
        <v>7.0603627950842577E-3</v>
      </c>
      <c r="O37" s="9">
        <v>0.27731273298610365</v>
      </c>
      <c r="P37" s="9">
        <v>0.55164839261720111</v>
      </c>
      <c r="Q37" s="9">
        <v>2.0218545540421142</v>
      </c>
      <c r="R37" s="9">
        <v>45.491005516131807</v>
      </c>
      <c r="S37" s="9">
        <v>3.0025179438390595E-3</v>
      </c>
      <c r="T37" s="9">
        <v>1.7908179325677374E-2</v>
      </c>
      <c r="U37" s="9">
        <v>3.0186060322988435E-2</v>
      </c>
      <c r="V37" s="9">
        <v>6.1702851740468674E-3</v>
      </c>
      <c r="W37" s="9">
        <v>8.2663715287983747E-3</v>
      </c>
      <c r="X37" s="9">
        <v>2.6460709670891929E-3</v>
      </c>
      <c r="Y37" s="9">
        <v>4.8332415804692657</v>
      </c>
      <c r="Z37" s="9">
        <v>6.1462576230383998</v>
      </c>
      <c r="AA37" s="9">
        <v>33.602542269036192</v>
      </c>
      <c r="AB37" s="9">
        <v>569.35699266994936</v>
      </c>
      <c r="AC37" s="9">
        <v>2.2832429404835E-2</v>
      </c>
      <c r="AD37" s="9">
        <v>0.15733648891374147</v>
      </c>
      <c r="AE37" s="9">
        <v>0.2086242806081326</v>
      </c>
      <c r="AF37" s="9">
        <v>6.5732341195941998E-2</v>
      </c>
      <c r="AG37" s="9">
        <v>6.1867467537517866E-2</v>
      </c>
      <c r="AH37">
        <v>1.8061267348894183E-2</v>
      </c>
      <c r="CV37" s="14" t="s">
        <v>196</v>
      </c>
      <c r="CW37" s="16">
        <v>854253</v>
      </c>
      <c r="CX37" s="16">
        <v>16.739999999999998</v>
      </c>
      <c r="CY37" s="16">
        <v>21.59</v>
      </c>
      <c r="CZ37" s="16">
        <v>110.1</v>
      </c>
      <c r="DA37" s="16">
        <v>869.5</v>
      </c>
      <c r="DB37" s="16">
        <v>9.6100000000000005E-2</v>
      </c>
      <c r="DC37" s="16">
        <v>0.1336</v>
      </c>
      <c r="DD37" s="16">
        <v>0.1348</v>
      </c>
      <c r="DE37" s="16">
        <v>6.0179999999999997E-2</v>
      </c>
      <c r="DF37" s="16">
        <v>0.18959999999999999</v>
      </c>
      <c r="DG37" s="16">
        <v>5.6559999999999999E-2</v>
      </c>
      <c r="DH37" s="16">
        <v>0.46150000000000002</v>
      </c>
      <c r="DI37" s="16">
        <v>0.91969999999999996</v>
      </c>
      <c r="DJ37" s="16">
        <v>3.008</v>
      </c>
      <c r="DK37" s="16">
        <v>45.19</v>
      </c>
      <c r="DL37" s="16">
        <v>5.7759999999999999E-3</v>
      </c>
      <c r="DM37" s="16">
        <v>2.4989999999999998E-2</v>
      </c>
      <c r="DN37" s="16">
        <v>3.6949999999999997E-2</v>
      </c>
      <c r="DO37" s="16">
        <v>1.1950000000000001E-2</v>
      </c>
      <c r="DP37" s="16">
        <v>2.7890000000000002E-2</v>
      </c>
      <c r="DQ37" s="16">
        <v>2.6649999999999998E-3</v>
      </c>
      <c r="DR37" s="16">
        <v>20.010000000000002</v>
      </c>
      <c r="DS37" s="16">
        <v>29.02</v>
      </c>
      <c r="DT37" s="16">
        <v>133.5</v>
      </c>
      <c r="DU37" s="16">
        <v>1229</v>
      </c>
      <c r="DV37" s="16">
        <v>0.15629999999999999</v>
      </c>
      <c r="DW37" s="16">
        <v>0.38350000000000001</v>
      </c>
      <c r="DX37" s="16">
        <v>0.54090000000000005</v>
      </c>
      <c r="DY37" s="16">
        <v>0.18129999999999999</v>
      </c>
      <c r="DZ37" s="16">
        <v>0.48630000000000001</v>
      </c>
      <c r="EA37" s="16">
        <v>8.6330000000000004E-2</v>
      </c>
      <c r="EB37" s="15">
        <v>1</v>
      </c>
    </row>
    <row r="38" spans="3:132" ht="16" x14ac:dyDescent="0.2">
      <c r="C38" s="5" t="s">
        <v>123</v>
      </c>
      <c r="D38" s="9">
        <v>1.563014682682336E+16</v>
      </c>
      <c r="E38" s="9">
        <v>12.418920129526263</v>
      </c>
      <c r="F38" s="9">
        <v>18.49890867904999</v>
      </c>
      <c r="G38" s="9">
        <v>590.44047952176822</v>
      </c>
      <c r="H38" s="9">
        <v>123843.55431768064</v>
      </c>
      <c r="I38" s="9">
        <v>1.9779970027291777E-4</v>
      </c>
      <c r="J38" s="9">
        <v>2.7891874004381235E-3</v>
      </c>
      <c r="K38" s="9">
        <v>6.3552479004231289E-3</v>
      </c>
      <c r="L38" s="9">
        <v>1.5056607691635471E-3</v>
      </c>
      <c r="M38" s="9">
        <v>7.5154282117128528E-4</v>
      </c>
      <c r="N38" s="9">
        <v>4.9848722798209991E-5</v>
      </c>
      <c r="O38" s="9">
        <v>7.6902351876222019E-2</v>
      </c>
      <c r="P38" s="9">
        <v>0.30431594907714166</v>
      </c>
      <c r="Q38" s="9">
        <v>4.0878958377008363</v>
      </c>
      <c r="R38" s="9">
        <v>2069.4315828687345</v>
      </c>
      <c r="S38" s="9">
        <v>9.0151140030755337E-6</v>
      </c>
      <c r="T38" s="9">
        <v>3.2070288676061857E-4</v>
      </c>
      <c r="U38" s="9">
        <v>9.1119823782309683E-4</v>
      </c>
      <c r="V38" s="9">
        <v>3.8072419129062576E-5</v>
      </c>
      <c r="W38" s="9">
        <v>6.8332898252128368E-5</v>
      </c>
      <c r="X38" s="9">
        <v>7.001691562872338E-6</v>
      </c>
      <c r="Y38" s="9">
        <v>23.360224175177041</v>
      </c>
      <c r="Z38" s="9">
        <v>37.776482768757639</v>
      </c>
      <c r="AA38" s="9">
        <v>1129.1308469423641</v>
      </c>
      <c r="AB38" s="9">
        <v>324167.38510216872</v>
      </c>
      <c r="AC38" s="9">
        <v>5.2131983252677399E-4</v>
      </c>
      <c r="AD38" s="9">
        <v>2.4754770743703896E-2</v>
      </c>
      <c r="AE38" s="9">
        <v>4.3524090459260846E-2</v>
      </c>
      <c r="AF38" s="9">
        <v>4.320740679099733E-3</v>
      </c>
      <c r="AG38" s="9">
        <v>3.827583539505827E-3</v>
      </c>
      <c r="AH38">
        <v>3.2620937824823107E-4</v>
      </c>
      <c r="AJ38" s="24" t="s">
        <v>119</v>
      </c>
      <c r="AK38" s="24"/>
      <c r="CV38" s="14" t="s">
        <v>197</v>
      </c>
      <c r="CW38" s="16">
        <v>854268</v>
      </c>
      <c r="CX38" s="16">
        <v>14.25</v>
      </c>
      <c r="CY38" s="16">
        <v>21.72</v>
      </c>
      <c r="CZ38" s="16">
        <v>93.63</v>
      </c>
      <c r="DA38" s="16">
        <v>633</v>
      </c>
      <c r="DB38" s="16">
        <v>9.8229999999999998E-2</v>
      </c>
      <c r="DC38" s="16">
        <v>0.10979999999999999</v>
      </c>
      <c r="DD38" s="16">
        <v>0.13189999999999999</v>
      </c>
      <c r="DE38" s="16">
        <v>5.5980000000000002E-2</v>
      </c>
      <c r="DF38" s="16">
        <v>0.1885</v>
      </c>
      <c r="DG38" s="16">
        <v>6.1249999999999999E-2</v>
      </c>
      <c r="DH38" s="16">
        <v>0.28599999999999998</v>
      </c>
      <c r="DI38" s="16">
        <v>1.0189999999999999</v>
      </c>
      <c r="DJ38" s="16">
        <v>2.657</v>
      </c>
      <c r="DK38" s="16">
        <v>24.91</v>
      </c>
      <c r="DL38" s="16">
        <v>5.8780000000000004E-3</v>
      </c>
      <c r="DM38" s="16">
        <v>2.9950000000000001E-2</v>
      </c>
      <c r="DN38" s="16">
        <v>4.8149999999999998E-2</v>
      </c>
      <c r="DO38" s="16">
        <v>1.1610000000000001E-2</v>
      </c>
      <c r="DP38" s="16">
        <v>2.0279999999999999E-2</v>
      </c>
      <c r="DQ38" s="16">
        <v>4.0220000000000004E-3</v>
      </c>
      <c r="DR38" s="16">
        <v>15.89</v>
      </c>
      <c r="DS38" s="16">
        <v>30.36</v>
      </c>
      <c r="DT38" s="16">
        <v>116.2</v>
      </c>
      <c r="DU38" s="16">
        <v>799.6</v>
      </c>
      <c r="DV38" s="16">
        <v>0.14460000000000001</v>
      </c>
      <c r="DW38" s="16">
        <v>0.42380000000000001</v>
      </c>
      <c r="DX38" s="16">
        <v>0.51859999999999995</v>
      </c>
      <c r="DY38" s="16">
        <v>0.1447</v>
      </c>
      <c r="DZ38" s="16">
        <v>0.35909999999999997</v>
      </c>
      <c r="EA38" s="16">
        <v>0.1014</v>
      </c>
      <c r="EB38" s="15">
        <v>1</v>
      </c>
    </row>
    <row r="39" spans="3:132" x14ac:dyDescent="0.2">
      <c r="C39" s="5" t="s">
        <v>41</v>
      </c>
      <c r="D39" s="9">
        <v>6.439659533501553</v>
      </c>
      <c r="E39" s="9">
        <v>0.93741678378417603</v>
      </c>
      <c r="F39" s="9">
        <v>0.64702412497186845</v>
      </c>
      <c r="G39" s="9">
        <v>0.985433432069863</v>
      </c>
      <c r="H39" s="9">
        <v>1.6370653709148948</v>
      </c>
      <c r="I39" s="9">
        <v>0.45392065876598592</v>
      </c>
      <c r="J39" s="9">
        <v>1.1838555691868839</v>
      </c>
      <c r="K39" s="9">
        <v>1.3938008037004237</v>
      </c>
      <c r="L39" s="9">
        <v>1.165012377160247</v>
      </c>
      <c r="M39" s="9">
        <v>0.72178774937617307</v>
      </c>
      <c r="N39" s="9">
        <v>1.2976190740169935</v>
      </c>
      <c r="O39" s="9">
        <v>3.0723468232962201</v>
      </c>
      <c r="P39" s="9">
        <v>1.6377732564199292</v>
      </c>
      <c r="Q39" s="9">
        <v>3.4254803313496147</v>
      </c>
      <c r="R39" s="9">
        <v>5.4185001472358998</v>
      </c>
      <c r="S39" s="9">
        <v>2.3022616295360048</v>
      </c>
      <c r="T39" s="9">
        <v>1.8922031772299053</v>
      </c>
      <c r="U39" s="9">
        <v>5.0835501735008517</v>
      </c>
      <c r="V39" s="9">
        <v>1.4370701368252865</v>
      </c>
      <c r="W39" s="9">
        <v>2.183572824079405</v>
      </c>
      <c r="X39" s="9">
        <v>3.9033040976398081</v>
      </c>
      <c r="Y39" s="9">
        <v>1.097305947198066</v>
      </c>
      <c r="Z39" s="9">
        <v>0.49569703468978599</v>
      </c>
      <c r="AA39" s="9">
        <v>1.122222700564341</v>
      </c>
      <c r="AB39" s="9">
        <v>1.8495813845089892</v>
      </c>
      <c r="AC39" s="9">
        <v>0.41323826729822849</v>
      </c>
      <c r="AD39" s="9">
        <v>1.4657948208110645</v>
      </c>
      <c r="AE39" s="9">
        <v>1.1441794099000491</v>
      </c>
      <c r="AF39" s="9">
        <v>0.49002130005355427</v>
      </c>
      <c r="AG39" s="9">
        <v>1.4263763712918218</v>
      </c>
      <c r="AH39">
        <v>1.6538237410258729</v>
      </c>
      <c r="AJ39" s="5" t="s">
        <v>156</v>
      </c>
      <c r="AK39" t="s">
        <v>158</v>
      </c>
      <c r="CV39" s="14" t="s">
        <v>198</v>
      </c>
      <c r="CW39" s="16">
        <v>854941</v>
      </c>
      <c r="CX39" s="16">
        <v>13.03</v>
      </c>
      <c r="CY39" s="16">
        <v>18.420000000000002</v>
      </c>
      <c r="CZ39" s="16">
        <v>82.61</v>
      </c>
      <c r="DA39" s="16">
        <v>523.79999999999995</v>
      </c>
      <c r="DB39" s="16">
        <v>8.9829999999999993E-2</v>
      </c>
      <c r="DC39" s="16">
        <v>3.7659999999999999E-2</v>
      </c>
      <c r="DD39" s="16">
        <v>2.562E-2</v>
      </c>
      <c r="DE39" s="16">
        <v>2.9229999999999999E-2</v>
      </c>
      <c r="DF39" s="16">
        <v>0.1467</v>
      </c>
      <c r="DG39" s="16">
        <v>5.8630000000000002E-2</v>
      </c>
      <c r="DH39" s="16">
        <v>0.18390000000000001</v>
      </c>
      <c r="DI39" s="16">
        <v>2.3420000000000001</v>
      </c>
      <c r="DJ39" s="16">
        <v>1.17</v>
      </c>
      <c r="DK39" s="16">
        <v>14.16</v>
      </c>
      <c r="DL39" s="16">
        <v>4.352E-3</v>
      </c>
      <c r="DM39" s="16">
        <v>4.8989999999999997E-3</v>
      </c>
      <c r="DN39" s="16">
        <v>1.3429999999999999E-2</v>
      </c>
      <c r="DO39" s="16">
        <v>1.1639999999999999E-2</v>
      </c>
      <c r="DP39" s="16">
        <v>2.6710000000000001E-2</v>
      </c>
      <c r="DQ39" s="16">
        <v>1.7769999999999999E-3</v>
      </c>
      <c r="DR39" s="16">
        <v>13.3</v>
      </c>
      <c r="DS39" s="16">
        <v>22.81</v>
      </c>
      <c r="DT39" s="16">
        <v>84.46</v>
      </c>
      <c r="DU39" s="16">
        <v>545.9</v>
      </c>
      <c r="DV39" s="16">
        <v>9.7009999999999999E-2</v>
      </c>
      <c r="DW39" s="16">
        <v>4.6190000000000002E-2</v>
      </c>
      <c r="DX39" s="16">
        <v>4.8329999999999998E-2</v>
      </c>
      <c r="DY39" s="16">
        <v>5.0130000000000001E-2</v>
      </c>
      <c r="DZ39" s="16">
        <v>0.19869999999999999</v>
      </c>
      <c r="EA39" s="16">
        <v>6.1690000000000002E-2</v>
      </c>
      <c r="EB39" s="15">
        <v>0</v>
      </c>
    </row>
    <row r="40" spans="3:132" x14ac:dyDescent="0.2">
      <c r="C40" s="5" t="s">
        <v>40</v>
      </c>
      <c r="D40" s="9">
        <v>44.655436884791698</v>
      </c>
      <c r="E40" s="9">
        <v>3.814141774990937</v>
      </c>
      <c r="F40" s="9">
        <v>3.728007079464283</v>
      </c>
      <c r="G40" s="9">
        <v>3.9392821268257734</v>
      </c>
      <c r="H40" s="9">
        <v>6.5865487761104493</v>
      </c>
      <c r="I40" s="9">
        <v>3.8244670626917041</v>
      </c>
      <c r="J40" s="9">
        <v>4.6088967210701961</v>
      </c>
      <c r="K40" s="9">
        <v>4.953135680328967</v>
      </c>
      <c r="L40" s="9">
        <v>4.0324688908567721</v>
      </c>
      <c r="M40" s="9">
        <v>4.2511350127068734</v>
      </c>
      <c r="N40" s="9">
        <v>5.9480546075425309</v>
      </c>
      <c r="O40" s="9">
        <v>20.449094950491407</v>
      </c>
      <c r="P40" s="9">
        <v>8.2626334976841189</v>
      </c>
      <c r="Q40" s="9">
        <v>24.118774788930068</v>
      </c>
      <c r="R40" s="9">
        <v>51.58539699544837</v>
      </c>
      <c r="S40" s="9">
        <v>13.320592412767734</v>
      </c>
      <c r="T40" s="9">
        <v>8.02269223928608</v>
      </c>
      <c r="U40" s="9">
        <v>51.241973778511628</v>
      </c>
      <c r="V40" s="9">
        <v>8.042496156819789</v>
      </c>
      <c r="W40" s="9">
        <v>10.778402462775205</v>
      </c>
      <c r="X40" s="9">
        <v>28.937965826906268</v>
      </c>
      <c r="Y40" s="9">
        <v>3.9115025841618558</v>
      </c>
      <c r="Z40" s="9">
        <v>3.2005299859402863</v>
      </c>
      <c r="AA40" s="9">
        <v>4.0360188399258252</v>
      </c>
      <c r="AB40" s="9">
        <v>7.3215280824921578</v>
      </c>
      <c r="AC40" s="9">
        <v>3.4904585810480473</v>
      </c>
      <c r="AD40" s="9">
        <v>5.9810416639189317</v>
      </c>
      <c r="AE40" s="9">
        <v>4.5744466857896144</v>
      </c>
      <c r="AF40" s="9">
        <v>2.44999858044218</v>
      </c>
      <c r="AG40" s="9">
        <v>7.369102907158835</v>
      </c>
      <c r="AH40">
        <v>8.1593558655194709</v>
      </c>
      <c r="AJ40" s="5">
        <v>0</v>
      </c>
      <c r="AK40">
        <v>357</v>
      </c>
      <c r="CV40" s="14" t="s">
        <v>199</v>
      </c>
      <c r="CW40" s="16">
        <v>855133</v>
      </c>
      <c r="CX40" s="16">
        <v>14.99</v>
      </c>
      <c r="CY40" s="16">
        <v>25.2</v>
      </c>
      <c r="CZ40" s="16">
        <v>95.54</v>
      </c>
      <c r="DA40" s="16">
        <v>698.8</v>
      </c>
      <c r="DB40" s="16">
        <v>9.3869999999999995E-2</v>
      </c>
      <c r="DC40" s="16">
        <v>5.1310000000000001E-2</v>
      </c>
      <c r="DD40" s="16">
        <v>2.3980000000000001E-2</v>
      </c>
      <c r="DE40" s="16">
        <v>2.8989999999999998E-2</v>
      </c>
      <c r="DF40" s="16">
        <v>0.1565</v>
      </c>
      <c r="DG40" s="16">
        <v>5.5039999999999999E-2</v>
      </c>
      <c r="DH40" s="16">
        <v>1.214</v>
      </c>
      <c r="DI40" s="16">
        <v>2.1880000000000002</v>
      </c>
      <c r="DJ40" s="16">
        <v>8.077</v>
      </c>
      <c r="DK40" s="16">
        <v>106</v>
      </c>
      <c r="DL40" s="16">
        <v>6.8830000000000002E-3</v>
      </c>
      <c r="DM40" s="16">
        <v>1.094E-2</v>
      </c>
      <c r="DN40" s="16">
        <v>1.8180000000000002E-2</v>
      </c>
      <c r="DO40" s="16">
        <v>1.917E-2</v>
      </c>
      <c r="DP40" s="16">
        <v>7.8820000000000001E-3</v>
      </c>
      <c r="DQ40" s="16">
        <v>1.7539999999999999E-3</v>
      </c>
      <c r="DR40" s="16">
        <v>14.99</v>
      </c>
      <c r="DS40" s="16">
        <v>25.2</v>
      </c>
      <c r="DT40" s="16">
        <v>95.54</v>
      </c>
      <c r="DU40" s="16">
        <v>698.8</v>
      </c>
      <c r="DV40" s="16">
        <v>9.3869999999999995E-2</v>
      </c>
      <c r="DW40" s="16">
        <v>5.1310000000000001E-2</v>
      </c>
      <c r="DX40" s="16">
        <v>2.3980000000000001E-2</v>
      </c>
      <c r="DY40" s="16">
        <v>2.8989999999999998E-2</v>
      </c>
      <c r="DZ40" s="16">
        <v>0.1565</v>
      </c>
      <c r="EA40" s="16">
        <v>5.5039999999999999E-2</v>
      </c>
      <c r="EB40" s="15">
        <v>1</v>
      </c>
    </row>
    <row r="41" spans="3:132" x14ac:dyDescent="0.2">
      <c r="C41" s="5" t="s">
        <v>43</v>
      </c>
      <c r="D41" s="9">
        <v>8670</v>
      </c>
      <c r="E41" s="9">
        <v>6.9809999999999999</v>
      </c>
      <c r="F41" s="9">
        <v>9.7100000000000009</v>
      </c>
      <c r="G41" s="9">
        <v>43.79</v>
      </c>
      <c r="H41" s="9">
        <v>143.5</v>
      </c>
      <c r="I41" s="9">
        <v>5.2630000000000003E-2</v>
      </c>
      <c r="J41" s="9">
        <v>1.9380000000000001E-2</v>
      </c>
      <c r="K41" s="9">
        <v>0</v>
      </c>
      <c r="L41" s="9">
        <v>0</v>
      </c>
      <c r="M41" s="9">
        <v>0.106</v>
      </c>
      <c r="N41" s="9">
        <v>4.9959999999999997E-2</v>
      </c>
      <c r="O41" s="9">
        <v>0.1115</v>
      </c>
      <c r="P41" s="9">
        <v>0.36020000000000002</v>
      </c>
      <c r="Q41" s="9">
        <v>0.75700000000000001</v>
      </c>
      <c r="R41" s="9">
        <v>6.8019999999999996</v>
      </c>
      <c r="S41" s="9">
        <v>1.7129999999999999E-3</v>
      </c>
      <c r="T41" s="9">
        <v>2.2520000000000001E-3</v>
      </c>
      <c r="U41" s="9">
        <v>0</v>
      </c>
      <c r="V41" s="9">
        <v>0</v>
      </c>
      <c r="W41" s="9">
        <v>7.8820000000000001E-3</v>
      </c>
      <c r="X41" s="9">
        <v>8.9479999999999996E-4</v>
      </c>
      <c r="Y41" s="9">
        <v>7.93</v>
      </c>
      <c r="Z41" s="9">
        <v>12.02</v>
      </c>
      <c r="AA41" s="9">
        <v>50.41</v>
      </c>
      <c r="AB41" s="9">
        <v>185.2</v>
      </c>
      <c r="AC41" s="9">
        <v>7.1169999999999997E-2</v>
      </c>
      <c r="AD41" s="9">
        <v>2.7289999999999998E-2</v>
      </c>
      <c r="AE41" s="9">
        <v>0</v>
      </c>
      <c r="AF41" s="9">
        <v>0</v>
      </c>
      <c r="AG41" s="9">
        <v>0.1565</v>
      </c>
      <c r="AH41">
        <v>5.5039999999999999E-2</v>
      </c>
      <c r="AJ41" s="5">
        <v>1</v>
      </c>
      <c r="AK41">
        <v>212</v>
      </c>
      <c r="CV41" s="14" t="s">
        <v>200</v>
      </c>
      <c r="CW41" s="16">
        <v>855138</v>
      </c>
      <c r="CX41" s="16">
        <v>13.48</v>
      </c>
      <c r="CY41" s="16">
        <v>20.82</v>
      </c>
      <c r="CZ41" s="16">
        <v>88.4</v>
      </c>
      <c r="DA41" s="16">
        <v>559.20000000000005</v>
      </c>
      <c r="DB41" s="16">
        <v>0.1016</v>
      </c>
      <c r="DC41" s="16">
        <v>0.1255</v>
      </c>
      <c r="DD41" s="16">
        <v>0.10630000000000001</v>
      </c>
      <c r="DE41" s="16">
        <v>5.4390000000000001E-2</v>
      </c>
      <c r="DF41" s="16">
        <v>0.17199999999999999</v>
      </c>
      <c r="DG41" s="16">
        <v>6.4189999999999997E-2</v>
      </c>
      <c r="DH41" s="16">
        <v>0.21299999999999999</v>
      </c>
      <c r="DI41" s="16">
        <v>0.59140000000000004</v>
      </c>
      <c r="DJ41" s="16">
        <v>1.5449999999999999</v>
      </c>
      <c r="DK41" s="16">
        <v>18.52</v>
      </c>
      <c r="DL41" s="16">
        <v>5.3670000000000002E-3</v>
      </c>
      <c r="DM41" s="16">
        <v>2.239E-2</v>
      </c>
      <c r="DN41" s="16">
        <v>3.049E-2</v>
      </c>
      <c r="DO41" s="16">
        <v>1.2619999999999999E-2</v>
      </c>
      <c r="DP41" s="16">
        <v>1.3769999999999999E-2</v>
      </c>
      <c r="DQ41" s="16">
        <v>3.1870000000000002E-3</v>
      </c>
      <c r="DR41" s="16">
        <v>15.53</v>
      </c>
      <c r="DS41" s="16">
        <v>26.02</v>
      </c>
      <c r="DT41" s="16">
        <v>107.3</v>
      </c>
      <c r="DU41" s="16">
        <v>740.4</v>
      </c>
      <c r="DV41" s="16">
        <v>0.161</v>
      </c>
      <c r="DW41" s="16">
        <v>0.42249999999999999</v>
      </c>
      <c r="DX41" s="16">
        <v>0.503</v>
      </c>
      <c r="DY41" s="16">
        <v>0.2258</v>
      </c>
      <c r="DZ41" s="16">
        <v>0.28070000000000001</v>
      </c>
      <c r="EA41" s="16">
        <v>0.1071</v>
      </c>
      <c r="EB41" s="15">
        <v>1</v>
      </c>
    </row>
    <row r="42" spans="3:132" x14ac:dyDescent="0.2">
      <c r="C42" s="5" t="s">
        <v>44</v>
      </c>
      <c r="D42" s="9">
        <v>911320502</v>
      </c>
      <c r="E42" s="9">
        <v>28.11</v>
      </c>
      <c r="F42" s="9">
        <v>39.28</v>
      </c>
      <c r="G42" s="9">
        <v>188.5</v>
      </c>
      <c r="H42" s="9">
        <v>2501</v>
      </c>
      <c r="I42" s="9">
        <v>0.16339999999999999</v>
      </c>
      <c r="J42" s="9">
        <v>0.34539999999999998</v>
      </c>
      <c r="K42" s="9">
        <v>0.42680000000000001</v>
      </c>
      <c r="L42" s="9">
        <v>0.20119999999999999</v>
      </c>
      <c r="M42" s="9">
        <v>0.30399999999999999</v>
      </c>
      <c r="N42" s="9">
        <v>9.7439999999999999E-2</v>
      </c>
      <c r="O42" s="9">
        <v>2.8730000000000002</v>
      </c>
      <c r="P42" s="9">
        <v>4.8849999999999998</v>
      </c>
      <c r="Q42" s="9">
        <v>21.98</v>
      </c>
      <c r="R42" s="9">
        <v>542.20000000000005</v>
      </c>
      <c r="S42" s="9">
        <v>3.1130000000000001E-2</v>
      </c>
      <c r="T42" s="9">
        <v>0.13539999999999999</v>
      </c>
      <c r="U42" s="9">
        <v>0.39600000000000002</v>
      </c>
      <c r="V42" s="9">
        <v>5.2789999999999997E-2</v>
      </c>
      <c r="W42" s="9">
        <v>7.8950000000000006E-2</v>
      </c>
      <c r="X42" s="9">
        <v>2.9839999999999998E-2</v>
      </c>
      <c r="Y42" s="9">
        <v>36.04</v>
      </c>
      <c r="Z42" s="9">
        <v>49.54</v>
      </c>
      <c r="AA42" s="9">
        <v>251.2</v>
      </c>
      <c r="AB42" s="9">
        <v>4254</v>
      </c>
      <c r="AC42" s="9">
        <v>0.22259999999999999</v>
      </c>
      <c r="AD42" s="9">
        <v>1.0580000000000001</v>
      </c>
      <c r="AE42" s="9">
        <v>1.252</v>
      </c>
      <c r="AF42" s="9">
        <v>0.29099999999999998</v>
      </c>
      <c r="AG42" s="9">
        <v>0.66379999999999995</v>
      </c>
      <c r="AH42">
        <v>0.20749999999999999</v>
      </c>
      <c r="CV42" s="14" t="s">
        <v>201</v>
      </c>
      <c r="CW42" s="16">
        <v>855167</v>
      </c>
      <c r="CX42" s="16">
        <v>13.44</v>
      </c>
      <c r="CY42" s="16">
        <v>21.58</v>
      </c>
      <c r="CZ42" s="16">
        <v>86.18</v>
      </c>
      <c r="DA42" s="16">
        <v>563</v>
      </c>
      <c r="DB42" s="16">
        <v>8.1619999999999998E-2</v>
      </c>
      <c r="DC42" s="16">
        <v>6.0310000000000002E-2</v>
      </c>
      <c r="DD42" s="16">
        <v>3.1099999999999999E-2</v>
      </c>
      <c r="DE42" s="16">
        <v>2.0310000000000002E-2</v>
      </c>
      <c r="DF42" s="16">
        <v>0.1784</v>
      </c>
      <c r="DG42" s="16">
        <v>5.5870000000000003E-2</v>
      </c>
      <c r="DH42" s="16">
        <v>0.23849999999999999</v>
      </c>
      <c r="DI42" s="16">
        <v>0.82650000000000001</v>
      </c>
      <c r="DJ42" s="16">
        <v>1.5720000000000001</v>
      </c>
      <c r="DK42" s="16">
        <v>20.53</v>
      </c>
      <c r="DL42" s="16">
        <v>3.2799999999999999E-3</v>
      </c>
      <c r="DM42" s="16">
        <v>1.102E-2</v>
      </c>
      <c r="DN42" s="16">
        <v>1.3899999999999999E-2</v>
      </c>
      <c r="DO42" s="16">
        <v>6.881E-3</v>
      </c>
      <c r="DP42" s="16">
        <v>1.38E-2</v>
      </c>
      <c r="DQ42" s="16">
        <v>1.286E-3</v>
      </c>
      <c r="DR42" s="16">
        <v>15.93</v>
      </c>
      <c r="DS42" s="16">
        <v>30.25</v>
      </c>
      <c r="DT42" s="16">
        <v>102.5</v>
      </c>
      <c r="DU42" s="16">
        <v>787.9</v>
      </c>
      <c r="DV42" s="16">
        <v>0.1094</v>
      </c>
      <c r="DW42" s="16">
        <v>0.20430000000000001</v>
      </c>
      <c r="DX42" s="16">
        <v>0.20849999999999999</v>
      </c>
      <c r="DY42" s="16">
        <v>0.11119999999999999</v>
      </c>
      <c r="DZ42" s="16">
        <v>0.2994</v>
      </c>
      <c r="EA42" s="16">
        <v>7.1459999999999996E-2</v>
      </c>
      <c r="EB42" s="15">
        <v>1</v>
      </c>
    </row>
    <row r="43" spans="3:132" x14ac:dyDescent="0.2">
      <c r="C43" s="5" t="s">
        <v>36</v>
      </c>
      <c r="D43" s="9">
        <v>906024</v>
      </c>
      <c r="E43" s="9">
        <v>13.37</v>
      </c>
      <c r="F43" s="9">
        <v>18.84</v>
      </c>
      <c r="G43" s="9">
        <v>86.24</v>
      </c>
      <c r="H43" s="9">
        <v>551.1</v>
      </c>
      <c r="I43" s="9">
        <v>9.5869999999999997E-2</v>
      </c>
      <c r="J43" s="9">
        <v>9.2630000000000004E-2</v>
      </c>
      <c r="K43" s="9">
        <v>6.1539999999999997E-2</v>
      </c>
      <c r="L43" s="9">
        <v>3.3500000000000002E-2</v>
      </c>
      <c r="M43" s="9">
        <v>0.1792</v>
      </c>
      <c r="N43" s="9">
        <v>6.1539999999999997E-2</v>
      </c>
      <c r="O43" s="9">
        <v>0.32419999999999999</v>
      </c>
      <c r="P43" s="9">
        <v>1.1080000000000001</v>
      </c>
      <c r="Q43" s="9">
        <v>2.2869999999999999</v>
      </c>
      <c r="R43" s="9">
        <v>24.53</v>
      </c>
      <c r="S43" s="9">
        <v>6.3800000000000003E-3</v>
      </c>
      <c r="T43" s="9">
        <v>2.0449999999999999E-2</v>
      </c>
      <c r="U43" s="9">
        <v>2.589E-2</v>
      </c>
      <c r="V43" s="9">
        <v>1.093E-2</v>
      </c>
      <c r="W43" s="9">
        <v>1.873E-2</v>
      </c>
      <c r="X43" s="9">
        <v>3.1870000000000002E-3</v>
      </c>
      <c r="Y43" s="9">
        <v>14.97</v>
      </c>
      <c r="Z43" s="9">
        <v>25.41</v>
      </c>
      <c r="AA43" s="9">
        <v>97.66</v>
      </c>
      <c r="AB43" s="9">
        <v>686.5</v>
      </c>
      <c r="AC43" s="9">
        <v>0.1313</v>
      </c>
      <c r="AD43" s="9">
        <v>0.21190000000000001</v>
      </c>
      <c r="AE43" s="9">
        <v>0.22670000000000001</v>
      </c>
      <c r="AF43" s="9">
        <v>9.9930000000000005E-2</v>
      </c>
      <c r="AG43" s="9">
        <v>0.28220000000000001</v>
      </c>
      <c r="AH43">
        <v>8.004E-2</v>
      </c>
      <c r="CV43" s="14" t="s">
        <v>202</v>
      </c>
      <c r="CW43" s="16">
        <v>855563</v>
      </c>
      <c r="CX43" s="16">
        <v>10.95</v>
      </c>
      <c r="CY43" s="16">
        <v>21.35</v>
      </c>
      <c r="CZ43" s="16">
        <v>71.900000000000006</v>
      </c>
      <c r="DA43" s="16">
        <v>371.1</v>
      </c>
      <c r="DB43" s="16">
        <v>0.1227</v>
      </c>
      <c r="DC43" s="16">
        <v>0.12180000000000001</v>
      </c>
      <c r="DD43" s="16">
        <v>0.10440000000000001</v>
      </c>
      <c r="DE43" s="16">
        <v>5.6689999999999997E-2</v>
      </c>
      <c r="DF43" s="16">
        <v>0.1895</v>
      </c>
      <c r="DG43" s="16">
        <v>6.8699999999999997E-2</v>
      </c>
      <c r="DH43" s="16">
        <v>0.2366</v>
      </c>
      <c r="DI43" s="16">
        <v>1.4279999999999999</v>
      </c>
      <c r="DJ43" s="16">
        <v>1.8220000000000001</v>
      </c>
      <c r="DK43" s="16">
        <v>16.97</v>
      </c>
      <c r="DL43" s="16">
        <v>8.064E-3</v>
      </c>
      <c r="DM43" s="16">
        <v>1.7639999999999999E-2</v>
      </c>
      <c r="DN43" s="16">
        <v>2.5950000000000001E-2</v>
      </c>
      <c r="DO43" s="16">
        <v>1.0370000000000001E-2</v>
      </c>
      <c r="DP43" s="16">
        <v>1.357E-2</v>
      </c>
      <c r="DQ43" s="16">
        <v>3.0400000000000002E-3</v>
      </c>
      <c r="DR43" s="16">
        <v>12.84</v>
      </c>
      <c r="DS43" s="16">
        <v>35.340000000000003</v>
      </c>
      <c r="DT43" s="16">
        <v>87.22</v>
      </c>
      <c r="DU43" s="16">
        <v>514</v>
      </c>
      <c r="DV43" s="16">
        <v>0.19089999999999999</v>
      </c>
      <c r="DW43" s="16">
        <v>0.26979999999999998</v>
      </c>
      <c r="DX43" s="16">
        <v>0.40229999999999999</v>
      </c>
      <c r="DY43" s="16">
        <v>0.1424</v>
      </c>
      <c r="DZ43" s="16">
        <v>0.2964</v>
      </c>
      <c r="EA43" s="16">
        <v>9.6060000000000006E-2</v>
      </c>
      <c r="EB43" s="15">
        <v>1</v>
      </c>
    </row>
    <row r="44" spans="3:132" x14ac:dyDescent="0.2">
      <c r="C44" s="5" t="s">
        <v>37</v>
      </c>
      <c r="D44" s="9">
        <v>8670</v>
      </c>
      <c r="E44" s="9">
        <v>12.34</v>
      </c>
      <c r="F44" s="9">
        <v>14.93</v>
      </c>
      <c r="G44" s="9">
        <v>82.61</v>
      </c>
      <c r="H44" s="9">
        <v>512.20000000000005</v>
      </c>
      <c r="I44" s="9">
        <v>0.1007</v>
      </c>
      <c r="J44" s="9">
        <v>0.1147</v>
      </c>
      <c r="K44" s="9">
        <v>0</v>
      </c>
      <c r="L44" s="9">
        <v>0</v>
      </c>
      <c r="M44" s="9">
        <v>0.16009999999999999</v>
      </c>
      <c r="N44" s="9">
        <v>5.6669999999999998E-2</v>
      </c>
      <c r="O44" s="9">
        <v>0.22040000000000001</v>
      </c>
      <c r="P44" s="9">
        <v>0.85609999999999997</v>
      </c>
      <c r="Q44" s="9">
        <v>1.778</v>
      </c>
      <c r="R44" s="9">
        <v>16.64</v>
      </c>
      <c r="S44" s="9">
        <v>5.0800000000000003E-3</v>
      </c>
      <c r="T44" s="9">
        <v>1.1039999999999999E-2</v>
      </c>
      <c r="U44" s="9">
        <v>0</v>
      </c>
      <c r="V44" s="9">
        <v>0</v>
      </c>
      <c r="W44" s="9">
        <v>1.3440000000000001E-2</v>
      </c>
      <c r="X44" s="9">
        <v>1.784E-3</v>
      </c>
      <c r="Y44" s="9">
        <v>12.36</v>
      </c>
      <c r="Z44" s="9">
        <v>17.7</v>
      </c>
      <c r="AA44" s="9">
        <v>101.7</v>
      </c>
      <c r="AB44" s="9">
        <v>284.39999999999998</v>
      </c>
      <c r="AC44" s="9">
        <v>0.1216</v>
      </c>
      <c r="AD44" s="9">
        <v>0.14860000000000001</v>
      </c>
      <c r="AE44" s="9">
        <v>0</v>
      </c>
      <c r="AF44" s="9">
        <v>0</v>
      </c>
      <c r="AG44" s="9">
        <v>0.22259999999999999</v>
      </c>
      <c r="AH44">
        <v>7.4270000000000003E-2</v>
      </c>
      <c r="CV44" s="14" t="s">
        <v>203</v>
      </c>
      <c r="CW44" s="16">
        <v>855625</v>
      </c>
      <c r="CX44" s="16">
        <v>19.07</v>
      </c>
      <c r="CY44" s="16">
        <v>24.81</v>
      </c>
      <c r="CZ44" s="16">
        <v>128.30000000000001</v>
      </c>
      <c r="DA44" s="16">
        <v>1104</v>
      </c>
      <c r="DB44" s="16">
        <v>9.0810000000000002E-2</v>
      </c>
      <c r="DC44" s="16">
        <v>0.219</v>
      </c>
      <c r="DD44" s="16">
        <v>0.2107</v>
      </c>
      <c r="DE44" s="16">
        <v>9.9610000000000004E-2</v>
      </c>
      <c r="DF44" s="16">
        <v>0.23100000000000001</v>
      </c>
      <c r="DG44" s="16">
        <v>6.343E-2</v>
      </c>
      <c r="DH44" s="16">
        <v>0.98109999999999997</v>
      </c>
      <c r="DI44" s="16">
        <v>1.6659999999999999</v>
      </c>
      <c r="DJ44" s="16">
        <v>8.83</v>
      </c>
      <c r="DK44" s="16">
        <v>104.9</v>
      </c>
      <c r="DL44" s="16">
        <v>6.548E-3</v>
      </c>
      <c r="DM44" s="16">
        <v>0.10059999999999999</v>
      </c>
      <c r="DN44" s="16">
        <v>9.7229999999999997E-2</v>
      </c>
      <c r="DO44" s="16">
        <v>2.6380000000000001E-2</v>
      </c>
      <c r="DP44" s="16">
        <v>5.3330000000000002E-2</v>
      </c>
      <c r="DQ44" s="16">
        <v>7.646E-3</v>
      </c>
      <c r="DR44" s="16">
        <v>24.09</v>
      </c>
      <c r="DS44" s="16">
        <v>33.17</v>
      </c>
      <c r="DT44" s="16">
        <v>177.4</v>
      </c>
      <c r="DU44" s="16">
        <v>1651</v>
      </c>
      <c r="DV44" s="16">
        <v>0.12470000000000001</v>
      </c>
      <c r="DW44" s="16">
        <v>0.74439999999999995</v>
      </c>
      <c r="DX44" s="16">
        <v>0.72419999999999995</v>
      </c>
      <c r="DY44" s="16">
        <v>0.24929999999999999</v>
      </c>
      <c r="DZ44" s="16">
        <v>0.46700000000000003</v>
      </c>
      <c r="EA44" s="16">
        <v>0.1038</v>
      </c>
      <c r="EB44" s="15">
        <v>1</v>
      </c>
    </row>
    <row r="45" spans="3:132" x14ac:dyDescent="0.2">
      <c r="C45" s="5" t="s">
        <v>42</v>
      </c>
      <c r="D45" s="9">
        <v>911311832</v>
      </c>
      <c r="E45" s="9">
        <v>21.129000000000001</v>
      </c>
      <c r="F45" s="9">
        <v>29.57</v>
      </c>
      <c r="G45" s="9">
        <v>144.71</v>
      </c>
      <c r="H45" s="9">
        <v>2357.5</v>
      </c>
      <c r="I45" s="9">
        <v>0.11076999999999998</v>
      </c>
      <c r="J45" s="9">
        <v>0.32601999999999998</v>
      </c>
      <c r="K45" s="9">
        <v>0.42680000000000001</v>
      </c>
      <c r="L45" s="9">
        <v>0.20119999999999999</v>
      </c>
      <c r="M45" s="9">
        <v>0.19800000000000001</v>
      </c>
      <c r="N45" s="9">
        <v>4.7480000000000001E-2</v>
      </c>
      <c r="O45" s="9">
        <v>2.7615000000000003</v>
      </c>
      <c r="P45" s="9">
        <v>4.5247999999999999</v>
      </c>
      <c r="Q45" s="9">
        <v>21.222999999999999</v>
      </c>
      <c r="R45" s="9">
        <v>535.39800000000002</v>
      </c>
      <c r="S45" s="9">
        <v>2.9416999999999999E-2</v>
      </c>
      <c r="T45" s="9">
        <v>0.13314799999999999</v>
      </c>
      <c r="U45" s="9">
        <v>0.39600000000000002</v>
      </c>
      <c r="V45" s="9">
        <v>5.2789999999999997E-2</v>
      </c>
      <c r="W45" s="9">
        <v>7.1068000000000006E-2</v>
      </c>
      <c r="X45" s="9">
        <v>2.8945199999999997E-2</v>
      </c>
      <c r="Y45" s="9">
        <v>28.11</v>
      </c>
      <c r="Z45" s="9">
        <v>37.520000000000003</v>
      </c>
      <c r="AA45" s="9">
        <v>200.79</v>
      </c>
      <c r="AB45" s="9">
        <v>4068.8</v>
      </c>
      <c r="AC45" s="9">
        <v>0.15143000000000001</v>
      </c>
      <c r="AD45" s="9">
        <v>1.03071</v>
      </c>
      <c r="AE45" s="9">
        <v>1.252</v>
      </c>
      <c r="AF45" s="9">
        <v>0.29099999999999998</v>
      </c>
      <c r="AG45" s="9">
        <v>0.50729999999999997</v>
      </c>
      <c r="AH45">
        <v>0.15245999999999998</v>
      </c>
      <c r="CV45" s="14" t="s">
        <v>204</v>
      </c>
      <c r="CW45" s="16">
        <v>856106</v>
      </c>
      <c r="CX45" s="16">
        <v>13.28</v>
      </c>
      <c r="CY45" s="16">
        <v>20.28</v>
      </c>
      <c r="CZ45" s="16">
        <v>87.32</v>
      </c>
      <c r="DA45" s="16">
        <v>545.20000000000005</v>
      </c>
      <c r="DB45" s="16">
        <v>0.1041</v>
      </c>
      <c r="DC45" s="16">
        <v>0.14360000000000001</v>
      </c>
      <c r="DD45" s="16">
        <v>9.8470000000000002E-2</v>
      </c>
      <c r="DE45" s="16">
        <v>6.1580000000000003E-2</v>
      </c>
      <c r="DF45" s="16">
        <v>0.19739999999999999</v>
      </c>
      <c r="DG45" s="16">
        <v>6.7820000000000005E-2</v>
      </c>
      <c r="DH45" s="16">
        <v>0.37040000000000001</v>
      </c>
      <c r="DI45" s="16">
        <v>0.82489999999999997</v>
      </c>
      <c r="DJ45" s="16">
        <v>2.427</v>
      </c>
      <c r="DK45" s="16">
        <v>31.33</v>
      </c>
      <c r="DL45" s="16">
        <v>5.0720000000000001E-3</v>
      </c>
      <c r="DM45" s="16">
        <v>2.147E-2</v>
      </c>
      <c r="DN45" s="16">
        <v>2.1850000000000001E-2</v>
      </c>
      <c r="DO45" s="16">
        <v>9.5600000000000008E-3</v>
      </c>
      <c r="DP45" s="16">
        <v>1.719E-2</v>
      </c>
      <c r="DQ45" s="16">
        <v>3.3170000000000001E-3</v>
      </c>
      <c r="DR45" s="16">
        <v>17.38</v>
      </c>
      <c r="DS45" s="16">
        <v>28</v>
      </c>
      <c r="DT45" s="16">
        <v>113.1</v>
      </c>
      <c r="DU45" s="16">
        <v>907.2</v>
      </c>
      <c r="DV45" s="16">
        <v>0.153</v>
      </c>
      <c r="DW45" s="16">
        <v>0.37240000000000001</v>
      </c>
      <c r="DX45" s="16">
        <v>0.3664</v>
      </c>
      <c r="DY45" s="16">
        <v>0.1492</v>
      </c>
      <c r="DZ45" s="16">
        <v>0.37390000000000001</v>
      </c>
      <c r="EA45" s="16">
        <v>0.1027</v>
      </c>
      <c r="EB45" s="15">
        <v>1</v>
      </c>
    </row>
    <row r="46" spans="3:132" x14ac:dyDescent="0.2">
      <c r="C46" s="5" t="s">
        <v>124</v>
      </c>
      <c r="D46" s="9">
        <v>47795087.131742418</v>
      </c>
      <c r="E46" s="9">
        <v>2.751887756709428</v>
      </c>
      <c r="F46" s="9">
        <v>3.384964649849735</v>
      </c>
      <c r="G46" s="9">
        <v>19.032578043680367</v>
      </c>
      <c r="H46" s="9">
        <v>263.48338434833113</v>
      </c>
      <c r="I46" s="9">
        <v>1.1160988630502119E-2</v>
      </c>
      <c r="J46" s="9">
        <v>4.110524022349818E-2</v>
      </c>
      <c r="K46" s="9">
        <v>6.2555894160198453E-2</v>
      </c>
      <c r="L46" s="9">
        <v>3.1459799765876671E-2</v>
      </c>
      <c r="M46" s="9">
        <v>2.1145758136403077E-2</v>
      </c>
      <c r="N46" s="9">
        <v>5.3064535259033686E-3</v>
      </c>
      <c r="O46" s="9">
        <v>0.18928453087308228</v>
      </c>
      <c r="P46" s="9">
        <v>0.40874021515871278</v>
      </c>
      <c r="Q46" s="9">
        <v>1.332525310336945</v>
      </c>
      <c r="R46" s="9">
        <v>27.196506534140909</v>
      </c>
      <c r="S46" s="9">
        <v>2.1229056618925681E-3</v>
      </c>
      <c r="T46" s="9">
        <v>1.3138425344621497E-2</v>
      </c>
      <c r="U46" s="9">
        <v>1.8608008501332773E-2</v>
      </c>
      <c r="V46" s="9">
        <v>4.5279231655449576E-3</v>
      </c>
      <c r="W46" s="9">
        <v>5.8192441461448387E-3</v>
      </c>
      <c r="X46" s="9">
        <v>1.6641511275292589E-3</v>
      </c>
      <c r="Y46" s="9">
        <v>3.7898565608581638</v>
      </c>
      <c r="Z46" s="9">
        <v>4.9118248955247887</v>
      </c>
      <c r="AA46" s="9">
        <v>26.465437097117967</v>
      </c>
      <c r="AB46" s="9">
        <v>423.87945305333261</v>
      </c>
      <c r="AC46" s="9">
        <v>1.7955599469979391E-2</v>
      </c>
      <c r="AD46" s="9">
        <v>0.11968374442876088</v>
      </c>
      <c r="AE46" s="9">
        <v>0.16469957629856602</v>
      </c>
      <c r="AF46" s="9">
        <v>5.499613430277276E-2</v>
      </c>
      <c r="AG46" s="9">
        <v>4.4871120981217642E-2</v>
      </c>
      <c r="AH46">
        <v>1.3409666822131126E-2</v>
      </c>
      <c r="CV46" s="14" t="s">
        <v>205</v>
      </c>
      <c r="CW46" s="16">
        <v>85638502</v>
      </c>
      <c r="CX46" s="16">
        <v>13.17</v>
      </c>
      <c r="CY46" s="16">
        <v>21.81</v>
      </c>
      <c r="CZ46" s="16">
        <v>85.42</v>
      </c>
      <c r="DA46" s="16">
        <v>531.5</v>
      </c>
      <c r="DB46" s="16">
        <v>9.7140000000000004E-2</v>
      </c>
      <c r="DC46" s="16">
        <v>0.1047</v>
      </c>
      <c r="DD46" s="16">
        <v>8.2589999999999997E-2</v>
      </c>
      <c r="DE46" s="16">
        <v>5.2519999999999997E-2</v>
      </c>
      <c r="DF46" s="16">
        <v>0.17460000000000001</v>
      </c>
      <c r="DG46" s="16">
        <v>6.1769999999999999E-2</v>
      </c>
      <c r="DH46" s="16">
        <v>0.1938</v>
      </c>
      <c r="DI46" s="16">
        <v>0.61229999999999996</v>
      </c>
      <c r="DJ46" s="16">
        <v>1.3340000000000001</v>
      </c>
      <c r="DK46" s="16">
        <v>14.49</v>
      </c>
      <c r="DL46" s="16">
        <v>3.3500000000000001E-3</v>
      </c>
      <c r="DM46" s="16">
        <v>1.384E-2</v>
      </c>
      <c r="DN46" s="16">
        <v>1.452E-2</v>
      </c>
      <c r="DO46" s="16">
        <v>6.8529999999999997E-3</v>
      </c>
      <c r="DP46" s="16">
        <v>1.1129999999999999E-2</v>
      </c>
      <c r="DQ46" s="16">
        <v>1.72E-3</v>
      </c>
      <c r="DR46" s="16">
        <v>16.23</v>
      </c>
      <c r="DS46" s="16">
        <v>29.89</v>
      </c>
      <c r="DT46" s="16">
        <v>105.5</v>
      </c>
      <c r="DU46" s="16">
        <v>740.7</v>
      </c>
      <c r="DV46" s="16">
        <v>0.15029999999999999</v>
      </c>
      <c r="DW46" s="16">
        <v>0.39040000000000002</v>
      </c>
      <c r="DX46" s="16">
        <v>0.37280000000000002</v>
      </c>
      <c r="DY46" s="16">
        <v>0.16070000000000001</v>
      </c>
      <c r="DZ46" s="16">
        <v>0.36930000000000002</v>
      </c>
      <c r="EA46" s="16">
        <v>9.6180000000000002E-2</v>
      </c>
      <c r="EB46" s="15">
        <v>1</v>
      </c>
    </row>
    <row r="47" spans="3:132" x14ac:dyDescent="0.2">
      <c r="C47" s="5" t="s">
        <v>125</v>
      </c>
      <c r="D47" s="9">
        <v>675254068361188.38</v>
      </c>
      <c r="E47" s="9">
        <v>4.4556330969668849</v>
      </c>
      <c r="F47" s="9">
        <v>7.7025213871079448</v>
      </c>
      <c r="G47" s="9">
        <v>208.4684473841838</v>
      </c>
      <c r="H47" s="9">
        <v>35160.12882193461</v>
      </c>
      <c r="I47" s="9">
        <v>8.8590759113056042E-5</v>
      </c>
      <c r="J47" s="9">
        <v>9.5105382393454797E-4</v>
      </c>
      <c r="K47" s="9">
        <v>1.9357672691294593E-3</v>
      </c>
      <c r="L47" s="9">
        <v>4.922603999772963E-4</v>
      </c>
      <c r="M47" s="9">
        <v>3.0938874067686214E-4</v>
      </c>
      <c r="N47" s="9">
        <v>1.7207546659732885E-5</v>
      </c>
      <c r="O47" s="9">
        <v>1.705014796822469E-2</v>
      </c>
      <c r="P47" s="9">
        <v>9.858247313182536E-2</v>
      </c>
      <c r="Q47" s="9">
        <v>0.84633185518635623</v>
      </c>
      <c r="R47" s="9">
        <v>298.35119326231143</v>
      </c>
      <c r="S47" s="9">
        <v>2.4973032495207013E-6</v>
      </c>
      <c r="T47" s="9">
        <v>8.7714766319503724E-5</v>
      </c>
      <c r="U47" s="9">
        <v>1.8392337437624529E-4</v>
      </c>
      <c r="V47" s="9">
        <v>1.3410945476196858E-5</v>
      </c>
      <c r="W47" s="9">
        <v>1.8215052888486065E-5</v>
      </c>
      <c r="X47" s="9">
        <v>1.408095788342854E-6</v>
      </c>
      <c r="Y47" s="9">
        <v>7.7312670452639543</v>
      </c>
      <c r="Z47" s="9">
        <v>16.464509482893845</v>
      </c>
      <c r="AA47" s="9">
        <v>373.31289162385104</v>
      </c>
      <c r="AB47" s="9">
        <v>83116.582649663673</v>
      </c>
      <c r="AC47" s="9">
        <v>2.3610745262079541E-4</v>
      </c>
      <c r="AD47" s="9">
        <v>7.7797218502512599E-3</v>
      </c>
      <c r="AE47" s="9">
        <v>1.5083951293446245E-2</v>
      </c>
      <c r="AF47" s="9">
        <v>1.7892400463509958E-3</v>
      </c>
      <c r="AG47" s="9">
        <v>1.3281195944802675E-3</v>
      </c>
      <c r="AH47">
        <v>1.0177680630402636E-4</v>
      </c>
      <c r="CV47" s="14" t="s">
        <v>206</v>
      </c>
      <c r="CW47" s="16">
        <v>857010</v>
      </c>
      <c r="CX47" s="16">
        <v>18.649999999999999</v>
      </c>
      <c r="CY47" s="16">
        <v>17.600000000000001</v>
      </c>
      <c r="CZ47" s="16">
        <v>123.7</v>
      </c>
      <c r="DA47" s="16">
        <v>1076</v>
      </c>
      <c r="DB47" s="16">
        <v>0.1099</v>
      </c>
      <c r="DC47" s="16">
        <v>0.1686</v>
      </c>
      <c r="DD47" s="16">
        <v>0.19739999999999999</v>
      </c>
      <c r="DE47" s="16">
        <v>0.1009</v>
      </c>
      <c r="DF47" s="16">
        <v>0.19070000000000001</v>
      </c>
      <c r="DG47" s="16">
        <v>6.0490000000000002E-2</v>
      </c>
      <c r="DH47" s="16">
        <v>0.62890000000000001</v>
      </c>
      <c r="DI47" s="16">
        <v>0.6633</v>
      </c>
      <c r="DJ47" s="16">
        <v>4.2930000000000001</v>
      </c>
      <c r="DK47" s="16">
        <v>71.56</v>
      </c>
      <c r="DL47" s="16">
        <v>6.2940000000000001E-3</v>
      </c>
      <c r="DM47" s="16">
        <v>3.9940000000000003E-2</v>
      </c>
      <c r="DN47" s="16">
        <v>5.5539999999999999E-2</v>
      </c>
      <c r="DO47" s="16">
        <v>1.695E-2</v>
      </c>
      <c r="DP47" s="16">
        <v>2.4279999999999999E-2</v>
      </c>
      <c r="DQ47" s="16">
        <v>3.5349999999999999E-3</v>
      </c>
      <c r="DR47" s="16">
        <v>22.82</v>
      </c>
      <c r="DS47" s="16">
        <v>21.32</v>
      </c>
      <c r="DT47" s="16">
        <v>150.6</v>
      </c>
      <c r="DU47" s="16">
        <v>1567</v>
      </c>
      <c r="DV47" s="16">
        <v>0.16789999999999999</v>
      </c>
      <c r="DW47" s="16">
        <v>0.50900000000000001</v>
      </c>
      <c r="DX47" s="16">
        <v>0.73450000000000004</v>
      </c>
      <c r="DY47" s="16">
        <v>0.23780000000000001</v>
      </c>
      <c r="DZ47" s="16">
        <v>0.37990000000000002</v>
      </c>
      <c r="EA47" s="16">
        <v>9.1850000000000001E-2</v>
      </c>
      <c r="EB47" s="15">
        <v>1</v>
      </c>
    </row>
    <row r="48" spans="3:132" x14ac:dyDescent="0.2">
      <c r="C48" s="5" t="s">
        <v>126</v>
      </c>
      <c r="D48" s="9">
        <v>25985651.201407064</v>
      </c>
      <c r="E48" s="9">
        <v>2.1108370607336999</v>
      </c>
      <c r="F48" s="9">
        <v>2.775341670336815</v>
      </c>
      <c r="G48" s="9">
        <v>14.438436459124784</v>
      </c>
      <c r="H48" s="9">
        <v>187.51034323987199</v>
      </c>
      <c r="I48" s="9">
        <v>9.4122664174499486E-3</v>
      </c>
      <c r="J48" s="9">
        <v>3.0839160558201777E-2</v>
      </c>
      <c r="K48" s="9">
        <v>4.3997355251531416E-2</v>
      </c>
      <c r="L48" s="9">
        <v>2.2186942105150417E-2</v>
      </c>
      <c r="M48" s="9">
        <v>1.7589449697954229E-2</v>
      </c>
      <c r="N48" s="9">
        <v>4.1481980015101597E-3</v>
      </c>
      <c r="O48" s="9">
        <v>0.1305762151703927</v>
      </c>
      <c r="P48" s="9">
        <v>0.31397845966216437</v>
      </c>
      <c r="Q48" s="9">
        <v>0.91996296402972455</v>
      </c>
      <c r="R48" s="9">
        <v>17.272845546183508</v>
      </c>
      <c r="S48" s="9">
        <v>1.5802858126050178E-3</v>
      </c>
      <c r="T48" s="9">
        <v>9.3656161740434205E-3</v>
      </c>
      <c r="U48" s="9">
        <v>1.3561835214167929E-2</v>
      </c>
      <c r="V48" s="9">
        <v>3.6620957764914967E-3</v>
      </c>
      <c r="W48" s="9">
        <v>4.2679096626435367E-3</v>
      </c>
      <c r="X48" s="9">
        <v>1.1866321200535801E-3</v>
      </c>
      <c r="Y48" s="9">
        <v>2.7805156078080113</v>
      </c>
      <c r="Z48" s="9">
        <v>4.0576482699827308</v>
      </c>
      <c r="AA48" s="9">
        <v>19.321306674856416</v>
      </c>
      <c r="AB48" s="9">
        <v>288.29946696042236</v>
      </c>
      <c r="AC48" s="9">
        <v>1.5365788382663462E-2</v>
      </c>
      <c r="AD48" s="9">
        <v>8.8202731535090562E-2</v>
      </c>
      <c r="AE48" s="9">
        <v>0.12281673865335394</v>
      </c>
      <c r="AF48" s="9">
        <v>4.2299409527214393E-2</v>
      </c>
      <c r="AG48" s="9">
        <v>3.6443375179588781E-2</v>
      </c>
      <c r="AH48">
        <v>1.0088449152571784E-2</v>
      </c>
      <c r="CV48" s="14" t="s">
        <v>207</v>
      </c>
      <c r="CW48" s="16">
        <v>85713702</v>
      </c>
      <c r="CX48" s="16">
        <v>8.1959999999999997</v>
      </c>
      <c r="CY48" s="16">
        <v>16.84</v>
      </c>
      <c r="CZ48" s="16">
        <v>51.71</v>
      </c>
      <c r="DA48" s="16">
        <v>201.9</v>
      </c>
      <c r="DB48" s="16">
        <v>8.5999999999999993E-2</v>
      </c>
      <c r="DC48" s="16">
        <v>5.9429999999999997E-2</v>
      </c>
      <c r="DD48" s="16">
        <v>1.5879999999999998E-2</v>
      </c>
      <c r="DE48" s="16">
        <v>5.9170000000000004E-3</v>
      </c>
      <c r="DF48" s="16">
        <v>0.1769</v>
      </c>
      <c r="DG48" s="16">
        <v>6.5030000000000004E-2</v>
      </c>
      <c r="DH48" s="16">
        <v>0.15629999999999999</v>
      </c>
      <c r="DI48" s="16">
        <v>0.95669999999999999</v>
      </c>
      <c r="DJ48" s="16">
        <v>1.0940000000000001</v>
      </c>
      <c r="DK48" s="16">
        <v>8.2050000000000001</v>
      </c>
      <c r="DL48" s="16">
        <v>8.9680000000000003E-3</v>
      </c>
      <c r="DM48" s="16">
        <v>1.6459999999999999E-2</v>
      </c>
      <c r="DN48" s="16">
        <v>1.5879999999999998E-2</v>
      </c>
      <c r="DO48" s="16">
        <v>5.9170000000000004E-3</v>
      </c>
      <c r="DP48" s="16">
        <v>2.5739999999999999E-2</v>
      </c>
      <c r="DQ48" s="16">
        <v>2.5820000000000001E-3</v>
      </c>
      <c r="DR48" s="16">
        <v>8.9640000000000004</v>
      </c>
      <c r="DS48" s="16">
        <v>21.96</v>
      </c>
      <c r="DT48" s="16">
        <v>57.26</v>
      </c>
      <c r="DU48" s="16">
        <v>242.2</v>
      </c>
      <c r="DV48" s="16">
        <v>0.12970000000000001</v>
      </c>
      <c r="DW48" s="16">
        <v>0.13569999999999999</v>
      </c>
      <c r="DX48" s="16">
        <v>6.88E-2</v>
      </c>
      <c r="DY48" s="16">
        <v>2.564E-2</v>
      </c>
      <c r="DZ48" s="16">
        <v>0.3105</v>
      </c>
      <c r="EA48" s="16">
        <v>7.4090000000000003E-2</v>
      </c>
      <c r="EB48" s="15">
        <v>0</v>
      </c>
    </row>
    <row r="49" spans="2:132" x14ac:dyDescent="0.2">
      <c r="C49" s="5" t="s">
        <v>127</v>
      </c>
      <c r="D49" s="9">
        <v>-90267</v>
      </c>
      <c r="E49" s="9">
        <v>-9.5291999999999994</v>
      </c>
      <c r="F49" s="9">
        <v>-13.087999999999999</v>
      </c>
      <c r="G49" s="9">
        <v>-60.496000000000009</v>
      </c>
      <c r="H49" s="9">
        <v>-275.78000000000014</v>
      </c>
      <c r="I49" s="9">
        <v>-7.5041999999999998E-2</v>
      </c>
      <c r="J49" s="9">
        <v>-4.0660000000000009E-2</v>
      </c>
      <c r="K49" s="9">
        <v>-4.9826000000000011E-3</v>
      </c>
      <c r="L49" s="9">
        <v>-5.6208000000000013E-3</v>
      </c>
      <c r="M49" s="9">
        <v>-0.14150000000000004</v>
      </c>
      <c r="N49" s="9">
        <v>-5.3926000000000002E-2</v>
      </c>
      <c r="O49" s="9">
        <v>-0.16009999999999999</v>
      </c>
      <c r="P49" s="9">
        <v>-0.54014000000000006</v>
      </c>
      <c r="Q49" s="9">
        <v>-1.1328000000000005</v>
      </c>
      <c r="R49" s="9">
        <v>-11.36</v>
      </c>
      <c r="S49" s="9">
        <v>-3.6901999999999998E-3</v>
      </c>
      <c r="T49" s="9">
        <v>-7.892200000000002E-3</v>
      </c>
      <c r="U49" s="9">
        <v>-3.2526000000000022E-3</v>
      </c>
      <c r="V49" s="9">
        <v>-3.8308000000000049E-3</v>
      </c>
      <c r="W49" s="9">
        <v>-1.1757999999999999E-2</v>
      </c>
      <c r="X49" s="9">
        <v>-1.5215999999999999E-3</v>
      </c>
      <c r="Y49" s="9">
        <v>-10.534000000000002</v>
      </c>
      <c r="Z49" s="9">
        <v>-16.574000000000005</v>
      </c>
      <c r="AA49" s="9">
        <v>-67.855999999999995</v>
      </c>
      <c r="AB49" s="9">
        <v>-331.06</v>
      </c>
      <c r="AC49" s="9">
        <v>-9.5734E-2</v>
      </c>
      <c r="AD49" s="9">
        <v>-7.1196000000000023E-2</v>
      </c>
      <c r="AE49" s="9">
        <v>-1.8360000000000008E-2</v>
      </c>
      <c r="AF49" s="9">
        <v>-2.4286000000000033E-2</v>
      </c>
      <c r="AG49" s="9">
        <v>-0.21270000000000008</v>
      </c>
      <c r="AH49">
        <v>-6.2558000000000002E-2</v>
      </c>
      <c r="CV49" s="14" t="s">
        <v>208</v>
      </c>
      <c r="CW49" s="16">
        <v>85715</v>
      </c>
      <c r="CX49" s="16">
        <v>13.17</v>
      </c>
      <c r="CY49" s="16">
        <v>18.66</v>
      </c>
      <c r="CZ49" s="16">
        <v>85.98</v>
      </c>
      <c r="DA49" s="16">
        <v>534.6</v>
      </c>
      <c r="DB49" s="16">
        <v>0.1158</v>
      </c>
      <c r="DC49" s="16">
        <v>0.1231</v>
      </c>
      <c r="DD49" s="16">
        <v>0.1226</v>
      </c>
      <c r="DE49" s="16">
        <v>7.3400000000000007E-2</v>
      </c>
      <c r="DF49" s="16">
        <v>0.21279999999999999</v>
      </c>
      <c r="DG49" s="16">
        <v>6.7769999999999997E-2</v>
      </c>
      <c r="DH49" s="16">
        <v>0.28710000000000002</v>
      </c>
      <c r="DI49" s="16">
        <v>0.89370000000000005</v>
      </c>
      <c r="DJ49" s="16">
        <v>1.897</v>
      </c>
      <c r="DK49" s="16">
        <v>24.25</v>
      </c>
      <c r="DL49" s="16">
        <v>6.5319999999999996E-3</v>
      </c>
      <c r="DM49" s="16">
        <v>2.3359999999999999E-2</v>
      </c>
      <c r="DN49" s="16">
        <v>2.9049999999999999E-2</v>
      </c>
      <c r="DO49" s="16">
        <v>1.2149999999999999E-2</v>
      </c>
      <c r="DP49" s="16">
        <v>1.7430000000000001E-2</v>
      </c>
      <c r="DQ49" s="16">
        <v>3.643E-3</v>
      </c>
      <c r="DR49" s="16">
        <v>15.67</v>
      </c>
      <c r="DS49" s="16">
        <v>27.95</v>
      </c>
      <c r="DT49" s="16">
        <v>102.8</v>
      </c>
      <c r="DU49" s="16">
        <v>759.4</v>
      </c>
      <c r="DV49" s="16">
        <v>0.17860000000000001</v>
      </c>
      <c r="DW49" s="16">
        <v>0.41660000000000003</v>
      </c>
      <c r="DX49" s="16">
        <v>0.50060000000000004</v>
      </c>
      <c r="DY49" s="16">
        <v>0.20880000000000001</v>
      </c>
      <c r="DZ49" s="16">
        <v>0.39</v>
      </c>
      <c r="EA49" s="16">
        <v>0.1179</v>
      </c>
      <c r="EB49" s="15">
        <v>1</v>
      </c>
    </row>
    <row r="50" spans="2:132" x14ac:dyDescent="0.2">
      <c r="C50" s="5" t="s">
        <v>128</v>
      </c>
      <c r="D50" s="9">
        <v>77129.413793103449</v>
      </c>
      <c r="E50" s="9">
        <v>8.778517241379312</v>
      </c>
      <c r="F50" s="9">
        <v>12.069655172413793</v>
      </c>
      <c r="G50" s="9">
        <v>55.962413793103451</v>
      </c>
      <c r="H50" s="9">
        <v>234.16206896551719</v>
      </c>
      <c r="I50" s="9">
        <v>7.0576206896551724E-2</v>
      </c>
      <c r="J50" s="9">
        <v>3.5128275862068965E-2</v>
      </c>
      <c r="K50" s="9">
        <v>1.3242655172413791E-3</v>
      </c>
      <c r="L50" s="9">
        <v>2.1990344827586207E-3</v>
      </c>
      <c r="M50" s="9">
        <v>0.13309310344827588</v>
      </c>
      <c r="N50" s="9">
        <v>5.2405172413793097E-2</v>
      </c>
      <c r="O50" s="9">
        <v>0.13955666666666663</v>
      </c>
      <c r="P50" s="9">
        <v>0.4635206896551724</v>
      </c>
      <c r="Q50" s="9">
        <v>1.0139206896551725</v>
      </c>
      <c r="R50" s="9">
        <v>9.5769333333333329</v>
      </c>
      <c r="S50" s="9">
        <v>3.264068965517241E-3</v>
      </c>
      <c r="T50" s="9">
        <v>5.6265172413793099E-3</v>
      </c>
      <c r="U50" s="9">
        <v>9.9102068965517261E-4</v>
      </c>
      <c r="V50" s="9">
        <v>1.7440689655172416E-3</v>
      </c>
      <c r="W50" s="9">
        <v>1.0801655172413794E-2</v>
      </c>
      <c r="X50" s="9">
        <v>1.2909413793103447E-3</v>
      </c>
      <c r="Y50" s="9">
        <v>9.6923793103448279</v>
      </c>
      <c r="Z50" s="9">
        <v>15.431034482758619</v>
      </c>
      <c r="AA50" s="9">
        <v>62.277931034482762</v>
      </c>
      <c r="AB50" s="9">
        <v>284.41379310344843</v>
      </c>
      <c r="AC50" s="9">
        <v>9.056241379310348E-2</v>
      </c>
      <c r="AD50" s="9">
        <v>5.7596551724137926E-2</v>
      </c>
      <c r="AE50" s="9">
        <v>5.3292068965517247E-3</v>
      </c>
      <c r="AF50" s="9">
        <v>9.3589999999999993E-3</v>
      </c>
      <c r="AG50" s="9">
        <v>0.19018620689655177</v>
      </c>
      <c r="AH50">
        <v>5.9763448275862073E-2</v>
      </c>
      <c r="CV50" s="14" t="s">
        <v>209</v>
      </c>
      <c r="CW50" s="16">
        <v>857155</v>
      </c>
      <c r="CX50" s="16">
        <v>12.05</v>
      </c>
      <c r="CY50" s="16">
        <v>14.63</v>
      </c>
      <c r="CZ50" s="16">
        <v>78.040000000000006</v>
      </c>
      <c r="DA50" s="16">
        <v>449.3</v>
      </c>
      <c r="DB50" s="16">
        <v>0.1031</v>
      </c>
      <c r="DC50" s="16">
        <v>9.0920000000000001E-2</v>
      </c>
      <c r="DD50" s="16">
        <v>6.5920000000000006E-2</v>
      </c>
      <c r="DE50" s="16">
        <v>2.7490000000000001E-2</v>
      </c>
      <c r="DF50" s="16">
        <v>0.16750000000000001</v>
      </c>
      <c r="DG50" s="16">
        <v>6.0429999999999998E-2</v>
      </c>
      <c r="DH50" s="16">
        <v>0.2636</v>
      </c>
      <c r="DI50" s="16">
        <v>0.72940000000000005</v>
      </c>
      <c r="DJ50" s="16">
        <v>1.8480000000000001</v>
      </c>
      <c r="DK50" s="16">
        <v>19.87</v>
      </c>
      <c r="DL50" s="16">
        <v>5.4879999999999998E-3</v>
      </c>
      <c r="DM50" s="16">
        <v>1.427E-2</v>
      </c>
      <c r="DN50" s="16">
        <v>2.3220000000000001E-2</v>
      </c>
      <c r="DO50" s="16">
        <v>5.6600000000000001E-3</v>
      </c>
      <c r="DP50" s="16">
        <v>1.4279999999999999E-2</v>
      </c>
      <c r="DQ50" s="16">
        <v>2.4220000000000001E-3</v>
      </c>
      <c r="DR50" s="16">
        <v>13.76</v>
      </c>
      <c r="DS50" s="16">
        <v>20.7</v>
      </c>
      <c r="DT50" s="16">
        <v>89.88</v>
      </c>
      <c r="DU50" s="16">
        <v>582.6</v>
      </c>
      <c r="DV50" s="16">
        <v>0.14940000000000001</v>
      </c>
      <c r="DW50" s="16">
        <v>0.21560000000000001</v>
      </c>
      <c r="DX50" s="16">
        <v>0.30499999999999999</v>
      </c>
      <c r="DY50" s="16">
        <v>6.5479999999999997E-2</v>
      </c>
      <c r="DZ50" s="16">
        <v>0.2747</v>
      </c>
      <c r="EA50" s="16">
        <v>8.301E-2</v>
      </c>
      <c r="EB50" s="15">
        <v>0</v>
      </c>
    </row>
    <row r="51" spans="2:132" x14ac:dyDescent="0.2">
      <c r="C51" s="5" t="s">
        <v>129</v>
      </c>
      <c r="D51" s="9">
        <v>10272437.005539032</v>
      </c>
      <c r="E51" s="9">
        <v>0.2895568709299654</v>
      </c>
      <c r="F51" s="9">
        <v>0.35339875245909369</v>
      </c>
      <c r="G51" s="9">
        <v>1.9965492146518304</v>
      </c>
      <c r="H51" s="9">
        <v>28.915363863278852</v>
      </c>
      <c r="I51" s="9">
        <v>1.1555926539985396E-3</v>
      </c>
      <c r="J51" s="9">
        <v>4.3394111961148089E-3</v>
      </c>
      <c r="K51" s="9">
        <v>6.5502549762923978E-3</v>
      </c>
      <c r="L51" s="9">
        <v>3.1882731751688969E-3</v>
      </c>
      <c r="M51" s="9">
        <v>2.2525208684434218E-3</v>
      </c>
      <c r="N51" s="9">
        <v>5.8012151913696818E-4</v>
      </c>
      <c r="O51" s="9">
        <v>2.2785668188032349E-2</v>
      </c>
      <c r="P51" s="9">
        <v>4.5326722272312041E-2</v>
      </c>
      <c r="Q51" s="9">
        <v>0.16612762961437499</v>
      </c>
      <c r="R51" s="9">
        <v>3.7378123466204793</v>
      </c>
      <c r="S51" s="9">
        <v>2.4670478293673708E-4</v>
      </c>
      <c r="T51" s="9">
        <v>1.4714428276436653E-3</v>
      </c>
      <c r="U51" s="9">
        <v>2.4802667624281346E-3</v>
      </c>
      <c r="V51" s="9">
        <v>5.0698743287929879E-4</v>
      </c>
      <c r="W51" s="9">
        <v>6.7921438999930936E-4</v>
      </c>
      <c r="X51" s="9">
        <v>2.1741697328085349E-4</v>
      </c>
      <c r="Y51" s="9">
        <v>0.39712795636648074</v>
      </c>
      <c r="Z51" s="9">
        <v>0.5050131859748872</v>
      </c>
      <c r="AA51" s="9">
        <v>2.7609852968956905</v>
      </c>
      <c r="AB51" s="9">
        <v>46.781766476491029</v>
      </c>
      <c r="AC51" s="9">
        <v>1.8760485850872312E-3</v>
      </c>
      <c r="AD51" s="9">
        <v>1.2927704370639904E-2</v>
      </c>
      <c r="AE51" s="9">
        <v>1.7141815244891969E-2</v>
      </c>
      <c r="AF51" s="9">
        <v>5.4009612165493949E-3</v>
      </c>
      <c r="AG51" s="9">
        <v>5.0834001445379078E-3</v>
      </c>
      <c r="AH51">
        <v>1.4840214527324389E-3</v>
      </c>
      <c r="CV51" s="14" t="s">
        <v>210</v>
      </c>
      <c r="CW51" s="16">
        <v>857156</v>
      </c>
      <c r="CX51" s="16">
        <v>13.49</v>
      </c>
      <c r="CY51" s="16">
        <v>22.3</v>
      </c>
      <c r="CZ51" s="16">
        <v>86.91</v>
      </c>
      <c r="DA51" s="16">
        <v>561</v>
      </c>
      <c r="DB51" s="16">
        <v>8.7520000000000001E-2</v>
      </c>
      <c r="DC51" s="16">
        <v>7.6980000000000007E-2</v>
      </c>
      <c r="DD51" s="16">
        <v>4.7509999999999997E-2</v>
      </c>
      <c r="DE51" s="16">
        <v>3.3840000000000002E-2</v>
      </c>
      <c r="DF51" s="16">
        <v>0.18090000000000001</v>
      </c>
      <c r="DG51" s="16">
        <v>5.7180000000000002E-2</v>
      </c>
      <c r="DH51" s="16">
        <v>0.23380000000000001</v>
      </c>
      <c r="DI51" s="16">
        <v>1.353</v>
      </c>
      <c r="DJ51" s="16">
        <v>1.7350000000000001</v>
      </c>
      <c r="DK51" s="16">
        <v>20.2</v>
      </c>
      <c r="DL51" s="16">
        <v>4.4549999999999998E-3</v>
      </c>
      <c r="DM51" s="16">
        <v>1.3820000000000001E-2</v>
      </c>
      <c r="DN51" s="16">
        <v>2.095E-2</v>
      </c>
      <c r="DO51" s="16">
        <v>1.184E-2</v>
      </c>
      <c r="DP51" s="16">
        <v>1.6410000000000001E-2</v>
      </c>
      <c r="DQ51" s="16">
        <v>1.9559999999999998E-3</v>
      </c>
      <c r="DR51" s="16">
        <v>15.15</v>
      </c>
      <c r="DS51" s="16">
        <v>31.82</v>
      </c>
      <c r="DT51" s="16">
        <v>99</v>
      </c>
      <c r="DU51" s="16">
        <v>698.8</v>
      </c>
      <c r="DV51" s="16">
        <v>0.1162</v>
      </c>
      <c r="DW51" s="16">
        <v>0.1711</v>
      </c>
      <c r="DX51" s="16">
        <v>0.22819999999999999</v>
      </c>
      <c r="DY51" s="16">
        <v>0.12820000000000001</v>
      </c>
      <c r="DZ51" s="16">
        <v>0.28710000000000002</v>
      </c>
      <c r="EA51" s="16">
        <v>6.9169999999999995E-2</v>
      </c>
      <c r="EB51" s="15">
        <v>0</v>
      </c>
    </row>
    <row r="52" spans="2:132" x14ac:dyDescent="0.2">
      <c r="C52" s="5" t="s">
        <v>130</v>
      </c>
      <c r="D52" s="9">
        <v>35113699.37672583</v>
      </c>
      <c r="E52" s="9">
        <v>0.34940462817892304</v>
      </c>
      <c r="F52" s="9">
        <v>0.42327123443384779</v>
      </c>
      <c r="G52" s="9">
        <v>2.43500001044695</v>
      </c>
      <c r="H52" s="9">
        <v>42.402352494468175</v>
      </c>
      <c r="I52" s="9">
        <v>1.3956767342505768E-3</v>
      </c>
      <c r="J52" s="9">
        <v>5.5827381372091671E-3</v>
      </c>
      <c r="K52" s="9">
        <v>8.64371676230208E-3</v>
      </c>
      <c r="L52" s="9">
        <v>3.9188175142284305E-3</v>
      </c>
      <c r="M52" s="9">
        <v>2.8183844390135366E-3</v>
      </c>
      <c r="N52" s="9">
        <v>8.1846736322004098E-4</v>
      </c>
      <c r="O52" s="9">
        <v>5.4027286629753368E-2</v>
      </c>
      <c r="P52" s="9">
        <v>7.2666742873974843E-2</v>
      </c>
      <c r="Q52" s="9">
        <v>0.42488386439345172</v>
      </c>
      <c r="R52" s="9">
        <v>13.692813412796143</v>
      </c>
      <c r="S52" s="9">
        <v>4.832449435248343E-4</v>
      </c>
      <c r="T52" s="9">
        <v>2.3312430776363702E-3</v>
      </c>
      <c r="U52" s="9">
        <v>9.0568554574985399E-3</v>
      </c>
      <c r="V52" s="9">
        <v>8.0402582996586306E-4</v>
      </c>
      <c r="W52" s="9">
        <v>1.2150583359092886E-3</v>
      </c>
      <c r="X52" s="9">
        <v>6.0518937245471053E-4</v>
      </c>
      <c r="Y52" s="9">
        <v>0.48320494762523281</v>
      </c>
      <c r="Z52" s="9">
        <v>0.57633963861978021</v>
      </c>
      <c r="AA52" s="9">
        <v>3.394621495114301</v>
      </c>
      <c r="AB52" s="9">
        <v>71.477958914844137</v>
      </c>
      <c r="AC52" s="9">
        <v>2.1998869369863725E-3</v>
      </c>
      <c r="AD52" s="9">
        <v>1.8276926730428803E-2</v>
      </c>
      <c r="AE52" s="9">
        <v>2.1995730179594563E-2</v>
      </c>
      <c r="AF52" s="9">
        <v>5.7016816436169229E-3</v>
      </c>
      <c r="AG52" s="9">
        <v>7.7867327811079676E-3</v>
      </c>
      <c r="AH52">
        <v>2.3671470374216378E-3</v>
      </c>
      <c r="CV52" s="14" t="s">
        <v>211</v>
      </c>
      <c r="CW52" s="16">
        <v>857343</v>
      </c>
      <c r="CX52" s="16">
        <v>11.76</v>
      </c>
      <c r="CY52" s="16">
        <v>21.6</v>
      </c>
      <c r="CZ52" s="16">
        <v>74.72</v>
      </c>
      <c r="DA52" s="16">
        <v>427.9</v>
      </c>
      <c r="DB52" s="16">
        <v>8.6370000000000002E-2</v>
      </c>
      <c r="DC52" s="16">
        <v>4.9660000000000003E-2</v>
      </c>
      <c r="DD52" s="16">
        <v>1.6570000000000001E-2</v>
      </c>
      <c r="DE52" s="16">
        <v>1.115E-2</v>
      </c>
      <c r="DF52" s="16">
        <v>0.14949999999999999</v>
      </c>
      <c r="DG52" s="16">
        <v>5.8880000000000002E-2</v>
      </c>
      <c r="DH52" s="16">
        <v>0.40620000000000001</v>
      </c>
      <c r="DI52" s="16">
        <v>1.21</v>
      </c>
      <c r="DJ52" s="16">
        <v>2.6349999999999998</v>
      </c>
      <c r="DK52" s="16">
        <v>28.47</v>
      </c>
      <c r="DL52" s="16">
        <v>5.8570000000000002E-3</v>
      </c>
      <c r="DM52" s="16">
        <v>9.7579999999999993E-3</v>
      </c>
      <c r="DN52" s="16">
        <v>1.1679999999999999E-2</v>
      </c>
      <c r="DO52" s="16">
        <v>7.4450000000000002E-3</v>
      </c>
      <c r="DP52" s="16">
        <v>2.4060000000000002E-2</v>
      </c>
      <c r="DQ52" s="16">
        <v>1.769E-3</v>
      </c>
      <c r="DR52" s="16">
        <v>12.98</v>
      </c>
      <c r="DS52" s="16">
        <v>25.72</v>
      </c>
      <c r="DT52" s="16">
        <v>82.98</v>
      </c>
      <c r="DU52" s="16">
        <v>516.5</v>
      </c>
      <c r="DV52" s="16">
        <v>0.1085</v>
      </c>
      <c r="DW52" s="16">
        <v>8.6150000000000004E-2</v>
      </c>
      <c r="DX52" s="16">
        <v>5.5230000000000001E-2</v>
      </c>
      <c r="DY52" s="16">
        <v>3.7150000000000002E-2</v>
      </c>
      <c r="DZ52" s="16">
        <v>0.24329999999999999</v>
      </c>
      <c r="EA52" s="16">
        <v>6.5629999999999994E-2</v>
      </c>
      <c r="EB52" s="15">
        <v>0</v>
      </c>
    </row>
    <row r="53" spans="2:132" x14ac:dyDescent="0.2">
      <c r="C53" s="5" t="s">
        <v>131</v>
      </c>
      <c r="D53" s="9">
        <v>4.1163334483383185</v>
      </c>
      <c r="E53" s="9">
        <v>0.24944970990160772</v>
      </c>
      <c r="F53" s="9">
        <v>0.22297118409365599</v>
      </c>
      <c r="G53" s="9">
        <v>0.26420828992740997</v>
      </c>
      <c r="H53" s="9">
        <v>0.53736445941520383</v>
      </c>
      <c r="I53" s="9">
        <v>0.14595358132259015</v>
      </c>
      <c r="J53" s="9">
        <v>0.50615545124625905</v>
      </c>
      <c r="K53" s="9">
        <v>0.89775251052588967</v>
      </c>
      <c r="L53" s="9">
        <v>0.79320364591630277</v>
      </c>
      <c r="M53" s="9">
        <v>0.15132479261672913</v>
      </c>
      <c r="N53" s="9">
        <v>0.11243043824228072</v>
      </c>
      <c r="O53" s="9">
        <v>0.68443203008677833</v>
      </c>
      <c r="P53" s="9">
        <v>0.45334004930054989</v>
      </c>
      <c r="Q53" s="9">
        <v>0.70544758293796328</v>
      </c>
      <c r="R53" s="9">
        <v>1.1277714337969931</v>
      </c>
      <c r="S53" s="9">
        <v>0.42643473046302338</v>
      </c>
      <c r="T53" s="9">
        <v>0.70288412501750697</v>
      </c>
      <c r="U53" s="9">
        <v>0.94645791656788336</v>
      </c>
      <c r="V53" s="9">
        <v>0.52307676070905018</v>
      </c>
      <c r="W53" s="9">
        <v>0.40240732653360861</v>
      </c>
      <c r="X53" s="9">
        <v>0.69726956471675161</v>
      </c>
      <c r="Y53" s="9">
        <v>0.297079426689417</v>
      </c>
      <c r="Z53" s="9">
        <v>0.23936613299271656</v>
      </c>
      <c r="AA53" s="9">
        <v>0.31327766522181488</v>
      </c>
      <c r="AB53" s="9">
        <v>0.64656813692556592</v>
      </c>
      <c r="AC53" s="9">
        <v>0.17249128898801602</v>
      </c>
      <c r="AD53" s="9">
        <v>0.61878930142238442</v>
      </c>
      <c r="AE53" s="9">
        <v>0.76646990378021718</v>
      </c>
      <c r="AF53" s="9">
        <v>0.57354949287560575</v>
      </c>
      <c r="AG53" s="9">
        <v>0.21328051613026189</v>
      </c>
      <c r="AH53">
        <v>0.21515386884461388</v>
      </c>
      <c r="CV53" s="14" t="s">
        <v>212</v>
      </c>
      <c r="CW53" s="16">
        <v>857373</v>
      </c>
      <c r="CX53" s="16">
        <v>13.64</v>
      </c>
      <c r="CY53" s="16">
        <v>16.34</v>
      </c>
      <c r="CZ53" s="16">
        <v>87.21</v>
      </c>
      <c r="DA53" s="16">
        <v>571.79999999999995</v>
      </c>
      <c r="DB53" s="16">
        <v>7.6850000000000002E-2</v>
      </c>
      <c r="DC53" s="16">
        <v>6.0589999999999998E-2</v>
      </c>
      <c r="DD53" s="16">
        <v>1.857E-2</v>
      </c>
      <c r="DE53" s="16">
        <v>1.7229999999999999E-2</v>
      </c>
      <c r="DF53" s="16">
        <v>0.1353</v>
      </c>
      <c r="DG53" s="16">
        <v>5.953E-2</v>
      </c>
      <c r="DH53" s="16">
        <v>0.18720000000000001</v>
      </c>
      <c r="DI53" s="16">
        <v>0.9234</v>
      </c>
      <c r="DJ53" s="16">
        <v>1.4490000000000001</v>
      </c>
      <c r="DK53" s="16">
        <v>14.55</v>
      </c>
      <c r="DL53" s="16">
        <v>4.4770000000000001E-3</v>
      </c>
      <c r="DM53" s="16">
        <v>1.1769999999999999E-2</v>
      </c>
      <c r="DN53" s="16">
        <v>1.0789999999999999E-2</v>
      </c>
      <c r="DO53" s="16">
        <v>7.9559999999999995E-3</v>
      </c>
      <c r="DP53" s="16">
        <v>1.325E-2</v>
      </c>
      <c r="DQ53" s="16">
        <v>2.5509999999999999E-3</v>
      </c>
      <c r="DR53" s="16">
        <v>14.67</v>
      </c>
      <c r="DS53" s="16">
        <v>23.19</v>
      </c>
      <c r="DT53" s="16">
        <v>96.08</v>
      </c>
      <c r="DU53" s="16">
        <v>656.7</v>
      </c>
      <c r="DV53" s="16">
        <v>0.1089</v>
      </c>
      <c r="DW53" s="16">
        <v>0.15820000000000001</v>
      </c>
      <c r="DX53" s="16">
        <v>0.105</v>
      </c>
      <c r="DY53" s="16">
        <v>8.5860000000000006E-2</v>
      </c>
      <c r="DZ53" s="16">
        <v>0.2346</v>
      </c>
      <c r="EA53" s="16">
        <v>8.0250000000000002E-2</v>
      </c>
      <c r="EB53" s="15">
        <v>0</v>
      </c>
    </row>
    <row r="54" spans="2:132" x14ac:dyDescent="0.2">
      <c r="C54" s="5" t="s">
        <v>35</v>
      </c>
      <c r="D54" s="9">
        <v>5236528.0030137431</v>
      </c>
      <c r="E54" s="9">
        <v>0.14760593443135314</v>
      </c>
      <c r="F54" s="9">
        <v>0.18015028590433871</v>
      </c>
      <c r="G54" s="9">
        <v>1.0177707457618812</v>
      </c>
      <c r="H54" s="9">
        <v>14.740038075263524</v>
      </c>
      <c r="I54" s="9">
        <v>5.8908059396980364E-4</v>
      </c>
      <c r="J54" s="9">
        <v>2.2120795905386206E-3</v>
      </c>
      <c r="K54" s="9">
        <v>3.3390901878239737E-3</v>
      </c>
      <c r="L54" s="9">
        <v>1.6252698122195394E-3</v>
      </c>
      <c r="M54" s="9">
        <v>1.1482561147482908E-3</v>
      </c>
      <c r="N54" s="9">
        <v>2.9572559836322902E-4</v>
      </c>
      <c r="O54" s="9">
        <v>1.1615334264855856E-2</v>
      </c>
      <c r="P54" s="9">
        <v>2.3105972841284305E-2</v>
      </c>
      <c r="Q54" s="9">
        <v>8.4686037410683673E-2</v>
      </c>
      <c r="R54" s="9">
        <v>1.905405602636896</v>
      </c>
      <c r="S54" s="9">
        <v>1.2576144332927564E-4</v>
      </c>
      <c r="T54" s="9">
        <v>7.5008993169147745E-4</v>
      </c>
      <c r="U54" s="9">
        <v>1.2643529816143797E-3</v>
      </c>
      <c r="V54" s="9">
        <v>2.5844440691307879E-4</v>
      </c>
      <c r="W54" s="9">
        <v>3.4623966750669275E-4</v>
      </c>
      <c r="X54" s="9">
        <v>1.1083154545525863E-4</v>
      </c>
      <c r="Y54" s="9">
        <v>0.20244189992806616</v>
      </c>
      <c r="Z54" s="9">
        <v>0.25743800510265741</v>
      </c>
      <c r="AA54" s="9">
        <v>1.4074534421878242</v>
      </c>
      <c r="AB54" s="9">
        <v>23.847703330037618</v>
      </c>
      <c r="AC54" s="9">
        <v>9.5634375226894843E-4</v>
      </c>
      <c r="AD54" s="9">
        <v>6.5900901524181934E-3</v>
      </c>
      <c r="AE54" s="9">
        <v>8.7382960347153239E-3</v>
      </c>
      <c r="AF54" s="9">
        <v>2.7532205491649065E-3</v>
      </c>
      <c r="AG54" s="9">
        <v>2.5913390554785933E-3</v>
      </c>
      <c r="AH54">
        <v>7.5650207347256206E-4</v>
      </c>
      <c r="CV54" s="14" t="s">
        <v>213</v>
      </c>
      <c r="CW54" s="16">
        <v>857374</v>
      </c>
      <c r="CX54" s="16">
        <v>11.94</v>
      </c>
      <c r="CY54" s="16">
        <v>18.239999999999998</v>
      </c>
      <c r="CZ54" s="16">
        <v>75.709999999999994</v>
      </c>
      <c r="DA54" s="16">
        <v>437.6</v>
      </c>
      <c r="DB54" s="16">
        <v>8.2610000000000003E-2</v>
      </c>
      <c r="DC54" s="16">
        <v>4.7509999999999997E-2</v>
      </c>
      <c r="DD54" s="16">
        <v>1.9720000000000001E-2</v>
      </c>
      <c r="DE54" s="16">
        <v>1.349E-2</v>
      </c>
      <c r="DF54" s="16">
        <v>0.18679999999999999</v>
      </c>
      <c r="DG54" s="16">
        <v>6.1100000000000002E-2</v>
      </c>
      <c r="DH54" s="16">
        <v>0.2273</v>
      </c>
      <c r="DI54" s="16">
        <v>0.63290000000000002</v>
      </c>
      <c r="DJ54" s="16">
        <v>1.52</v>
      </c>
      <c r="DK54" s="16">
        <v>17.47</v>
      </c>
      <c r="DL54" s="16">
        <v>7.2100000000000003E-3</v>
      </c>
      <c r="DM54" s="16">
        <v>8.3800000000000003E-3</v>
      </c>
      <c r="DN54" s="16">
        <v>1.311E-2</v>
      </c>
      <c r="DO54" s="16">
        <v>8.0000000000000002E-3</v>
      </c>
      <c r="DP54" s="16">
        <v>1.9959999999999999E-2</v>
      </c>
      <c r="DQ54" s="16">
        <v>2.6350000000000002E-3</v>
      </c>
      <c r="DR54" s="16">
        <v>13.1</v>
      </c>
      <c r="DS54" s="16">
        <v>21.33</v>
      </c>
      <c r="DT54" s="16">
        <v>83.67</v>
      </c>
      <c r="DU54" s="16">
        <v>527.20000000000005</v>
      </c>
      <c r="DV54" s="16">
        <v>0.1144</v>
      </c>
      <c r="DW54" s="16">
        <v>8.906E-2</v>
      </c>
      <c r="DX54" s="16">
        <v>9.2030000000000001E-2</v>
      </c>
      <c r="DY54" s="16">
        <v>6.2960000000000002E-2</v>
      </c>
      <c r="DZ54" s="16">
        <v>0.27850000000000003</v>
      </c>
      <c r="EA54" s="16">
        <v>7.4079999999999993E-2</v>
      </c>
      <c r="EB54" s="15">
        <v>0</v>
      </c>
    </row>
    <row r="55" spans="2:132" x14ac:dyDescent="0.2">
      <c r="C55" s="5" t="s">
        <v>132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>
        <v>0</v>
      </c>
      <c r="CV55" s="14" t="s">
        <v>214</v>
      </c>
      <c r="CW55" s="16">
        <v>857392</v>
      </c>
      <c r="CX55" s="16">
        <v>18.22</v>
      </c>
      <c r="CY55" s="16">
        <v>18.7</v>
      </c>
      <c r="CZ55" s="16">
        <v>120.3</v>
      </c>
      <c r="DA55" s="16">
        <v>1033</v>
      </c>
      <c r="DB55" s="16">
        <v>0.1148</v>
      </c>
      <c r="DC55" s="16">
        <v>0.14849999999999999</v>
      </c>
      <c r="DD55" s="16">
        <v>0.1772</v>
      </c>
      <c r="DE55" s="16">
        <v>0.106</v>
      </c>
      <c r="DF55" s="16">
        <v>0.2092</v>
      </c>
      <c r="DG55" s="16">
        <v>6.3100000000000003E-2</v>
      </c>
      <c r="DH55" s="16">
        <v>0.8337</v>
      </c>
      <c r="DI55" s="16">
        <v>1.593</v>
      </c>
      <c r="DJ55" s="16">
        <v>4.8769999999999998</v>
      </c>
      <c r="DK55" s="16">
        <v>98.81</v>
      </c>
      <c r="DL55" s="16">
        <v>3.8990000000000001E-3</v>
      </c>
      <c r="DM55" s="16">
        <v>2.9610000000000001E-2</v>
      </c>
      <c r="DN55" s="16">
        <v>2.8170000000000001E-2</v>
      </c>
      <c r="DO55" s="16">
        <v>9.2219999999999993E-3</v>
      </c>
      <c r="DP55" s="16">
        <v>2.674E-2</v>
      </c>
      <c r="DQ55" s="16">
        <v>5.1260000000000003E-3</v>
      </c>
      <c r="DR55" s="16">
        <v>20.6</v>
      </c>
      <c r="DS55" s="16">
        <v>24.13</v>
      </c>
      <c r="DT55" s="16">
        <v>135.1</v>
      </c>
      <c r="DU55" s="16">
        <v>1321</v>
      </c>
      <c r="DV55" s="16">
        <v>0.128</v>
      </c>
      <c r="DW55" s="16">
        <v>0.22969999999999999</v>
      </c>
      <c r="DX55" s="16">
        <v>0.26229999999999998</v>
      </c>
      <c r="DY55" s="16">
        <v>0.13250000000000001</v>
      </c>
      <c r="DZ55" s="16">
        <v>0.30209999999999998</v>
      </c>
      <c r="EA55" s="16">
        <v>7.9869999999999997E-2</v>
      </c>
      <c r="EB55" s="15">
        <v>1</v>
      </c>
    </row>
    <row r="56" spans="2:132" x14ac:dyDescent="0.2">
      <c r="C56" s="5" t="s">
        <v>133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>
        <v>0</v>
      </c>
      <c r="CV56" s="14" t="s">
        <v>215</v>
      </c>
      <c r="CW56" s="16">
        <v>857438</v>
      </c>
      <c r="CX56" s="16">
        <v>15.1</v>
      </c>
      <c r="CY56" s="16">
        <v>22.02</v>
      </c>
      <c r="CZ56" s="16">
        <v>97.26</v>
      </c>
      <c r="DA56" s="16">
        <v>712.8</v>
      </c>
      <c r="DB56" s="16">
        <v>9.0560000000000002E-2</v>
      </c>
      <c r="DC56" s="16">
        <v>7.0809999999999998E-2</v>
      </c>
      <c r="DD56" s="16">
        <v>5.253E-2</v>
      </c>
      <c r="DE56" s="16">
        <v>3.3340000000000002E-2</v>
      </c>
      <c r="DF56" s="16">
        <v>0.16159999999999999</v>
      </c>
      <c r="DG56" s="16">
        <v>5.6840000000000002E-2</v>
      </c>
      <c r="DH56" s="16">
        <v>0.3105</v>
      </c>
      <c r="DI56" s="16">
        <v>0.83389999999999997</v>
      </c>
      <c r="DJ56" s="16">
        <v>2.097</v>
      </c>
      <c r="DK56" s="16">
        <v>29.91</v>
      </c>
      <c r="DL56" s="16">
        <v>4.6750000000000003E-3</v>
      </c>
      <c r="DM56" s="16">
        <v>1.03E-2</v>
      </c>
      <c r="DN56" s="16">
        <v>1.6029999999999999E-2</v>
      </c>
      <c r="DO56" s="16">
        <v>9.2219999999999993E-3</v>
      </c>
      <c r="DP56" s="16">
        <v>1.095E-2</v>
      </c>
      <c r="DQ56" s="16">
        <v>1.629E-3</v>
      </c>
      <c r="DR56" s="16">
        <v>18.100000000000001</v>
      </c>
      <c r="DS56" s="16">
        <v>31.69</v>
      </c>
      <c r="DT56" s="16">
        <v>117.7</v>
      </c>
      <c r="DU56" s="16">
        <v>1030</v>
      </c>
      <c r="DV56" s="16">
        <v>0.1389</v>
      </c>
      <c r="DW56" s="16">
        <v>0.20569999999999999</v>
      </c>
      <c r="DX56" s="16">
        <v>0.2712</v>
      </c>
      <c r="DY56" s="16">
        <v>0.153</v>
      </c>
      <c r="DZ56" s="16">
        <v>0.26750000000000002</v>
      </c>
      <c r="EA56" s="16">
        <v>7.8729999999999994E-2</v>
      </c>
      <c r="EB56" s="15">
        <v>1</v>
      </c>
    </row>
    <row r="57" spans="2:132" x14ac:dyDescent="0.2">
      <c r="C57" s="5" t="s">
        <v>134</v>
      </c>
      <c r="D57" s="9">
        <v>30371831.432337433</v>
      </c>
      <c r="E57" s="9">
        <v>14.127291739894565</v>
      </c>
      <c r="F57" s="9">
        <v>19.28964850615117</v>
      </c>
      <c r="G57" s="9">
        <v>91.969033391915659</v>
      </c>
      <c r="H57" s="9">
        <v>654.88910369068572</v>
      </c>
      <c r="I57" s="9">
        <v>9.6360281195079001E-2</v>
      </c>
      <c r="J57" s="9">
        <v>0.10434098418277686</v>
      </c>
      <c r="K57" s="9">
        <v>9.0875558812949661E-2</v>
      </c>
      <c r="L57" s="9">
        <v>5.0062938848920824E-2</v>
      </c>
      <c r="M57" s="9">
        <v>0.181161862917399</v>
      </c>
      <c r="N57" s="9">
        <v>6.2797609841827778E-2</v>
      </c>
      <c r="O57" s="9">
        <v>0.40517205623901609</v>
      </c>
      <c r="P57" s="9">
        <v>1.2168534270650269</v>
      </c>
      <c r="Q57" s="9">
        <v>2.8660592267135288</v>
      </c>
      <c r="R57" s="9">
        <v>40.337079086116027</v>
      </c>
      <c r="S57" s="9">
        <v>7.0409789103690707E-3</v>
      </c>
      <c r="T57" s="9">
        <v>2.5478138840070302E-2</v>
      </c>
      <c r="U57" s="9">
        <v>3.2639432733812923E-2</v>
      </c>
      <c r="V57" s="9">
        <v>1.207194604316547E-2</v>
      </c>
      <c r="W57" s="9">
        <v>2.0542298769771532E-2</v>
      </c>
      <c r="X57" s="9">
        <v>3.7949038664323383E-3</v>
      </c>
      <c r="Y57" s="9">
        <v>16.269189806678394</v>
      </c>
      <c r="Z57" s="9">
        <v>25.677223198594017</v>
      </c>
      <c r="AA57" s="9">
        <v>107.2612126537786</v>
      </c>
      <c r="AB57" s="9">
        <v>880.58312829525448</v>
      </c>
      <c r="AC57" s="9">
        <v>0.13236859402460469</v>
      </c>
      <c r="AD57" s="9">
        <v>0.25426504393673144</v>
      </c>
      <c r="AE57" s="9">
        <v>0.27855260251798547</v>
      </c>
      <c r="AF57" s="9">
        <v>0.11728586510791368</v>
      </c>
      <c r="AG57" s="9">
        <v>0.29007557117750454</v>
      </c>
      <c r="AH57">
        <v>8.3945817223198549E-2</v>
      </c>
      <c r="CV57" s="14" t="s">
        <v>216</v>
      </c>
      <c r="CW57" s="16">
        <v>85759902</v>
      </c>
      <c r="CX57" s="16">
        <v>11.52</v>
      </c>
      <c r="CY57" s="16">
        <v>18.75</v>
      </c>
      <c r="CZ57" s="16">
        <v>73.34</v>
      </c>
      <c r="DA57" s="16">
        <v>409</v>
      </c>
      <c r="DB57" s="16">
        <v>9.5240000000000005E-2</v>
      </c>
      <c r="DC57" s="16">
        <v>5.4730000000000001E-2</v>
      </c>
      <c r="DD57" s="16">
        <v>3.0360000000000002E-2</v>
      </c>
      <c r="DE57" s="16">
        <v>2.2780000000000002E-2</v>
      </c>
      <c r="DF57" s="16">
        <v>0.192</v>
      </c>
      <c r="DG57" s="16">
        <v>5.9069999999999998E-2</v>
      </c>
      <c r="DH57" s="16">
        <v>0.32490000000000002</v>
      </c>
      <c r="DI57" s="16">
        <v>0.95909999999999995</v>
      </c>
      <c r="DJ57" s="16">
        <v>2.1829999999999998</v>
      </c>
      <c r="DK57" s="16">
        <v>23.47</v>
      </c>
      <c r="DL57" s="16">
        <v>8.3280000000000003E-3</v>
      </c>
      <c r="DM57" s="16">
        <v>8.7220000000000006E-3</v>
      </c>
      <c r="DN57" s="16">
        <v>1.349E-2</v>
      </c>
      <c r="DO57" s="16">
        <v>8.6700000000000006E-3</v>
      </c>
      <c r="DP57" s="16">
        <v>3.218E-2</v>
      </c>
      <c r="DQ57" s="16">
        <v>2.3860000000000001E-3</v>
      </c>
      <c r="DR57" s="16">
        <v>12.84</v>
      </c>
      <c r="DS57" s="16">
        <v>22.47</v>
      </c>
      <c r="DT57" s="16">
        <v>81.81</v>
      </c>
      <c r="DU57" s="16">
        <v>506.2</v>
      </c>
      <c r="DV57" s="16">
        <v>0.1249</v>
      </c>
      <c r="DW57" s="16">
        <v>8.72E-2</v>
      </c>
      <c r="DX57" s="16">
        <v>9.0759999999999993E-2</v>
      </c>
      <c r="DY57" s="16">
        <v>6.3159999999999994E-2</v>
      </c>
      <c r="DZ57" s="16">
        <v>0.3306</v>
      </c>
      <c r="EA57" s="16">
        <v>7.0360000000000006E-2</v>
      </c>
      <c r="EB57" s="15">
        <v>0</v>
      </c>
    </row>
    <row r="58" spans="2:132" x14ac:dyDescent="0.2">
      <c r="C58" s="5" t="s">
        <v>135</v>
      </c>
      <c r="D58" s="9">
        <v>1</v>
      </c>
      <c r="E58" s="9">
        <v>1</v>
      </c>
      <c r="F58" s="9">
        <v>1</v>
      </c>
      <c r="G58" s="9">
        <v>1</v>
      </c>
      <c r="H58" s="9">
        <v>1</v>
      </c>
      <c r="I58" s="9">
        <v>1</v>
      </c>
      <c r="J58" s="9">
        <v>1</v>
      </c>
      <c r="K58" s="9">
        <v>1</v>
      </c>
      <c r="L58" s="9">
        <v>1</v>
      </c>
      <c r="M58" s="9">
        <v>1</v>
      </c>
      <c r="N58" s="9">
        <v>1</v>
      </c>
      <c r="O58" s="9">
        <v>1</v>
      </c>
      <c r="P58" s="9">
        <v>1</v>
      </c>
      <c r="Q58" s="9">
        <v>1</v>
      </c>
      <c r="R58" s="9">
        <v>1</v>
      </c>
      <c r="S58" s="9">
        <v>1</v>
      </c>
      <c r="T58" s="9">
        <v>1</v>
      </c>
      <c r="U58" s="9">
        <v>1</v>
      </c>
      <c r="V58" s="9">
        <v>1</v>
      </c>
      <c r="W58" s="9">
        <v>1</v>
      </c>
      <c r="X58" s="9">
        <v>1</v>
      </c>
      <c r="Y58" s="9">
        <v>1</v>
      </c>
      <c r="Z58" s="9">
        <v>1</v>
      </c>
      <c r="AA58" s="9">
        <v>1</v>
      </c>
      <c r="AB58" s="9">
        <v>1</v>
      </c>
      <c r="AC58" s="9">
        <v>1</v>
      </c>
      <c r="AD58" s="9">
        <v>1</v>
      </c>
      <c r="AE58" s="9">
        <v>1</v>
      </c>
      <c r="AF58" s="9">
        <v>1</v>
      </c>
      <c r="AG58" s="9">
        <v>1</v>
      </c>
      <c r="AH58">
        <v>1</v>
      </c>
      <c r="CV58" s="14" t="s">
        <v>217</v>
      </c>
      <c r="CW58" s="16">
        <v>857637</v>
      </c>
      <c r="CX58" s="16">
        <v>19.21</v>
      </c>
      <c r="CY58" s="16">
        <v>18.57</v>
      </c>
      <c r="CZ58" s="16">
        <v>125.5</v>
      </c>
      <c r="DA58" s="16">
        <v>1152</v>
      </c>
      <c r="DB58" s="16">
        <v>0.1053</v>
      </c>
      <c r="DC58" s="16">
        <v>0.12670000000000001</v>
      </c>
      <c r="DD58" s="16">
        <v>0.1323</v>
      </c>
      <c r="DE58" s="16">
        <v>8.9940000000000006E-2</v>
      </c>
      <c r="DF58" s="16">
        <v>0.19170000000000001</v>
      </c>
      <c r="DG58" s="16">
        <v>5.9610000000000003E-2</v>
      </c>
      <c r="DH58" s="16">
        <v>0.72750000000000004</v>
      </c>
      <c r="DI58" s="16">
        <v>1.1930000000000001</v>
      </c>
      <c r="DJ58" s="16">
        <v>4.8369999999999997</v>
      </c>
      <c r="DK58" s="16">
        <v>102.5</v>
      </c>
      <c r="DL58" s="16">
        <v>6.4580000000000002E-3</v>
      </c>
      <c r="DM58" s="16">
        <v>2.3060000000000001E-2</v>
      </c>
      <c r="DN58" s="16">
        <v>2.945E-2</v>
      </c>
      <c r="DO58" s="16">
        <v>1.538E-2</v>
      </c>
      <c r="DP58" s="16">
        <v>1.8519999999999998E-2</v>
      </c>
      <c r="DQ58" s="16">
        <v>2.6080000000000001E-3</v>
      </c>
      <c r="DR58" s="16">
        <v>26.14</v>
      </c>
      <c r="DS58" s="16">
        <v>28.14</v>
      </c>
      <c r="DT58" s="16">
        <v>170.1</v>
      </c>
      <c r="DU58" s="16">
        <v>2145</v>
      </c>
      <c r="DV58" s="16">
        <v>0.16239999999999999</v>
      </c>
      <c r="DW58" s="16">
        <v>0.35110000000000002</v>
      </c>
      <c r="DX58" s="16">
        <v>0.38790000000000002</v>
      </c>
      <c r="DY58" s="16">
        <v>0.20910000000000001</v>
      </c>
      <c r="DZ58" s="16">
        <v>0.35370000000000001</v>
      </c>
      <c r="EA58" s="16">
        <v>8.294E-2</v>
      </c>
      <c r="EB58" s="15">
        <v>1</v>
      </c>
    </row>
    <row r="59" spans="2:132" x14ac:dyDescent="0.2">
      <c r="C59" s="5" t="s">
        <v>136</v>
      </c>
      <c r="D59" s="9">
        <v>1</v>
      </c>
      <c r="E59" s="9">
        <v>1</v>
      </c>
      <c r="F59" s="9">
        <v>1</v>
      </c>
      <c r="G59" s="9">
        <v>1</v>
      </c>
      <c r="H59" s="9">
        <v>1</v>
      </c>
      <c r="I59" s="9">
        <v>1</v>
      </c>
      <c r="J59" s="9">
        <v>1</v>
      </c>
      <c r="K59" s="9">
        <v>1</v>
      </c>
      <c r="L59" s="9">
        <v>1</v>
      </c>
      <c r="M59" s="9">
        <v>1</v>
      </c>
      <c r="N59" s="9">
        <v>1</v>
      </c>
      <c r="O59" s="9">
        <v>1</v>
      </c>
      <c r="P59" s="9">
        <v>1</v>
      </c>
      <c r="Q59" s="9">
        <v>1</v>
      </c>
      <c r="R59" s="9">
        <v>1</v>
      </c>
      <c r="S59" s="9">
        <v>1</v>
      </c>
      <c r="T59" s="9">
        <v>1</v>
      </c>
      <c r="U59" s="9">
        <v>1</v>
      </c>
      <c r="V59" s="9">
        <v>1</v>
      </c>
      <c r="W59" s="9">
        <v>1</v>
      </c>
      <c r="X59" s="9">
        <v>1</v>
      </c>
      <c r="Y59" s="9">
        <v>1</v>
      </c>
      <c r="Z59" s="9">
        <v>1</v>
      </c>
      <c r="AA59" s="9">
        <v>1</v>
      </c>
      <c r="AB59" s="9">
        <v>1</v>
      </c>
      <c r="AC59" s="9">
        <v>1</v>
      </c>
      <c r="AD59" s="9">
        <v>1</v>
      </c>
      <c r="AE59" s="9">
        <v>1</v>
      </c>
      <c r="AF59" s="9">
        <v>1</v>
      </c>
      <c r="AG59" s="9">
        <v>1</v>
      </c>
      <c r="AH59">
        <v>1</v>
      </c>
      <c r="CV59" s="14" t="s">
        <v>218</v>
      </c>
      <c r="CW59" s="16">
        <v>857793</v>
      </c>
      <c r="CX59" s="16">
        <v>14.71</v>
      </c>
      <c r="CY59" s="16">
        <v>21.59</v>
      </c>
      <c r="CZ59" s="16">
        <v>95.55</v>
      </c>
      <c r="DA59" s="16">
        <v>656.9</v>
      </c>
      <c r="DB59" s="16">
        <v>0.1137</v>
      </c>
      <c r="DC59" s="16">
        <v>0.13650000000000001</v>
      </c>
      <c r="DD59" s="16">
        <v>0.1293</v>
      </c>
      <c r="DE59" s="16">
        <v>8.1229999999999997E-2</v>
      </c>
      <c r="DF59" s="16">
        <v>0.20269999999999999</v>
      </c>
      <c r="DG59" s="16">
        <v>6.7580000000000001E-2</v>
      </c>
      <c r="DH59" s="16">
        <v>0.42259999999999998</v>
      </c>
      <c r="DI59" s="16">
        <v>1.1499999999999999</v>
      </c>
      <c r="DJ59" s="16">
        <v>2.7349999999999999</v>
      </c>
      <c r="DK59" s="16">
        <v>40.090000000000003</v>
      </c>
      <c r="DL59" s="16">
        <v>3.6589999999999999E-3</v>
      </c>
      <c r="DM59" s="16">
        <v>2.8549999999999999E-2</v>
      </c>
      <c r="DN59" s="16">
        <v>2.572E-2</v>
      </c>
      <c r="DO59" s="16">
        <v>1.272E-2</v>
      </c>
      <c r="DP59" s="16">
        <v>1.8169999999999999E-2</v>
      </c>
      <c r="DQ59" s="16">
        <v>4.1079999999999997E-3</v>
      </c>
      <c r="DR59" s="16">
        <v>17.87</v>
      </c>
      <c r="DS59" s="16">
        <v>30.7</v>
      </c>
      <c r="DT59" s="16">
        <v>115.7</v>
      </c>
      <c r="DU59" s="16">
        <v>985.5</v>
      </c>
      <c r="DV59" s="16">
        <v>0.1368</v>
      </c>
      <c r="DW59" s="16">
        <v>0.42899999999999999</v>
      </c>
      <c r="DX59" s="16">
        <v>0.35870000000000002</v>
      </c>
      <c r="DY59" s="16">
        <v>0.18340000000000001</v>
      </c>
      <c r="DZ59" s="16">
        <v>0.36980000000000002</v>
      </c>
      <c r="EA59" s="16">
        <v>0.1094</v>
      </c>
      <c r="EB59" s="15">
        <v>1</v>
      </c>
    </row>
    <row r="60" spans="2:132" x14ac:dyDescent="0.2">
      <c r="CV60" s="14" t="s">
        <v>219</v>
      </c>
      <c r="CW60" s="16">
        <v>857810</v>
      </c>
      <c r="CX60" s="16">
        <v>13.05</v>
      </c>
      <c r="CY60" s="16">
        <v>19.309999999999999</v>
      </c>
      <c r="CZ60" s="16">
        <v>82.61</v>
      </c>
      <c r="DA60" s="16">
        <v>527.20000000000005</v>
      </c>
      <c r="DB60" s="16">
        <v>8.0600000000000005E-2</v>
      </c>
      <c r="DC60" s="16">
        <v>3.789E-2</v>
      </c>
      <c r="DD60" s="16">
        <v>6.9200000000000002E-4</v>
      </c>
      <c r="DE60" s="16">
        <v>4.1669999999999997E-3</v>
      </c>
      <c r="DF60" s="16">
        <v>0.18190000000000001</v>
      </c>
      <c r="DG60" s="16">
        <v>5.5010000000000003E-2</v>
      </c>
      <c r="DH60" s="16">
        <v>0.40400000000000003</v>
      </c>
      <c r="DI60" s="16">
        <v>1.214</v>
      </c>
      <c r="DJ60" s="16">
        <v>2.5950000000000002</v>
      </c>
      <c r="DK60" s="16">
        <v>32.96</v>
      </c>
      <c r="DL60" s="16">
        <v>7.4910000000000003E-3</v>
      </c>
      <c r="DM60" s="16">
        <v>8.5929999999999999E-3</v>
      </c>
      <c r="DN60" s="16">
        <v>6.9200000000000002E-4</v>
      </c>
      <c r="DO60" s="16">
        <v>4.1669999999999997E-3</v>
      </c>
      <c r="DP60" s="16">
        <v>2.1899999999999999E-2</v>
      </c>
      <c r="DQ60" s="16">
        <v>2.99E-3</v>
      </c>
      <c r="DR60" s="16">
        <v>14.23</v>
      </c>
      <c r="DS60" s="16">
        <v>22.25</v>
      </c>
      <c r="DT60" s="16">
        <v>90.24</v>
      </c>
      <c r="DU60" s="16">
        <v>624.1</v>
      </c>
      <c r="DV60" s="16">
        <v>0.1021</v>
      </c>
      <c r="DW60" s="16">
        <v>6.191E-2</v>
      </c>
      <c r="DX60" s="16">
        <v>1.8450000000000001E-3</v>
      </c>
      <c r="DY60" s="16">
        <v>1.111E-2</v>
      </c>
      <c r="DZ60" s="16">
        <v>0.24390000000000001</v>
      </c>
      <c r="EA60" s="16">
        <v>6.2890000000000001E-2</v>
      </c>
      <c r="EB60" s="15">
        <v>0</v>
      </c>
    </row>
    <row r="61" spans="2:132" ht="19" x14ac:dyDescent="0.25">
      <c r="B61" s="7" t="s">
        <v>118</v>
      </c>
      <c r="CV61" s="14" t="s">
        <v>220</v>
      </c>
      <c r="CW61" s="16">
        <v>858477</v>
      </c>
      <c r="CX61" s="16">
        <v>8.6180000000000003</v>
      </c>
      <c r="CY61" s="16">
        <v>11.79</v>
      </c>
      <c r="CZ61" s="16">
        <v>54.34</v>
      </c>
      <c r="DA61" s="16">
        <v>224.5</v>
      </c>
      <c r="DB61" s="16">
        <v>9.7519999999999996E-2</v>
      </c>
      <c r="DC61" s="16">
        <v>5.2720000000000003E-2</v>
      </c>
      <c r="DD61" s="16">
        <v>2.061E-2</v>
      </c>
      <c r="DE61" s="16">
        <v>7.7990000000000004E-3</v>
      </c>
      <c r="DF61" s="16">
        <v>0.16830000000000001</v>
      </c>
      <c r="DG61" s="16">
        <v>7.1870000000000003E-2</v>
      </c>
      <c r="DH61" s="16">
        <v>0.15590000000000001</v>
      </c>
      <c r="DI61" s="16">
        <v>0.5796</v>
      </c>
      <c r="DJ61" s="16">
        <v>1.046</v>
      </c>
      <c r="DK61" s="16">
        <v>8.3219999999999992</v>
      </c>
      <c r="DL61" s="16">
        <v>1.0109999999999999E-2</v>
      </c>
      <c r="DM61" s="16">
        <v>1.055E-2</v>
      </c>
      <c r="DN61" s="16">
        <v>1.9810000000000001E-2</v>
      </c>
      <c r="DO61" s="16">
        <v>5.7419999999999997E-3</v>
      </c>
      <c r="DP61" s="16">
        <v>2.0899999999999998E-2</v>
      </c>
      <c r="DQ61" s="16">
        <v>2.7880000000000001E-3</v>
      </c>
      <c r="DR61" s="16">
        <v>9.5069999999999997</v>
      </c>
      <c r="DS61" s="16">
        <v>15.4</v>
      </c>
      <c r="DT61" s="16">
        <v>59.9</v>
      </c>
      <c r="DU61" s="16">
        <v>274.89999999999998</v>
      </c>
      <c r="DV61" s="16">
        <v>0.17330000000000001</v>
      </c>
      <c r="DW61" s="16">
        <v>0.1239</v>
      </c>
      <c r="DX61" s="16">
        <v>0.1168</v>
      </c>
      <c r="DY61" s="16">
        <v>4.419E-2</v>
      </c>
      <c r="DZ61" s="16">
        <v>0.32200000000000001</v>
      </c>
      <c r="EA61" s="16">
        <v>9.0260000000000007E-2</v>
      </c>
      <c r="EB61" s="15">
        <v>0</v>
      </c>
    </row>
    <row r="62" spans="2:132" x14ac:dyDescent="0.2">
      <c r="CV62" s="14" t="s">
        <v>221</v>
      </c>
      <c r="CW62" s="16">
        <v>858970</v>
      </c>
      <c r="CX62" s="16">
        <v>10.17</v>
      </c>
      <c r="CY62" s="16">
        <v>14.88</v>
      </c>
      <c r="CZ62" s="16">
        <v>64.55</v>
      </c>
      <c r="DA62" s="16">
        <v>311.89999999999998</v>
      </c>
      <c r="DB62" s="16">
        <v>0.1134</v>
      </c>
      <c r="DC62" s="16">
        <v>8.0610000000000001E-2</v>
      </c>
      <c r="DD62" s="16">
        <v>1.0840000000000001E-2</v>
      </c>
      <c r="DE62" s="16">
        <v>1.29E-2</v>
      </c>
      <c r="DF62" s="16">
        <v>0.27429999999999999</v>
      </c>
      <c r="DG62" s="16">
        <v>6.9599999999999995E-2</v>
      </c>
      <c r="DH62" s="16">
        <v>0.51580000000000004</v>
      </c>
      <c r="DI62" s="16">
        <v>1.4410000000000001</v>
      </c>
      <c r="DJ62" s="16">
        <v>3.3119999999999998</v>
      </c>
      <c r="DK62" s="16">
        <v>34.619999999999997</v>
      </c>
      <c r="DL62" s="16">
        <v>7.5139999999999998E-3</v>
      </c>
      <c r="DM62" s="16">
        <v>1.099E-2</v>
      </c>
      <c r="DN62" s="16">
        <v>7.6649999999999999E-3</v>
      </c>
      <c r="DO62" s="16">
        <v>8.1930000000000006E-3</v>
      </c>
      <c r="DP62" s="16">
        <v>4.1829999999999999E-2</v>
      </c>
      <c r="DQ62" s="16">
        <v>5.953E-3</v>
      </c>
      <c r="DR62" s="16">
        <v>11.02</v>
      </c>
      <c r="DS62" s="16">
        <v>17.45</v>
      </c>
      <c r="DT62" s="16">
        <v>69.86</v>
      </c>
      <c r="DU62" s="16">
        <v>368.6</v>
      </c>
      <c r="DV62" s="16">
        <v>0.1275</v>
      </c>
      <c r="DW62" s="16">
        <v>9.8659999999999998E-2</v>
      </c>
      <c r="DX62" s="16">
        <v>2.1680000000000001E-2</v>
      </c>
      <c r="DY62" s="16">
        <v>2.579E-2</v>
      </c>
      <c r="DZ62" s="16">
        <v>0.35570000000000002</v>
      </c>
      <c r="EA62" s="16">
        <v>8.0199999999999994E-2</v>
      </c>
      <c r="EB62" s="15">
        <v>0</v>
      </c>
    </row>
    <row r="63" spans="2:132" x14ac:dyDescent="0.2">
      <c r="C63" s="5" t="s">
        <v>121</v>
      </c>
      <c r="D63" t="s">
        <v>0</v>
      </c>
      <c r="E63" t="s">
        <v>2</v>
      </c>
      <c r="F63" t="s">
        <v>3</v>
      </c>
      <c r="G63" t="s">
        <v>4</v>
      </c>
      <c r="H63" t="s">
        <v>5</v>
      </c>
      <c r="I63" t="s">
        <v>6</v>
      </c>
      <c r="J63" t="s">
        <v>7</v>
      </c>
      <c r="K63" t="s">
        <v>8</v>
      </c>
      <c r="L63" t="s">
        <v>9</v>
      </c>
      <c r="M63" t="s">
        <v>10</v>
      </c>
      <c r="N63" t="s">
        <v>11</v>
      </c>
      <c r="O63" t="s">
        <v>12</v>
      </c>
      <c r="P63" t="s">
        <v>13</v>
      </c>
      <c r="Q63" t="s">
        <v>14</v>
      </c>
      <c r="R63" t="s">
        <v>15</v>
      </c>
      <c r="S63" t="s">
        <v>16</v>
      </c>
      <c r="T63" t="s">
        <v>17</v>
      </c>
      <c r="U63" t="s">
        <v>18</v>
      </c>
      <c r="V63" t="s">
        <v>19</v>
      </c>
      <c r="W63" t="s">
        <v>20</v>
      </c>
      <c r="X63" t="s">
        <v>21</v>
      </c>
      <c r="Y63" t="s">
        <v>22</v>
      </c>
      <c r="Z63" t="s">
        <v>23</v>
      </c>
      <c r="AA63" t="s">
        <v>24</v>
      </c>
      <c r="AB63" t="s">
        <v>25</v>
      </c>
      <c r="AC63" t="s">
        <v>26</v>
      </c>
      <c r="AD63" t="s">
        <v>27</v>
      </c>
      <c r="AE63" t="s">
        <v>28</v>
      </c>
      <c r="AF63" t="s">
        <v>29</v>
      </c>
      <c r="AG63" t="s">
        <v>30</v>
      </c>
      <c r="AH63" t="s">
        <v>31</v>
      </c>
      <c r="CV63" s="14" t="s">
        <v>222</v>
      </c>
      <c r="CW63" s="16">
        <v>858981</v>
      </c>
      <c r="CX63" s="16">
        <v>8.5980000000000008</v>
      </c>
      <c r="CY63" s="16">
        <v>20.98</v>
      </c>
      <c r="CZ63" s="16">
        <v>54.66</v>
      </c>
      <c r="DA63" s="16">
        <v>221.8</v>
      </c>
      <c r="DB63" s="16">
        <v>0.12429999999999999</v>
      </c>
      <c r="DC63" s="16">
        <v>8.9630000000000001E-2</v>
      </c>
      <c r="DD63" s="16">
        <v>0.03</v>
      </c>
      <c r="DE63" s="16">
        <v>9.2589999999999999E-3</v>
      </c>
      <c r="DF63" s="16">
        <v>0.18279999999999999</v>
      </c>
      <c r="DG63" s="16">
        <v>6.7570000000000005E-2</v>
      </c>
      <c r="DH63" s="16">
        <v>0.35820000000000002</v>
      </c>
      <c r="DI63" s="16">
        <v>2.0670000000000002</v>
      </c>
      <c r="DJ63" s="16">
        <v>2.4929999999999999</v>
      </c>
      <c r="DK63" s="16">
        <v>18.39</v>
      </c>
      <c r="DL63" s="16">
        <v>1.193E-2</v>
      </c>
      <c r="DM63" s="16">
        <v>3.1620000000000002E-2</v>
      </c>
      <c r="DN63" s="16">
        <v>0.03</v>
      </c>
      <c r="DO63" s="16">
        <v>9.2589999999999999E-3</v>
      </c>
      <c r="DP63" s="16">
        <v>3.3570000000000003E-2</v>
      </c>
      <c r="DQ63" s="16">
        <v>3.0479999999999999E-3</v>
      </c>
      <c r="DR63" s="16">
        <v>9.5649999999999995</v>
      </c>
      <c r="DS63" s="16">
        <v>27.04</v>
      </c>
      <c r="DT63" s="16">
        <v>62.06</v>
      </c>
      <c r="DU63" s="16">
        <v>273.89999999999998</v>
      </c>
      <c r="DV63" s="16">
        <v>0.16389999999999999</v>
      </c>
      <c r="DW63" s="16">
        <v>0.16980000000000001</v>
      </c>
      <c r="DX63" s="16">
        <v>9.0010000000000007E-2</v>
      </c>
      <c r="DY63" s="16">
        <v>2.7779999999999999E-2</v>
      </c>
      <c r="DZ63" s="16">
        <v>0.29720000000000002</v>
      </c>
      <c r="EA63" s="16">
        <v>7.7119999999999994E-2</v>
      </c>
      <c r="EB63" s="15">
        <v>0</v>
      </c>
    </row>
    <row r="64" spans="2:132" x14ac:dyDescent="0.2">
      <c r="C64" s="5" t="s">
        <v>137</v>
      </c>
      <c r="D64" s="9">
        <v>0.12042576022931877</v>
      </c>
      <c r="E64" s="9">
        <v>0.52244830424563871</v>
      </c>
      <c r="F64" s="9">
        <v>0.54490750437667479</v>
      </c>
      <c r="G64" s="9">
        <v>0.51664717874290234</v>
      </c>
      <c r="H64" s="9">
        <v>0.48971226892032271</v>
      </c>
      <c r="I64" s="9">
        <v>0.5183162863213554</v>
      </c>
      <c r="J64" s="9">
        <v>0.53030115758119512</v>
      </c>
      <c r="K64" s="9">
        <v>0.49765422977077178</v>
      </c>
      <c r="L64" s="9">
        <v>0.51593811586069782</v>
      </c>
      <c r="M64" s="9">
        <v>0.54241801263101452</v>
      </c>
      <c r="N64" s="9">
        <v>0.52320257573333551</v>
      </c>
      <c r="O64" s="9">
        <v>0.48045636142262199</v>
      </c>
      <c r="P64" s="9">
        <v>0.50511038745414871</v>
      </c>
      <c r="Q64" s="9">
        <v>0.48707756847849443</v>
      </c>
      <c r="R64" s="9">
        <v>0.38263974315744703</v>
      </c>
      <c r="S64" s="9">
        <v>0.49701618039022338</v>
      </c>
      <c r="T64" s="9">
        <v>0.49033274164706458</v>
      </c>
      <c r="U64" s="9">
        <v>0.41787168862157892</v>
      </c>
      <c r="V64" s="9">
        <v>0.51464936283497842</v>
      </c>
      <c r="W64" s="9">
        <v>0.46836349578270814</v>
      </c>
      <c r="X64" s="9">
        <v>0.40551948404986371</v>
      </c>
      <c r="Y64" s="9">
        <v>0.52090644027402255</v>
      </c>
      <c r="Z64" s="9">
        <v>0.53490544463078515</v>
      </c>
      <c r="AA64" s="9">
        <v>0.51476263893497931</v>
      </c>
      <c r="AB64" s="9">
        <v>0.49135545934857588</v>
      </c>
      <c r="AC64" s="9">
        <v>0.55554024096301591</v>
      </c>
      <c r="AD64" s="9">
        <v>0.52215478155890505</v>
      </c>
      <c r="AE64" s="9">
        <v>0.53047516654054316</v>
      </c>
      <c r="AF64" s="9">
        <v>0.5391409974940583</v>
      </c>
      <c r="AG64" s="9">
        <v>0.52116782239033455</v>
      </c>
      <c r="AH64">
        <v>0.52563679410061048</v>
      </c>
      <c r="CV64" s="14" t="s">
        <v>223</v>
      </c>
      <c r="CW64" s="16">
        <v>858986</v>
      </c>
      <c r="CX64" s="16">
        <v>14.25</v>
      </c>
      <c r="CY64" s="16">
        <v>22.15</v>
      </c>
      <c r="CZ64" s="16">
        <v>96.42</v>
      </c>
      <c r="DA64" s="16">
        <v>645.70000000000005</v>
      </c>
      <c r="DB64" s="16">
        <v>0.10489999999999999</v>
      </c>
      <c r="DC64" s="16">
        <v>0.20080000000000001</v>
      </c>
      <c r="DD64" s="16">
        <v>0.2135</v>
      </c>
      <c r="DE64" s="16">
        <v>8.6529999999999996E-2</v>
      </c>
      <c r="DF64" s="16">
        <v>0.19489999999999999</v>
      </c>
      <c r="DG64" s="16">
        <v>7.2919999999999999E-2</v>
      </c>
      <c r="DH64" s="16">
        <v>0.7036</v>
      </c>
      <c r="DI64" s="16">
        <v>1.268</v>
      </c>
      <c r="DJ64" s="16">
        <v>5.3730000000000002</v>
      </c>
      <c r="DK64" s="16">
        <v>60.78</v>
      </c>
      <c r="DL64" s="16">
        <v>9.4070000000000004E-3</v>
      </c>
      <c r="DM64" s="16">
        <v>7.0559999999999998E-2</v>
      </c>
      <c r="DN64" s="16">
        <v>6.8989999999999996E-2</v>
      </c>
      <c r="DO64" s="16">
        <v>1.848E-2</v>
      </c>
      <c r="DP64" s="16">
        <v>1.7000000000000001E-2</v>
      </c>
      <c r="DQ64" s="16">
        <v>6.1130000000000004E-3</v>
      </c>
      <c r="DR64" s="16">
        <v>17.670000000000002</v>
      </c>
      <c r="DS64" s="16">
        <v>29.51</v>
      </c>
      <c r="DT64" s="16">
        <v>119.1</v>
      </c>
      <c r="DU64" s="16">
        <v>959.5</v>
      </c>
      <c r="DV64" s="16">
        <v>0.16400000000000001</v>
      </c>
      <c r="DW64" s="16">
        <v>0.62470000000000003</v>
      </c>
      <c r="DX64" s="16">
        <v>0.69220000000000004</v>
      </c>
      <c r="DY64" s="16">
        <v>0.17849999999999999</v>
      </c>
      <c r="DZ64" s="16">
        <v>0.28439999999999999</v>
      </c>
      <c r="EA64" s="16">
        <v>0.1132</v>
      </c>
      <c r="EB64" s="15">
        <v>1</v>
      </c>
    </row>
    <row r="65" spans="3:132" x14ac:dyDescent="0.2">
      <c r="C65" s="5" t="s">
        <v>138</v>
      </c>
      <c r="D65" s="9">
        <v>8.0737542232342849E-2</v>
      </c>
      <c r="E65" s="9">
        <v>0.43492508821989945</v>
      </c>
      <c r="F65" s="9">
        <v>0.48063217330510138</v>
      </c>
      <c r="G65" s="9">
        <v>0.43174695736855151</v>
      </c>
      <c r="H65" s="9">
        <v>0.35909243406648911</v>
      </c>
      <c r="I65" s="9">
        <v>0.50526372215408721</v>
      </c>
      <c r="J65" s="9">
        <v>0.401929298119928</v>
      </c>
      <c r="K65" s="9">
        <v>0.3504637771370035</v>
      </c>
      <c r="L65" s="9">
        <v>0.37195164450021978</v>
      </c>
      <c r="M65" s="9">
        <v>0.48225305673390001</v>
      </c>
      <c r="N65" s="9">
        <v>0.41884579680071293</v>
      </c>
      <c r="O65" s="9">
        <v>0.29457964130734243</v>
      </c>
      <c r="P65" s="9">
        <v>0.40890383326383839</v>
      </c>
      <c r="Q65" s="9">
        <v>0.28575402440107667</v>
      </c>
      <c r="R65" s="9">
        <v>0.21232826692769943</v>
      </c>
      <c r="S65" s="9">
        <v>0.37199654568200091</v>
      </c>
      <c r="T65" s="9">
        <v>0.327335320176946</v>
      </c>
      <c r="U65" s="9">
        <v>0.31627309689755606</v>
      </c>
      <c r="V65" s="9">
        <v>0.43030626396893529</v>
      </c>
      <c r="W65" s="9">
        <v>0.35421824191217705</v>
      </c>
      <c r="X65" s="9">
        <v>0.28637476655096195</v>
      </c>
      <c r="Y65" s="9">
        <v>0.39553784012878351</v>
      </c>
      <c r="Z65" s="9">
        <v>0.49370005602932254</v>
      </c>
      <c r="AA65" s="9">
        <v>0.39089515249851825</v>
      </c>
      <c r="AB65" s="9">
        <v>0.32172148310577192</v>
      </c>
      <c r="AC65" s="9">
        <v>0.53483276461806262</v>
      </c>
      <c r="AD65" s="9">
        <v>0.38785036495273745</v>
      </c>
      <c r="AE65" s="9">
        <v>0.40555919084800207</v>
      </c>
      <c r="AF65" s="9">
        <v>0.45802021529177805</v>
      </c>
      <c r="AG65" s="9">
        <v>0.41688884458584063</v>
      </c>
      <c r="AH65">
        <v>0.39472714012892468</v>
      </c>
      <c r="CV65" s="14" t="s">
        <v>224</v>
      </c>
      <c r="CW65" s="16">
        <v>859196</v>
      </c>
      <c r="CX65" s="16">
        <v>9.173</v>
      </c>
      <c r="CY65" s="16">
        <v>13.86</v>
      </c>
      <c r="CZ65" s="16">
        <v>59.2</v>
      </c>
      <c r="DA65" s="16">
        <v>260.89999999999998</v>
      </c>
      <c r="DB65" s="16">
        <v>7.7210000000000001E-2</v>
      </c>
      <c r="DC65" s="16">
        <v>8.7510000000000004E-2</v>
      </c>
      <c r="DD65" s="16">
        <v>5.9880000000000003E-2</v>
      </c>
      <c r="DE65" s="16">
        <v>2.18E-2</v>
      </c>
      <c r="DF65" s="16">
        <v>0.2341</v>
      </c>
      <c r="DG65" s="16">
        <v>6.9629999999999997E-2</v>
      </c>
      <c r="DH65" s="16">
        <v>0.4098</v>
      </c>
      <c r="DI65" s="16">
        <v>2.2650000000000001</v>
      </c>
      <c r="DJ65" s="16">
        <v>2.6080000000000001</v>
      </c>
      <c r="DK65" s="16">
        <v>23.52</v>
      </c>
      <c r="DL65" s="16">
        <v>8.7379999999999992E-3</v>
      </c>
      <c r="DM65" s="16">
        <v>3.9379999999999998E-2</v>
      </c>
      <c r="DN65" s="16">
        <v>4.3119999999999999E-2</v>
      </c>
      <c r="DO65" s="16">
        <v>1.5599999999999999E-2</v>
      </c>
      <c r="DP65" s="16">
        <v>4.1919999999999999E-2</v>
      </c>
      <c r="DQ65" s="16">
        <v>5.8219999999999999E-3</v>
      </c>
      <c r="DR65" s="16">
        <v>10.01</v>
      </c>
      <c r="DS65" s="16">
        <v>19.23</v>
      </c>
      <c r="DT65" s="16">
        <v>65.59</v>
      </c>
      <c r="DU65" s="16">
        <v>310.10000000000002</v>
      </c>
      <c r="DV65" s="16">
        <v>9.8360000000000003E-2</v>
      </c>
      <c r="DW65" s="16">
        <v>0.1678</v>
      </c>
      <c r="DX65" s="16">
        <v>0.13969999999999999</v>
      </c>
      <c r="DY65" s="16">
        <v>5.0869999999999999E-2</v>
      </c>
      <c r="DZ65" s="16">
        <v>0.32819999999999999</v>
      </c>
      <c r="EA65" s="16">
        <v>8.4900000000000003E-2</v>
      </c>
      <c r="EB65" s="15">
        <v>0</v>
      </c>
    </row>
    <row r="66" spans="3:132" x14ac:dyDescent="0.2">
      <c r="C66" s="5" t="s">
        <v>139</v>
      </c>
      <c r="D66" s="9">
        <v>8.0737542232342849E-2</v>
      </c>
      <c r="E66" s="9">
        <v>0.43492508821989945</v>
      </c>
      <c r="F66" s="9">
        <v>0.48063217330510138</v>
      </c>
      <c r="G66" s="9">
        <v>0.43174695736855151</v>
      </c>
      <c r="H66" s="9">
        <v>0.35909243406648911</v>
      </c>
      <c r="I66" s="9">
        <v>0.50526372215408721</v>
      </c>
      <c r="J66" s="9">
        <v>0.401929298119928</v>
      </c>
      <c r="K66" s="9">
        <v>0.3504637771370035</v>
      </c>
      <c r="L66" s="9">
        <v>0.37195164450021978</v>
      </c>
      <c r="M66" s="9">
        <v>0.48225305673390001</v>
      </c>
      <c r="N66" s="9">
        <v>0.41884579680071293</v>
      </c>
      <c r="O66" s="9">
        <v>0.29457964130734243</v>
      </c>
      <c r="P66" s="9">
        <v>0.40890383326383839</v>
      </c>
      <c r="Q66" s="9">
        <v>0.28575402440107667</v>
      </c>
      <c r="R66" s="9">
        <v>0.21232826692769943</v>
      </c>
      <c r="S66" s="9">
        <v>0.37199654568200091</v>
      </c>
      <c r="T66" s="9">
        <v>0.327335320176946</v>
      </c>
      <c r="U66" s="9">
        <v>0.31627309689755606</v>
      </c>
      <c r="V66" s="9">
        <v>0.43030626396893529</v>
      </c>
      <c r="W66" s="9">
        <v>0.35421824191217705</v>
      </c>
      <c r="X66" s="9">
        <v>0.28637476655096195</v>
      </c>
      <c r="Y66" s="9">
        <v>0.39553784012878351</v>
      </c>
      <c r="Z66" s="9">
        <v>0.49370005602932254</v>
      </c>
      <c r="AA66" s="9">
        <v>0.39089515249851825</v>
      </c>
      <c r="AB66" s="9">
        <v>0.32172148310577192</v>
      </c>
      <c r="AC66" s="9">
        <v>0.53483276461806262</v>
      </c>
      <c r="AD66" s="9">
        <v>0.38785036495273745</v>
      </c>
      <c r="AE66" s="9">
        <v>0.40555919084800207</v>
      </c>
      <c r="AF66" s="9">
        <v>0.45802021529177805</v>
      </c>
      <c r="AG66" s="9">
        <v>0.41688884458584063</v>
      </c>
      <c r="AH66">
        <v>0.39472714012892468</v>
      </c>
      <c r="CV66" s="14" t="s">
        <v>225</v>
      </c>
      <c r="CW66" s="16">
        <v>85922302</v>
      </c>
      <c r="CX66" s="16">
        <v>12.68</v>
      </c>
      <c r="CY66" s="16">
        <v>23.84</v>
      </c>
      <c r="CZ66" s="16">
        <v>82.69</v>
      </c>
      <c r="DA66" s="16">
        <v>499</v>
      </c>
      <c r="DB66" s="16">
        <v>0.11219999999999999</v>
      </c>
      <c r="DC66" s="16">
        <v>0.12620000000000001</v>
      </c>
      <c r="DD66" s="16">
        <v>0.1128</v>
      </c>
      <c r="DE66" s="16">
        <v>6.8729999999999999E-2</v>
      </c>
      <c r="DF66" s="16">
        <v>0.1905</v>
      </c>
      <c r="DG66" s="16">
        <v>6.59E-2</v>
      </c>
      <c r="DH66" s="16">
        <v>0.42549999999999999</v>
      </c>
      <c r="DI66" s="16">
        <v>1.1779999999999999</v>
      </c>
      <c r="DJ66" s="16">
        <v>2.927</v>
      </c>
      <c r="DK66" s="16">
        <v>36.46</v>
      </c>
      <c r="DL66" s="16">
        <v>7.7809999999999997E-3</v>
      </c>
      <c r="DM66" s="16">
        <v>2.648E-2</v>
      </c>
      <c r="DN66" s="16">
        <v>2.9729999999999999E-2</v>
      </c>
      <c r="DO66" s="16">
        <v>1.29E-2</v>
      </c>
      <c r="DP66" s="16">
        <v>1.635E-2</v>
      </c>
      <c r="DQ66" s="16">
        <v>3.601E-3</v>
      </c>
      <c r="DR66" s="16">
        <v>17.09</v>
      </c>
      <c r="DS66" s="16">
        <v>33.47</v>
      </c>
      <c r="DT66" s="16">
        <v>111.8</v>
      </c>
      <c r="DU66" s="16">
        <v>888.3</v>
      </c>
      <c r="DV66" s="16">
        <v>0.18509999999999999</v>
      </c>
      <c r="DW66" s="16">
        <v>0.40610000000000002</v>
      </c>
      <c r="DX66" s="16">
        <v>0.40239999999999998</v>
      </c>
      <c r="DY66" s="16">
        <v>0.1716</v>
      </c>
      <c r="DZ66" s="16">
        <v>0.33829999999999999</v>
      </c>
      <c r="EA66" s="16">
        <v>0.1031</v>
      </c>
      <c r="EB66" s="15">
        <v>1</v>
      </c>
    </row>
    <row r="67" spans="3:132" x14ac:dyDescent="0.2">
      <c r="C67" s="5" t="s">
        <v>140</v>
      </c>
      <c r="D67" s="9">
        <v>0.16011397822629464</v>
      </c>
      <c r="E67" s="9">
        <v>0.60997152027137791</v>
      </c>
      <c r="F67" s="9">
        <v>0.60918283544824814</v>
      </c>
      <c r="G67" s="9">
        <v>0.60154740011725327</v>
      </c>
      <c r="H67" s="9">
        <v>0.62033210377415626</v>
      </c>
      <c r="I67" s="9">
        <v>0.5313688504886237</v>
      </c>
      <c r="J67" s="9">
        <v>0.65867301704246239</v>
      </c>
      <c r="K67" s="9">
        <v>0.64484468240454007</v>
      </c>
      <c r="L67" s="9">
        <v>0.65992458722117586</v>
      </c>
      <c r="M67" s="9">
        <v>0.60258296852812898</v>
      </c>
      <c r="N67" s="9">
        <v>0.62755935466595791</v>
      </c>
      <c r="O67" s="9">
        <v>0.66633308153790161</v>
      </c>
      <c r="P67" s="9">
        <v>0.60131694164445904</v>
      </c>
      <c r="Q67" s="9">
        <v>0.68840111255591208</v>
      </c>
      <c r="R67" s="9">
        <v>0.55295121938719471</v>
      </c>
      <c r="S67" s="9">
        <v>0.62203581509844574</v>
      </c>
      <c r="T67" s="9">
        <v>0.65333016311718317</v>
      </c>
      <c r="U67" s="9">
        <v>0.51947028034560172</v>
      </c>
      <c r="V67" s="9">
        <v>0.59899246170102161</v>
      </c>
      <c r="W67" s="9">
        <v>0.58250874965323929</v>
      </c>
      <c r="X67" s="9">
        <v>0.52466420154876547</v>
      </c>
      <c r="Y67" s="9">
        <v>0.64627504041926165</v>
      </c>
      <c r="Z67" s="9">
        <v>0.57611083323224788</v>
      </c>
      <c r="AA67" s="9">
        <v>0.63863012537144026</v>
      </c>
      <c r="AB67" s="9">
        <v>0.66098943559137979</v>
      </c>
      <c r="AC67" s="9">
        <v>0.57624771730796931</v>
      </c>
      <c r="AD67" s="9">
        <v>0.6564591981650727</v>
      </c>
      <c r="AE67" s="9">
        <v>0.65539114223308426</v>
      </c>
      <c r="AF67" s="9">
        <v>0.62026177969633867</v>
      </c>
      <c r="AG67" s="9">
        <v>0.62544680019482857</v>
      </c>
      <c r="AH67">
        <v>0.65654644807229634</v>
      </c>
      <c r="CV67" s="14" t="s">
        <v>226</v>
      </c>
      <c r="CW67" s="16">
        <v>859283</v>
      </c>
      <c r="CX67" s="16">
        <v>14.78</v>
      </c>
      <c r="CY67" s="16">
        <v>23.94</v>
      </c>
      <c r="CZ67" s="16">
        <v>97.4</v>
      </c>
      <c r="DA67" s="16">
        <v>668.3</v>
      </c>
      <c r="DB67" s="16">
        <v>0.1172</v>
      </c>
      <c r="DC67" s="16">
        <v>0.1479</v>
      </c>
      <c r="DD67" s="16">
        <v>0.12670000000000001</v>
      </c>
      <c r="DE67" s="16">
        <v>9.0289999999999995E-2</v>
      </c>
      <c r="DF67" s="16">
        <v>0.1953</v>
      </c>
      <c r="DG67" s="16">
        <v>6.6540000000000002E-2</v>
      </c>
      <c r="DH67" s="16">
        <v>0.35770000000000002</v>
      </c>
      <c r="DI67" s="16">
        <v>1.2809999999999999</v>
      </c>
      <c r="DJ67" s="16">
        <v>2.4500000000000002</v>
      </c>
      <c r="DK67" s="16">
        <v>35.24</v>
      </c>
      <c r="DL67" s="16">
        <v>6.7029999999999998E-3</v>
      </c>
      <c r="DM67" s="16">
        <v>2.3099999999999999E-2</v>
      </c>
      <c r="DN67" s="16">
        <v>2.315E-2</v>
      </c>
      <c r="DO67" s="16">
        <v>1.184E-2</v>
      </c>
      <c r="DP67" s="16">
        <v>1.9E-2</v>
      </c>
      <c r="DQ67" s="16">
        <v>3.2239999999999999E-3</v>
      </c>
      <c r="DR67" s="16">
        <v>17.309999999999999</v>
      </c>
      <c r="DS67" s="16">
        <v>33.39</v>
      </c>
      <c r="DT67" s="16">
        <v>114.6</v>
      </c>
      <c r="DU67" s="16">
        <v>925.1</v>
      </c>
      <c r="DV67" s="16">
        <v>0.1648</v>
      </c>
      <c r="DW67" s="16">
        <v>0.34160000000000001</v>
      </c>
      <c r="DX67" s="16">
        <v>0.3024</v>
      </c>
      <c r="DY67" s="16">
        <v>0.16139999999999999</v>
      </c>
      <c r="DZ67" s="16">
        <v>0.33210000000000001</v>
      </c>
      <c r="EA67" s="16">
        <v>8.9109999999999995E-2</v>
      </c>
      <c r="EB67" s="15">
        <v>1</v>
      </c>
    </row>
    <row r="68" spans="3:132" x14ac:dyDescent="0.2">
      <c r="C68" s="5" t="s">
        <v>141</v>
      </c>
      <c r="D68" s="9">
        <v>0.11702209836056129</v>
      </c>
      <c r="E68" s="9">
        <v>0.12644976762310148</v>
      </c>
      <c r="F68" s="9">
        <v>0.118586592450986</v>
      </c>
      <c r="G68" s="9">
        <v>0.1319738795327359</v>
      </c>
      <c r="H68" s="9">
        <v>0.23180553686638561</v>
      </c>
      <c r="I68" s="9">
        <v>7.485700113895255E-2</v>
      </c>
      <c r="J68" s="9">
        <v>0.23948496327446603</v>
      </c>
      <c r="K68" s="9">
        <v>0.33245304582468088</v>
      </c>
      <c r="L68" s="9">
        <v>0.32062607842365964</v>
      </c>
      <c r="M68" s="9">
        <v>8.1157334090768335E-2</v>
      </c>
      <c r="N68" s="9">
        <v>5.8455598080493158E-2</v>
      </c>
      <c r="O68" s="9">
        <v>0.27136579508860081</v>
      </c>
      <c r="P68" s="9">
        <v>0.20855647683037079</v>
      </c>
      <c r="Q68" s="9">
        <v>0.28077394326661242</v>
      </c>
      <c r="R68" s="9">
        <v>0.28629883450989807</v>
      </c>
      <c r="S68" s="9">
        <v>0.19495866585880997</v>
      </c>
      <c r="T68" s="9">
        <v>0.28196332970422089</v>
      </c>
      <c r="U68" s="9">
        <v>0.28724335540312851</v>
      </c>
      <c r="V68" s="9">
        <v>0.23853864865413352</v>
      </c>
      <c r="W68" s="9">
        <v>0.17484717749385045</v>
      </c>
      <c r="X68" s="9">
        <v>0.23194019627057111</v>
      </c>
      <c r="Y68" s="9">
        <v>0.14834288870079318</v>
      </c>
      <c r="Z68" s="9">
        <v>0.12452065535086876</v>
      </c>
      <c r="AA68" s="9">
        <v>0.15388880384577378</v>
      </c>
      <c r="AB68" s="9">
        <v>0.2667867508319991</v>
      </c>
      <c r="AC68" s="9">
        <v>9.4431329873777767E-2</v>
      </c>
      <c r="AD68" s="9">
        <v>0.27475565262228152</v>
      </c>
      <c r="AE68" s="9">
        <v>0.32270564667500745</v>
      </c>
      <c r="AF68" s="9">
        <v>0.26823624645984145</v>
      </c>
      <c r="AG68" s="9">
        <v>0.10870990860417848</v>
      </c>
      <c r="AH68">
        <v>0.11056269953313992</v>
      </c>
      <c r="CV68" s="14" t="s">
        <v>227</v>
      </c>
      <c r="CW68" s="16">
        <v>859464</v>
      </c>
      <c r="CX68" s="16">
        <v>9.4649999999999999</v>
      </c>
      <c r="CY68" s="16">
        <v>21.01</v>
      </c>
      <c r="CZ68" s="16">
        <v>60.11</v>
      </c>
      <c r="DA68" s="16">
        <v>269.39999999999998</v>
      </c>
      <c r="DB68" s="16">
        <v>0.10440000000000001</v>
      </c>
      <c r="DC68" s="16">
        <v>7.7729999999999994E-2</v>
      </c>
      <c r="DD68" s="16">
        <v>2.172E-2</v>
      </c>
      <c r="DE68" s="16">
        <v>1.504E-2</v>
      </c>
      <c r="DF68" s="16">
        <v>0.17169999999999999</v>
      </c>
      <c r="DG68" s="16">
        <v>6.8989999999999996E-2</v>
      </c>
      <c r="DH68" s="16">
        <v>0.2351</v>
      </c>
      <c r="DI68" s="16">
        <v>2.0110000000000001</v>
      </c>
      <c r="DJ68" s="16">
        <v>1.66</v>
      </c>
      <c r="DK68" s="16">
        <v>14.2</v>
      </c>
      <c r="DL68" s="16">
        <v>1.052E-2</v>
      </c>
      <c r="DM68" s="16">
        <v>1.755E-2</v>
      </c>
      <c r="DN68" s="16">
        <v>1.7139999999999999E-2</v>
      </c>
      <c r="DO68" s="16">
        <v>9.3329999999999993E-3</v>
      </c>
      <c r="DP68" s="16">
        <v>2.2790000000000001E-2</v>
      </c>
      <c r="DQ68" s="16">
        <v>4.2370000000000003E-3</v>
      </c>
      <c r="DR68" s="16">
        <v>10.41</v>
      </c>
      <c r="DS68" s="16">
        <v>31.56</v>
      </c>
      <c r="DT68" s="16">
        <v>67.03</v>
      </c>
      <c r="DU68" s="16">
        <v>330.7</v>
      </c>
      <c r="DV68" s="16">
        <v>0.15479999999999999</v>
      </c>
      <c r="DW68" s="16">
        <v>0.16639999999999999</v>
      </c>
      <c r="DX68" s="16">
        <v>9.4119999999999995E-2</v>
      </c>
      <c r="DY68" s="16">
        <v>6.5170000000000006E-2</v>
      </c>
      <c r="DZ68" s="16">
        <v>0.2878</v>
      </c>
      <c r="EA68" s="16">
        <v>9.2109999999999997E-2</v>
      </c>
      <c r="EB68" s="15">
        <v>0</v>
      </c>
    </row>
    <row r="69" spans="3:132" x14ac:dyDescent="0.2">
      <c r="C69" s="5" t="s">
        <v>142</v>
      </c>
      <c r="D69" s="9">
        <v>719799.84340348002</v>
      </c>
      <c r="E69" s="9">
        <v>129616.04997328058</v>
      </c>
      <c r="F69" s="9">
        <v>108474.45406484346</v>
      </c>
      <c r="G69" s="9">
        <v>133183.9195985538</v>
      </c>
      <c r="H69" s="9">
        <v>172050.54850138311</v>
      </c>
      <c r="I69" s="9">
        <v>120242.1691023914</v>
      </c>
      <c r="J69" s="9">
        <v>138025.95194571465</v>
      </c>
      <c r="K69" s="9">
        <v>173063.19780480495</v>
      </c>
      <c r="L69" s="9">
        <v>156106.59551636741</v>
      </c>
      <c r="M69" s="9">
        <v>109304.98755725972</v>
      </c>
      <c r="N69" s="9">
        <v>134332.60418656256</v>
      </c>
      <c r="O69" s="9">
        <v>211222.79940438669</v>
      </c>
      <c r="P69" s="9">
        <v>145585.03010423228</v>
      </c>
      <c r="Q69" s="9">
        <v>215101.91444252181</v>
      </c>
      <c r="R69" s="9">
        <v>310640.01437115751</v>
      </c>
      <c r="S69" s="9">
        <v>163226.4525048107</v>
      </c>
      <c r="T69" s="9">
        <v>188046.90684275649</v>
      </c>
      <c r="U69" s="9">
        <v>230924.20861107321</v>
      </c>
      <c r="V69" s="9">
        <v>134535.52424650139</v>
      </c>
      <c r="W69" s="9">
        <v>184242.32762798664</v>
      </c>
      <c r="X69" s="9">
        <v>252880.55070071435</v>
      </c>
      <c r="Y69" s="9">
        <v>143951.36824316924</v>
      </c>
      <c r="Z69" s="9">
        <v>111254.25633848995</v>
      </c>
      <c r="AA69" s="9">
        <v>148150.50801709929</v>
      </c>
      <c r="AB69" s="9">
        <v>190916.70999181308</v>
      </c>
      <c r="AC69" s="9">
        <v>96229.667393131997</v>
      </c>
      <c r="AD69" s="9">
        <v>146757.86347266982</v>
      </c>
      <c r="AE69" s="9">
        <v>136502.74815862018</v>
      </c>
      <c r="AF69" s="9">
        <v>116098.67616419312</v>
      </c>
      <c r="AG69" s="9">
        <v>135832.35899005085</v>
      </c>
      <c r="AH69">
        <v>142610.48718109258</v>
      </c>
      <c r="CV69" s="14" t="s">
        <v>228</v>
      </c>
      <c r="CW69" s="16">
        <v>859465</v>
      </c>
      <c r="CX69" s="16">
        <v>11.31</v>
      </c>
      <c r="CY69" s="16">
        <v>19.04</v>
      </c>
      <c r="CZ69" s="16">
        <v>71.8</v>
      </c>
      <c r="DA69" s="16">
        <v>394.1</v>
      </c>
      <c r="DB69" s="16">
        <v>8.1390000000000004E-2</v>
      </c>
      <c r="DC69" s="16">
        <v>4.7010000000000003E-2</v>
      </c>
      <c r="DD69" s="16">
        <v>3.7089999999999998E-2</v>
      </c>
      <c r="DE69" s="16">
        <v>2.23E-2</v>
      </c>
      <c r="DF69" s="16">
        <v>0.15160000000000001</v>
      </c>
      <c r="DG69" s="16">
        <v>5.6669999999999998E-2</v>
      </c>
      <c r="DH69" s="16">
        <v>0.2727</v>
      </c>
      <c r="DI69" s="16">
        <v>0.94289999999999996</v>
      </c>
      <c r="DJ69" s="16">
        <v>1.831</v>
      </c>
      <c r="DK69" s="16">
        <v>18.149999999999999</v>
      </c>
      <c r="DL69" s="16">
        <v>9.2820000000000003E-3</v>
      </c>
      <c r="DM69" s="16">
        <v>9.2160000000000002E-3</v>
      </c>
      <c r="DN69" s="16">
        <v>2.0629999999999999E-2</v>
      </c>
      <c r="DO69" s="16">
        <v>8.9650000000000007E-3</v>
      </c>
      <c r="DP69" s="16">
        <v>2.1829999999999999E-2</v>
      </c>
      <c r="DQ69" s="16">
        <v>2.1459999999999999E-3</v>
      </c>
      <c r="DR69" s="16">
        <v>12.33</v>
      </c>
      <c r="DS69" s="16">
        <v>23.84</v>
      </c>
      <c r="DT69" s="16">
        <v>78</v>
      </c>
      <c r="DU69" s="16">
        <v>466.7</v>
      </c>
      <c r="DV69" s="16">
        <v>0.129</v>
      </c>
      <c r="DW69" s="16">
        <v>9.1480000000000006E-2</v>
      </c>
      <c r="DX69" s="16">
        <v>0.1444</v>
      </c>
      <c r="DY69" s="16">
        <v>6.9610000000000005E-2</v>
      </c>
      <c r="DZ69" s="16">
        <v>0.24</v>
      </c>
      <c r="EA69" s="16">
        <v>6.6409999999999997E-2</v>
      </c>
      <c r="EB69" s="15">
        <v>0</v>
      </c>
    </row>
    <row r="70" spans="3:132" x14ac:dyDescent="0.2">
      <c r="C70" s="5" t="s">
        <v>143</v>
      </c>
      <c r="D70" s="9">
        <v>404307.70580993255</v>
      </c>
      <c r="E70" s="9">
        <v>95984.692085653034</v>
      </c>
      <c r="F70" s="9">
        <v>74665.784057358615</v>
      </c>
      <c r="G70" s="9">
        <v>97618.574646200039</v>
      </c>
      <c r="H70" s="9">
        <v>140678.19970014863</v>
      </c>
      <c r="I70" s="9">
        <v>64786.083205728399</v>
      </c>
      <c r="J70" s="9">
        <v>113949.64217847986</v>
      </c>
      <c r="K70" s="9">
        <v>146539.44775052668</v>
      </c>
      <c r="L70" s="9">
        <v>132242.11754707081</v>
      </c>
      <c r="M70" s="9">
        <v>73982.192931620026</v>
      </c>
      <c r="N70" s="9">
        <v>104460.59920530116</v>
      </c>
      <c r="O70" s="9">
        <v>188418.58160603151</v>
      </c>
      <c r="P70" s="9">
        <v>109965.52196155451</v>
      </c>
      <c r="Q70" s="9">
        <v>195650.03201320735</v>
      </c>
      <c r="R70" s="9">
        <v>262067.37198777741</v>
      </c>
      <c r="S70" s="9">
        <v>132213.28523811896</v>
      </c>
      <c r="T70" s="9">
        <v>163048.45587807897</v>
      </c>
      <c r="U70" s="9">
        <v>171356.26442842142</v>
      </c>
      <c r="V70" s="9">
        <v>98365.919220860742</v>
      </c>
      <c r="W70" s="9">
        <v>143969.27973491148</v>
      </c>
      <c r="X70" s="9">
        <v>195135.97112247261</v>
      </c>
      <c r="Y70" s="9">
        <v>117690.0501917488</v>
      </c>
      <c r="Z70" s="9">
        <v>69289.941549342475</v>
      </c>
      <c r="AA70" s="9">
        <v>120460.98265057572</v>
      </c>
      <c r="AB70" s="9">
        <v>167231.22509512061</v>
      </c>
      <c r="AC70" s="9">
        <v>54302.130119492671</v>
      </c>
      <c r="AD70" s="9">
        <v>122302.99012629176</v>
      </c>
      <c r="AE70" s="9">
        <v>111863.45769325396</v>
      </c>
      <c r="AF70" s="9">
        <v>84711.427818049255</v>
      </c>
      <c r="AG70" s="9">
        <v>105528.08259621896</v>
      </c>
      <c r="AH70">
        <v>118170.62761486368</v>
      </c>
      <c r="CV70" s="14" t="s">
        <v>229</v>
      </c>
      <c r="CW70" s="16">
        <v>859471</v>
      </c>
      <c r="CX70" s="16">
        <v>9.0289999999999999</v>
      </c>
      <c r="CY70" s="16">
        <v>17.329999999999998</v>
      </c>
      <c r="CZ70" s="16">
        <v>58.79</v>
      </c>
      <c r="DA70" s="16">
        <v>250.5</v>
      </c>
      <c r="DB70" s="16">
        <v>0.1066</v>
      </c>
      <c r="DC70" s="16">
        <v>0.14130000000000001</v>
      </c>
      <c r="DD70" s="16">
        <v>0.313</v>
      </c>
      <c r="DE70" s="16">
        <v>4.3749999999999997E-2</v>
      </c>
      <c r="DF70" s="16">
        <v>0.21110000000000001</v>
      </c>
      <c r="DG70" s="16">
        <v>8.0460000000000004E-2</v>
      </c>
      <c r="DH70" s="16">
        <v>0.32740000000000002</v>
      </c>
      <c r="DI70" s="16">
        <v>1.194</v>
      </c>
      <c r="DJ70" s="16">
        <v>1.885</v>
      </c>
      <c r="DK70" s="16">
        <v>17.670000000000002</v>
      </c>
      <c r="DL70" s="16">
        <v>9.5490000000000002E-3</v>
      </c>
      <c r="DM70" s="16">
        <v>8.6059999999999998E-2</v>
      </c>
      <c r="DN70" s="16">
        <v>0.30380000000000001</v>
      </c>
      <c r="DO70" s="16">
        <v>3.322E-2</v>
      </c>
      <c r="DP70" s="16">
        <v>4.197E-2</v>
      </c>
      <c r="DQ70" s="16">
        <v>9.5589999999999998E-3</v>
      </c>
      <c r="DR70" s="16">
        <v>10.31</v>
      </c>
      <c r="DS70" s="16">
        <v>22.65</v>
      </c>
      <c r="DT70" s="16">
        <v>65.5</v>
      </c>
      <c r="DU70" s="16">
        <v>324.7</v>
      </c>
      <c r="DV70" s="16">
        <v>0.1482</v>
      </c>
      <c r="DW70" s="16">
        <v>0.4365</v>
      </c>
      <c r="DX70" s="16">
        <v>1.252</v>
      </c>
      <c r="DY70" s="16">
        <v>0.17499999999999999</v>
      </c>
      <c r="DZ70" s="16">
        <v>0.42280000000000001</v>
      </c>
      <c r="EA70" s="16">
        <v>0.11749999999999999</v>
      </c>
      <c r="EB70" s="15">
        <v>0</v>
      </c>
    </row>
    <row r="71" spans="3:132" x14ac:dyDescent="0.2">
      <c r="C71" s="5" t="s">
        <v>144</v>
      </c>
      <c r="D71" s="9">
        <v>315492.13759354752</v>
      </c>
      <c r="E71" s="9">
        <v>33631.357887627499</v>
      </c>
      <c r="F71" s="9">
        <v>33808.670007484885</v>
      </c>
      <c r="G71" s="9">
        <v>35565.34495235364</v>
      </c>
      <c r="H71" s="9">
        <v>31372.34880123441</v>
      </c>
      <c r="I71" s="9">
        <v>55456.085896663062</v>
      </c>
      <c r="J71" s="9">
        <v>24076.309767234849</v>
      </c>
      <c r="K71" s="9">
        <v>26523.750054278316</v>
      </c>
      <c r="L71" s="9">
        <v>23864.477969296473</v>
      </c>
      <c r="M71" s="9">
        <v>35322.794625639697</v>
      </c>
      <c r="N71" s="9">
        <v>29872.004981261412</v>
      </c>
      <c r="O71" s="9">
        <v>22804.217798355177</v>
      </c>
      <c r="P71" s="9">
        <v>35619.508142677783</v>
      </c>
      <c r="Q71" s="9">
        <v>19451.882429314504</v>
      </c>
      <c r="R71" s="9">
        <v>48572.642383379993</v>
      </c>
      <c r="S71" s="9">
        <v>31013.167266691678</v>
      </c>
      <c r="T71" s="9">
        <v>24998.45096467757</v>
      </c>
      <c r="U71" s="9">
        <v>59567.944182651765</v>
      </c>
      <c r="V71" s="9">
        <v>36169.605025640594</v>
      </c>
      <c r="W71" s="9">
        <v>40273.047893075178</v>
      </c>
      <c r="X71" s="9">
        <v>57744.579578241639</v>
      </c>
      <c r="Y71" s="9">
        <v>26261.318051420403</v>
      </c>
      <c r="Z71" s="9">
        <v>41964.314789147531</v>
      </c>
      <c r="AA71" s="9">
        <v>27689.52536652347</v>
      </c>
      <c r="AB71" s="9">
        <v>23685.484896692426</v>
      </c>
      <c r="AC71" s="9">
        <v>41927.537273639406</v>
      </c>
      <c r="AD71" s="9">
        <v>24454.873346378081</v>
      </c>
      <c r="AE71" s="9">
        <v>24639.290465366172</v>
      </c>
      <c r="AF71" s="9">
        <v>31387.24834614393</v>
      </c>
      <c r="AG71" s="9">
        <v>30304.27639383182</v>
      </c>
      <c r="AH71">
        <v>24439.85956622885</v>
      </c>
      <c r="CV71" s="14" t="s">
        <v>230</v>
      </c>
      <c r="CW71" s="16">
        <v>859487</v>
      </c>
      <c r="CX71" s="16">
        <v>12.78</v>
      </c>
      <c r="CY71" s="16">
        <v>16.489999999999998</v>
      </c>
      <c r="CZ71" s="16">
        <v>81.37</v>
      </c>
      <c r="DA71" s="16">
        <v>502.5</v>
      </c>
      <c r="DB71" s="16">
        <v>9.8309999999999995E-2</v>
      </c>
      <c r="DC71" s="16">
        <v>5.2339999999999998E-2</v>
      </c>
      <c r="DD71" s="16">
        <v>3.653E-2</v>
      </c>
      <c r="DE71" s="16">
        <v>2.8639999999999999E-2</v>
      </c>
      <c r="DF71" s="16">
        <v>0.159</v>
      </c>
      <c r="DG71" s="16">
        <v>5.6529999999999997E-2</v>
      </c>
      <c r="DH71" s="16">
        <v>0.23680000000000001</v>
      </c>
      <c r="DI71" s="16">
        <v>0.87319999999999998</v>
      </c>
      <c r="DJ71" s="16">
        <v>1.4710000000000001</v>
      </c>
      <c r="DK71" s="16">
        <v>18.329999999999998</v>
      </c>
      <c r="DL71" s="16">
        <v>7.9620000000000003E-3</v>
      </c>
      <c r="DM71" s="16">
        <v>5.6119999999999998E-3</v>
      </c>
      <c r="DN71" s="16">
        <v>1.585E-2</v>
      </c>
      <c r="DO71" s="16">
        <v>8.6619999999999996E-3</v>
      </c>
      <c r="DP71" s="16">
        <v>2.2540000000000001E-2</v>
      </c>
      <c r="DQ71" s="16">
        <v>1.9059999999999999E-3</v>
      </c>
      <c r="DR71" s="16">
        <v>13.46</v>
      </c>
      <c r="DS71" s="16">
        <v>19.760000000000002</v>
      </c>
      <c r="DT71" s="16">
        <v>85.67</v>
      </c>
      <c r="DU71" s="16">
        <v>554.9</v>
      </c>
      <c r="DV71" s="16">
        <v>0.12959999999999999</v>
      </c>
      <c r="DW71" s="16">
        <v>7.0610000000000006E-2</v>
      </c>
      <c r="DX71" s="16">
        <v>0.10390000000000001</v>
      </c>
      <c r="DY71" s="16">
        <v>5.8819999999999997E-2</v>
      </c>
      <c r="DZ71" s="16">
        <v>0.23830000000000001</v>
      </c>
      <c r="EA71" s="16">
        <v>6.4100000000000004E-2</v>
      </c>
      <c r="EB71" s="15">
        <v>0</v>
      </c>
    </row>
    <row r="72" spans="3:132" x14ac:dyDescent="0.2">
      <c r="C72" s="5" t="s">
        <v>145</v>
      </c>
      <c r="D72" s="9">
        <v>0.3295658497102304</v>
      </c>
      <c r="E72" s="9">
        <v>0.16752512222642524</v>
      </c>
      <c r="F72" s="9">
        <v>0.11795640646406325</v>
      </c>
      <c r="G72" s="9">
        <v>0.164329207373064</v>
      </c>
      <c r="H72" s="9">
        <v>0.26672771572951082</v>
      </c>
      <c r="I72" s="9">
        <v>2.5182624030408496E-2</v>
      </c>
      <c r="J72" s="9">
        <v>0.24207350413262485</v>
      </c>
      <c r="K72" s="9">
        <v>0.29576851522304304</v>
      </c>
      <c r="L72" s="9">
        <v>0.27907701899534421</v>
      </c>
      <c r="M72" s="9">
        <v>0.11091990770233195</v>
      </c>
      <c r="N72" s="9">
        <v>0.19945769339218777</v>
      </c>
      <c r="O72" s="9">
        <v>0.3868753440268794</v>
      </c>
      <c r="P72" s="9">
        <v>0.19046639423752387</v>
      </c>
      <c r="Q72" s="9">
        <v>0.4133295333355238</v>
      </c>
      <c r="R72" s="9">
        <v>0.44509614925093799</v>
      </c>
      <c r="S72" s="9">
        <v>0.25154037160332587</v>
      </c>
      <c r="T72" s="9">
        <v>0.33242206286816156</v>
      </c>
      <c r="U72" s="9">
        <v>0.24313346534474045</v>
      </c>
      <c r="V72" s="9">
        <v>0.16388458814256335</v>
      </c>
      <c r="W72" s="9">
        <v>0.24371082481519335</v>
      </c>
      <c r="X72" s="9">
        <v>0.29380762746347211</v>
      </c>
      <c r="Y72" s="9">
        <v>0.24067393000418455</v>
      </c>
      <c r="Z72" s="9">
        <v>7.7033032688430425E-2</v>
      </c>
      <c r="AA72" s="9">
        <v>0.24063029650469059</v>
      </c>
      <c r="AB72" s="9">
        <v>0.34523677923045681</v>
      </c>
      <c r="AC72" s="9">
        <v>3.7274484939304083E-2</v>
      </c>
      <c r="AD72" s="9">
        <v>0.25721188687614549</v>
      </c>
      <c r="AE72" s="9">
        <v>0.23547940331905048</v>
      </c>
      <c r="AF72" s="9">
        <v>0.15046301909766058</v>
      </c>
      <c r="AG72" s="9">
        <v>0.20008713762530217</v>
      </c>
      <c r="AH72">
        <v>0.24904963929642421</v>
      </c>
      <c r="CV72" s="14" t="s">
        <v>231</v>
      </c>
      <c r="CW72" s="16">
        <v>859575</v>
      </c>
      <c r="CX72" s="16">
        <v>18.940000000000001</v>
      </c>
      <c r="CY72" s="16">
        <v>21.31</v>
      </c>
      <c r="CZ72" s="16">
        <v>123.6</v>
      </c>
      <c r="DA72" s="16">
        <v>1130</v>
      </c>
      <c r="DB72" s="16">
        <v>9.0090000000000003E-2</v>
      </c>
      <c r="DC72" s="16">
        <v>0.10290000000000001</v>
      </c>
      <c r="DD72" s="16">
        <v>0.108</v>
      </c>
      <c r="DE72" s="16">
        <v>7.9509999999999997E-2</v>
      </c>
      <c r="DF72" s="16">
        <v>0.15820000000000001</v>
      </c>
      <c r="DG72" s="16">
        <v>5.4609999999999999E-2</v>
      </c>
      <c r="DH72" s="16">
        <v>0.78879999999999995</v>
      </c>
      <c r="DI72" s="16">
        <v>0.79749999999999999</v>
      </c>
      <c r="DJ72" s="16">
        <v>5.4859999999999998</v>
      </c>
      <c r="DK72" s="16">
        <v>96.05</v>
      </c>
      <c r="DL72" s="16">
        <v>4.444E-3</v>
      </c>
      <c r="DM72" s="16">
        <v>1.652E-2</v>
      </c>
      <c r="DN72" s="16">
        <v>2.2689999999999998E-2</v>
      </c>
      <c r="DO72" s="16">
        <v>1.37E-2</v>
      </c>
      <c r="DP72" s="16">
        <v>1.3860000000000001E-2</v>
      </c>
      <c r="DQ72" s="16">
        <v>1.6980000000000001E-3</v>
      </c>
      <c r="DR72" s="16">
        <v>24.86</v>
      </c>
      <c r="DS72" s="16">
        <v>26.58</v>
      </c>
      <c r="DT72" s="16">
        <v>165.9</v>
      </c>
      <c r="DU72" s="16">
        <v>1866</v>
      </c>
      <c r="DV72" s="16">
        <v>0.1193</v>
      </c>
      <c r="DW72" s="16">
        <v>0.2336</v>
      </c>
      <c r="DX72" s="16">
        <v>0.26869999999999999</v>
      </c>
      <c r="DY72" s="16">
        <v>0.1789</v>
      </c>
      <c r="DZ72" s="16">
        <v>0.25509999999999999</v>
      </c>
      <c r="EA72" s="16">
        <v>6.5890000000000004E-2</v>
      </c>
      <c r="EB72" s="15">
        <v>1</v>
      </c>
    </row>
    <row r="73" spans="3:132" x14ac:dyDescent="0.2">
      <c r="C73" s="5" t="s">
        <v>146</v>
      </c>
      <c r="D73" s="9">
        <v>-719751682.24100471</v>
      </c>
      <c r="E73" s="9">
        <v>-7.0170012173779064</v>
      </c>
      <c r="F73" s="9">
        <v>-6.5165661028505255</v>
      </c>
      <c r="G73" s="9">
        <v>-53.82485284061373</v>
      </c>
      <c r="H73" s="9">
        <v>-1456.5956713992305</v>
      </c>
      <c r="I73" s="9">
        <v>1.1975512369037308E-2</v>
      </c>
      <c r="J73" s="9">
        <v>-0.21253556341229635</v>
      </c>
      <c r="K73" s="9">
        <v>-0.38951953643013776</v>
      </c>
      <c r="L73" s="9">
        <v>-0.18389792328497431</v>
      </c>
      <c r="M73" s="9">
        <v>1.6676174901184726E-2</v>
      </c>
      <c r="N73" s="9">
        <v>2.0435433071321021E-2</v>
      </c>
      <c r="O73" s="9">
        <v>-1.2587043416776087</v>
      </c>
      <c r="P73" s="9">
        <v>-2.0930369286381869</v>
      </c>
      <c r="Q73" s="9">
        <v>-9.265068097539114</v>
      </c>
      <c r="R73" s="9">
        <v>-232.60895401067461</v>
      </c>
      <c r="S73" s="9">
        <v>-1.0974128752665327E-2</v>
      </c>
      <c r="T73" s="9">
        <v>-8.1970937113993961E-2</v>
      </c>
      <c r="U73" s="9">
        <v>-0.1492226455934664</v>
      </c>
      <c r="V73" s="9">
        <v>-2.5225573961680139E-2</v>
      </c>
      <c r="W73" s="9">
        <v>-2.9055930403018865E-2</v>
      </c>
      <c r="X73" s="9">
        <v>-1.2081521936102829E-2</v>
      </c>
      <c r="Y73" s="9">
        <v>-12.730259676137551</v>
      </c>
      <c r="Z73" s="9">
        <v>-11.20032253963592</v>
      </c>
      <c r="AA73" s="9">
        <v>-94.354040960439477</v>
      </c>
      <c r="AB73" s="9">
        <v>-2535.558827724441</v>
      </c>
      <c r="AC73" s="9">
        <v>-4.6259824044080633E-3</v>
      </c>
      <c r="AD73" s="9">
        <v>-0.68975388954572014</v>
      </c>
      <c r="AE73" s="9">
        <v>-0.97955720034475202</v>
      </c>
      <c r="AF73" s="9">
        <v>-0.27978782397705854</v>
      </c>
      <c r="AG73" s="9">
        <v>-8.1129234047607579E-2</v>
      </c>
      <c r="AH73">
        <v>-2.4421786870165385E-2</v>
      </c>
      <c r="CV73" s="14" t="s">
        <v>232</v>
      </c>
      <c r="CW73" s="16">
        <v>859711</v>
      </c>
      <c r="CX73" s="16">
        <v>8.8879999999999999</v>
      </c>
      <c r="CY73" s="16">
        <v>14.64</v>
      </c>
      <c r="CZ73" s="16">
        <v>58.79</v>
      </c>
      <c r="DA73" s="16">
        <v>244</v>
      </c>
      <c r="DB73" s="16">
        <v>9.783E-2</v>
      </c>
      <c r="DC73" s="16">
        <v>0.15310000000000001</v>
      </c>
      <c r="DD73" s="16">
        <v>8.6059999999999998E-2</v>
      </c>
      <c r="DE73" s="16">
        <v>2.8719999999999999E-2</v>
      </c>
      <c r="DF73" s="16">
        <v>0.19020000000000001</v>
      </c>
      <c r="DG73" s="16">
        <v>8.9800000000000005E-2</v>
      </c>
      <c r="DH73" s="16">
        <v>0.5262</v>
      </c>
      <c r="DI73" s="16">
        <v>0.85219999999999996</v>
      </c>
      <c r="DJ73" s="16">
        <v>3.1680000000000001</v>
      </c>
      <c r="DK73" s="16">
        <v>25.44</v>
      </c>
      <c r="DL73" s="16">
        <v>1.721E-2</v>
      </c>
      <c r="DM73" s="16">
        <v>9.3679999999999999E-2</v>
      </c>
      <c r="DN73" s="16">
        <v>5.6710000000000003E-2</v>
      </c>
      <c r="DO73" s="16">
        <v>1.7659999999999999E-2</v>
      </c>
      <c r="DP73" s="16">
        <v>2.5409999999999999E-2</v>
      </c>
      <c r="DQ73" s="16">
        <v>2.1930000000000002E-2</v>
      </c>
      <c r="DR73" s="16">
        <v>9.7330000000000005</v>
      </c>
      <c r="DS73" s="16">
        <v>15.67</v>
      </c>
      <c r="DT73" s="16">
        <v>62.56</v>
      </c>
      <c r="DU73" s="16">
        <v>284.39999999999998</v>
      </c>
      <c r="DV73" s="16">
        <v>0.1207</v>
      </c>
      <c r="DW73" s="16">
        <v>0.24360000000000001</v>
      </c>
      <c r="DX73" s="16">
        <v>0.1434</v>
      </c>
      <c r="DY73" s="16">
        <v>4.786E-2</v>
      </c>
      <c r="DZ73" s="16">
        <v>0.22539999999999999</v>
      </c>
      <c r="EA73" s="16">
        <v>0.1084</v>
      </c>
      <c r="EB73" s="15">
        <v>0</v>
      </c>
    </row>
    <row r="74" spans="3:132" x14ac:dyDescent="0.2">
      <c r="C74" s="5" t="s">
        <v>147</v>
      </c>
      <c r="D74" s="9">
        <v>0.71979984340348002</v>
      </c>
      <c r="E74" s="9">
        <v>0.12961604997328058</v>
      </c>
      <c r="F74" s="9">
        <v>0.10847445406484346</v>
      </c>
      <c r="G74" s="9">
        <v>0.1331839195985538</v>
      </c>
      <c r="H74" s="9">
        <v>0.17205054850138313</v>
      </c>
      <c r="I74" s="9">
        <v>0.12024216910239138</v>
      </c>
      <c r="J74" s="9">
        <v>0.13802595194571465</v>
      </c>
      <c r="K74" s="9">
        <v>0.17306319780480495</v>
      </c>
      <c r="L74" s="9">
        <v>0.15610659551636741</v>
      </c>
      <c r="M74" s="9">
        <v>0.1093049875572597</v>
      </c>
      <c r="N74" s="9">
        <v>0.13433260418656257</v>
      </c>
      <c r="O74" s="9">
        <v>0.21122279940438671</v>
      </c>
      <c r="P74" s="9">
        <v>0.14558503010423229</v>
      </c>
      <c r="Q74" s="9">
        <v>0.2151019144425218</v>
      </c>
      <c r="R74" s="9">
        <v>0.31064001437115751</v>
      </c>
      <c r="S74" s="9">
        <v>0.16322645250481072</v>
      </c>
      <c r="T74" s="9">
        <v>0.18804690684275649</v>
      </c>
      <c r="U74" s="9">
        <v>0.23092420861107321</v>
      </c>
      <c r="V74" s="9">
        <v>0.13453552424650139</v>
      </c>
      <c r="W74" s="9">
        <v>0.18424232762798665</v>
      </c>
      <c r="X74" s="9">
        <v>0.25288055070071436</v>
      </c>
      <c r="Y74" s="9">
        <v>0.14395136824316923</v>
      </c>
      <c r="Z74" s="9">
        <v>0.11125425633848995</v>
      </c>
      <c r="AA74" s="9">
        <v>0.14815050801709928</v>
      </c>
      <c r="AB74" s="9">
        <v>0.19091670999181309</v>
      </c>
      <c r="AC74" s="9">
        <v>9.6229667393132004E-2</v>
      </c>
      <c r="AD74" s="9">
        <v>0.14675786347266984</v>
      </c>
      <c r="AE74" s="9">
        <v>0.13650274815862018</v>
      </c>
      <c r="AF74" s="9">
        <v>0.11609867616419312</v>
      </c>
      <c r="AG74" s="9">
        <v>0.13583235899005086</v>
      </c>
      <c r="AH74">
        <v>0.14261048718109259</v>
      </c>
      <c r="CV74" s="14" t="s">
        <v>233</v>
      </c>
      <c r="CW74" s="16">
        <v>859717</v>
      </c>
      <c r="CX74" s="16">
        <v>17.2</v>
      </c>
      <c r="CY74" s="16">
        <v>24.52</v>
      </c>
      <c r="CZ74" s="16">
        <v>114.2</v>
      </c>
      <c r="DA74" s="16">
        <v>929.4</v>
      </c>
      <c r="DB74" s="16">
        <v>0.1071</v>
      </c>
      <c r="DC74" s="16">
        <v>0.183</v>
      </c>
      <c r="DD74" s="16">
        <v>0.16919999999999999</v>
      </c>
      <c r="DE74" s="16">
        <v>7.9439999999999997E-2</v>
      </c>
      <c r="DF74" s="16">
        <v>0.19270000000000001</v>
      </c>
      <c r="DG74" s="16">
        <v>6.4869999999999997E-2</v>
      </c>
      <c r="DH74" s="16">
        <v>0.5907</v>
      </c>
      <c r="DI74" s="16">
        <v>1.0409999999999999</v>
      </c>
      <c r="DJ74" s="16">
        <v>3.7050000000000001</v>
      </c>
      <c r="DK74" s="16">
        <v>69.47</v>
      </c>
      <c r="DL74" s="16">
        <v>5.8199999999999997E-3</v>
      </c>
      <c r="DM74" s="16">
        <v>5.6160000000000002E-2</v>
      </c>
      <c r="DN74" s="16">
        <v>4.2520000000000002E-2</v>
      </c>
      <c r="DO74" s="16">
        <v>1.1270000000000001E-2</v>
      </c>
      <c r="DP74" s="16">
        <v>1.5270000000000001E-2</v>
      </c>
      <c r="DQ74" s="16">
        <v>6.2989999999999999E-3</v>
      </c>
      <c r="DR74" s="16">
        <v>23.32</v>
      </c>
      <c r="DS74" s="16">
        <v>33.82</v>
      </c>
      <c r="DT74" s="16">
        <v>151.6</v>
      </c>
      <c r="DU74" s="16">
        <v>1681</v>
      </c>
      <c r="DV74" s="16">
        <v>0.1585</v>
      </c>
      <c r="DW74" s="16">
        <v>0.73939999999999995</v>
      </c>
      <c r="DX74" s="16">
        <v>0.65659999999999996</v>
      </c>
      <c r="DY74" s="16">
        <v>0.18990000000000001</v>
      </c>
      <c r="DZ74" s="16">
        <v>0.33129999999999998</v>
      </c>
      <c r="EA74" s="16">
        <v>0.13389999999999999</v>
      </c>
      <c r="EB74" s="15">
        <v>1</v>
      </c>
    </row>
    <row r="75" spans="3:132" x14ac:dyDescent="0.2">
      <c r="C75" s="5" t="s">
        <v>148</v>
      </c>
      <c r="D75" s="9">
        <v>0.40430770580993253</v>
      </c>
      <c r="E75" s="9">
        <v>9.5984692085653037E-2</v>
      </c>
      <c r="F75" s="9">
        <v>7.4665784057358617E-2</v>
      </c>
      <c r="G75" s="9">
        <v>9.7618574646200038E-2</v>
      </c>
      <c r="H75" s="9">
        <v>0.14067819970014864</v>
      </c>
      <c r="I75" s="9">
        <v>6.4786083205728401E-2</v>
      </c>
      <c r="J75" s="9">
        <v>0.11394964217847986</v>
      </c>
      <c r="K75" s="9">
        <v>0.14653944775052669</v>
      </c>
      <c r="L75" s="9">
        <v>0.13224211754707085</v>
      </c>
      <c r="M75" s="9">
        <v>7.3982192931620019E-2</v>
      </c>
      <c r="N75" s="9">
        <v>0.10446059920530117</v>
      </c>
      <c r="O75" s="9">
        <v>0.18841858160603153</v>
      </c>
      <c r="P75" s="9">
        <v>0.1099655219615545</v>
      </c>
      <c r="Q75" s="9">
        <v>0.19565003201320735</v>
      </c>
      <c r="R75" s="9">
        <v>0.26206737198777741</v>
      </c>
      <c r="S75" s="9">
        <v>0.13221328523811895</v>
      </c>
      <c r="T75" s="9">
        <v>0.16304845587807898</v>
      </c>
      <c r="U75" s="9">
        <v>0.17135626442842142</v>
      </c>
      <c r="V75" s="9">
        <v>9.8365919220860742E-2</v>
      </c>
      <c r="W75" s="9">
        <v>0.1439692797349115</v>
      </c>
      <c r="X75" s="9">
        <v>0.19513597112247261</v>
      </c>
      <c r="Y75" s="9">
        <v>0.1176900501917488</v>
      </c>
      <c r="Z75" s="9">
        <v>6.9289941549342468E-2</v>
      </c>
      <c r="AA75" s="9">
        <v>0.12046098265057573</v>
      </c>
      <c r="AB75" s="9">
        <v>0.16723122509512062</v>
      </c>
      <c r="AC75" s="9">
        <v>5.430213011949267E-2</v>
      </c>
      <c r="AD75" s="9">
        <v>0.12230299012629176</v>
      </c>
      <c r="AE75" s="9">
        <v>0.11186345769325395</v>
      </c>
      <c r="AF75" s="9">
        <v>8.4711427818049259E-2</v>
      </c>
      <c r="AG75" s="9">
        <v>0.10552808259621896</v>
      </c>
      <c r="AH75">
        <v>0.11817062761486367</v>
      </c>
      <c r="CV75" s="14" t="s">
        <v>234</v>
      </c>
      <c r="CW75" s="16">
        <v>859983</v>
      </c>
      <c r="CX75" s="16">
        <v>13.8</v>
      </c>
      <c r="CY75" s="16">
        <v>15.79</v>
      </c>
      <c r="CZ75" s="16">
        <v>90.43</v>
      </c>
      <c r="DA75" s="16">
        <v>584.1</v>
      </c>
      <c r="DB75" s="16">
        <v>0.1007</v>
      </c>
      <c r="DC75" s="16">
        <v>0.128</v>
      </c>
      <c r="DD75" s="16">
        <v>7.7890000000000001E-2</v>
      </c>
      <c r="DE75" s="16">
        <v>5.0689999999999999E-2</v>
      </c>
      <c r="DF75" s="16">
        <v>0.16619999999999999</v>
      </c>
      <c r="DG75" s="16">
        <v>6.5659999999999996E-2</v>
      </c>
      <c r="DH75" s="16">
        <v>0.2787</v>
      </c>
      <c r="DI75" s="16">
        <v>0.62050000000000005</v>
      </c>
      <c r="DJ75" s="16">
        <v>1.9570000000000001</v>
      </c>
      <c r="DK75" s="16">
        <v>23.35</v>
      </c>
      <c r="DL75" s="16">
        <v>4.7169999999999998E-3</v>
      </c>
      <c r="DM75" s="16">
        <v>2.0650000000000002E-2</v>
      </c>
      <c r="DN75" s="16">
        <v>1.7590000000000001E-2</v>
      </c>
      <c r="DO75" s="16">
        <v>9.2060000000000006E-3</v>
      </c>
      <c r="DP75" s="16">
        <v>1.2200000000000001E-2</v>
      </c>
      <c r="DQ75" s="16">
        <v>3.13E-3</v>
      </c>
      <c r="DR75" s="16">
        <v>16.57</v>
      </c>
      <c r="DS75" s="16">
        <v>20.86</v>
      </c>
      <c r="DT75" s="16">
        <v>110.3</v>
      </c>
      <c r="DU75" s="16">
        <v>812.4</v>
      </c>
      <c r="DV75" s="16">
        <v>0.1411</v>
      </c>
      <c r="DW75" s="16">
        <v>0.35420000000000001</v>
      </c>
      <c r="DX75" s="16">
        <v>0.27789999999999998</v>
      </c>
      <c r="DY75" s="16">
        <v>0.13830000000000001</v>
      </c>
      <c r="DZ75" s="16">
        <v>0.25890000000000002</v>
      </c>
      <c r="EA75" s="16">
        <v>0.10299999999999999</v>
      </c>
      <c r="EB75" s="15">
        <v>1</v>
      </c>
    </row>
    <row r="76" spans="3:132" x14ac:dyDescent="0.2">
      <c r="C76" s="5" t="s">
        <v>149</v>
      </c>
      <c r="D76" s="9">
        <v>0.31549213759354755</v>
      </c>
      <c r="E76" s="9">
        <v>3.36313578876275E-2</v>
      </c>
      <c r="F76" s="9">
        <v>3.3808670007484887E-2</v>
      </c>
      <c r="G76" s="9">
        <v>3.5565344952353639E-2</v>
      </c>
      <c r="H76" s="9">
        <v>3.1372348801234407E-2</v>
      </c>
      <c r="I76" s="9">
        <v>5.5456085896663065E-2</v>
      </c>
      <c r="J76" s="9">
        <v>2.4076309767234849E-2</v>
      </c>
      <c r="K76" s="9">
        <v>2.6523750054278317E-2</v>
      </c>
      <c r="L76" s="9">
        <v>2.3864477969296471E-2</v>
      </c>
      <c r="M76" s="9">
        <v>3.5322794625639697E-2</v>
      </c>
      <c r="N76" s="9">
        <v>2.9872004981261413E-2</v>
      </c>
      <c r="O76" s="9">
        <v>2.2804217798355175E-2</v>
      </c>
      <c r="P76" s="9">
        <v>3.561950814267778E-2</v>
      </c>
      <c r="Q76" s="9">
        <v>1.9451882429314504E-2</v>
      </c>
      <c r="R76" s="9">
        <v>4.8572642383379994E-2</v>
      </c>
      <c r="S76" s="9">
        <v>3.1013167266691677E-2</v>
      </c>
      <c r="T76" s="9">
        <v>2.4998450964677565E-2</v>
      </c>
      <c r="U76" s="9">
        <v>5.9567944182651766E-2</v>
      </c>
      <c r="V76" s="9">
        <v>3.6169605025640594E-2</v>
      </c>
      <c r="W76" s="9">
        <v>4.0273047893075176E-2</v>
      </c>
      <c r="X76" s="9">
        <v>5.7744579578241639E-2</v>
      </c>
      <c r="Y76" s="9">
        <v>2.6261318051420401E-2</v>
      </c>
      <c r="Z76" s="9">
        <v>4.1964314789147528E-2</v>
      </c>
      <c r="AA76" s="9">
        <v>2.7689525366523471E-2</v>
      </c>
      <c r="AB76" s="9">
        <v>2.3685484896692421E-2</v>
      </c>
      <c r="AC76" s="9">
        <v>4.1927537273639411E-2</v>
      </c>
      <c r="AD76" s="9">
        <v>2.4454873346378081E-2</v>
      </c>
      <c r="AE76" s="9">
        <v>2.463929046536617E-2</v>
      </c>
      <c r="AF76" s="9">
        <v>3.1387248346143926E-2</v>
      </c>
      <c r="AG76" s="9">
        <v>3.0304276393831819E-2</v>
      </c>
      <c r="AH76">
        <v>2.443985956622885E-2</v>
      </c>
      <c r="CV76" s="14" t="s">
        <v>235</v>
      </c>
      <c r="CW76" s="16">
        <v>8610175</v>
      </c>
      <c r="CX76" s="16">
        <v>12.31</v>
      </c>
      <c r="CY76" s="16">
        <v>16.52</v>
      </c>
      <c r="CZ76" s="16">
        <v>79.19</v>
      </c>
      <c r="DA76" s="16">
        <v>470.9</v>
      </c>
      <c r="DB76" s="16">
        <v>9.1719999999999996E-2</v>
      </c>
      <c r="DC76" s="16">
        <v>6.8290000000000003E-2</v>
      </c>
      <c r="DD76" s="16">
        <v>3.372E-2</v>
      </c>
      <c r="DE76" s="16">
        <v>2.2720000000000001E-2</v>
      </c>
      <c r="DF76" s="16">
        <v>0.17199999999999999</v>
      </c>
      <c r="DG76" s="16">
        <v>5.9139999999999998E-2</v>
      </c>
      <c r="DH76" s="16">
        <v>0.2505</v>
      </c>
      <c r="DI76" s="16">
        <v>1.0249999999999999</v>
      </c>
      <c r="DJ76" s="16">
        <v>1.74</v>
      </c>
      <c r="DK76" s="16">
        <v>19.68</v>
      </c>
      <c r="DL76" s="16">
        <v>4.8539999999999998E-3</v>
      </c>
      <c r="DM76" s="16">
        <v>1.8190000000000001E-2</v>
      </c>
      <c r="DN76" s="16">
        <v>1.8259999999999998E-2</v>
      </c>
      <c r="DO76" s="16">
        <v>7.9649999999999999E-3</v>
      </c>
      <c r="DP76" s="16">
        <v>1.3860000000000001E-2</v>
      </c>
      <c r="DQ76" s="16">
        <v>2.3040000000000001E-3</v>
      </c>
      <c r="DR76" s="16">
        <v>14.11</v>
      </c>
      <c r="DS76" s="16">
        <v>23.21</v>
      </c>
      <c r="DT76" s="16">
        <v>89.71</v>
      </c>
      <c r="DU76" s="16">
        <v>611.1</v>
      </c>
      <c r="DV76" s="16">
        <v>0.1176</v>
      </c>
      <c r="DW76" s="16">
        <v>0.18429999999999999</v>
      </c>
      <c r="DX76" s="16">
        <v>0.17030000000000001</v>
      </c>
      <c r="DY76" s="16">
        <v>8.6599999999999996E-2</v>
      </c>
      <c r="DZ76" s="16">
        <v>0.26179999999999998</v>
      </c>
      <c r="EA76" s="16">
        <v>7.6090000000000005E-2</v>
      </c>
      <c r="EB76" s="15">
        <v>0</v>
      </c>
    </row>
    <row r="77" spans="3:132" x14ac:dyDescent="0.2">
      <c r="C77" s="5" t="s">
        <v>150</v>
      </c>
      <c r="D77" s="9">
        <v>-0.58224700918789452</v>
      </c>
      <c r="E77" s="9">
        <v>1.1282079672758898</v>
      </c>
      <c r="F77" s="9">
        <v>1.234681917790698</v>
      </c>
      <c r="G77" s="9">
        <v>1.1114659486174581</v>
      </c>
      <c r="H77" s="9">
        <v>0.94609311136269836</v>
      </c>
      <c r="I77" s="9">
        <v>1.1737770514950194</v>
      </c>
      <c r="J77" s="9">
        <v>1.0892312899445791</v>
      </c>
      <c r="K77" s="9">
        <v>0.9421293968111244</v>
      </c>
      <c r="L77" s="9">
        <v>1.0105889827756314</v>
      </c>
      <c r="M77" s="9">
        <v>1.2302327075952948</v>
      </c>
      <c r="N77" s="9">
        <v>1.1061416624319207</v>
      </c>
      <c r="O77" s="9">
        <v>0.80218561046795667</v>
      </c>
      <c r="P77" s="9">
        <v>1.0555583013116927</v>
      </c>
      <c r="Q77" s="9">
        <v>0.78884290579767902</v>
      </c>
      <c r="R77" s="9">
        <v>0.4940370288041791</v>
      </c>
      <c r="S77" s="9">
        <v>0.98128360577246321</v>
      </c>
      <c r="T77" s="9">
        <v>0.88511647677434802</v>
      </c>
      <c r="U77" s="9">
        <v>0.73580657839514263</v>
      </c>
      <c r="V77" s="9">
        <v>1.1052043590250979</v>
      </c>
      <c r="W77" s="9">
        <v>0.89931545933081514</v>
      </c>
      <c r="X77" s="9">
        <v>0.66545252155126455</v>
      </c>
      <c r="Y77" s="9">
        <v>1.0627336935644836</v>
      </c>
      <c r="Z77" s="9">
        <v>1.219884895034109</v>
      </c>
      <c r="AA77" s="9">
        <v>1.0443985892974152</v>
      </c>
      <c r="AB77" s="9">
        <v>0.87452314761146843</v>
      </c>
      <c r="AC77" s="9">
        <v>1.3033381712971346</v>
      </c>
      <c r="AD77" s="9">
        <v>1.0504402964897963</v>
      </c>
      <c r="AE77" s="9">
        <v>1.0961674615367669</v>
      </c>
      <c r="AF77" s="9">
        <v>1.1947176802023594</v>
      </c>
      <c r="AG77" s="9">
        <v>1.0992369675534706</v>
      </c>
      <c r="AH77">
        <v>1.0686642758670739</v>
      </c>
      <c r="CV77" s="14" t="s">
        <v>236</v>
      </c>
      <c r="CW77" s="16">
        <v>8610404</v>
      </c>
      <c r="CX77" s="16">
        <v>16.07</v>
      </c>
      <c r="CY77" s="16">
        <v>19.649999999999999</v>
      </c>
      <c r="CZ77" s="16">
        <v>104.1</v>
      </c>
      <c r="DA77" s="16">
        <v>817.7</v>
      </c>
      <c r="DB77" s="16">
        <v>9.1679999999999998E-2</v>
      </c>
      <c r="DC77" s="16">
        <v>8.4239999999999995E-2</v>
      </c>
      <c r="DD77" s="16">
        <v>9.7689999999999999E-2</v>
      </c>
      <c r="DE77" s="16">
        <v>6.6379999999999995E-2</v>
      </c>
      <c r="DF77" s="16">
        <v>0.17979999999999999</v>
      </c>
      <c r="DG77" s="16">
        <v>5.391E-2</v>
      </c>
      <c r="DH77" s="16">
        <v>0.74739999999999995</v>
      </c>
      <c r="DI77" s="16">
        <v>1.016</v>
      </c>
      <c r="DJ77" s="16">
        <v>5.0289999999999999</v>
      </c>
      <c r="DK77" s="16">
        <v>79.25</v>
      </c>
      <c r="DL77" s="16">
        <v>1.082E-2</v>
      </c>
      <c r="DM77" s="16">
        <v>2.2030000000000001E-2</v>
      </c>
      <c r="DN77" s="16">
        <v>3.5000000000000003E-2</v>
      </c>
      <c r="DO77" s="16">
        <v>1.8089999999999998E-2</v>
      </c>
      <c r="DP77" s="16">
        <v>1.55E-2</v>
      </c>
      <c r="DQ77" s="16">
        <v>1.9480000000000001E-3</v>
      </c>
      <c r="DR77" s="16">
        <v>19.77</v>
      </c>
      <c r="DS77" s="16">
        <v>24.56</v>
      </c>
      <c r="DT77" s="16">
        <v>128.80000000000001</v>
      </c>
      <c r="DU77" s="16">
        <v>1223</v>
      </c>
      <c r="DV77" s="16">
        <v>0.15</v>
      </c>
      <c r="DW77" s="16">
        <v>0.20449999999999999</v>
      </c>
      <c r="DX77" s="16">
        <v>0.28289999999999998</v>
      </c>
      <c r="DY77" s="16">
        <v>0.152</v>
      </c>
      <c r="DZ77" s="16">
        <v>0.26500000000000001</v>
      </c>
      <c r="EA77" s="16">
        <v>6.3869999999999996E-2</v>
      </c>
      <c r="EB77" s="15">
        <v>1</v>
      </c>
    </row>
    <row r="78" spans="3:132" x14ac:dyDescent="0.2">
      <c r="C78" s="5" t="s">
        <v>151</v>
      </c>
      <c r="D78" s="9">
        <v>780495345.10567951</v>
      </c>
      <c r="E78" s="9">
        <v>35.271584697167029</v>
      </c>
      <c r="F78" s="9">
        <v>45.095863115152866</v>
      </c>
      <c r="G78" s="9">
        <v>237.76291962444503</v>
      </c>
      <c r="H78" s="9">
        <v>2766.3738787806019</v>
      </c>
      <c r="I78" s="9">
        <v>0.18074505002112068</v>
      </c>
      <c r="J78" s="9">
        <v>0.4212175317778501</v>
      </c>
      <c r="K78" s="9">
        <v>0.56711816806458426</v>
      </c>
      <c r="L78" s="9">
        <v>0.28173621502486879</v>
      </c>
      <c r="M78" s="9">
        <v>0.34564755093361327</v>
      </c>
      <c r="N78" s="9">
        <v>0.10515978661233454</v>
      </c>
      <c r="O78" s="9">
        <v>2.0690484541556406</v>
      </c>
      <c r="P78" s="9">
        <v>4.5267437827682411</v>
      </c>
      <c r="Q78" s="9">
        <v>14.99718655096617</v>
      </c>
      <c r="R78" s="9">
        <v>313.28311218290668</v>
      </c>
      <c r="S78" s="9">
        <v>2.5056086573403472E-2</v>
      </c>
      <c r="T78" s="9">
        <v>0.13292721479413458</v>
      </c>
      <c r="U78" s="9">
        <v>0.21301007828239429</v>
      </c>
      <c r="V78" s="9">
        <v>4.8817848126882252E-2</v>
      </c>
      <c r="W78" s="9">
        <v>7.0140527942561925E-2</v>
      </c>
      <c r="X78" s="9">
        <v>1.9671329668967504E-2</v>
      </c>
      <c r="Y78" s="9">
        <v>45.268639289494345</v>
      </c>
      <c r="Z78" s="9">
        <v>62.554768936823947</v>
      </c>
      <c r="AA78" s="9">
        <v>308.8764662679967</v>
      </c>
      <c r="AB78" s="9">
        <v>4296.7250843149504</v>
      </c>
      <c r="AC78" s="9">
        <v>0.26936317045361746</v>
      </c>
      <c r="AD78" s="9">
        <v>1.1982839774191829</v>
      </c>
      <c r="AE78" s="9">
        <v>1.5239341669528359</v>
      </c>
      <c r="AF78" s="9">
        <v>0.50900027037424667</v>
      </c>
      <c r="AG78" s="9">
        <v>0.66128037640261672</v>
      </c>
      <c r="AH78">
        <v>0.19231342131656248</v>
      </c>
      <c r="CV78" s="14" t="s">
        <v>237</v>
      </c>
      <c r="CW78" s="16">
        <v>8610629</v>
      </c>
      <c r="CX78" s="16">
        <v>13.53</v>
      </c>
      <c r="CY78" s="16">
        <v>10.94</v>
      </c>
      <c r="CZ78" s="16">
        <v>87.91</v>
      </c>
      <c r="DA78" s="16">
        <v>559.20000000000005</v>
      </c>
      <c r="DB78" s="16">
        <v>0.12909999999999999</v>
      </c>
      <c r="DC78" s="16">
        <v>0.1047</v>
      </c>
      <c r="DD78" s="16">
        <v>6.8769999999999998E-2</v>
      </c>
      <c r="DE78" s="16">
        <v>6.5559999999999993E-2</v>
      </c>
      <c r="DF78" s="16">
        <v>0.24030000000000001</v>
      </c>
      <c r="DG78" s="16">
        <v>6.6409999999999997E-2</v>
      </c>
      <c r="DH78" s="16">
        <v>0.41010000000000002</v>
      </c>
      <c r="DI78" s="16">
        <v>1.014</v>
      </c>
      <c r="DJ78" s="16">
        <v>2.6520000000000001</v>
      </c>
      <c r="DK78" s="16">
        <v>32.65</v>
      </c>
      <c r="DL78" s="16">
        <v>1.34E-2</v>
      </c>
      <c r="DM78" s="16">
        <v>2.8389999999999999E-2</v>
      </c>
      <c r="DN78" s="16">
        <v>1.162E-2</v>
      </c>
      <c r="DO78" s="16">
        <v>8.2389999999999998E-3</v>
      </c>
      <c r="DP78" s="16">
        <v>2.572E-2</v>
      </c>
      <c r="DQ78" s="16">
        <v>6.1640000000000002E-3</v>
      </c>
      <c r="DR78" s="16">
        <v>14.08</v>
      </c>
      <c r="DS78" s="16">
        <v>12.49</v>
      </c>
      <c r="DT78" s="16">
        <v>91.36</v>
      </c>
      <c r="DU78" s="16">
        <v>605.5</v>
      </c>
      <c r="DV78" s="16">
        <v>0.14510000000000001</v>
      </c>
      <c r="DW78" s="16">
        <v>0.13789999999999999</v>
      </c>
      <c r="DX78" s="16">
        <v>8.5389999999999994E-2</v>
      </c>
      <c r="DY78" s="16">
        <v>7.4069999999999997E-2</v>
      </c>
      <c r="DZ78" s="16">
        <v>0.27100000000000002</v>
      </c>
      <c r="EA78" s="16">
        <v>7.1910000000000002E-2</v>
      </c>
      <c r="EB78" s="15">
        <v>0</v>
      </c>
    </row>
    <row r="79" spans="3:132" x14ac:dyDescent="0.2">
      <c r="C79" s="5" t="s">
        <v>152</v>
      </c>
      <c r="D79" s="9">
        <v>0.28020015659651992</v>
      </c>
      <c r="E79" s="9">
        <v>0.87038395002671942</v>
      </c>
      <c r="F79" s="9">
        <v>0.89152554593515654</v>
      </c>
      <c r="G79" s="9">
        <v>0.86681608040144631</v>
      </c>
      <c r="H79" s="9">
        <v>0.82794945149861698</v>
      </c>
      <c r="I79" s="9">
        <v>0.87975783089760851</v>
      </c>
      <c r="J79" s="9">
        <v>0.86197404805428524</v>
      </c>
      <c r="K79" s="9">
        <v>0.82693680219519505</v>
      </c>
      <c r="L79" s="9">
        <v>0.8438934044836327</v>
      </c>
      <c r="M79" s="9">
        <v>0.8906950124427403</v>
      </c>
      <c r="N79" s="9">
        <v>0.86566739581343743</v>
      </c>
      <c r="O79" s="9">
        <v>0.78877720059561329</v>
      </c>
      <c r="P79" s="9">
        <v>0.85441496989576771</v>
      </c>
      <c r="Q79" s="9">
        <v>0.78489808555747809</v>
      </c>
      <c r="R79" s="9">
        <v>0.6893599856288426</v>
      </c>
      <c r="S79" s="9">
        <v>0.8367735474951894</v>
      </c>
      <c r="T79" s="9">
        <v>0.8119530931572434</v>
      </c>
      <c r="U79" s="9">
        <v>0.76907579138892679</v>
      </c>
      <c r="V79" s="9">
        <v>0.86546447575349861</v>
      </c>
      <c r="W79" s="9">
        <v>0.81575767237201335</v>
      </c>
      <c r="X79" s="9">
        <v>0.74711944929928575</v>
      </c>
      <c r="Y79" s="9">
        <v>0.85604863175683077</v>
      </c>
      <c r="Z79" s="9">
        <v>0.88874574366151005</v>
      </c>
      <c r="AA79" s="9">
        <v>0.85184949198290083</v>
      </c>
      <c r="AB79" s="9">
        <v>0.80908329000818702</v>
      </c>
      <c r="AC79" s="9">
        <v>0.90377033260686801</v>
      </c>
      <c r="AD79" s="9">
        <v>0.85324213652733016</v>
      </c>
      <c r="AE79" s="9">
        <v>0.86349725184137982</v>
      </c>
      <c r="AF79" s="9">
        <v>0.88390132383580677</v>
      </c>
      <c r="AG79" s="9">
        <v>0.86416764100994925</v>
      </c>
      <c r="AH79">
        <v>0.85738951281890752</v>
      </c>
      <c r="CV79" s="14" t="s">
        <v>238</v>
      </c>
      <c r="CW79" s="16">
        <v>8610637</v>
      </c>
      <c r="CX79" s="16">
        <v>18.05</v>
      </c>
      <c r="CY79" s="16">
        <v>16.149999999999999</v>
      </c>
      <c r="CZ79" s="16">
        <v>120.2</v>
      </c>
      <c r="DA79" s="16">
        <v>1006</v>
      </c>
      <c r="DB79" s="16">
        <v>0.1065</v>
      </c>
      <c r="DC79" s="16">
        <v>0.21460000000000001</v>
      </c>
      <c r="DD79" s="16">
        <v>0.16839999999999999</v>
      </c>
      <c r="DE79" s="16">
        <v>0.108</v>
      </c>
      <c r="DF79" s="16">
        <v>0.2152</v>
      </c>
      <c r="DG79" s="16">
        <v>6.6729999999999998E-2</v>
      </c>
      <c r="DH79" s="16">
        <v>0.98060000000000003</v>
      </c>
      <c r="DI79" s="16">
        <v>0.55049999999999999</v>
      </c>
      <c r="DJ79" s="16">
        <v>6.3109999999999999</v>
      </c>
      <c r="DK79" s="16">
        <v>134.80000000000001</v>
      </c>
      <c r="DL79" s="16">
        <v>7.9399999999999991E-3</v>
      </c>
      <c r="DM79" s="16">
        <v>5.8389999999999997E-2</v>
      </c>
      <c r="DN79" s="16">
        <v>4.6580000000000003E-2</v>
      </c>
      <c r="DO79" s="16">
        <v>2.07E-2</v>
      </c>
      <c r="DP79" s="16">
        <v>2.5909999999999999E-2</v>
      </c>
      <c r="DQ79" s="16">
        <v>7.0540000000000004E-3</v>
      </c>
      <c r="DR79" s="16">
        <v>22.39</v>
      </c>
      <c r="DS79" s="16">
        <v>18.91</v>
      </c>
      <c r="DT79" s="16">
        <v>150.1</v>
      </c>
      <c r="DU79" s="16">
        <v>1610</v>
      </c>
      <c r="DV79" s="16">
        <v>0.14779999999999999</v>
      </c>
      <c r="DW79" s="16">
        <v>0.56340000000000001</v>
      </c>
      <c r="DX79" s="16">
        <v>0.37859999999999999</v>
      </c>
      <c r="DY79" s="16">
        <v>0.2102</v>
      </c>
      <c r="DZ79" s="16">
        <v>0.37509999999999999</v>
      </c>
      <c r="EA79" s="16">
        <v>0.1108</v>
      </c>
      <c r="EB79" s="15">
        <v>1</v>
      </c>
    </row>
    <row r="80" spans="3:132" x14ac:dyDescent="0.2">
      <c r="C80" s="5" t="s">
        <v>153</v>
      </c>
      <c r="D80" s="9">
        <v>0.24221262669702853</v>
      </c>
      <c r="E80" s="9">
        <v>1.3047752646596984</v>
      </c>
      <c r="F80" s="9">
        <v>1.4418965199153042</v>
      </c>
      <c r="G80" s="9">
        <v>1.2952408721056543</v>
      </c>
      <c r="H80" s="9">
        <v>1.0772773021994675</v>
      </c>
      <c r="I80" s="9">
        <v>1.5157911664622614</v>
      </c>
      <c r="J80" s="9">
        <v>1.205787894359784</v>
      </c>
      <c r="K80" s="9">
        <v>1.0513913314110106</v>
      </c>
      <c r="L80" s="9">
        <v>1.1158549335006591</v>
      </c>
      <c r="M80" s="9">
        <v>1.4467591702017002</v>
      </c>
      <c r="N80" s="9">
        <v>1.2565373904021389</v>
      </c>
      <c r="O80" s="9">
        <v>0.88373892392202724</v>
      </c>
      <c r="P80" s="9">
        <v>1.2267114997915152</v>
      </c>
      <c r="Q80" s="9">
        <v>0.85726207320323</v>
      </c>
      <c r="R80" s="9">
        <v>0.63698480078309827</v>
      </c>
      <c r="S80" s="9">
        <v>1.1159896370460027</v>
      </c>
      <c r="T80" s="9">
        <v>0.982005960530838</v>
      </c>
      <c r="U80" s="9">
        <v>0.94881929069266824</v>
      </c>
      <c r="V80" s="9">
        <v>1.2909187919068059</v>
      </c>
      <c r="W80" s="9">
        <v>1.0626547257365311</v>
      </c>
      <c r="X80" s="9">
        <v>0.85912429965288573</v>
      </c>
      <c r="Y80" s="9">
        <v>1.1866135203863506</v>
      </c>
      <c r="Z80" s="9">
        <v>1.4811001680879676</v>
      </c>
      <c r="AA80" s="9">
        <v>1.1726854574955548</v>
      </c>
      <c r="AB80" s="9">
        <v>0.9651644493173156</v>
      </c>
      <c r="AC80" s="9">
        <v>1.6044982938541881</v>
      </c>
      <c r="AD80" s="9">
        <v>1.1635510948582124</v>
      </c>
      <c r="AE80" s="9">
        <v>1.2166775725440062</v>
      </c>
      <c r="AF80" s="9">
        <v>1.3740606458753342</v>
      </c>
      <c r="AG80" s="9">
        <v>1.250666533757522</v>
      </c>
      <c r="AH80">
        <v>1.184181420386774</v>
      </c>
      <c r="CV80" s="14" t="s">
        <v>239</v>
      </c>
      <c r="CW80" s="16">
        <v>8610862</v>
      </c>
      <c r="CX80" s="16">
        <v>20.18</v>
      </c>
      <c r="CY80" s="16">
        <v>23.97</v>
      </c>
      <c r="CZ80" s="16">
        <v>143.69999999999999</v>
      </c>
      <c r="DA80" s="16">
        <v>1245</v>
      </c>
      <c r="DB80" s="16">
        <v>0.12859999999999999</v>
      </c>
      <c r="DC80" s="16">
        <v>0.34539999999999998</v>
      </c>
      <c r="DD80" s="16">
        <v>0.37540000000000001</v>
      </c>
      <c r="DE80" s="16">
        <v>0.16039999999999999</v>
      </c>
      <c r="DF80" s="16">
        <v>0.29060000000000002</v>
      </c>
      <c r="DG80" s="16">
        <v>8.1420000000000006E-2</v>
      </c>
      <c r="DH80" s="16">
        <v>0.93169999999999997</v>
      </c>
      <c r="DI80" s="16">
        <v>1.885</v>
      </c>
      <c r="DJ80" s="16">
        <v>8.6489999999999991</v>
      </c>
      <c r="DK80" s="16">
        <v>116.4</v>
      </c>
      <c r="DL80" s="16">
        <v>1.038E-2</v>
      </c>
      <c r="DM80" s="16">
        <v>6.8349999999999994E-2</v>
      </c>
      <c r="DN80" s="16">
        <v>0.1091</v>
      </c>
      <c r="DO80" s="16">
        <v>2.5930000000000002E-2</v>
      </c>
      <c r="DP80" s="16">
        <v>7.8950000000000006E-2</v>
      </c>
      <c r="DQ80" s="16">
        <v>5.9870000000000001E-3</v>
      </c>
      <c r="DR80" s="16">
        <v>23.37</v>
      </c>
      <c r="DS80" s="16">
        <v>31.72</v>
      </c>
      <c r="DT80" s="16">
        <v>170.3</v>
      </c>
      <c r="DU80" s="16">
        <v>1623</v>
      </c>
      <c r="DV80" s="16">
        <v>0.16389999999999999</v>
      </c>
      <c r="DW80" s="16">
        <v>0.61639999999999995</v>
      </c>
      <c r="DX80" s="16">
        <v>0.7681</v>
      </c>
      <c r="DY80" s="16">
        <v>0.25080000000000002</v>
      </c>
      <c r="DZ80" s="16">
        <v>0.54400000000000004</v>
      </c>
      <c r="EA80" s="16">
        <v>9.9640000000000006E-2</v>
      </c>
      <c r="EB80" s="15">
        <v>1</v>
      </c>
    </row>
    <row r="81" spans="2:132" x14ac:dyDescent="0.2">
      <c r="C81" s="5" t="s">
        <v>154</v>
      </c>
      <c r="D81" s="9">
        <v>0.24221262669702853</v>
      </c>
      <c r="E81" s="9">
        <v>1.3047752646596984</v>
      </c>
      <c r="F81" s="9">
        <v>1.4418965199153042</v>
      </c>
      <c r="G81" s="9">
        <v>1.2952408721056543</v>
      </c>
      <c r="H81" s="9">
        <v>1.0772773021994675</v>
      </c>
      <c r="I81" s="9">
        <v>1.5157911664622614</v>
      </c>
      <c r="J81" s="9">
        <v>1.205787894359784</v>
      </c>
      <c r="K81" s="9">
        <v>1.0513913314110106</v>
      </c>
      <c r="L81" s="9">
        <v>1.1158549335006591</v>
      </c>
      <c r="M81" s="9">
        <v>1.4467591702017002</v>
      </c>
      <c r="N81" s="9">
        <v>1.2565373904021389</v>
      </c>
      <c r="O81" s="9">
        <v>0.88373892392202724</v>
      </c>
      <c r="P81" s="9">
        <v>1.2267114997915152</v>
      </c>
      <c r="Q81" s="9">
        <v>0.85726207320323</v>
      </c>
      <c r="R81" s="9">
        <v>0.63698480078309827</v>
      </c>
      <c r="S81" s="9">
        <v>1.1159896370460027</v>
      </c>
      <c r="T81" s="9">
        <v>0.982005960530838</v>
      </c>
      <c r="U81" s="9">
        <v>0.94881929069266824</v>
      </c>
      <c r="V81" s="9">
        <v>1.2909187919068059</v>
      </c>
      <c r="W81" s="9">
        <v>1.0626547257365311</v>
      </c>
      <c r="X81" s="9">
        <v>0.85912429965288573</v>
      </c>
      <c r="Y81" s="9">
        <v>1.1866135203863506</v>
      </c>
      <c r="Z81" s="9">
        <v>1.4811001680879676</v>
      </c>
      <c r="AA81" s="9">
        <v>1.1726854574955548</v>
      </c>
      <c r="AB81" s="9">
        <v>0.9651644493173156</v>
      </c>
      <c r="AC81" s="9">
        <v>1.6044982938541881</v>
      </c>
      <c r="AD81" s="9">
        <v>1.1635510948582124</v>
      </c>
      <c r="AE81" s="9">
        <v>1.2166775725440062</v>
      </c>
      <c r="AF81" s="9">
        <v>1.3740606458753342</v>
      </c>
      <c r="AG81" s="9">
        <v>1.250666533757522</v>
      </c>
      <c r="AH81">
        <v>1.184181420386774</v>
      </c>
      <c r="CV81" s="14" t="s">
        <v>240</v>
      </c>
      <c r="CW81" s="16">
        <v>8610908</v>
      </c>
      <c r="CX81" s="16">
        <v>12.86</v>
      </c>
      <c r="CY81" s="16">
        <v>18</v>
      </c>
      <c r="CZ81" s="16">
        <v>83.19</v>
      </c>
      <c r="DA81" s="16">
        <v>506.3</v>
      </c>
      <c r="DB81" s="16">
        <v>9.9339999999999998E-2</v>
      </c>
      <c r="DC81" s="16">
        <v>9.5460000000000003E-2</v>
      </c>
      <c r="DD81" s="16">
        <v>3.8890000000000001E-2</v>
      </c>
      <c r="DE81" s="16">
        <v>2.315E-2</v>
      </c>
      <c r="DF81" s="16">
        <v>0.17180000000000001</v>
      </c>
      <c r="DG81" s="16">
        <v>5.9970000000000002E-2</v>
      </c>
      <c r="DH81" s="16">
        <v>0.26550000000000001</v>
      </c>
      <c r="DI81" s="16">
        <v>1.095</v>
      </c>
      <c r="DJ81" s="16">
        <v>1.778</v>
      </c>
      <c r="DK81" s="16">
        <v>20.350000000000001</v>
      </c>
      <c r="DL81" s="16">
        <v>5.293E-3</v>
      </c>
      <c r="DM81" s="16">
        <v>1.661E-2</v>
      </c>
      <c r="DN81" s="16">
        <v>2.0709999999999999E-2</v>
      </c>
      <c r="DO81" s="16">
        <v>8.1790000000000005E-3</v>
      </c>
      <c r="DP81" s="16">
        <v>1.7479999999999999E-2</v>
      </c>
      <c r="DQ81" s="16">
        <v>2.8479999999999998E-3</v>
      </c>
      <c r="DR81" s="16">
        <v>14.24</v>
      </c>
      <c r="DS81" s="16">
        <v>24.82</v>
      </c>
      <c r="DT81" s="16">
        <v>91.88</v>
      </c>
      <c r="DU81" s="16">
        <v>622.1</v>
      </c>
      <c r="DV81" s="16">
        <v>0.12889999999999999</v>
      </c>
      <c r="DW81" s="16">
        <v>0.21410000000000001</v>
      </c>
      <c r="DX81" s="16">
        <v>0.1731</v>
      </c>
      <c r="DY81" s="16">
        <v>7.9259999999999997E-2</v>
      </c>
      <c r="DZ81" s="16">
        <v>0.27789999999999998</v>
      </c>
      <c r="EA81" s="16">
        <v>7.918E-2</v>
      </c>
      <c r="EB81" s="15">
        <v>0</v>
      </c>
    </row>
    <row r="82" spans="2:132" x14ac:dyDescent="0.2">
      <c r="C82" s="5" t="s">
        <v>155</v>
      </c>
      <c r="D82" s="9">
        <v>0.48034193467888397</v>
      </c>
      <c r="E82" s="9">
        <v>1.8299145608141336</v>
      </c>
      <c r="F82" s="9">
        <v>1.8275485063447443</v>
      </c>
      <c r="G82" s="9">
        <v>1.8046422003517599</v>
      </c>
      <c r="H82" s="9">
        <v>1.8609963113224688</v>
      </c>
      <c r="I82" s="9">
        <v>1.594106551465871</v>
      </c>
      <c r="J82" s="9">
        <v>1.976019051127387</v>
      </c>
      <c r="K82" s="9">
        <v>1.9345340472136203</v>
      </c>
      <c r="L82" s="9">
        <v>1.9797737616635276</v>
      </c>
      <c r="M82" s="9">
        <v>1.8077489055843867</v>
      </c>
      <c r="N82" s="9">
        <v>1.882678063997874</v>
      </c>
      <c r="O82" s="9">
        <v>1.9989992446137048</v>
      </c>
      <c r="P82" s="9">
        <v>1.8039508249333771</v>
      </c>
      <c r="Q82" s="9">
        <v>2.0652033376677363</v>
      </c>
      <c r="R82" s="9">
        <v>1.6588536581615845</v>
      </c>
      <c r="S82" s="9">
        <v>1.8661074452953372</v>
      </c>
      <c r="T82" s="9">
        <v>1.9599904893515496</v>
      </c>
      <c r="U82" s="9">
        <v>1.5584108410368052</v>
      </c>
      <c r="V82" s="9">
        <v>1.7969773851030648</v>
      </c>
      <c r="W82" s="9">
        <v>1.7475262489597176</v>
      </c>
      <c r="X82" s="9">
        <v>1.5739926046462964</v>
      </c>
      <c r="Y82" s="9">
        <v>1.9388251212577852</v>
      </c>
      <c r="Z82" s="9">
        <v>1.7283324996967435</v>
      </c>
      <c r="AA82" s="9">
        <v>1.9158903761143209</v>
      </c>
      <c r="AB82" s="9">
        <v>1.9829683067741397</v>
      </c>
      <c r="AC82" s="9">
        <v>1.7287431519239078</v>
      </c>
      <c r="AD82" s="9">
        <v>1.9693775944952181</v>
      </c>
      <c r="AE82" s="9">
        <v>1.9661734266992528</v>
      </c>
      <c r="AF82" s="9">
        <v>1.8607853390890161</v>
      </c>
      <c r="AG82" s="9">
        <v>1.8763404005844857</v>
      </c>
      <c r="AH82">
        <v>1.9696393442168891</v>
      </c>
      <c r="CV82" s="14" t="s">
        <v>241</v>
      </c>
      <c r="CW82" s="16">
        <v>861103</v>
      </c>
      <c r="CX82" s="16">
        <v>11.45</v>
      </c>
      <c r="CY82" s="16">
        <v>20.97</v>
      </c>
      <c r="CZ82" s="16">
        <v>73.81</v>
      </c>
      <c r="DA82" s="16">
        <v>401.5</v>
      </c>
      <c r="DB82" s="16">
        <v>0.11020000000000001</v>
      </c>
      <c r="DC82" s="16">
        <v>9.3619999999999995E-2</v>
      </c>
      <c r="DD82" s="16">
        <v>4.5909999999999999E-2</v>
      </c>
      <c r="DE82" s="16">
        <v>2.2329999999999999E-2</v>
      </c>
      <c r="DF82" s="16">
        <v>0.1842</v>
      </c>
      <c r="DG82" s="16">
        <v>7.0050000000000001E-2</v>
      </c>
      <c r="DH82" s="16">
        <v>0.3251</v>
      </c>
      <c r="DI82" s="16">
        <v>2.1739999999999999</v>
      </c>
      <c r="DJ82" s="16">
        <v>2.077</v>
      </c>
      <c r="DK82" s="16">
        <v>24.62</v>
      </c>
      <c r="DL82" s="16">
        <v>1.0370000000000001E-2</v>
      </c>
      <c r="DM82" s="16">
        <v>1.7059999999999999E-2</v>
      </c>
      <c r="DN82" s="16">
        <v>2.5860000000000001E-2</v>
      </c>
      <c r="DO82" s="16">
        <v>7.5059999999999997E-3</v>
      </c>
      <c r="DP82" s="16">
        <v>1.8159999999999999E-2</v>
      </c>
      <c r="DQ82" s="16">
        <v>3.9760000000000004E-3</v>
      </c>
      <c r="DR82" s="16">
        <v>13.11</v>
      </c>
      <c r="DS82" s="16">
        <v>32.159999999999997</v>
      </c>
      <c r="DT82" s="16">
        <v>84.53</v>
      </c>
      <c r="DU82" s="16">
        <v>525.1</v>
      </c>
      <c r="DV82" s="16">
        <v>0.15570000000000001</v>
      </c>
      <c r="DW82" s="16">
        <v>0.1676</v>
      </c>
      <c r="DX82" s="16">
        <v>0.17549999999999999</v>
      </c>
      <c r="DY82" s="16">
        <v>6.1269999999999998E-2</v>
      </c>
      <c r="DZ82" s="16">
        <v>0.2762</v>
      </c>
      <c r="EA82" s="16">
        <v>8.8510000000000005E-2</v>
      </c>
      <c r="EB82" s="15">
        <v>0</v>
      </c>
    </row>
    <row r="83" spans="2:132" x14ac:dyDescent="0.2">
      <c r="CV83" s="14" t="s">
        <v>242</v>
      </c>
      <c r="CW83" s="16">
        <v>8611161</v>
      </c>
      <c r="CX83" s="16">
        <v>13.34</v>
      </c>
      <c r="CY83" s="16">
        <v>15.86</v>
      </c>
      <c r="CZ83" s="16">
        <v>86.49</v>
      </c>
      <c r="DA83" s="16">
        <v>520</v>
      </c>
      <c r="DB83" s="16">
        <v>0.10780000000000001</v>
      </c>
      <c r="DC83" s="16">
        <v>0.1535</v>
      </c>
      <c r="DD83" s="16">
        <v>0.1169</v>
      </c>
      <c r="DE83" s="16">
        <v>6.9870000000000002E-2</v>
      </c>
      <c r="DF83" s="16">
        <v>0.19420000000000001</v>
      </c>
      <c r="DG83" s="16">
        <v>6.9019999999999998E-2</v>
      </c>
      <c r="DH83" s="16">
        <v>0.28599999999999998</v>
      </c>
      <c r="DI83" s="16">
        <v>1.016</v>
      </c>
      <c r="DJ83" s="16">
        <v>1.5349999999999999</v>
      </c>
      <c r="DK83" s="16">
        <v>12.96</v>
      </c>
      <c r="DL83" s="16">
        <v>6.7939999999999997E-3</v>
      </c>
      <c r="DM83" s="16">
        <v>3.5749999999999997E-2</v>
      </c>
      <c r="DN83" s="16">
        <v>3.9800000000000002E-2</v>
      </c>
      <c r="DO83" s="16">
        <v>1.383E-2</v>
      </c>
      <c r="DP83" s="16">
        <v>2.1340000000000001E-2</v>
      </c>
      <c r="DQ83" s="16">
        <v>4.6030000000000003E-3</v>
      </c>
      <c r="DR83" s="16">
        <v>15.53</v>
      </c>
      <c r="DS83" s="16">
        <v>23.19</v>
      </c>
      <c r="DT83" s="16">
        <v>96.66</v>
      </c>
      <c r="DU83" s="16">
        <v>614.9</v>
      </c>
      <c r="DV83" s="16">
        <v>0.15359999999999999</v>
      </c>
      <c r="DW83" s="16">
        <v>0.47910000000000003</v>
      </c>
      <c r="DX83" s="16">
        <v>0.48580000000000001</v>
      </c>
      <c r="DY83" s="16">
        <v>0.17080000000000001</v>
      </c>
      <c r="DZ83" s="16">
        <v>0.35270000000000001</v>
      </c>
      <c r="EA83" s="16">
        <v>0.1016</v>
      </c>
      <c r="EB83" s="15">
        <v>0</v>
      </c>
    </row>
    <row r="84" spans="2:132" ht="19" x14ac:dyDescent="0.25">
      <c r="B84" s="7" t="s">
        <v>120</v>
      </c>
      <c r="CV84" s="14" t="s">
        <v>243</v>
      </c>
      <c r="CW84" s="16">
        <v>8611555</v>
      </c>
      <c r="CX84" s="16">
        <v>25.22</v>
      </c>
      <c r="CY84" s="16">
        <v>24.91</v>
      </c>
      <c r="CZ84" s="16">
        <v>171.5</v>
      </c>
      <c r="DA84" s="16">
        <v>1878</v>
      </c>
      <c r="DB84" s="16">
        <v>0.10630000000000001</v>
      </c>
      <c r="DC84" s="16">
        <v>0.26650000000000001</v>
      </c>
      <c r="DD84" s="16">
        <v>0.33389999999999997</v>
      </c>
      <c r="DE84" s="16">
        <v>0.1845</v>
      </c>
      <c r="DF84" s="16">
        <v>0.18290000000000001</v>
      </c>
      <c r="DG84" s="16">
        <v>6.7820000000000005E-2</v>
      </c>
      <c r="DH84" s="16">
        <v>0.89729999999999999</v>
      </c>
      <c r="DI84" s="16">
        <v>1.474</v>
      </c>
      <c r="DJ84" s="16">
        <v>7.3819999999999997</v>
      </c>
      <c r="DK84" s="16">
        <v>120</v>
      </c>
      <c r="DL84" s="16">
        <v>8.1659999999999996E-3</v>
      </c>
      <c r="DM84" s="16">
        <v>5.6930000000000001E-2</v>
      </c>
      <c r="DN84" s="16">
        <v>5.7299999999999997E-2</v>
      </c>
      <c r="DO84" s="16">
        <v>2.0299999999999999E-2</v>
      </c>
      <c r="DP84" s="16">
        <v>1.065E-2</v>
      </c>
      <c r="DQ84" s="16">
        <v>5.8929999999999998E-3</v>
      </c>
      <c r="DR84" s="16">
        <v>30</v>
      </c>
      <c r="DS84" s="16">
        <v>33.619999999999997</v>
      </c>
      <c r="DT84" s="16">
        <v>211.7</v>
      </c>
      <c r="DU84" s="16">
        <v>2562</v>
      </c>
      <c r="DV84" s="16">
        <v>0.1573</v>
      </c>
      <c r="DW84" s="16">
        <v>0.60760000000000003</v>
      </c>
      <c r="DX84" s="16">
        <v>0.64759999999999995</v>
      </c>
      <c r="DY84" s="16">
        <v>0.28670000000000001</v>
      </c>
      <c r="DZ84" s="16">
        <v>0.23549999999999999</v>
      </c>
      <c r="EA84" s="16">
        <v>0.1051</v>
      </c>
      <c r="EB84" s="15">
        <v>1</v>
      </c>
    </row>
    <row r="85" spans="2:132" x14ac:dyDescent="0.2">
      <c r="CV85" s="14" t="s">
        <v>244</v>
      </c>
      <c r="CW85" s="16">
        <v>8611792</v>
      </c>
      <c r="CX85" s="16">
        <v>19.100000000000001</v>
      </c>
      <c r="CY85" s="16">
        <v>26.29</v>
      </c>
      <c r="CZ85" s="16">
        <v>129.1</v>
      </c>
      <c r="DA85" s="16">
        <v>1132</v>
      </c>
      <c r="DB85" s="16">
        <v>0.1215</v>
      </c>
      <c r="DC85" s="16">
        <v>0.17910000000000001</v>
      </c>
      <c r="DD85" s="16">
        <v>0.19370000000000001</v>
      </c>
      <c r="DE85" s="16">
        <v>0.1469</v>
      </c>
      <c r="DF85" s="16">
        <v>0.16339999999999999</v>
      </c>
      <c r="DG85" s="16">
        <v>7.2239999999999999E-2</v>
      </c>
      <c r="DH85" s="16">
        <v>0.51900000000000002</v>
      </c>
      <c r="DI85" s="16">
        <v>2.91</v>
      </c>
      <c r="DJ85" s="16">
        <v>5.8010000000000002</v>
      </c>
      <c r="DK85" s="16">
        <v>67.099999999999994</v>
      </c>
      <c r="DL85" s="16">
        <v>7.5449999999999996E-3</v>
      </c>
      <c r="DM85" s="16">
        <v>6.0499999999999998E-2</v>
      </c>
      <c r="DN85" s="16">
        <v>2.1340000000000001E-2</v>
      </c>
      <c r="DO85" s="16">
        <v>1.8429999999999998E-2</v>
      </c>
      <c r="DP85" s="16">
        <v>3.056E-2</v>
      </c>
      <c r="DQ85" s="16">
        <v>1.039E-2</v>
      </c>
      <c r="DR85" s="16">
        <v>20.329999999999998</v>
      </c>
      <c r="DS85" s="16">
        <v>32.72</v>
      </c>
      <c r="DT85" s="16">
        <v>141.30000000000001</v>
      </c>
      <c r="DU85" s="16">
        <v>1298</v>
      </c>
      <c r="DV85" s="16">
        <v>0.13919999999999999</v>
      </c>
      <c r="DW85" s="16">
        <v>0.28170000000000001</v>
      </c>
      <c r="DX85" s="16">
        <v>0.2432</v>
      </c>
      <c r="DY85" s="16">
        <v>0.18410000000000001</v>
      </c>
      <c r="DZ85" s="16">
        <v>0.2311</v>
      </c>
      <c r="EA85" s="16">
        <v>9.2030000000000001E-2</v>
      </c>
      <c r="EB85" s="15">
        <v>1</v>
      </c>
    </row>
    <row r="86" spans="2:132" x14ac:dyDescent="0.2">
      <c r="C86" s="5" t="s">
        <v>159</v>
      </c>
      <c r="D86" t="s">
        <v>0</v>
      </c>
      <c r="E86" t="s">
        <v>2</v>
      </c>
      <c r="F86" t="s">
        <v>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  <c r="O86" t="s">
        <v>12</v>
      </c>
      <c r="P86" t="s">
        <v>13</v>
      </c>
      <c r="Q86" t="s">
        <v>14</v>
      </c>
      <c r="R86" t="s">
        <v>15</v>
      </c>
      <c r="S86" t="s">
        <v>16</v>
      </c>
      <c r="T86" t="s">
        <v>17</v>
      </c>
      <c r="U86" t="s">
        <v>18</v>
      </c>
      <c r="V86" t="s">
        <v>19</v>
      </c>
      <c r="W86" t="s">
        <v>20</v>
      </c>
      <c r="X86" t="s">
        <v>21</v>
      </c>
      <c r="Y86" t="s">
        <v>22</v>
      </c>
      <c r="Z86" t="s">
        <v>23</v>
      </c>
      <c r="AA86" t="s">
        <v>24</v>
      </c>
      <c r="AB86" t="s">
        <v>25</v>
      </c>
      <c r="AC86" t="s">
        <v>26</v>
      </c>
      <c r="AD86" t="s">
        <v>27</v>
      </c>
      <c r="AE86" t="s">
        <v>28</v>
      </c>
      <c r="AF86" t="s">
        <v>29</v>
      </c>
      <c r="AG86" t="s">
        <v>30</v>
      </c>
      <c r="AH86" t="s">
        <v>31</v>
      </c>
      <c r="CV86" s="14" t="s">
        <v>245</v>
      </c>
      <c r="CW86" s="16">
        <v>8612080</v>
      </c>
      <c r="CX86" s="16">
        <v>12</v>
      </c>
      <c r="CY86" s="16">
        <v>15.65</v>
      </c>
      <c r="CZ86" s="16">
        <v>76.95</v>
      </c>
      <c r="DA86" s="16">
        <v>443.3</v>
      </c>
      <c r="DB86" s="16">
        <v>9.7229999999999997E-2</v>
      </c>
      <c r="DC86" s="16">
        <v>7.1650000000000005E-2</v>
      </c>
      <c r="DD86" s="16">
        <v>4.1509999999999998E-2</v>
      </c>
      <c r="DE86" s="16">
        <v>1.8630000000000001E-2</v>
      </c>
      <c r="DF86" s="16">
        <v>0.2079</v>
      </c>
      <c r="DG86" s="16">
        <v>5.9679999999999997E-2</v>
      </c>
      <c r="DH86" s="16">
        <v>0.2271</v>
      </c>
      <c r="DI86" s="16">
        <v>1.2549999999999999</v>
      </c>
      <c r="DJ86" s="16">
        <v>1.4410000000000001</v>
      </c>
      <c r="DK86" s="16">
        <v>16.16</v>
      </c>
      <c r="DL86" s="16">
        <v>5.9690000000000003E-3</v>
      </c>
      <c r="DM86" s="16">
        <v>1.8120000000000001E-2</v>
      </c>
      <c r="DN86" s="16">
        <v>2.0070000000000001E-2</v>
      </c>
      <c r="DO86" s="16">
        <v>7.0270000000000003E-3</v>
      </c>
      <c r="DP86" s="16">
        <v>1.9720000000000001E-2</v>
      </c>
      <c r="DQ86" s="16">
        <v>2.6069999999999999E-3</v>
      </c>
      <c r="DR86" s="16">
        <v>13.67</v>
      </c>
      <c r="DS86" s="16">
        <v>24.9</v>
      </c>
      <c r="DT86" s="16">
        <v>87.78</v>
      </c>
      <c r="DU86" s="16">
        <v>567.9</v>
      </c>
      <c r="DV86" s="16">
        <v>0.13769999999999999</v>
      </c>
      <c r="DW86" s="16">
        <v>0.20030000000000001</v>
      </c>
      <c r="DX86" s="16">
        <v>0.22670000000000001</v>
      </c>
      <c r="DY86" s="16">
        <v>7.6319999999999999E-2</v>
      </c>
      <c r="DZ86" s="16">
        <v>0.33789999999999998</v>
      </c>
      <c r="EA86" s="16">
        <v>7.9240000000000005E-2</v>
      </c>
      <c r="EB86" s="15">
        <v>0</v>
      </c>
    </row>
    <row r="87" spans="2:132" x14ac:dyDescent="0.2">
      <c r="C87" s="10">
        <v>0.01</v>
      </c>
      <c r="D87" s="9">
        <v>86210.04</v>
      </c>
      <c r="E87" s="9">
        <v>8.458359999999999</v>
      </c>
      <c r="F87" s="9">
        <v>10.930400000000001</v>
      </c>
      <c r="G87" s="9">
        <v>53.827599999999997</v>
      </c>
      <c r="H87" s="9">
        <v>215.66399999999999</v>
      </c>
      <c r="I87" s="9">
        <v>6.8653999999999993E-2</v>
      </c>
      <c r="J87" s="9">
        <v>3.33508E-2</v>
      </c>
      <c r="K87" s="9">
        <v>0</v>
      </c>
      <c r="L87" s="9">
        <v>0</v>
      </c>
      <c r="M87" s="9">
        <v>0.12950800000000001</v>
      </c>
      <c r="N87" s="9">
        <v>5.1504000000000001E-2</v>
      </c>
      <c r="O87" s="9">
        <v>0.11974</v>
      </c>
      <c r="P87" s="9">
        <v>0.41054800000000002</v>
      </c>
      <c r="Q87" s="9">
        <v>0.95324799999999998</v>
      </c>
      <c r="R87" s="9">
        <v>8.5144400000000005</v>
      </c>
      <c r="S87" s="9">
        <v>3.0583599999999996E-3</v>
      </c>
      <c r="T87" s="9">
        <v>4.7052400000000003E-3</v>
      </c>
      <c r="U87" s="9">
        <v>0</v>
      </c>
      <c r="V87" s="9">
        <v>0</v>
      </c>
      <c r="W87" s="9">
        <v>1.05468E-2</v>
      </c>
      <c r="X87" s="9">
        <v>1.11352E-3</v>
      </c>
      <c r="Y87" s="9">
        <v>9.2075999999999993</v>
      </c>
      <c r="Z87" s="9">
        <v>15.200799999999999</v>
      </c>
      <c r="AA87" s="9">
        <v>58.270400000000002</v>
      </c>
      <c r="AB87" s="9">
        <v>256.19200000000001</v>
      </c>
      <c r="AC87" s="9">
        <v>8.7910000000000002E-2</v>
      </c>
      <c r="AD87" s="9">
        <v>5.0094399999999997E-2</v>
      </c>
      <c r="AE87" s="9">
        <v>0</v>
      </c>
      <c r="AF87" s="9">
        <v>0</v>
      </c>
      <c r="AG87" s="9">
        <v>0.17602799999999999</v>
      </c>
      <c r="AH87">
        <v>5.8579600000000003E-2</v>
      </c>
      <c r="CV87" s="14" t="s">
        <v>246</v>
      </c>
      <c r="CW87" s="16">
        <v>8612399</v>
      </c>
      <c r="CX87" s="16">
        <v>18.46</v>
      </c>
      <c r="CY87" s="16">
        <v>18.52</v>
      </c>
      <c r="CZ87" s="16">
        <v>121.1</v>
      </c>
      <c r="DA87" s="16">
        <v>1075</v>
      </c>
      <c r="DB87" s="16">
        <v>9.8739999999999994E-2</v>
      </c>
      <c r="DC87" s="16">
        <v>0.1053</v>
      </c>
      <c r="DD87" s="16">
        <v>0.13350000000000001</v>
      </c>
      <c r="DE87" s="16">
        <v>8.795E-2</v>
      </c>
      <c r="DF87" s="16">
        <v>0.2132</v>
      </c>
      <c r="DG87" s="16">
        <v>6.0220000000000003E-2</v>
      </c>
      <c r="DH87" s="16">
        <v>0.69969999999999999</v>
      </c>
      <c r="DI87" s="16">
        <v>1.4750000000000001</v>
      </c>
      <c r="DJ87" s="16">
        <v>4.782</v>
      </c>
      <c r="DK87" s="16">
        <v>80.599999999999994</v>
      </c>
      <c r="DL87" s="16">
        <v>6.4710000000000002E-3</v>
      </c>
      <c r="DM87" s="16">
        <v>1.6490000000000001E-2</v>
      </c>
      <c r="DN87" s="16">
        <v>2.8060000000000002E-2</v>
      </c>
      <c r="DO87" s="16">
        <v>1.4200000000000001E-2</v>
      </c>
      <c r="DP87" s="16">
        <v>2.3699999999999999E-2</v>
      </c>
      <c r="DQ87" s="16">
        <v>3.7550000000000001E-3</v>
      </c>
      <c r="DR87" s="16">
        <v>22.93</v>
      </c>
      <c r="DS87" s="16">
        <v>27.68</v>
      </c>
      <c r="DT87" s="16">
        <v>152.19999999999999</v>
      </c>
      <c r="DU87" s="16">
        <v>1603</v>
      </c>
      <c r="DV87" s="16">
        <v>0.13980000000000001</v>
      </c>
      <c r="DW87" s="16">
        <v>0.2089</v>
      </c>
      <c r="DX87" s="16">
        <v>0.31569999999999998</v>
      </c>
      <c r="DY87" s="16">
        <v>0.16420000000000001</v>
      </c>
      <c r="DZ87" s="16">
        <v>0.3695</v>
      </c>
      <c r="EA87" s="16">
        <v>8.5790000000000005E-2</v>
      </c>
      <c r="EB87" s="15">
        <v>1</v>
      </c>
    </row>
    <row r="88" spans="2:132" x14ac:dyDescent="0.2">
      <c r="C88" s="10">
        <v>0.02</v>
      </c>
      <c r="D88" s="9">
        <v>86757.2</v>
      </c>
      <c r="E88" s="9">
        <v>8.7288800000000002</v>
      </c>
      <c r="F88" s="9">
        <v>12.188000000000001</v>
      </c>
      <c r="G88" s="9">
        <v>55.475200000000001</v>
      </c>
      <c r="H88" s="9">
        <v>232.124</v>
      </c>
      <c r="I88" s="9">
        <v>7.0125599999999996E-2</v>
      </c>
      <c r="J88" s="9">
        <v>3.5883999999999999E-2</v>
      </c>
      <c r="K88" s="9">
        <v>0</v>
      </c>
      <c r="L88" s="9">
        <v>0</v>
      </c>
      <c r="M88" s="9">
        <v>0.134936</v>
      </c>
      <c r="N88" s="9">
        <v>5.2473199999999998E-2</v>
      </c>
      <c r="O88" s="9">
        <v>0.136488</v>
      </c>
      <c r="P88" s="9">
        <v>0.46957599999999999</v>
      </c>
      <c r="Q88" s="9">
        <v>1.0196400000000001</v>
      </c>
      <c r="R88" s="9">
        <v>9.3701600000000003</v>
      </c>
      <c r="S88" s="9">
        <v>3.2835999999999998E-3</v>
      </c>
      <c r="T88" s="9">
        <v>5.6278399999999994E-3</v>
      </c>
      <c r="U88" s="9">
        <v>0</v>
      </c>
      <c r="V88" s="9">
        <v>0</v>
      </c>
      <c r="W88" s="9">
        <v>1.069E-2</v>
      </c>
      <c r="X88" s="9">
        <v>1.32124E-3</v>
      </c>
      <c r="Y88" s="9">
        <v>9.5876800000000006</v>
      </c>
      <c r="Z88" s="9">
        <v>15.663600000000001</v>
      </c>
      <c r="AA88" s="9">
        <v>62.361600000000003</v>
      </c>
      <c r="AB88" s="9">
        <v>278.76800000000003</v>
      </c>
      <c r="AC88" s="9">
        <v>9.0878E-2</v>
      </c>
      <c r="AD88" s="9">
        <v>5.4626399999999999E-2</v>
      </c>
      <c r="AE88" s="9">
        <v>0</v>
      </c>
      <c r="AF88" s="9">
        <v>0</v>
      </c>
      <c r="AG88" s="9">
        <v>0.190136</v>
      </c>
      <c r="AH88">
        <v>5.9727200000000001E-2</v>
      </c>
      <c r="CV88" s="14" t="s">
        <v>247</v>
      </c>
      <c r="CW88" s="16">
        <v>86135501</v>
      </c>
      <c r="CX88" s="16">
        <v>14.48</v>
      </c>
      <c r="CY88" s="16">
        <v>21.46</v>
      </c>
      <c r="CZ88" s="16">
        <v>94.25</v>
      </c>
      <c r="DA88" s="16">
        <v>648.20000000000005</v>
      </c>
      <c r="DB88" s="16">
        <v>9.4439999999999996E-2</v>
      </c>
      <c r="DC88" s="16">
        <v>9.9470000000000003E-2</v>
      </c>
      <c r="DD88" s="16">
        <v>0.12039999999999999</v>
      </c>
      <c r="DE88" s="16">
        <v>4.938E-2</v>
      </c>
      <c r="DF88" s="16">
        <v>0.20749999999999999</v>
      </c>
      <c r="DG88" s="16">
        <v>5.636E-2</v>
      </c>
      <c r="DH88" s="16">
        <v>0.4204</v>
      </c>
      <c r="DI88" s="16">
        <v>2.2200000000000002</v>
      </c>
      <c r="DJ88" s="16">
        <v>3.3010000000000002</v>
      </c>
      <c r="DK88" s="16">
        <v>38.869999999999997</v>
      </c>
      <c r="DL88" s="16">
        <v>9.3690000000000006E-3</v>
      </c>
      <c r="DM88" s="16">
        <v>2.9829999999999999E-2</v>
      </c>
      <c r="DN88" s="16">
        <v>5.3710000000000001E-2</v>
      </c>
      <c r="DO88" s="16">
        <v>1.7610000000000001E-2</v>
      </c>
      <c r="DP88" s="16">
        <v>2.418E-2</v>
      </c>
      <c r="DQ88" s="16">
        <v>3.2490000000000002E-3</v>
      </c>
      <c r="DR88" s="16">
        <v>16.21</v>
      </c>
      <c r="DS88" s="16">
        <v>29.25</v>
      </c>
      <c r="DT88" s="16">
        <v>108.4</v>
      </c>
      <c r="DU88" s="16">
        <v>808.9</v>
      </c>
      <c r="DV88" s="16">
        <v>0.13059999999999999</v>
      </c>
      <c r="DW88" s="16">
        <v>0.1976</v>
      </c>
      <c r="DX88" s="16">
        <v>0.33489999999999998</v>
      </c>
      <c r="DY88" s="16">
        <v>0.1225</v>
      </c>
      <c r="DZ88" s="16">
        <v>0.30199999999999999</v>
      </c>
      <c r="EA88" s="16">
        <v>6.8459999999999993E-2</v>
      </c>
      <c r="EB88" s="15">
        <v>1</v>
      </c>
    </row>
    <row r="89" spans="2:132" x14ac:dyDescent="0.2">
      <c r="C89" s="10">
        <v>0.03</v>
      </c>
      <c r="D89" s="9">
        <v>87977.68</v>
      </c>
      <c r="E89" s="9">
        <v>9.0295199999999998</v>
      </c>
      <c r="F89" s="9">
        <v>12.711200000000002</v>
      </c>
      <c r="G89" s="9">
        <v>58.7988</v>
      </c>
      <c r="H89" s="9">
        <v>246.39599999999999</v>
      </c>
      <c r="I89" s="9">
        <v>7.351160000000001E-2</v>
      </c>
      <c r="J89" s="9">
        <v>3.7663200000000001E-2</v>
      </c>
      <c r="K89" s="9">
        <v>1.4893599999999999E-3</v>
      </c>
      <c r="L89" s="9">
        <v>3.13044E-3</v>
      </c>
      <c r="M89" s="9">
        <v>0.13730800000000001</v>
      </c>
      <c r="N89" s="9">
        <v>5.3072399999999999E-2</v>
      </c>
      <c r="O89" s="9">
        <v>0.14855599999999999</v>
      </c>
      <c r="P89" s="9">
        <v>0.48926399999999998</v>
      </c>
      <c r="Q89" s="9">
        <v>1.0698399999999999</v>
      </c>
      <c r="R89" s="9">
        <v>9.8428799999999992</v>
      </c>
      <c r="S89" s="9">
        <v>3.44356E-3</v>
      </c>
      <c r="T89" s="9">
        <v>6.0994400000000002E-3</v>
      </c>
      <c r="U89" s="9">
        <v>1.1961199999999995E-3</v>
      </c>
      <c r="V89" s="9">
        <v>2.9483599999999997E-3</v>
      </c>
      <c r="W89" s="9">
        <v>1.1034E-2</v>
      </c>
      <c r="X89" s="9">
        <v>1.3665999999999999E-3</v>
      </c>
      <c r="Y89" s="9">
        <v>9.9685199999999998</v>
      </c>
      <c r="Z89" s="9">
        <v>15.922000000000001</v>
      </c>
      <c r="AA89" s="9">
        <v>64.506</v>
      </c>
      <c r="AB89" s="9">
        <v>300.23199999999997</v>
      </c>
      <c r="AC89" s="9">
        <v>9.3686400000000003E-2</v>
      </c>
      <c r="AD89" s="9">
        <v>6.4452799999999991E-2</v>
      </c>
      <c r="AE89" s="9">
        <v>5.6326399999999987E-3</v>
      </c>
      <c r="AF89" s="9">
        <v>1.1221199999999995E-2</v>
      </c>
      <c r="AG89" s="9">
        <v>0.19870399999999999</v>
      </c>
      <c r="AH89">
        <v>6.0852400000000001E-2</v>
      </c>
      <c r="CV89" s="14" t="s">
        <v>248</v>
      </c>
      <c r="CW89" s="16">
        <v>86135502</v>
      </c>
      <c r="CX89" s="16">
        <v>19.02</v>
      </c>
      <c r="CY89" s="16">
        <v>24.59</v>
      </c>
      <c r="CZ89" s="16">
        <v>122</v>
      </c>
      <c r="DA89" s="16">
        <v>1076</v>
      </c>
      <c r="DB89" s="16">
        <v>9.0289999999999995E-2</v>
      </c>
      <c r="DC89" s="16">
        <v>0.1206</v>
      </c>
      <c r="DD89" s="16">
        <v>0.14680000000000001</v>
      </c>
      <c r="DE89" s="16">
        <v>8.2710000000000006E-2</v>
      </c>
      <c r="DF89" s="16">
        <v>0.1953</v>
      </c>
      <c r="DG89" s="16">
        <v>5.629E-2</v>
      </c>
      <c r="DH89" s="16">
        <v>0.54949999999999999</v>
      </c>
      <c r="DI89" s="16">
        <v>0.66359999999999997</v>
      </c>
      <c r="DJ89" s="16">
        <v>3.0550000000000002</v>
      </c>
      <c r="DK89" s="16">
        <v>57.65</v>
      </c>
      <c r="DL89" s="16">
        <v>3.872E-3</v>
      </c>
      <c r="DM89" s="16">
        <v>1.8419999999999999E-2</v>
      </c>
      <c r="DN89" s="16">
        <v>3.7100000000000001E-2</v>
      </c>
      <c r="DO89" s="16">
        <v>1.2E-2</v>
      </c>
      <c r="DP89" s="16">
        <v>1.9640000000000001E-2</v>
      </c>
      <c r="DQ89" s="16">
        <v>3.3370000000000001E-3</v>
      </c>
      <c r="DR89" s="16">
        <v>24.56</v>
      </c>
      <c r="DS89" s="16">
        <v>30.41</v>
      </c>
      <c r="DT89" s="16">
        <v>152.9</v>
      </c>
      <c r="DU89" s="16">
        <v>1623</v>
      </c>
      <c r="DV89" s="16">
        <v>0.1249</v>
      </c>
      <c r="DW89" s="16">
        <v>0.3206</v>
      </c>
      <c r="DX89" s="16">
        <v>0.57550000000000001</v>
      </c>
      <c r="DY89" s="16">
        <v>0.1956</v>
      </c>
      <c r="DZ89" s="16">
        <v>0.39560000000000001</v>
      </c>
      <c r="EA89" s="16">
        <v>9.2880000000000004E-2</v>
      </c>
      <c r="EB89" s="15">
        <v>1</v>
      </c>
    </row>
    <row r="90" spans="2:132" x14ac:dyDescent="0.2">
      <c r="C90" s="10">
        <v>0.04</v>
      </c>
      <c r="D90" s="9">
        <v>89731.36</v>
      </c>
      <c r="E90" s="9">
        <v>9.3790800000000001</v>
      </c>
      <c r="F90" s="9">
        <v>12.9016</v>
      </c>
      <c r="G90" s="9">
        <v>59.800400000000003</v>
      </c>
      <c r="H90" s="9">
        <v>267.45600000000002</v>
      </c>
      <c r="I90" s="9">
        <v>7.4345999999999995E-2</v>
      </c>
      <c r="J90" s="9">
        <v>3.8613599999999998E-2</v>
      </c>
      <c r="K90" s="9">
        <v>2.6773599999999997E-3</v>
      </c>
      <c r="L90" s="9">
        <v>4.8740399999999996E-3</v>
      </c>
      <c r="M90" s="9">
        <v>0.13877200000000001</v>
      </c>
      <c r="N90" s="9">
        <v>5.3394400000000002E-2</v>
      </c>
      <c r="O90" s="9">
        <v>0.15485599999999999</v>
      </c>
      <c r="P90" s="9">
        <v>0.50234800000000002</v>
      </c>
      <c r="Q90" s="9">
        <v>1.1027199999999999</v>
      </c>
      <c r="R90" s="9">
        <v>10.791600000000001</v>
      </c>
      <c r="S90" s="9">
        <v>3.6026799999999996E-3</v>
      </c>
      <c r="T90" s="9">
        <v>6.8662799999999998E-3</v>
      </c>
      <c r="U90" s="9">
        <v>1.9824E-3</v>
      </c>
      <c r="V90" s="9">
        <v>3.4571599999999999E-3</v>
      </c>
      <c r="W90" s="9">
        <v>1.1447199999999999E-2</v>
      </c>
      <c r="X90" s="9">
        <v>1.4562399999999999E-3</v>
      </c>
      <c r="Y90" s="9">
        <v>10.266</v>
      </c>
      <c r="Z90" s="9">
        <v>16.336000000000002</v>
      </c>
      <c r="AA90" s="9">
        <v>66.287199999999999</v>
      </c>
      <c r="AB90" s="9">
        <v>316.41199999999998</v>
      </c>
      <c r="AC90" s="9">
        <v>9.4342400000000007E-2</v>
      </c>
      <c r="AD90" s="9">
        <v>6.7778400000000003E-2</v>
      </c>
      <c r="AE90" s="9">
        <v>1.2028E-2</v>
      </c>
      <c r="AF90" s="9">
        <v>2.0659199999999999E-2</v>
      </c>
      <c r="AG90" s="9">
        <v>0.20816000000000001</v>
      </c>
      <c r="AH90">
        <v>6.1647199999999999E-2</v>
      </c>
      <c r="CV90" s="14" t="s">
        <v>249</v>
      </c>
      <c r="CW90" s="16">
        <v>861597</v>
      </c>
      <c r="CX90" s="16">
        <v>12.36</v>
      </c>
      <c r="CY90" s="16">
        <v>21.8</v>
      </c>
      <c r="CZ90" s="16">
        <v>79.78</v>
      </c>
      <c r="DA90" s="16">
        <v>466.1</v>
      </c>
      <c r="DB90" s="16">
        <v>8.7720000000000006E-2</v>
      </c>
      <c r="DC90" s="16">
        <v>9.4450000000000006E-2</v>
      </c>
      <c r="DD90" s="16">
        <v>6.0150000000000002E-2</v>
      </c>
      <c r="DE90" s="16">
        <v>3.7449999999999997E-2</v>
      </c>
      <c r="DF90" s="16">
        <v>0.193</v>
      </c>
      <c r="DG90" s="16">
        <v>6.404E-2</v>
      </c>
      <c r="DH90" s="16">
        <v>0.29780000000000001</v>
      </c>
      <c r="DI90" s="16">
        <v>1.502</v>
      </c>
      <c r="DJ90" s="16">
        <v>2.2029999999999998</v>
      </c>
      <c r="DK90" s="16">
        <v>20.95</v>
      </c>
      <c r="DL90" s="16">
        <v>7.1120000000000003E-3</v>
      </c>
      <c r="DM90" s="16">
        <v>2.4930000000000001E-2</v>
      </c>
      <c r="DN90" s="16">
        <v>2.7029999999999998E-2</v>
      </c>
      <c r="DO90" s="16">
        <v>1.2930000000000001E-2</v>
      </c>
      <c r="DP90" s="16">
        <v>1.958E-2</v>
      </c>
      <c r="DQ90" s="16">
        <v>4.463E-3</v>
      </c>
      <c r="DR90" s="16">
        <v>13.83</v>
      </c>
      <c r="DS90" s="16">
        <v>30.5</v>
      </c>
      <c r="DT90" s="16">
        <v>91.46</v>
      </c>
      <c r="DU90" s="16">
        <v>574.70000000000005</v>
      </c>
      <c r="DV90" s="16">
        <v>0.13039999999999999</v>
      </c>
      <c r="DW90" s="16">
        <v>0.24629999999999999</v>
      </c>
      <c r="DX90" s="16">
        <v>0.24340000000000001</v>
      </c>
      <c r="DY90" s="16">
        <v>0.1205</v>
      </c>
      <c r="DZ90" s="16">
        <v>0.29720000000000002</v>
      </c>
      <c r="EA90" s="16">
        <v>9.2609999999999998E-2</v>
      </c>
      <c r="EB90" s="15">
        <v>0</v>
      </c>
    </row>
    <row r="91" spans="2:132" x14ac:dyDescent="0.2">
      <c r="C91" s="10">
        <v>0.05</v>
      </c>
      <c r="D91" s="9">
        <v>90267</v>
      </c>
      <c r="E91" s="9">
        <v>9.5291999999999994</v>
      </c>
      <c r="F91" s="9">
        <v>13.087999999999999</v>
      </c>
      <c r="G91" s="9">
        <v>60.496000000000002</v>
      </c>
      <c r="H91" s="9">
        <v>275.78000000000003</v>
      </c>
      <c r="I91" s="9">
        <v>7.5041999999999998E-2</v>
      </c>
      <c r="J91" s="9">
        <v>4.0660000000000002E-2</v>
      </c>
      <c r="K91" s="9">
        <v>4.9826000000000002E-3</v>
      </c>
      <c r="L91" s="9">
        <v>5.6207999999999996E-3</v>
      </c>
      <c r="M91" s="9">
        <v>0.14149999999999999</v>
      </c>
      <c r="N91" s="9">
        <v>5.3926000000000002E-2</v>
      </c>
      <c r="O91" s="9">
        <v>0.16009999999999999</v>
      </c>
      <c r="P91" s="9">
        <v>0.54013999999999995</v>
      </c>
      <c r="Q91" s="9">
        <v>1.1328</v>
      </c>
      <c r="R91" s="9">
        <v>11.36</v>
      </c>
      <c r="S91" s="9">
        <v>3.6901999999999998E-3</v>
      </c>
      <c r="T91" s="9">
        <v>7.8922000000000003E-3</v>
      </c>
      <c r="U91" s="9">
        <v>3.2526000000000005E-3</v>
      </c>
      <c r="V91" s="9">
        <v>3.830800000000001E-3</v>
      </c>
      <c r="W91" s="9">
        <v>1.1757999999999999E-2</v>
      </c>
      <c r="X91" s="9">
        <v>1.5215999999999999E-3</v>
      </c>
      <c r="Y91" s="9">
        <v>10.534000000000001</v>
      </c>
      <c r="Z91" s="9">
        <v>16.574000000000002</v>
      </c>
      <c r="AA91" s="9">
        <v>67.855999999999995</v>
      </c>
      <c r="AB91" s="9">
        <v>331.06</v>
      </c>
      <c r="AC91" s="9">
        <v>9.5734E-2</v>
      </c>
      <c r="AD91" s="9">
        <v>7.1196000000000009E-2</v>
      </c>
      <c r="AE91" s="9">
        <v>1.8360000000000001E-2</v>
      </c>
      <c r="AF91" s="9">
        <v>2.4286000000000005E-2</v>
      </c>
      <c r="AG91" s="9">
        <v>0.21270000000000003</v>
      </c>
      <c r="AH91">
        <v>6.2558000000000002E-2</v>
      </c>
      <c r="CV91" s="14" t="s">
        <v>250</v>
      </c>
      <c r="CW91" s="16">
        <v>861598</v>
      </c>
      <c r="CX91" s="16">
        <v>14.64</v>
      </c>
      <c r="CY91" s="16">
        <v>15.24</v>
      </c>
      <c r="CZ91" s="16">
        <v>95.77</v>
      </c>
      <c r="DA91" s="16">
        <v>651.9</v>
      </c>
      <c r="DB91" s="16">
        <v>0.1132</v>
      </c>
      <c r="DC91" s="16">
        <v>0.13389999999999999</v>
      </c>
      <c r="DD91" s="16">
        <v>9.9659999999999999E-2</v>
      </c>
      <c r="DE91" s="16">
        <v>7.0639999999999994E-2</v>
      </c>
      <c r="DF91" s="16">
        <v>0.21160000000000001</v>
      </c>
      <c r="DG91" s="16">
        <v>6.3460000000000003E-2</v>
      </c>
      <c r="DH91" s="16">
        <v>0.51149999999999995</v>
      </c>
      <c r="DI91" s="16">
        <v>0.73719999999999997</v>
      </c>
      <c r="DJ91" s="16">
        <v>3.8140000000000001</v>
      </c>
      <c r="DK91" s="16">
        <v>42.76</v>
      </c>
      <c r="DL91" s="16">
        <v>5.5079999999999999E-3</v>
      </c>
      <c r="DM91" s="16">
        <v>4.4119999999999999E-2</v>
      </c>
      <c r="DN91" s="16">
        <v>4.4359999999999997E-2</v>
      </c>
      <c r="DO91" s="16">
        <v>1.6230000000000001E-2</v>
      </c>
      <c r="DP91" s="16">
        <v>2.427E-2</v>
      </c>
      <c r="DQ91" s="16">
        <v>4.8409999999999998E-3</v>
      </c>
      <c r="DR91" s="16">
        <v>16.34</v>
      </c>
      <c r="DS91" s="16">
        <v>18.239999999999998</v>
      </c>
      <c r="DT91" s="16">
        <v>109.4</v>
      </c>
      <c r="DU91" s="16">
        <v>803.6</v>
      </c>
      <c r="DV91" s="16">
        <v>0.12770000000000001</v>
      </c>
      <c r="DW91" s="16">
        <v>0.30890000000000001</v>
      </c>
      <c r="DX91" s="16">
        <v>0.26040000000000002</v>
      </c>
      <c r="DY91" s="16">
        <v>0.13969999999999999</v>
      </c>
      <c r="DZ91" s="16">
        <v>0.31509999999999999</v>
      </c>
      <c r="EA91" s="16">
        <v>8.473E-2</v>
      </c>
      <c r="EB91" s="15">
        <v>0</v>
      </c>
    </row>
    <row r="92" spans="2:132" x14ac:dyDescent="0.2">
      <c r="C92" s="10">
        <v>0.06</v>
      </c>
      <c r="D92" s="9">
        <v>91504.08</v>
      </c>
      <c r="E92" s="9">
        <v>9.6859599999999997</v>
      </c>
      <c r="F92" s="9">
        <v>13.211600000000001</v>
      </c>
      <c r="G92" s="9">
        <v>61.4908</v>
      </c>
      <c r="H92" s="9">
        <v>288.13200000000001</v>
      </c>
      <c r="I92" s="9">
        <v>7.6231999999999994E-2</v>
      </c>
      <c r="J92" s="9">
        <v>4.2373599999999997E-2</v>
      </c>
      <c r="K92" s="9">
        <v>7.1791599999999995E-3</v>
      </c>
      <c r="L92" s="9">
        <v>6.4463199999999993E-3</v>
      </c>
      <c r="M92" s="9">
        <v>0.14424799999999999</v>
      </c>
      <c r="N92" s="9">
        <v>5.42932E-2</v>
      </c>
      <c r="O92" s="9">
        <v>0.16669200000000001</v>
      </c>
      <c r="P92" s="9">
        <v>0.56833199999999995</v>
      </c>
      <c r="Q92" s="9">
        <v>1.1654</v>
      </c>
      <c r="R92" s="9">
        <v>11.7332</v>
      </c>
      <c r="S92" s="9">
        <v>3.8315200000000002E-3</v>
      </c>
      <c r="T92" s="9">
        <v>8.0876799999999999E-3</v>
      </c>
      <c r="U92" s="9">
        <v>4.86024E-3</v>
      </c>
      <c r="V92" s="9">
        <v>4.5602799999999999E-3</v>
      </c>
      <c r="W92" s="9">
        <v>1.21224E-2</v>
      </c>
      <c r="X92" s="9">
        <v>1.5752400000000001E-3</v>
      </c>
      <c r="Y92" s="9">
        <v>10.75</v>
      </c>
      <c r="Z92" s="9">
        <v>16.9208</v>
      </c>
      <c r="AA92" s="9">
        <v>68.8292</v>
      </c>
      <c r="AB92" s="9">
        <v>352.036</v>
      </c>
      <c r="AC92" s="9">
        <v>9.8610799999999998E-2</v>
      </c>
      <c r="AD92" s="9">
        <v>7.5152800000000006E-2</v>
      </c>
      <c r="AE92" s="9">
        <v>2.2434800000000001E-2</v>
      </c>
      <c r="AF92" s="9">
        <v>2.579E-2</v>
      </c>
      <c r="AG92" s="9">
        <v>0.21654799999999999</v>
      </c>
      <c r="AH92">
        <v>6.3261999999999999E-2</v>
      </c>
      <c r="CV92" s="14" t="s">
        <v>251</v>
      </c>
      <c r="CW92" s="16">
        <v>861648</v>
      </c>
      <c r="CX92" s="16">
        <v>14.62</v>
      </c>
      <c r="CY92" s="16">
        <v>24.02</v>
      </c>
      <c r="CZ92" s="16">
        <v>94.57</v>
      </c>
      <c r="DA92" s="16">
        <v>662.7</v>
      </c>
      <c r="DB92" s="16">
        <v>8.974E-2</v>
      </c>
      <c r="DC92" s="16">
        <v>8.6059999999999998E-2</v>
      </c>
      <c r="DD92" s="16">
        <v>3.1019999999999999E-2</v>
      </c>
      <c r="DE92" s="16">
        <v>2.9569999999999999E-2</v>
      </c>
      <c r="DF92" s="16">
        <v>0.16850000000000001</v>
      </c>
      <c r="DG92" s="16">
        <v>5.8659999999999997E-2</v>
      </c>
      <c r="DH92" s="16">
        <v>0.37209999999999999</v>
      </c>
      <c r="DI92" s="16">
        <v>1.111</v>
      </c>
      <c r="DJ92" s="16">
        <v>2.2789999999999999</v>
      </c>
      <c r="DK92" s="16">
        <v>33.76</v>
      </c>
      <c r="DL92" s="16">
        <v>4.8679999999999999E-3</v>
      </c>
      <c r="DM92" s="16">
        <v>1.8180000000000002E-2</v>
      </c>
      <c r="DN92" s="16">
        <v>1.1209999999999999E-2</v>
      </c>
      <c r="DO92" s="16">
        <v>8.6060000000000008E-3</v>
      </c>
      <c r="DP92" s="16">
        <v>2.085E-2</v>
      </c>
      <c r="DQ92" s="16">
        <v>2.8930000000000002E-3</v>
      </c>
      <c r="DR92" s="16">
        <v>16.11</v>
      </c>
      <c r="DS92" s="16">
        <v>29.11</v>
      </c>
      <c r="DT92" s="16">
        <v>102.9</v>
      </c>
      <c r="DU92" s="16">
        <v>803.7</v>
      </c>
      <c r="DV92" s="16">
        <v>0.1115</v>
      </c>
      <c r="DW92" s="16">
        <v>0.17660000000000001</v>
      </c>
      <c r="DX92" s="16">
        <v>9.1889999999999999E-2</v>
      </c>
      <c r="DY92" s="16">
        <v>6.9459999999999994E-2</v>
      </c>
      <c r="DZ92" s="16">
        <v>0.25219999999999998</v>
      </c>
      <c r="EA92" s="16">
        <v>7.2459999999999997E-2</v>
      </c>
      <c r="EB92" s="15">
        <v>0</v>
      </c>
    </row>
    <row r="93" spans="2:132" x14ac:dyDescent="0.2">
      <c r="C93" s="10">
        <v>7.0000000000000007E-2</v>
      </c>
      <c r="D93" s="9">
        <v>92536.68</v>
      </c>
      <c r="E93" s="9">
        <v>9.7518800000000017</v>
      </c>
      <c r="F93" s="9">
        <v>13.385199999999999</v>
      </c>
      <c r="G93" s="9">
        <v>62.406400000000005</v>
      </c>
      <c r="H93" s="9">
        <v>290.73199999999997</v>
      </c>
      <c r="I93" s="9">
        <v>7.7393200000000009E-2</v>
      </c>
      <c r="J93" s="9">
        <v>4.4472000000000005E-2</v>
      </c>
      <c r="K93" s="9">
        <v>8.9499599999999999E-3</v>
      </c>
      <c r="L93" s="9">
        <v>7.9221199999999995E-3</v>
      </c>
      <c r="M93" s="9">
        <v>0.14577999999999999</v>
      </c>
      <c r="N93" s="9">
        <v>5.4632800000000002E-2</v>
      </c>
      <c r="O93" s="9">
        <v>0.17251200000000003</v>
      </c>
      <c r="P93" s="9">
        <v>0.589592</v>
      </c>
      <c r="Q93" s="9">
        <v>1.1923600000000001</v>
      </c>
      <c r="R93" s="9">
        <v>12.206799999999999</v>
      </c>
      <c r="S93" s="9">
        <v>3.9795200000000003E-3</v>
      </c>
      <c r="T93" s="9">
        <v>8.4119200000000015E-3</v>
      </c>
      <c r="U93" s="9">
        <v>5.70836E-3</v>
      </c>
      <c r="V93" s="9">
        <v>4.9708E-3</v>
      </c>
      <c r="W93" s="9">
        <v>1.22676E-2</v>
      </c>
      <c r="X93" s="9">
        <v>1.6205200000000001E-3</v>
      </c>
      <c r="Y93" s="9">
        <v>10.85</v>
      </c>
      <c r="Z93" s="9">
        <v>17.062799999999999</v>
      </c>
      <c r="AA93" s="9">
        <v>69.790400000000005</v>
      </c>
      <c r="AB93" s="9">
        <v>358.96800000000002</v>
      </c>
      <c r="AC93" s="9">
        <v>9.9913600000000005E-2</v>
      </c>
      <c r="AD93" s="9">
        <v>8.1761600000000018E-2</v>
      </c>
      <c r="AE93" s="9">
        <v>2.8537600000000007E-2</v>
      </c>
      <c r="AF93" s="9">
        <v>2.8233600000000001E-2</v>
      </c>
      <c r="AG93" s="9">
        <v>0.22051200000000001</v>
      </c>
      <c r="AH93">
        <v>6.4302800000000007E-2</v>
      </c>
      <c r="CV93" s="14" t="s">
        <v>252</v>
      </c>
      <c r="CW93" s="16">
        <v>861799</v>
      </c>
      <c r="CX93" s="16">
        <v>15.37</v>
      </c>
      <c r="CY93" s="16">
        <v>22.76</v>
      </c>
      <c r="CZ93" s="16">
        <v>100.2</v>
      </c>
      <c r="DA93" s="16">
        <v>728.2</v>
      </c>
      <c r="DB93" s="16">
        <v>9.1999999999999998E-2</v>
      </c>
      <c r="DC93" s="16">
        <v>0.1036</v>
      </c>
      <c r="DD93" s="16">
        <v>0.11219999999999999</v>
      </c>
      <c r="DE93" s="16">
        <v>7.4829999999999994E-2</v>
      </c>
      <c r="DF93" s="16">
        <v>0.17169999999999999</v>
      </c>
      <c r="DG93" s="16">
        <v>6.0970000000000003E-2</v>
      </c>
      <c r="DH93" s="16">
        <v>0.31290000000000001</v>
      </c>
      <c r="DI93" s="16">
        <v>0.84130000000000005</v>
      </c>
      <c r="DJ93" s="16">
        <v>2.0750000000000002</v>
      </c>
      <c r="DK93" s="16">
        <v>29.44</v>
      </c>
      <c r="DL93" s="16">
        <v>9.8820000000000002E-3</v>
      </c>
      <c r="DM93" s="16">
        <v>2.444E-2</v>
      </c>
      <c r="DN93" s="16">
        <v>4.5310000000000003E-2</v>
      </c>
      <c r="DO93" s="16">
        <v>1.763E-2</v>
      </c>
      <c r="DP93" s="16">
        <v>2.4709999999999999E-2</v>
      </c>
      <c r="DQ93" s="16">
        <v>2.1419999999999998E-3</v>
      </c>
      <c r="DR93" s="16">
        <v>16.43</v>
      </c>
      <c r="DS93" s="16">
        <v>25.84</v>
      </c>
      <c r="DT93" s="16">
        <v>107.5</v>
      </c>
      <c r="DU93" s="16">
        <v>830.9</v>
      </c>
      <c r="DV93" s="16">
        <v>0.12570000000000001</v>
      </c>
      <c r="DW93" s="16">
        <v>0.19969999999999999</v>
      </c>
      <c r="DX93" s="16">
        <v>0.28460000000000002</v>
      </c>
      <c r="DY93" s="16">
        <v>0.14760000000000001</v>
      </c>
      <c r="DZ93" s="16">
        <v>0.25559999999999999</v>
      </c>
      <c r="EA93" s="16">
        <v>6.8279999999999993E-2</v>
      </c>
      <c r="EB93" s="15">
        <v>1</v>
      </c>
    </row>
    <row r="94" spans="2:132" x14ac:dyDescent="0.2">
      <c r="C94" s="10">
        <v>0.08</v>
      </c>
      <c r="D94" s="9">
        <v>845269.2</v>
      </c>
      <c r="E94" s="9">
        <v>9.8883200000000002</v>
      </c>
      <c r="F94" s="9">
        <v>13.7464</v>
      </c>
      <c r="G94" s="9">
        <v>63.854799999999997</v>
      </c>
      <c r="H94" s="9">
        <v>301.16800000000001</v>
      </c>
      <c r="I94" s="9">
        <v>7.8374399999999997E-2</v>
      </c>
      <c r="J94" s="9">
        <v>4.61424E-2</v>
      </c>
      <c r="K94" s="9">
        <v>1.07224E-2</v>
      </c>
      <c r="L94" s="9">
        <v>8.8633199999999992E-3</v>
      </c>
      <c r="M94" s="9">
        <v>0.14692</v>
      </c>
      <c r="N94" s="9">
        <v>5.4954000000000003E-2</v>
      </c>
      <c r="O94" s="9">
        <v>0.17625199999999999</v>
      </c>
      <c r="P94" s="9">
        <v>0.612344</v>
      </c>
      <c r="Q94" s="9">
        <v>1.2202</v>
      </c>
      <c r="R94" s="9">
        <v>12.6532</v>
      </c>
      <c r="S94" s="9">
        <v>4.0919599999999995E-3</v>
      </c>
      <c r="T94" s="9">
        <v>8.6418399999999996E-3</v>
      </c>
      <c r="U94" s="9">
        <v>6.2838399999999989E-3</v>
      </c>
      <c r="V94" s="9">
        <v>5.1503599999999997E-3</v>
      </c>
      <c r="W94" s="9">
        <v>1.25796E-2</v>
      </c>
      <c r="X94" s="9">
        <v>1.6598800000000001E-3</v>
      </c>
      <c r="Y94" s="9">
        <v>10.975199999999999</v>
      </c>
      <c r="Z94" s="9">
        <v>17.383199999999999</v>
      </c>
      <c r="AA94" s="9">
        <v>70.956000000000003</v>
      </c>
      <c r="AB94" s="9">
        <v>366.608</v>
      </c>
      <c r="AC94" s="9">
        <v>0.10098799999999999</v>
      </c>
      <c r="AD94" s="9">
        <v>8.5501599999999997E-2</v>
      </c>
      <c r="AE94" s="9">
        <v>3.5982799999999995E-2</v>
      </c>
      <c r="AF94" s="9">
        <v>3.1979600000000004E-2</v>
      </c>
      <c r="AG94" s="9">
        <v>0.22259999999999999</v>
      </c>
      <c r="AH94">
        <v>6.4755999999999994E-2</v>
      </c>
      <c r="CV94" s="14" t="s">
        <v>253</v>
      </c>
      <c r="CW94" s="16">
        <v>861853</v>
      </c>
      <c r="CX94" s="16">
        <v>13.27</v>
      </c>
      <c r="CY94" s="16">
        <v>14.76</v>
      </c>
      <c r="CZ94" s="16">
        <v>84.74</v>
      </c>
      <c r="DA94" s="16">
        <v>551.70000000000005</v>
      </c>
      <c r="DB94" s="16">
        <v>7.3550000000000004E-2</v>
      </c>
      <c r="DC94" s="16">
        <v>5.0549999999999998E-2</v>
      </c>
      <c r="DD94" s="16">
        <v>3.261E-2</v>
      </c>
      <c r="DE94" s="16">
        <v>2.648E-2</v>
      </c>
      <c r="DF94" s="16">
        <v>0.1386</v>
      </c>
      <c r="DG94" s="16">
        <v>5.3179999999999998E-2</v>
      </c>
      <c r="DH94" s="16">
        <v>0.40570000000000001</v>
      </c>
      <c r="DI94" s="16">
        <v>1.153</v>
      </c>
      <c r="DJ94" s="16">
        <v>2.7010000000000001</v>
      </c>
      <c r="DK94" s="16">
        <v>36.35</v>
      </c>
      <c r="DL94" s="16">
        <v>4.4809999999999997E-3</v>
      </c>
      <c r="DM94" s="16">
        <v>1.038E-2</v>
      </c>
      <c r="DN94" s="16">
        <v>1.358E-2</v>
      </c>
      <c r="DO94" s="16">
        <v>1.082E-2</v>
      </c>
      <c r="DP94" s="16">
        <v>1.069E-2</v>
      </c>
      <c r="DQ94" s="16">
        <v>1.4350000000000001E-3</v>
      </c>
      <c r="DR94" s="16">
        <v>16.36</v>
      </c>
      <c r="DS94" s="16">
        <v>22.35</v>
      </c>
      <c r="DT94" s="16">
        <v>104.5</v>
      </c>
      <c r="DU94" s="16">
        <v>830.6</v>
      </c>
      <c r="DV94" s="16">
        <v>0.10059999999999999</v>
      </c>
      <c r="DW94" s="16">
        <v>0.12379999999999999</v>
      </c>
      <c r="DX94" s="16">
        <v>0.13500000000000001</v>
      </c>
      <c r="DY94" s="16">
        <v>0.10009999999999999</v>
      </c>
      <c r="DZ94" s="16">
        <v>0.20269999999999999</v>
      </c>
      <c r="EA94" s="16">
        <v>6.2059999999999997E-2</v>
      </c>
      <c r="EB94" s="15">
        <v>0</v>
      </c>
    </row>
    <row r="95" spans="2:132" x14ac:dyDescent="0.2">
      <c r="C95" s="10">
        <v>0.09</v>
      </c>
      <c r="D95" s="9">
        <v>851634.16</v>
      </c>
      <c r="E95" s="9">
        <v>10.171200000000001</v>
      </c>
      <c r="F95" s="9">
        <v>13.936</v>
      </c>
      <c r="G95" s="9">
        <v>64.7684</v>
      </c>
      <c r="H95" s="9">
        <v>313.62799999999999</v>
      </c>
      <c r="I95" s="9">
        <v>7.9374799999999995E-2</v>
      </c>
      <c r="J95" s="9">
        <v>4.7289999999999999E-2</v>
      </c>
      <c r="K95" s="9">
        <v>1.2401999999999998E-2</v>
      </c>
      <c r="L95" s="9">
        <v>1.0716E-2</v>
      </c>
      <c r="M95" s="9">
        <v>0.1487</v>
      </c>
      <c r="N95" s="9">
        <v>5.51824E-2</v>
      </c>
      <c r="O95" s="9">
        <v>0.18074799999999999</v>
      </c>
      <c r="P95" s="9">
        <v>0.62480400000000003</v>
      </c>
      <c r="Q95" s="9">
        <v>1.2430000000000001</v>
      </c>
      <c r="R95" s="9">
        <v>12.898400000000001</v>
      </c>
      <c r="S95" s="9">
        <v>4.1250799999999997E-3</v>
      </c>
      <c r="T95" s="9">
        <v>8.98236E-3</v>
      </c>
      <c r="U95" s="9">
        <v>7.0674400000000004E-3</v>
      </c>
      <c r="V95" s="9">
        <v>5.2971199999999998E-3</v>
      </c>
      <c r="W95" s="9">
        <v>1.2784800000000001E-2</v>
      </c>
      <c r="X95" s="9">
        <v>1.6890799999999999E-3</v>
      </c>
      <c r="Y95" s="9">
        <v>11.1412</v>
      </c>
      <c r="Z95" s="9">
        <v>17.612000000000002</v>
      </c>
      <c r="AA95" s="9">
        <v>71.548000000000002</v>
      </c>
      <c r="AB95" s="9">
        <v>376.32400000000001</v>
      </c>
      <c r="AC95" s="9">
        <v>0.1021</v>
      </c>
      <c r="AD95" s="9">
        <v>8.9137999999999995E-2</v>
      </c>
      <c r="AE95" s="9">
        <v>4.0517600000000001E-2</v>
      </c>
      <c r="AF95" s="9">
        <v>3.5366799999999997E-2</v>
      </c>
      <c r="AG95" s="9">
        <v>0.22393199999999999</v>
      </c>
      <c r="AH95">
        <v>6.5242800000000004E-2</v>
      </c>
      <c r="CV95" s="14" t="s">
        <v>254</v>
      </c>
      <c r="CW95" s="16">
        <v>862009</v>
      </c>
      <c r="CX95" s="16">
        <v>13.45</v>
      </c>
      <c r="CY95" s="16">
        <v>18.3</v>
      </c>
      <c r="CZ95" s="16">
        <v>86.6</v>
      </c>
      <c r="DA95" s="16">
        <v>555.1</v>
      </c>
      <c r="DB95" s="16">
        <v>0.1022</v>
      </c>
      <c r="DC95" s="16">
        <v>8.165E-2</v>
      </c>
      <c r="DD95" s="16">
        <v>3.9739999999999998E-2</v>
      </c>
      <c r="DE95" s="16">
        <v>2.7799999999999998E-2</v>
      </c>
      <c r="DF95" s="16">
        <v>0.1638</v>
      </c>
      <c r="DG95" s="16">
        <v>5.7099999999999998E-2</v>
      </c>
      <c r="DH95" s="16">
        <v>0.29499999999999998</v>
      </c>
      <c r="DI95" s="16">
        <v>1.373</v>
      </c>
      <c r="DJ95" s="16">
        <v>2.0990000000000002</v>
      </c>
      <c r="DK95" s="16">
        <v>25.22</v>
      </c>
      <c r="DL95" s="16">
        <v>5.8840000000000003E-3</v>
      </c>
      <c r="DM95" s="16">
        <v>1.491E-2</v>
      </c>
      <c r="DN95" s="16">
        <v>1.8720000000000001E-2</v>
      </c>
      <c r="DO95" s="16">
        <v>9.3659999999999993E-3</v>
      </c>
      <c r="DP95" s="16">
        <v>1.8839999999999999E-2</v>
      </c>
      <c r="DQ95" s="16">
        <v>1.817E-3</v>
      </c>
      <c r="DR95" s="16">
        <v>15.1</v>
      </c>
      <c r="DS95" s="16">
        <v>25.94</v>
      </c>
      <c r="DT95" s="16">
        <v>97.59</v>
      </c>
      <c r="DU95" s="16">
        <v>699.4</v>
      </c>
      <c r="DV95" s="16">
        <v>0.13389999999999999</v>
      </c>
      <c r="DW95" s="16">
        <v>0.17510000000000001</v>
      </c>
      <c r="DX95" s="16">
        <v>0.1381</v>
      </c>
      <c r="DY95" s="16">
        <v>7.911E-2</v>
      </c>
      <c r="DZ95" s="16">
        <v>0.26779999999999998</v>
      </c>
      <c r="EA95" s="16">
        <v>6.6030000000000005E-2</v>
      </c>
      <c r="EB95" s="15">
        <v>0</v>
      </c>
    </row>
    <row r="96" spans="2:132" x14ac:dyDescent="0.2">
      <c r="C96" s="10">
        <v>0.1</v>
      </c>
      <c r="D96" s="9">
        <v>853155.4</v>
      </c>
      <c r="E96" s="9">
        <v>10.26</v>
      </c>
      <c r="F96" s="9">
        <v>14.077999999999999</v>
      </c>
      <c r="G96" s="9">
        <v>65.83</v>
      </c>
      <c r="H96" s="9">
        <v>321.60000000000002</v>
      </c>
      <c r="I96" s="9">
        <v>7.9654000000000003E-2</v>
      </c>
      <c r="J96" s="9">
        <v>4.9700000000000001E-2</v>
      </c>
      <c r="K96" s="9">
        <v>1.3686E-2</v>
      </c>
      <c r="L96" s="9">
        <v>1.1158E-2</v>
      </c>
      <c r="M96" s="9">
        <v>0.14958000000000002</v>
      </c>
      <c r="N96" s="9">
        <v>5.5337999999999998E-2</v>
      </c>
      <c r="O96" s="9">
        <v>0.18307999999999999</v>
      </c>
      <c r="P96" s="9">
        <v>0.64039999999999997</v>
      </c>
      <c r="Q96" s="9">
        <v>1.2802</v>
      </c>
      <c r="R96" s="9">
        <v>13.16</v>
      </c>
      <c r="S96" s="9">
        <v>4.2240000000000003E-3</v>
      </c>
      <c r="T96" s="9">
        <v>9.1690000000000001E-3</v>
      </c>
      <c r="U96" s="9">
        <v>7.7257999999999997E-3</v>
      </c>
      <c r="V96" s="9">
        <v>5.4927999999999999E-3</v>
      </c>
      <c r="W96" s="9">
        <v>1.3011999999999999E-2</v>
      </c>
      <c r="X96" s="9">
        <v>1.7104000000000002E-3</v>
      </c>
      <c r="Y96" s="9">
        <v>11.234</v>
      </c>
      <c r="Z96" s="9">
        <v>17.8</v>
      </c>
      <c r="AA96" s="9">
        <v>72.177999999999997</v>
      </c>
      <c r="AB96" s="9">
        <v>384.72</v>
      </c>
      <c r="AC96" s="9">
        <v>0.10296</v>
      </c>
      <c r="AD96" s="9">
        <v>9.3675999999999995E-2</v>
      </c>
      <c r="AE96" s="9">
        <v>4.5652000000000005E-2</v>
      </c>
      <c r="AF96" s="9">
        <v>3.8460000000000001E-2</v>
      </c>
      <c r="AG96" s="9">
        <v>0.22611999999999999</v>
      </c>
      <c r="AH96">
        <v>6.5792000000000003E-2</v>
      </c>
      <c r="CV96" s="14" t="s">
        <v>255</v>
      </c>
      <c r="CW96" s="16">
        <v>862028</v>
      </c>
      <c r="CX96" s="16">
        <v>15.06</v>
      </c>
      <c r="CY96" s="16">
        <v>19.829999999999998</v>
      </c>
      <c r="CZ96" s="16">
        <v>100.3</v>
      </c>
      <c r="DA96" s="16">
        <v>705.6</v>
      </c>
      <c r="DB96" s="16">
        <v>0.10390000000000001</v>
      </c>
      <c r="DC96" s="16">
        <v>0.15529999999999999</v>
      </c>
      <c r="DD96" s="16">
        <v>0.17</v>
      </c>
      <c r="DE96" s="16">
        <v>8.8150000000000006E-2</v>
      </c>
      <c r="DF96" s="16">
        <v>0.1855</v>
      </c>
      <c r="DG96" s="16">
        <v>6.2839999999999993E-2</v>
      </c>
      <c r="DH96" s="16">
        <v>0.4768</v>
      </c>
      <c r="DI96" s="16">
        <v>0.96440000000000003</v>
      </c>
      <c r="DJ96" s="16">
        <v>3.706</v>
      </c>
      <c r="DK96" s="16">
        <v>47.14</v>
      </c>
      <c r="DL96" s="16">
        <v>9.2499999999999995E-3</v>
      </c>
      <c r="DM96" s="16">
        <v>3.7150000000000002E-2</v>
      </c>
      <c r="DN96" s="16">
        <v>4.8669999999999998E-2</v>
      </c>
      <c r="DO96" s="16">
        <v>1.8509999999999999E-2</v>
      </c>
      <c r="DP96" s="16">
        <v>1.498E-2</v>
      </c>
      <c r="DQ96" s="16">
        <v>3.5200000000000001E-3</v>
      </c>
      <c r="DR96" s="16">
        <v>18.23</v>
      </c>
      <c r="DS96" s="16">
        <v>24.23</v>
      </c>
      <c r="DT96" s="16">
        <v>123.5</v>
      </c>
      <c r="DU96" s="16">
        <v>1025</v>
      </c>
      <c r="DV96" s="16">
        <v>0.15509999999999999</v>
      </c>
      <c r="DW96" s="16">
        <v>0.42030000000000001</v>
      </c>
      <c r="DX96" s="16">
        <v>0.52029999999999998</v>
      </c>
      <c r="DY96" s="16">
        <v>0.21149999999999999</v>
      </c>
      <c r="DZ96" s="16">
        <v>0.28339999999999999</v>
      </c>
      <c r="EA96" s="16">
        <v>8.2339999999999997E-2</v>
      </c>
      <c r="EB96" s="15">
        <v>1</v>
      </c>
    </row>
    <row r="97" spans="3:132" x14ac:dyDescent="0.2">
      <c r="C97" s="10">
        <v>0.11</v>
      </c>
      <c r="D97" s="9">
        <v>854260.2</v>
      </c>
      <c r="E97" s="9">
        <v>10.4848</v>
      </c>
      <c r="F97" s="9">
        <v>14.298400000000001</v>
      </c>
      <c r="G97" s="9">
        <v>66.834399999999988</v>
      </c>
      <c r="H97" s="9">
        <v>334.2</v>
      </c>
      <c r="I97" s="9">
        <v>8.0163600000000002E-2</v>
      </c>
      <c r="J97" s="9">
        <v>5.042E-2</v>
      </c>
      <c r="K97" s="9">
        <v>1.4900399999999999E-2</v>
      </c>
      <c r="L97" s="9">
        <v>1.16632E-2</v>
      </c>
      <c r="M97" s="9">
        <v>0.150696</v>
      </c>
      <c r="N97" s="9">
        <v>5.5489999999999998E-2</v>
      </c>
      <c r="O97" s="9">
        <v>0.18514800000000001</v>
      </c>
      <c r="P97" s="9">
        <v>0.65614799999999995</v>
      </c>
      <c r="Q97" s="9">
        <v>1.32568</v>
      </c>
      <c r="R97" s="9">
        <v>13.456799999999999</v>
      </c>
      <c r="S97" s="9">
        <v>4.2805999999999999E-3</v>
      </c>
      <c r="T97" s="9">
        <v>9.3583599999999996E-3</v>
      </c>
      <c r="U97" s="9">
        <v>8.3444000000000001E-3</v>
      </c>
      <c r="V97" s="9">
        <v>5.6393199999999997E-3</v>
      </c>
      <c r="W97" s="9">
        <v>1.32248E-2</v>
      </c>
      <c r="X97" s="9">
        <v>1.7519199999999999E-3</v>
      </c>
      <c r="Y97" s="9">
        <v>11.3748</v>
      </c>
      <c r="Z97" s="9">
        <v>18.0976</v>
      </c>
      <c r="AA97" s="9">
        <v>73.345200000000006</v>
      </c>
      <c r="AB97" s="9">
        <v>394.93200000000002</v>
      </c>
      <c r="AC97" s="9">
        <v>0.10394399999999999</v>
      </c>
      <c r="AD97" s="9">
        <v>9.6877199999999997E-2</v>
      </c>
      <c r="AE97" s="9">
        <v>5.0788799999999995E-2</v>
      </c>
      <c r="AF97" s="9">
        <v>4.0478399999999998E-2</v>
      </c>
      <c r="AG97" s="9">
        <v>0.22809599999999999</v>
      </c>
      <c r="AH97">
        <v>6.6058800000000001E-2</v>
      </c>
      <c r="CV97" s="14" t="s">
        <v>256</v>
      </c>
      <c r="CW97" s="16">
        <v>86208</v>
      </c>
      <c r="CX97" s="16">
        <v>20.260000000000002</v>
      </c>
      <c r="CY97" s="16">
        <v>23.03</v>
      </c>
      <c r="CZ97" s="16">
        <v>132.4</v>
      </c>
      <c r="DA97" s="16">
        <v>1264</v>
      </c>
      <c r="DB97" s="16">
        <v>9.078E-2</v>
      </c>
      <c r="DC97" s="16">
        <v>0.1313</v>
      </c>
      <c r="DD97" s="16">
        <v>0.14649999999999999</v>
      </c>
      <c r="DE97" s="16">
        <v>8.6830000000000004E-2</v>
      </c>
      <c r="DF97" s="16">
        <v>0.20949999999999999</v>
      </c>
      <c r="DG97" s="16">
        <v>5.6489999999999999E-2</v>
      </c>
      <c r="DH97" s="16">
        <v>0.75760000000000005</v>
      </c>
      <c r="DI97" s="16">
        <v>1.5089999999999999</v>
      </c>
      <c r="DJ97" s="16">
        <v>4.5540000000000003</v>
      </c>
      <c r="DK97" s="16">
        <v>87.87</v>
      </c>
      <c r="DL97" s="16">
        <v>6.0159999999999996E-3</v>
      </c>
      <c r="DM97" s="16">
        <v>3.4819999999999997E-2</v>
      </c>
      <c r="DN97" s="16">
        <v>4.2320000000000003E-2</v>
      </c>
      <c r="DO97" s="16">
        <v>1.269E-2</v>
      </c>
      <c r="DP97" s="16">
        <v>2.657E-2</v>
      </c>
      <c r="DQ97" s="16">
        <v>4.411E-3</v>
      </c>
      <c r="DR97" s="16">
        <v>24.22</v>
      </c>
      <c r="DS97" s="16">
        <v>31.59</v>
      </c>
      <c r="DT97" s="16">
        <v>156.1</v>
      </c>
      <c r="DU97" s="16">
        <v>1750</v>
      </c>
      <c r="DV97" s="16">
        <v>0.11899999999999999</v>
      </c>
      <c r="DW97" s="16">
        <v>0.35389999999999999</v>
      </c>
      <c r="DX97" s="16">
        <v>0.4098</v>
      </c>
      <c r="DY97" s="16">
        <v>0.1573</v>
      </c>
      <c r="DZ97" s="16">
        <v>0.36890000000000001</v>
      </c>
      <c r="EA97" s="16">
        <v>8.3680000000000004E-2</v>
      </c>
      <c r="EB97" s="15">
        <v>1</v>
      </c>
    </row>
    <row r="98" spans="3:132" x14ac:dyDescent="0.2">
      <c r="C98" s="10">
        <v>0.12</v>
      </c>
      <c r="D98" s="9">
        <v>855572.92</v>
      </c>
      <c r="E98" s="9">
        <v>10.5748</v>
      </c>
      <c r="F98" s="9">
        <v>14.596399999999999</v>
      </c>
      <c r="G98" s="9">
        <v>68.050000000000011</v>
      </c>
      <c r="H98" s="9">
        <v>341.53999999999996</v>
      </c>
      <c r="I98" s="9">
        <v>8.0549599999999999E-2</v>
      </c>
      <c r="J98" s="9">
        <v>5.2007999999999999E-2</v>
      </c>
      <c r="K98" s="9">
        <v>1.6360400000000001E-2</v>
      </c>
      <c r="L98" s="9">
        <v>1.25764E-2</v>
      </c>
      <c r="M98" s="9">
        <v>0.15160000000000001</v>
      </c>
      <c r="N98" s="9">
        <v>5.5800000000000002E-2</v>
      </c>
      <c r="O98" s="9">
        <v>0.19051199999999999</v>
      </c>
      <c r="P98" s="9">
        <v>0.66391999999999995</v>
      </c>
      <c r="Q98" s="9">
        <v>1.34548</v>
      </c>
      <c r="R98" s="9">
        <v>13.897600000000001</v>
      </c>
      <c r="S98" s="9">
        <v>4.3606000000000001E-3</v>
      </c>
      <c r="T98" s="9">
        <v>9.7933199999999995E-3</v>
      </c>
      <c r="U98" s="9">
        <v>9.1407599999999995E-3</v>
      </c>
      <c r="V98" s="9">
        <v>5.8384000000000005E-3</v>
      </c>
      <c r="W98" s="9">
        <v>1.341E-2</v>
      </c>
      <c r="X98" s="9">
        <v>1.77732E-3</v>
      </c>
      <c r="Y98" s="9">
        <v>11.5496</v>
      </c>
      <c r="Z98" s="9">
        <v>18.3216</v>
      </c>
      <c r="AA98" s="9">
        <v>74.324799999999996</v>
      </c>
      <c r="AB98" s="9">
        <v>407.62799999999999</v>
      </c>
      <c r="AC98" s="9">
        <v>0.10549600000000001</v>
      </c>
      <c r="AD98" s="9">
        <v>9.9790400000000001E-2</v>
      </c>
      <c r="AE98" s="9">
        <v>5.6193599999999976E-2</v>
      </c>
      <c r="AF98" s="9">
        <v>4.3060000000000001E-2</v>
      </c>
      <c r="AG98" s="9">
        <v>0.22983200000000001</v>
      </c>
      <c r="AH98">
        <v>6.6453999999999999E-2</v>
      </c>
      <c r="CV98" s="14" t="s">
        <v>257</v>
      </c>
      <c r="CW98" s="16">
        <v>86211</v>
      </c>
      <c r="CX98" s="16">
        <v>12.18</v>
      </c>
      <c r="CY98" s="16">
        <v>17.84</v>
      </c>
      <c r="CZ98" s="16">
        <v>77.790000000000006</v>
      </c>
      <c r="DA98" s="16">
        <v>451.1</v>
      </c>
      <c r="DB98" s="16">
        <v>0.1045</v>
      </c>
      <c r="DC98" s="16">
        <v>7.0569999999999994E-2</v>
      </c>
      <c r="DD98" s="16">
        <v>2.4899999999999999E-2</v>
      </c>
      <c r="DE98" s="16">
        <v>2.9409999999999999E-2</v>
      </c>
      <c r="DF98" s="16">
        <v>0.19</v>
      </c>
      <c r="DG98" s="16">
        <v>6.6350000000000006E-2</v>
      </c>
      <c r="DH98" s="16">
        <v>0.36609999999999998</v>
      </c>
      <c r="DI98" s="16">
        <v>1.5109999999999999</v>
      </c>
      <c r="DJ98" s="16">
        <v>2.41</v>
      </c>
      <c r="DK98" s="16">
        <v>24.44</v>
      </c>
      <c r="DL98" s="16">
        <v>5.4330000000000003E-3</v>
      </c>
      <c r="DM98" s="16">
        <v>1.179E-2</v>
      </c>
      <c r="DN98" s="16">
        <v>1.1310000000000001E-2</v>
      </c>
      <c r="DO98" s="16">
        <v>1.519E-2</v>
      </c>
      <c r="DP98" s="16">
        <v>2.2200000000000001E-2</v>
      </c>
      <c r="DQ98" s="16">
        <v>3.408E-3</v>
      </c>
      <c r="DR98" s="16">
        <v>12.83</v>
      </c>
      <c r="DS98" s="16">
        <v>20.92</v>
      </c>
      <c r="DT98" s="16">
        <v>82.14</v>
      </c>
      <c r="DU98" s="16">
        <v>495.2</v>
      </c>
      <c r="DV98" s="16">
        <v>0.114</v>
      </c>
      <c r="DW98" s="16">
        <v>9.3579999999999997E-2</v>
      </c>
      <c r="DX98" s="16">
        <v>4.9799999999999997E-2</v>
      </c>
      <c r="DY98" s="16">
        <v>5.8819999999999997E-2</v>
      </c>
      <c r="DZ98" s="16">
        <v>0.22270000000000001</v>
      </c>
      <c r="EA98" s="16">
        <v>7.3760000000000006E-2</v>
      </c>
      <c r="EB98" s="15">
        <v>0</v>
      </c>
    </row>
    <row r="99" spans="3:132" x14ac:dyDescent="0.2">
      <c r="C99" s="10">
        <v>0.13</v>
      </c>
      <c r="D99" s="9">
        <v>857313.08</v>
      </c>
      <c r="E99" s="9">
        <v>10.792000000000002</v>
      </c>
      <c r="F99" s="9">
        <v>14.708399999999999</v>
      </c>
      <c r="G99" s="9">
        <v>68.786799999999999</v>
      </c>
      <c r="H99" s="9">
        <v>357.23200000000003</v>
      </c>
      <c r="I99" s="9">
        <v>8.1065600000000002E-2</v>
      </c>
      <c r="J99" s="9">
        <v>5.2418399999999997E-2</v>
      </c>
      <c r="K99" s="9">
        <v>1.7635599999999998E-2</v>
      </c>
      <c r="L99" s="9">
        <v>1.32984E-2</v>
      </c>
      <c r="M99" s="9">
        <v>0.15279999999999999</v>
      </c>
      <c r="N99" s="9">
        <v>5.586E-2</v>
      </c>
      <c r="O99" s="9">
        <v>0.19239999999999999</v>
      </c>
      <c r="P99" s="9">
        <v>0.67416399999999999</v>
      </c>
      <c r="Q99" s="9">
        <v>1.3585199999999999</v>
      </c>
      <c r="R99" s="9">
        <v>14.317600000000001</v>
      </c>
      <c r="S99" s="9">
        <v>4.4276799999999998E-3</v>
      </c>
      <c r="T99" s="9">
        <v>1.02792E-2</v>
      </c>
      <c r="U99" s="9">
        <v>9.9501999999999993E-3</v>
      </c>
      <c r="V99" s="9">
        <v>6.0367199999999998E-3</v>
      </c>
      <c r="W99" s="9">
        <v>1.34652E-2</v>
      </c>
      <c r="X99" s="9">
        <v>1.79736E-3</v>
      </c>
      <c r="Y99" s="9">
        <v>11.69</v>
      </c>
      <c r="Z99" s="9">
        <v>18.466799999999999</v>
      </c>
      <c r="AA99" s="9">
        <v>76.033600000000007</v>
      </c>
      <c r="AB99" s="9">
        <v>419.96400000000006</v>
      </c>
      <c r="AC99" s="9">
        <v>0.107136</v>
      </c>
      <c r="AD99" s="9">
        <v>0.101868</v>
      </c>
      <c r="AE99" s="9">
        <v>6.2410800000000002E-2</v>
      </c>
      <c r="AF99" s="9">
        <v>4.6007600000000003E-2</v>
      </c>
      <c r="AG99" s="9">
        <v>0.230852</v>
      </c>
      <c r="AH99">
        <v>6.7410399999999995E-2</v>
      </c>
      <c r="CV99" s="14" t="s">
        <v>258</v>
      </c>
      <c r="CW99" s="16">
        <v>862261</v>
      </c>
      <c r="CX99" s="16">
        <v>9.7870000000000008</v>
      </c>
      <c r="CY99" s="16">
        <v>19.940000000000001</v>
      </c>
      <c r="CZ99" s="16">
        <v>62.11</v>
      </c>
      <c r="DA99" s="16">
        <v>294.5</v>
      </c>
      <c r="DB99" s="16">
        <v>0.1024</v>
      </c>
      <c r="DC99" s="16">
        <v>5.3010000000000002E-2</v>
      </c>
      <c r="DD99" s="16">
        <v>6.829E-3</v>
      </c>
      <c r="DE99" s="16">
        <v>7.9369999999999996E-3</v>
      </c>
      <c r="DF99" s="16">
        <v>0.13500000000000001</v>
      </c>
      <c r="DG99" s="16">
        <v>6.8900000000000003E-2</v>
      </c>
      <c r="DH99" s="16">
        <v>0.33500000000000002</v>
      </c>
      <c r="DI99" s="16">
        <v>2.0430000000000001</v>
      </c>
      <c r="DJ99" s="16">
        <v>2.1320000000000001</v>
      </c>
      <c r="DK99" s="16">
        <v>20.05</v>
      </c>
      <c r="DL99" s="16">
        <v>1.1129999999999999E-2</v>
      </c>
      <c r="DM99" s="16">
        <v>1.4630000000000001E-2</v>
      </c>
      <c r="DN99" s="16">
        <v>5.3080000000000002E-3</v>
      </c>
      <c r="DO99" s="16">
        <v>5.2500000000000003E-3</v>
      </c>
      <c r="DP99" s="16">
        <v>1.8010000000000002E-2</v>
      </c>
      <c r="DQ99" s="16">
        <v>5.6670000000000002E-3</v>
      </c>
      <c r="DR99" s="16">
        <v>10.92</v>
      </c>
      <c r="DS99" s="16">
        <v>26.29</v>
      </c>
      <c r="DT99" s="16">
        <v>68.81</v>
      </c>
      <c r="DU99" s="16">
        <v>366.1</v>
      </c>
      <c r="DV99" s="16">
        <v>0.13159999999999999</v>
      </c>
      <c r="DW99" s="16">
        <v>9.4729999999999995E-2</v>
      </c>
      <c r="DX99" s="16">
        <v>2.0490000000000001E-2</v>
      </c>
      <c r="DY99" s="16">
        <v>2.3810000000000001E-2</v>
      </c>
      <c r="DZ99" s="16">
        <v>0.19339999999999999</v>
      </c>
      <c r="EA99" s="16">
        <v>8.9880000000000002E-2</v>
      </c>
      <c r="EB99" s="15">
        <v>0</v>
      </c>
    </row>
    <row r="100" spans="3:132" x14ac:dyDescent="0.2">
      <c r="C100" s="10">
        <v>0.14000000000000001</v>
      </c>
      <c r="D100" s="9">
        <v>857718.12</v>
      </c>
      <c r="E100" s="9">
        <v>10.905200000000001</v>
      </c>
      <c r="F100" s="9">
        <v>14.845599999999999</v>
      </c>
      <c r="G100" s="9">
        <v>70.181200000000004</v>
      </c>
      <c r="H100" s="9">
        <v>362.69200000000001</v>
      </c>
      <c r="I100" s="9">
        <v>8.1405600000000009E-2</v>
      </c>
      <c r="J100" s="9">
        <v>5.3036E-2</v>
      </c>
      <c r="K100" s="9">
        <v>1.9354799999999998E-2</v>
      </c>
      <c r="L100" s="9">
        <v>1.37208E-2</v>
      </c>
      <c r="M100" s="9">
        <v>0.15379999999999999</v>
      </c>
      <c r="N100" s="9">
        <v>5.5955600000000001E-2</v>
      </c>
      <c r="O100" s="9">
        <v>0.197792</v>
      </c>
      <c r="P100" s="9">
        <v>0.68635199999999996</v>
      </c>
      <c r="Q100" s="9">
        <v>1.3915200000000001</v>
      </c>
      <c r="R100" s="9">
        <v>14.5212</v>
      </c>
      <c r="S100" s="9">
        <v>4.4648800000000001E-3</v>
      </c>
      <c r="T100" s="9">
        <v>1.05916E-2</v>
      </c>
      <c r="U100" s="9">
        <v>1.0466800000000002E-2</v>
      </c>
      <c r="V100" s="9">
        <v>6.2426000000000001E-3</v>
      </c>
      <c r="W100" s="9">
        <v>1.36212E-2</v>
      </c>
      <c r="X100" s="9">
        <v>1.8227199999999999E-3</v>
      </c>
      <c r="Y100" s="9">
        <v>11.92</v>
      </c>
      <c r="Z100" s="9">
        <v>19.0656</v>
      </c>
      <c r="AA100" s="9">
        <v>76.520400000000009</v>
      </c>
      <c r="AB100" s="9">
        <v>436.36</v>
      </c>
      <c r="AC100" s="9">
        <v>0.1076</v>
      </c>
      <c r="AD100" s="9">
        <v>0.10489999999999999</v>
      </c>
      <c r="AE100" s="9">
        <v>6.8104000000000012E-2</v>
      </c>
      <c r="AF100" s="9">
        <v>4.7896399999999999E-2</v>
      </c>
      <c r="AG100" s="9">
        <v>0.23345199999999999</v>
      </c>
      <c r="AH100">
        <v>6.7700400000000008E-2</v>
      </c>
      <c r="CV100" s="14" t="s">
        <v>259</v>
      </c>
      <c r="CW100" s="16">
        <v>862485</v>
      </c>
      <c r="CX100" s="16">
        <v>11.6</v>
      </c>
      <c r="CY100" s="16">
        <v>12.84</v>
      </c>
      <c r="CZ100" s="16">
        <v>74.34</v>
      </c>
      <c r="DA100" s="16">
        <v>412.6</v>
      </c>
      <c r="DB100" s="16">
        <v>8.9829999999999993E-2</v>
      </c>
      <c r="DC100" s="16">
        <v>7.5249999999999997E-2</v>
      </c>
      <c r="DD100" s="16">
        <v>4.1959999999999997E-2</v>
      </c>
      <c r="DE100" s="16">
        <v>3.3500000000000002E-2</v>
      </c>
      <c r="DF100" s="16">
        <v>0.16200000000000001</v>
      </c>
      <c r="DG100" s="16">
        <v>6.5820000000000004E-2</v>
      </c>
      <c r="DH100" s="16">
        <v>0.23150000000000001</v>
      </c>
      <c r="DI100" s="16">
        <v>0.53910000000000002</v>
      </c>
      <c r="DJ100" s="16">
        <v>1.4750000000000001</v>
      </c>
      <c r="DK100" s="16">
        <v>15.75</v>
      </c>
      <c r="DL100" s="16">
        <v>6.1529999999999996E-3</v>
      </c>
      <c r="DM100" s="16">
        <v>1.3299999999999999E-2</v>
      </c>
      <c r="DN100" s="16">
        <v>1.6930000000000001E-2</v>
      </c>
      <c r="DO100" s="16">
        <v>6.8840000000000004E-3</v>
      </c>
      <c r="DP100" s="16">
        <v>1.651E-2</v>
      </c>
      <c r="DQ100" s="16">
        <v>2.5509999999999999E-3</v>
      </c>
      <c r="DR100" s="16">
        <v>13.06</v>
      </c>
      <c r="DS100" s="16">
        <v>17.16</v>
      </c>
      <c r="DT100" s="16">
        <v>82.96</v>
      </c>
      <c r="DU100" s="16">
        <v>512.5</v>
      </c>
      <c r="DV100" s="16">
        <v>0.1431</v>
      </c>
      <c r="DW100" s="16">
        <v>0.18509999999999999</v>
      </c>
      <c r="DX100" s="16">
        <v>0.19220000000000001</v>
      </c>
      <c r="DY100" s="16">
        <v>8.4489999999999996E-2</v>
      </c>
      <c r="DZ100" s="16">
        <v>0.2772</v>
      </c>
      <c r="EA100" s="16">
        <v>8.7559999999999999E-2</v>
      </c>
      <c r="EB100" s="15">
        <v>0</v>
      </c>
    </row>
    <row r="101" spans="3:132" x14ac:dyDescent="0.2">
      <c r="C101" s="10">
        <v>0.15</v>
      </c>
      <c r="D101" s="9">
        <v>859028</v>
      </c>
      <c r="E101" s="9">
        <v>11.04</v>
      </c>
      <c r="F101" s="9">
        <v>14.933999999999999</v>
      </c>
      <c r="G101" s="9">
        <v>70.67</v>
      </c>
      <c r="H101" s="9">
        <v>371.18</v>
      </c>
      <c r="I101" s="9">
        <v>8.1948000000000007E-2</v>
      </c>
      <c r="J101" s="9">
        <v>5.3620000000000001E-2</v>
      </c>
      <c r="K101" s="9">
        <v>1.9931999999999998E-2</v>
      </c>
      <c r="L101" s="9">
        <v>1.4366E-2</v>
      </c>
      <c r="M101" s="9">
        <v>0.15461999999999998</v>
      </c>
      <c r="N101" s="9">
        <v>5.6301999999999998E-2</v>
      </c>
      <c r="O101" s="9">
        <v>0.20283999999999999</v>
      </c>
      <c r="P101" s="9">
        <v>0.7107</v>
      </c>
      <c r="Q101" s="9">
        <v>1.4354</v>
      </c>
      <c r="R101" s="9">
        <v>14.938000000000001</v>
      </c>
      <c r="S101" s="9">
        <v>4.5390000000000005E-3</v>
      </c>
      <c r="T101" s="9">
        <v>1.0860000000000002E-2</v>
      </c>
      <c r="U101" s="9">
        <v>1.0734E-2</v>
      </c>
      <c r="V101" s="9">
        <v>6.3251999999999996E-3</v>
      </c>
      <c r="W101" s="9">
        <v>1.3746E-2</v>
      </c>
      <c r="X101" s="9">
        <v>1.892E-3</v>
      </c>
      <c r="Y101" s="9">
        <v>11.996</v>
      </c>
      <c r="Z101" s="9">
        <v>19.251999999999999</v>
      </c>
      <c r="AA101" s="9">
        <v>77.984000000000009</v>
      </c>
      <c r="AB101" s="9">
        <v>440.08</v>
      </c>
      <c r="AC101" s="9">
        <v>0.10861999999999999</v>
      </c>
      <c r="AD101" s="9">
        <v>0.10882</v>
      </c>
      <c r="AE101" s="9">
        <v>7.1611999999999995E-2</v>
      </c>
      <c r="AF101" s="9">
        <v>5.0026000000000001E-2</v>
      </c>
      <c r="AG101" s="9">
        <v>0.2351</v>
      </c>
      <c r="AH101">
        <v>6.7847999999999992E-2</v>
      </c>
      <c r="CV101" s="14" t="s">
        <v>260</v>
      </c>
      <c r="CW101" s="16">
        <v>862548</v>
      </c>
      <c r="CX101" s="16">
        <v>14.42</v>
      </c>
      <c r="CY101" s="16">
        <v>19.77</v>
      </c>
      <c r="CZ101" s="16">
        <v>94.48</v>
      </c>
      <c r="DA101" s="16">
        <v>642.5</v>
      </c>
      <c r="DB101" s="16">
        <v>9.7519999999999996E-2</v>
      </c>
      <c r="DC101" s="16">
        <v>0.11409999999999999</v>
      </c>
      <c r="DD101" s="16">
        <v>9.3880000000000005E-2</v>
      </c>
      <c r="DE101" s="16">
        <v>5.8389999999999997E-2</v>
      </c>
      <c r="DF101" s="16">
        <v>0.18790000000000001</v>
      </c>
      <c r="DG101" s="16">
        <v>6.3899999999999998E-2</v>
      </c>
      <c r="DH101" s="16">
        <v>0.28949999999999998</v>
      </c>
      <c r="DI101" s="16">
        <v>1.851</v>
      </c>
      <c r="DJ101" s="16">
        <v>2.3759999999999999</v>
      </c>
      <c r="DK101" s="16">
        <v>26.85</v>
      </c>
      <c r="DL101" s="16">
        <v>8.005E-3</v>
      </c>
      <c r="DM101" s="16">
        <v>2.895E-2</v>
      </c>
      <c r="DN101" s="16">
        <v>3.3210000000000003E-2</v>
      </c>
      <c r="DO101" s="16">
        <v>1.4239999999999999E-2</v>
      </c>
      <c r="DP101" s="16">
        <v>1.4619999999999999E-2</v>
      </c>
      <c r="DQ101" s="16">
        <v>4.4520000000000002E-3</v>
      </c>
      <c r="DR101" s="16">
        <v>16.329999999999998</v>
      </c>
      <c r="DS101" s="16">
        <v>30.86</v>
      </c>
      <c r="DT101" s="16">
        <v>109.5</v>
      </c>
      <c r="DU101" s="16">
        <v>826.4</v>
      </c>
      <c r="DV101" s="16">
        <v>0.1431</v>
      </c>
      <c r="DW101" s="16">
        <v>0.30259999999999998</v>
      </c>
      <c r="DX101" s="16">
        <v>0.31940000000000002</v>
      </c>
      <c r="DY101" s="16">
        <v>0.1565</v>
      </c>
      <c r="DZ101" s="16">
        <v>0.27179999999999999</v>
      </c>
      <c r="EA101" s="16">
        <v>9.3530000000000002E-2</v>
      </c>
      <c r="EB101" s="15">
        <v>1</v>
      </c>
    </row>
    <row r="102" spans="3:132" x14ac:dyDescent="0.2">
      <c r="C102" s="10">
        <v>0.16</v>
      </c>
      <c r="D102" s="9">
        <v>859485.08</v>
      </c>
      <c r="E102" s="9">
        <v>11.08</v>
      </c>
      <c r="F102" s="9">
        <v>15.032799999999998</v>
      </c>
      <c r="G102" s="9">
        <v>70.946399999999997</v>
      </c>
      <c r="H102" s="9">
        <v>377.68400000000003</v>
      </c>
      <c r="I102" s="9">
        <v>8.2741599999999998E-2</v>
      </c>
      <c r="J102" s="9">
        <v>5.5536000000000002E-2</v>
      </c>
      <c r="K102" s="9">
        <v>2.0467599999999999E-2</v>
      </c>
      <c r="L102" s="9">
        <v>1.50928E-2</v>
      </c>
      <c r="M102" s="9">
        <v>0.15548799999999999</v>
      </c>
      <c r="N102" s="9">
        <v>5.6478800000000003E-2</v>
      </c>
      <c r="O102" s="9">
        <v>0.20696400000000001</v>
      </c>
      <c r="P102" s="9">
        <v>0.73336000000000001</v>
      </c>
      <c r="Q102" s="9">
        <v>1.4448799999999999</v>
      </c>
      <c r="R102" s="9">
        <v>15.2576</v>
      </c>
      <c r="S102" s="9">
        <v>4.59648E-3</v>
      </c>
      <c r="T102" s="9">
        <v>1.1016400000000001E-2</v>
      </c>
      <c r="U102" s="9">
        <v>1.1185999999999998E-2</v>
      </c>
      <c r="V102" s="9">
        <v>6.4280400000000003E-3</v>
      </c>
      <c r="W102" s="9">
        <v>1.38888E-2</v>
      </c>
      <c r="X102" s="9">
        <v>1.9471600000000001E-3</v>
      </c>
      <c r="Y102" s="9">
        <v>12.116400000000001</v>
      </c>
      <c r="Z102" s="9">
        <v>19.345199999999998</v>
      </c>
      <c r="AA102" s="9">
        <v>78.4208</v>
      </c>
      <c r="AB102" s="9">
        <v>452.024</v>
      </c>
      <c r="AC102" s="9">
        <v>0.109488</v>
      </c>
      <c r="AD102" s="9">
        <v>0.111428</v>
      </c>
      <c r="AE102" s="9">
        <v>7.7067999999999998E-2</v>
      </c>
      <c r="AF102" s="9">
        <v>5.1523999999999993E-2</v>
      </c>
      <c r="AG102" s="9">
        <v>0.23683999999999999</v>
      </c>
      <c r="AH102">
        <v>6.8267599999999998E-2</v>
      </c>
      <c r="CV102" s="14" t="s">
        <v>261</v>
      </c>
      <c r="CW102" s="16">
        <v>862717</v>
      </c>
      <c r="CX102" s="16">
        <v>13.61</v>
      </c>
      <c r="CY102" s="16">
        <v>24.98</v>
      </c>
      <c r="CZ102" s="16">
        <v>88.05</v>
      </c>
      <c r="DA102" s="16">
        <v>582.70000000000005</v>
      </c>
      <c r="DB102" s="16">
        <v>9.4880000000000006E-2</v>
      </c>
      <c r="DC102" s="16">
        <v>8.5110000000000005E-2</v>
      </c>
      <c r="DD102" s="16">
        <v>8.6249999999999993E-2</v>
      </c>
      <c r="DE102" s="16">
        <v>4.4889999999999999E-2</v>
      </c>
      <c r="DF102" s="16">
        <v>0.16089999999999999</v>
      </c>
      <c r="DG102" s="16">
        <v>5.8709999999999998E-2</v>
      </c>
      <c r="DH102" s="16">
        <v>0.45650000000000002</v>
      </c>
      <c r="DI102" s="16">
        <v>1.29</v>
      </c>
      <c r="DJ102" s="16">
        <v>2.8610000000000002</v>
      </c>
      <c r="DK102" s="16">
        <v>43.14</v>
      </c>
      <c r="DL102" s="16">
        <v>5.8719999999999996E-3</v>
      </c>
      <c r="DM102" s="16">
        <v>1.4880000000000001E-2</v>
      </c>
      <c r="DN102" s="16">
        <v>2.647E-2</v>
      </c>
      <c r="DO102" s="16">
        <v>9.9209999999999993E-3</v>
      </c>
      <c r="DP102" s="16">
        <v>1.465E-2</v>
      </c>
      <c r="DQ102" s="16">
        <v>2.3549999999999999E-3</v>
      </c>
      <c r="DR102" s="16">
        <v>16.989999999999998</v>
      </c>
      <c r="DS102" s="16">
        <v>35.270000000000003</v>
      </c>
      <c r="DT102" s="16">
        <v>108.6</v>
      </c>
      <c r="DU102" s="16">
        <v>906.5</v>
      </c>
      <c r="DV102" s="16">
        <v>0.1265</v>
      </c>
      <c r="DW102" s="16">
        <v>0.1943</v>
      </c>
      <c r="DX102" s="16">
        <v>0.31690000000000002</v>
      </c>
      <c r="DY102" s="16">
        <v>0.11840000000000001</v>
      </c>
      <c r="DZ102" s="16">
        <v>0.2651</v>
      </c>
      <c r="EA102" s="16">
        <v>7.3969999999999994E-2</v>
      </c>
      <c r="EB102" s="15">
        <v>1</v>
      </c>
    </row>
    <row r="103" spans="3:132" x14ac:dyDescent="0.2">
      <c r="C103" s="10">
        <v>0.17</v>
      </c>
      <c r="D103" s="9">
        <v>861379.64</v>
      </c>
      <c r="E103" s="9">
        <v>11.182399999999999</v>
      </c>
      <c r="F103" s="9">
        <v>15.1668</v>
      </c>
      <c r="G103" s="9">
        <v>71.489999999999995</v>
      </c>
      <c r="H103" s="9">
        <v>384.71199999999999</v>
      </c>
      <c r="I103" s="9">
        <v>8.3087999999999995E-2</v>
      </c>
      <c r="J103" s="9">
        <v>5.6924799999999998E-2</v>
      </c>
      <c r="K103" s="9">
        <v>2.2050799999999999E-2</v>
      </c>
      <c r="L103" s="9">
        <v>1.6150000000000001E-2</v>
      </c>
      <c r="M103" s="9">
        <v>0.156556</v>
      </c>
      <c r="N103" s="9">
        <v>5.6565600000000001E-2</v>
      </c>
      <c r="O103" s="9">
        <v>0.21011199999999999</v>
      </c>
      <c r="P103" s="9">
        <v>0.74269200000000002</v>
      </c>
      <c r="Q103" s="9">
        <v>1.4688000000000001</v>
      </c>
      <c r="R103" s="9">
        <v>15.612</v>
      </c>
      <c r="S103" s="9">
        <v>4.6778000000000002E-3</v>
      </c>
      <c r="T103" s="9">
        <v>1.1131200000000001E-2</v>
      </c>
      <c r="U103" s="9">
        <v>1.1602400000000001E-2</v>
      </c>
      <c r="V103" s="9">
        <v>6.4829600000000003E-3</v>
      </c>
      <c r="W103" s="9">
        <v>1.4042799999999999E-2</v>
      </c>
      <c r="X103" s="9">
        <v>1.9616799999999999E-3</v>
      </c>
      <c r="Y103" s="9">
        <v>12.32</v>
      </c>
      <c r="Z103" s="9">
        <v>19.5624</v>
      </c>
      <c r="AA103" s="9">
        <v>79.385199999999998</v>
      </c>
      <c r="AB103" s="9">
        <v>458</v>
      </c>
      <c r="AC103" s="9">
        <v>0.110156</v>
      </c>
      <c r="AD103" s="9">
        <v>0.115692</v>
      </c>
      <c r="AE103" s="9">
        <v>8.0557199999999995E-2</v>
      </c>
      <c r="AF103" s="9">
        <v>5.5076800000000002E-2</v>
      </c>
      <c r="AG103" s="9">
        <v>0.23811199999999999</v>
      </c>
      <c r="AH103">
        <v>6.8749199999999996E-2</v>
      </c>
      <c r="CV103" s="14" t="s">
        <v>262</v>
      </c>
      <c r="CW103" s="16">
        <v>862722</v>
      </c>
      <c r="CX103" s="16">
        <v>6.9809999999999999</v>
      </c>
      <c r="CY103" s="16">
        <v>13.43</v>
      </c>
      <c r="CZ103" s="16">
        <v>43.79</v>
      </c>
      <c r="DA103" s="16">
        <v>143.5</v>
      </c>
      <c r="DB103" s="16">
        <v>0.11700000000000001</v>
      </c>
      <c r="DC103" s="16">
        <v>7.5679999999999997E-2</v>
      </c>
      <c r="DD103" s="16">
        <v>0</v>
      </c>
      <c r="DE103" s="16">
        <v>0</v>
      </c>
      <c r="DF103" s="16">
        <v>0.193</v>
      </c>
      <c r="DG103" s="16">
        <v>7.8179999999999999E-2</v>
      </c>
      <c r="DH103" s="16">
        <v>0.22409999999999999</v>
      </c>
      <c r="DI103" s="16">
        <v>1.508</v>
      </c>
      <c r="DJ103" s="16">
        <v>1.5529999999999999</v>
      </c>
      <c r="DK103" s="16">
        <v>9.8330000000000002</v>
      </c>
      <c r="DL103" s="16">
        <v>1.0189999999999999E-2</v>
      </c>
      <c r="DM103" s="16">
        <v>1.0840000000000001E-2</v>
      </c>
      <c r="DN103" s="16">
        <v>0</v>
      </c>
      <c r="DO103" s="16">
        <v>0</v>
      </c>
      <c r="DP103" s="16">
        <v>2.6589999999999999E-2</v>
      </c>
      <c r="DQ103" s="16">
        <v>4.1000000000000003E-3</v>
      </c>
      <c r="DR103" s="16">
        <v>7.93</v>
      </c>
      <c r="DS103" s="16">
        <v>19.54</v>
      </c>
      <c r="DT103" s="16">
        <v>50.41</v>
      </c>
      <c r="DU103" s="16">
        <v>185.2</v>
      </c>
      <c r="DV103" s="16">
        <v>0.15840000000000001</v>
      </c>
      <c r="DW103" s="16">
        <v>0.1202</v>
      </c>
      <c r="DX103" s="16">
        <v>0</v>
      </c>
      <c r="DY103" s="16">
        <v>0</v>
      </c>
      <c r="DZ103" s="16">
        <v>0.29320000000000002</v>
      </c>
      <c r="EA103" s="16">
        <v>9.3820000000000001E-2</v>
      </c>
      <c r="EB103" s="15">
        <v>0</v>
      </c>
    </row>
    <row r="104" spans="3:132" x14ac:dyDescent="0.2">
      <c r="C104" s="10">
        <v>0.18</v>
      </c>
      <c r="D104" s="9">
        <v>862013.56</v>
      </c>
      <c r="E104" s="9">
        <v>11.2624</v>
      </c>
      <c r="F104" s="9">
        <v>15.352</v>
      </c>
      <c r="G104" s="9">
        <v>71.909599999999998</v>
      </c>
      <c r="H104" s="9">
        <v>387.46800000000002</v>
      </c>
      <c r="I104" s="9">
        <v>8.3569199999999996E-2</v>
      </c>
      <c r="J104" s="9">
        <v>5.7939999999999998E-2</v>
      </c>
      <c r="K104" s="9">
        <v>2.3316799999999999E-2</v>
      </c>
      <c r="L104" s="9">
        <v>1.6982399999999998E-2</v>
      </c>
      <c r="M104" s="9">
        <v>0.15732399999999999</v>
      </c>
      <c r="N104" s="9">
        <v>5.6669999999999998E-2</v>
      </c>
      <c r="O104" s="9">
        <v>0.212316</v>
      </c>
      <c r="P104" s="9">
        <v>0.76183599999999996</v>
      </c>
      <c r="Q104" s="9">
        <v>1.48248</v>
      </c>
      <c r="R104" s="9">
        <v>16.0472</v>
      </c>
      <c r="S104" s="9">
        <v>4.7312400000000003E-3</v>
      </c>
      <c r="T104" s="9">
        <v>1.1446400000000001E-2</v>
      </c>
      <c r="U104" s="9">
        <v>1.1884E-2</v>
      </c>
      <c r="V104" s="9">
        <v>6.6666799999999995E-3</v>
      </c>
      <c r="W104" s="9">
        <v>1.41672E-2</v>
      </c>
      <c r="X104" s="9">
        <v>1.9729599999999997E-3</v>
      </c>
      <c r="Y104" s="9">
        <v>12.36</v>
      </c>
      <c r="Z104" s="9">
        <v>19.682400000000001</v>
      </c>
      <c r="AA104" s="9">
        <v>79.737200000000001</v>
      </c>
      <c r="AB104" s="9">
        <v>467.64800000000002</v>
      </c>
      <c r="AC104" s="9">
        <v>0.110848</v>
      </c>
      <c r="AD104" s="9">
        <v>0.121464</v>
      </c>
      <c r="AE104" s="9">
        <v>8.4402400000000002E-2</v>
      </c>
      <c r="AF104" s="9">
        <v>5.5658800000000001E-2</v>
      </c>
      <c r="AG104" s="9">
        <v>0.23984800000000001</v>
      </c>
      <c r="AH104">
        <v>6.9150000000000003E-2</v>
      </c>
      <c r="CV104" s="14" t="s">
        <v>263</v>
      </c>
      <c r="CW104" s="16">
        <v>862965</v>
      </c>
      <c r="CX104" s="16">
        <v>12.18</v>
      </c>
      <c r="CY104" s="16">
        <v>20.52</v>
      </c>
      <c r="CZ104" s="16">
        <v>77.22</v>
      </c>
      <c r="DA104" s="16">
        <v>458.7</v>
      </c>
      <c r="DB104" s="16">
        <v>8.0130000000000007E-2</v>
      </c>
      <c r="DC104" s="16">
        <v>4.0379999999999999E-2</v>
      </c>
      <c r="DD104" s="16">
        <v>2.383E-2</v>
      </c>
      <c r="DE104" s="16">
        <v>1.77E-2</v>
      </c>
      <c r="DF104" s="16">
        <v>0.1739</v>
      </c>
      <c r="DG104" s="16">
        <v>5.6770000000000001E-2</v>
      </c>
      <c r="DH104" s="16">
        <v>0.19239999999999999</v>
      </c>
      <c r="DI104" s="16">
        <v>1.571</v>
      </c>
      <c r="DJ104" s="16">
        <v>1.1830000000000001</v>
      </c>
      <c r="DK104" s="16">
        <v>14.68</v>
      </c>
      <c r="DL104" s="16">
        <v>5.0800000000000003E-3</v>
      </c>
      <c r="DM104" s="16">
        <v>6.0980000000000001E-3</v>
      </c>
      <c r="DN104" s="16">
        <v>1.069E-2</v>
      </c>
      <c r="DO104" s="16">
        <v>6.7970000000000001E-3</v>
      </c>
      <c r="DP104" s="16">
        <v>1.447E-2</v>
      </c>
      <c r="DQ104" s="16">
        <v>1.5319999999999999E-3</v>
      </c>
      <c r="DR104" s="16">
        <v>13.34</v>
      </c>
      <c r="DS104" s="16">
        <v>32.840000000000003</v>
      </c>
      <c r="DT104" s="16">
        <v>84.58</v>
      </c>
      <c r="DU104" s="16">
        <v>547.79999999999995</v>
      </c>
      <c r="DV104" s="16">
        <v>0.1123</v>
      </c>
      <c r="DW104" s="16">
        <v>8.8620000000000004E-2</v>
      </c>
      <c r="DX104" s="16">
        <v>0.1145</v>
      </c>
      <c r="DY104" s="16">
        <v>7.4310000000000001E-2</v>
      </c>
      <c r="DZ104" s="16">
        <v>0.26939999999999997</v>
      </c>
      <c r="EA104" s="16">
        <v>6.8779999999999994E-2</v>
      </c>
      <c r="EB104" s="15">
        <v>0</v>
      </c>
    </row>
    <row r="105" spans="3:132" x14ac:dyDescent="0.2">
      <c r="C105" s="10">
        <v>0.19</v>
      </c>
      <c r="D105" s="9">
        <v>862721.6</v>
      </c>
      <c r="E105" s="9">
        <v>11.309200000000001</v>
      </c>
      <c r="F105" s="9">
        <v>15.5092</v>
      </c>
      <c r="G105" s="9">
        <v>72.738399999999999</v>
      </c>
      <c r="H105" s="9">
        <v>391.93599999999998</v>
      </c>
      <c r="I105" s="9">
        <v>8.3848800000000001E-2</v>
      </c>
      <c r="J105" s="9">
        <v>5.8858400000000005E-2</v>
      </c>
      <c r="K105" s="9">
        <v>2.37804E-2</v>
      </c>
      <c r="L105" s="9">
        <v>1.7745999999999998E-2</v>
      </c>
      <c r="M105" s="9">
        <v>0.15820000000000001</v>
      </c>
      <c r="N105" s="9">
        <v>5.6730000000000003E-2</v>
      </c>
      <c r="O105" s="9">
        <v>0.21429200000000001</v>
      </c>
      <c r="P105" s="9">
        <v>0.77049599999999996</v>
      </c>
      <c r="Q105" s="9">
        <v>1.4948400000000002</v>
      </c>
      <c r="R105" s="9">
        <v>16.39</v>
      </c>
      <c r="S105" s="9">
        <v>4.7943200000000004E-3</v>
      </c>
      <c r="T105" s="9">
        <v>1.1719200000000001E-2</v>
      </c>
      <c r="U105" s="9">
        <v>1.2716E-2</v>
      </c>
      <c r="V105" s="9">
        <v>6.8267600000000003E-3</v>
      </c>
      <c r="W105" s="9">
        <v>1.44476E-2</v>
      </c>
      <c r="X105" s="9">
        <v>1.99628E-3</v>
      </c>
      <c r="Y105" s="9">
        <v>12.4</v>
      </c>
      <c r="Z105" s="9">
        <v>19.846</v>
      </c>
      <c r="AA105" s="9">
        <v>80.789200000000008</v>
      </c>
      <c r="AB105" s="9">
        <v>472.4</v>
      </c>
      <c r="AC105" s="9">
        <v>0.1118</v>
      </c>
      <c r="AD105" s="9">
        <v>0.123892</v>
      </c>
      <c r="AE105" s="9">
        <v>8.667720000000001E-2</v>
      </c>
      <c r="AF105" s="9">
        <v>5.6839199999999999E-2</v>
      </c>
      <c r="AG105" s="9">
        <v>0.24088399999999999</v>
      </c>
      <c r="AH105">
        <v>6.9481199999999993E-2</v>
      </c>
      <c r="CV105" s="14" t="s">
        <v>264</v>
      </c>
      <c r="CW105" s="16">
        <v>862980</v>
      </c>
      <c r="CX105" s="16">
        <v>9.8759999999999994</v>
      </c>
      <c r="CY105" s="16">
        <v>19.399999999999999</v>
      </c>
      <c r="CZ105" s="16">
        <v>63.95</v>
      </c>
      <c r="DA105" s="16">
        <v>298.3</v>
      </c>
      <c r="DB105" s="16">
        <v>0.10050000000000001</v>
      </c>
      <c r="DC105" s="16">
        <v>9.6970000000000001E-2</v>
      </c>
      <c r="DD105" s="16">
        <v>6.1539999999999997E-2</v>
      </c>
      <c r="DE105" s="16">
        <v>3.0290000000000001E-2</v>
      </c>
      <c r="DF105" s="16">
        <v>0.19450000000000001</v>
      </c>
      <c r="DG105" s="16">
        <v>6.3219999999999998E-2</v>
      </c>
      <c r="DH105" s="16">
        <v>0.18029999999999999</v>
      </c>
      <c r="DI105" s="16">
        <v>1.222</v>
      </c>
      <c r="DJ105" s="16">
        <v>1.528</v>
      </c>
      <c r="DK105" s="16">
        <v>11.77</v>
      </c>
      <c r="DL105" s="16">
        <v>9.0580000000000001E-3</v>
      </c>
      <c r="DM105" s="16">
        <v>2.196E-2</v>
      </c>
      <c r="DN105" s="16">
        <v>3.0290000000000001E-2</v>
      </c>
      <c r="DO105" s="16">
        <v>1.112E-2</v>
      </c>
      <c r="DP105" s="16">
        <v>1.609E-2</v>
      </c>
      <c r="DQ105" s="16">
        <v>3.5699999999999998E-3</v>
      </c>
      <c r="DR105" s="16">
        <v>10.76</v>
      </c>
      <c r="DS105" s="16">
        <v>26.83</v>
      </c>
      <c r="DT105" s="16">
        <v>72.22</v>
      </c>
      <c r="DU105" s="16">
        <v>361.2</v>
      </c>
      <c r="DV105" s="16">
        <v>0.15590000000000001</v>
      </c>
      <c r="DW105" s="16">
        <v>0.23019999999999999</v>
      </c>
      <c r="DX105" s="16">
        <v>0.26440000000000002</v>
      </c>
      <c r="DY105" s="16">
        <v>9.7489999999999993E-2</v>
      </c>
      <c r="DZ105" s="16">
        <v>0.26219999999999999</v>
      </c>
      <c r="EA105" s="16">
        <v>8.4900000000000003E-2</v>
      </c>
      <c r="EB105" s="15">
        <v>0</v>
      </c>
    </row>
    <row r="106" spans="3:132" x14ac:dyDescent="0.2">
      <c r="C106" s="10">
        <v>0.2</v>
      </c>
      <c r="D106" s="9">
        <v>863174.4</v>
      </c>
      <c r="E106" s="9">
        <v>11.366</v>
      </c>
      <c r="F106" s="9">
        <v>15.656000000000001</v>
      </c>
      <c r="G106" s="9">
        <v>73.292000000000002</v>
      </c>
      <c r="H106" s="9">
        <v>396.56</v>
      </c>
      <c r="I106" s="9">
        <v>8.4205999999999989E-2</v>
      </c>
      <c r="J106" s="9">
        <v>5.9637999999999997E-2</v>
      </c>
      <c r="K106" s="9">
        <v>2.4930000000000001E-2</v>
      </c>
      <c r="L106" s="9">
        <v>1.7866E-2</v>
      </c>
      <c r="M106" s="9">
        <v>0.15876000000000001</v>
      </c>
      <c r="N106" s="9">
        <v>5.6863999999999998E-2</v>
      </c>
      <c r="O106" s="9">
        <v>0.21928</v>
      </c>
      <c r="P106" s="9">
        <v>0.78060000000000007</v>
      </c>
      <c r="Q106" s="9">
        <v>1.5165999999999999</v>
      </c>
      <c r="R106" s="9">
        <v>16.64</v>
      </c>
      <c r="S106" s="9">
        <v>4.8709999999999995E-3</v>
      </c>
      <c r="T106" s="9">
        <v>1.18E-2</v>
      </c>
      <c r="U106" s="9">
        <v>1.3212000000000002E-2</v>
      </c>
      <c r="V106" s="9">
        <v>6.8934E-3</v>
      </c>
      <c r="W106" s="9">
        <v>1.4540000000000001E-2</v>
      </c>
      <c r="X106" s="9">
        <v>2.0568000000000001E-3</v>
      </c>
      <c r="Y106" s="9">
        <v>12.497999999999999</v>
      </c>
      <c r="Z106" s="9">
        <v>20.175999999999998</v>
      </c>
      <c r="AA106" s="9">
        <v>81.402000000000001</v>
      </c>
      <c r="AB106" s="9">
        <v>475.98</v>
      </c>
      <c r="AC106" s="9">
        <v>0.11252</v>
      </c>
      <c r="AD106" s="9">
        <v>0.12565999999999999</v>
      </c>
      <c r="AE106" s="9">
        <v>9.1974E-2</v>
      </c>
      <c r="AF106" s="9">
        <v>5.8086000000000006E-2</v>
      </c>
      <c r="AG106" s="9">
        <v>0.24362</v>
      </c>
      <c r="AH106">
        <v>6.9653999999999994E-2</v>
      </c>
      <c r="CV106" s="14" t="s">
        <v>265</v>
      </c>
      <c r="CW106" s="16">
        <v>862989</v>
      </c>
      <c r="CX106" s="16">
        <v>10.49</v>
      </c>
      <c r="CY106" s="16">
        <v>19.29</v>
      </c>
      <c r="CZ106" s="16">
        <v>67.41</v>
      </c>
      <c r="DA106" s="16">
        <v>336.1</v>
      </c>
      <c r="DB106" s="16">
        <v>9.9890000000000007E-2</v>
      </c>
      <c r="DC106" s="16">
        <v>8.5779999999999995E-2</v>
      </c>
      <c r="DD106" s="16">
        <v>2.9950000000000001E-2</v>
      </c>
      <c r="DE106" s="16">
        <v>1.201E-2</v>
      </c>
      <c r="DF106" s="16">
        <v>0.22170000000000001</v>
      </c>
      <c r="DG106" s="16">
        <v>6.4810000000000006E-2</v>
      </c>
      <c r="DH106" s="16">
        <v>0.35499999999999998</v>
      </c>
      <c r="DI106" s="16">
        <v>1.534</v>
      </c>
      <c r="DJ106" s="16">
        <v>2.302</v>
      </c>
      <c r="DK106" s="16">
        <v>23.13</v>
      </c>
      <c r="DL106" s="16">
        <v>7.5950000000000002E-3</v>
      </c>
      <c r="DM106" s="16">
        <v>2.2190000000000001E-2</v>
      </c>
      <c r="DN106" s="16">
        <v>2.8799999999999999E-2</v>
      </c>
      <c r="DO106" s="16">
        <v>8.6140000000000001E-3</v>
      </c>
      <c r="DP106" s="16">
        <v>2.7099999999999999E-2</v>
      </c>
      <c r="DQ106" s="16">
        <v>3.4510000000000001E-3</v>
      </c>
      <c r="DR106" s="16">
        <v>11.54</v>
      </c>
      <c r="DS106" s="16">
        <v>23.31</v>
      </c>
      <c r="DT106" s="16">
        <v>74.22</v>
      </c>
      <c r="DU106" s="16">
        <v>402.8</v>
      </c>
      <c r="DV106" s="16">
        <v>0.12189999999999999</v>
      </c>
      <c r="DW106" s="16">
        <v>0.14860000000000001</v>
      </c>
      <c r="DX106" s="16">
        <v>7.9869999999999997E-2</v>
      </c>
      <c r="DY106" s="16">
        <v>3.2030000000000003E-2</v>
      </c>
      <c r="DZ106" s="16">
        <v>0.28260000000000002</v>
      </c>
      <c r="EA106" s="16">
        <v>7.5520000000000004E-2</v>
      </c>
      <c r="EB106" s="15">
        <v>0</v>
      </c>
    </row>
    <row r="107" spans="3:132" x14ac:dyDescent="0.2">
      <c r="C107" s="10">
        <v>0.21</v>
      </c>
      <c r="D107" s="9">
        <v>864696.48</v>
      </c>
      <c r="E107" s="9">
        <v>11.435600000000001</v>
      </c>
      <c r="F107" s="9">
        <v>15.7</v>
      </c>
      <c r="G107" s="9">
        <v>73.6096</v>
      </c>
      <c r="H107" s="9">
        <v>402.19600000000003</v>
      </c>
      <c r="I107" s="9">
        <v>8.4558400000000006E-2</v>
      </c>
      <c r="J107" s="9">
        <v>6.0086800000000003E-2</v>
      </c>
      <c r="K107" s="9">
        <v>2.5628399999999999E-2</v>
      </c>
      <c r="L107" s="9">
        <v>1.8692400000000001E-2</v>
      </c>
      <c r="M107" s="9">
        <v>0.15922800000000001</v>
      </c>
      <c r="N107" s="9">
        <v>5.7002799999999999E-2</v>
      </c>
      <c r="O107" s="9">
        <v>0.22040000000000001</v>
      </c>
      <c r="P107" s="9">
        <v>0.78760799999999997</v>
      </c>
      <c r="Q107" s="9">
        <v>1.5304</v>
      </c>
      <c r="R107" s="9">
        <v>16.948399999999999</v>
      </c>
      <c r="S107" s="9">
        <v>4.93152E-3</v>
      </c>
      <c r="T107" s="9">
        <v>1.20328E-2</v>
      </c>
      <c r="U107" s="9">
        <v>1.34684E-2</v>
      </c>
      <c r="V107" s="9">
        <v>7.0303600000000003E-3</v>
      </c>
      <c r="W107" s="9">
        <v>1.465E-2</v>
      </c>
      <c r="X107" s="9">
        <v>2.08924E-3</v>
      </c>
      <c r="Y107" s="9">
        <v>12.642799999999999</v>
      </c>
      <c r="Z107" s="9">
        <v>20.355600000000003</v>
      </c>
      <c r="AA107" s="9">
        <v>82.051200000000009</v>
      </c>
      <c r="AB107" s="9">
        <v>487.89600000000002</v>
      </c>
      <c r="AC107" s="9">
        <v>0.113528</v>
      </c>
      <c r="AD107" s="9">
        <v>0.1346</v>
      </c>
      <c r="AE107" s="9">
        <v>9.5289200000000004E-2</v>
      </c>
      <c r="AF107" s="9">
        <v>5.8986799999999999E-2</v>
      </c>
      <c r="AG107" s="9">
        <v>0.244528</v>
      </c>
      <c r="AH107">
        <v>7.0151199999999997E-2</v>
      </c>
      <c r="CV107" s="14" t="s">
        <v>266</v>
      </c>
      <c r="CW107" s="16">
        <v>863030</v>
      </c>
      <c r="CX107" s="16">
        <v>13.11</v>
      </c>
      <c r="CY107" s="16">
        <v>15.56</v>
      </c>
      <c r="CZ107" s="16">
        <v>87.21</v>
      </c>
      <c r="DA107" s="16">
        <v>530.20000000000005</v>
      </c>
      <c r="DB107" s="16">
        <v>0.13980000000000001</v>
      </c>
      <c r="DC107" s="16">
        <v>0.17649999999999999</v>
      </c>
      <c r="DD107" s="16">
        <v>0.20710000000000001</v>
      </c>
      <c r="DE107" s="16">
        <v>9.6009999999999998E-2</v>
      </c>
      <c r="DF107" s="16">
        <v>0.1925</v>
      </c>
      <c r="DG107" s="16">
        <v>7.6920000000000002E-2</v>
      </c>
      <c r="DH107" s="16">
        <v>0.39079999999999998</v>
      </c>
      <c r="DI107" s="16">
        <v>0.92379999999999995</v>
      </c>
      <c r="DJ107" s="16">
        <v>2.41</v>
      </c>
      <c r="DK107" s="16">
        <v>34.659999999999997</v>
      </c>
      <c r="DL107" s="16">
        <v>7.162E-3</v>
      </c>
      <c r="DM107" s="16">
        <v>2.912E-2</v>
      </c>
      <c r="DN107" s="16">
        <v>5.4730000000000001E-2</v>
      </c>
      <c r="DO107" s="16">
        <v>1.388E-2</v>
      </c>
      <c r="DP107" s="16">
        <v>1.5469999999999999E-2</v>
      </c>
      <c r="DQ107" s="16">
        <v>7.0980000000000001E-3</v>
      </c>
      <c r="DR107" s="16">
        <v>16.309999999999999</v>
      </c>
      <c r="DS107" s="16">
        <v>22.4</v>
      </c>
      <c r="DT107" s="16">
        <v>106.4</v>
      </c>
      <c r="DU107" s="16">
        <v>827.2</v>
      </c>
      <c r="DV107" s="16">
        <v>0.1862</v>
      </c>
      <c r="DW107" s="16">
        <v>0.40989999999999999</v>
      </c>
      <c r="DX107" s="16">
        <v>0.63759999999999994</v>
      </c>
      <c r="DY107" s="16">
        <v>0.1986</v>
      </c>
      <c r="DZ107" s="16">
        <v>0.31469999999999998</v>
      </c>
      <c r="EA107" s="16">
        <v>0.14050000000000001</v>
      </c>
      <c r="EB107" s="15">
        <v>1</v>
      </c>
    </row>
    <row r="108" spans="3:132" x14ac:dyDescent="0.2">
      <c r="C108" s="10">
        <v>0.22</v>
      </c>
      <c r="D108" s="9">
        <v>865411.56</v>
      </c>
      <c r="E108" s="9">
        <v>11.509600000000001</v>
      </c>
      <c r="F108" s="9">
        <v>15.79</v>
      </c>
      <c r="G108" s="9">
        <v>73.86760000000001</v>
      </c>
      <c r="H108" s="9">
        <v>404.84399999999999</v>
      </c>
      <c r="I108" s="9">
        <v>8.4768799999999991E-2</v>
      </c>
      <c r="J108" s="9">
        <v>6.1343599999999998E-2</v>
      </c>
      <c r="K108" s="9">
        <v>2.6428E-2</v>
      </c>
      <c r="L108" s="9">
        <v>1.89888E-2</v>
      </c>
      <c r="M108" s="9">
        <v>0.16008799999999998</v>
      </c>
      <c r="N108" s="9">
        <v>5.7147999999999997E-2</v>
      </c>
      <c r="O108" s="9">
        <v>0.223832</v>
      </c>
      <c r="P108" s="9">
        <v>0.80690799999999996</v>
      </c>
      <c r="Q108" s="9">
        <v>1.54596</v>
      </c>
      <c r="R108" s="9">
        <v>17.244799999999998</v>
      </c>
      <c r="S108" s="9">
        <v>4.9723599999999995E-3</v>
      </c>
      <c r="T108" s="9">
        <v>1.2328E-2</v>
      </c>
      <c r="U108" s="9">
        <v>1.3894399999999998E-2</v>
      </c>
      <c r="V108" s="9">
        <v>7.3078000000000006E-3</v>
      </c>
      <c r="W108" s="9">
        <v>1.4766400000000001E-2</v>
      </c>
      <c r="X108" s="9">
        <v>2.1416400000000002E-3</v>
      </c>
      <c r="Y108" s="9">
        <v>12.769600000000001</v>
      </c>
      <c r="Z108" s="9">
        <v>20.5288</v>
      </c>
      <c r="AA108" s="9">
        <v>82.689599999999999</v>
      </c>
      <c r="AB108" s="9">
        <v>492.66399999999999</v>
      </c>
      <c r="AC108" s="9">
        <v>0.114</v>
      </c>
      <c r="AD108" s="9">
        <v>0.13608399999999998</v>
      </c>
      <c r="AE108" s="9">
        <v>0.103824</v>
      </c>
      <c r="AF108" s="9">
        <v>6.1261599999999999E-2</v>
      </c>
      <c r="AG108" s="9">
        <v>0.24549599999999999</v>
      </c>
      <c r="AH108">
        <v>7.0389199999999999E-2</v>
      </c>
      <c r="CV108" s="14" t="s">
        <v>267</v>
      </c>
      <c r="CW108" s="16">
        <v>863031</v>
      </c>
      <c r="CX108" s="16">
        <v>11.64</v>
      </c>
      <c r="CY108" s="16">
        <v>18.329999999999998</v>
      </c>
      <c r="CZ108" s="16">
        <v>75.17</v>
      </c>
      <c r="DA108" s="16">
        <v>412.5</v>
      </c>
      <c r="DB108" s="16">
        <v>0.1142</v>
      </c>
      <c r="DC108" s="16">
        <v>0.1017</v>
      </c>
      <c r="DD108" s="16">
        <v>7.0699999999999999E-2</v>
      </c>
      <c r="DE108" s="16">
        <v>3.4849999999999999E-2</v>
      </c>
      <c r="DF108" s="16">
        <v>0.18010000000000001</v>
      </c>
      <c r="DG108" s="16">
        <v>6.5199999999999994E-2</v>
      </c>
      <c r="DH108" s="16">
        <v>0.30599999999999999</v>
      </c>
      <c r="DI108" s="16">
        <v>1.657</v>
      </c>
      <c r="DJ108" s="16">
        <v>2.1549999999999998</v>
      </c>
      <c r="DK108" s="16">
        <v>20.62</v>
      </c>
      <c r="DL108" s="16">
        <v>8.5400000000000007E-3</v>
      </c>
      <c r="DM108" s="16">
        <v>2.3099999999999999E-2</v>
      </c>
      <c r="DN108" s="16">
        <v>2.945E-2</v>
      </c>
      <c r="DO108" s="16">
        <v>1.3979999999999999E-2</v>
      </c>
      <c r="DP108" s="16">
        <v>1.5650000000000001E-2</v>
      </c>
      <c r="DQ108" s="16">
        <v>3.8400000000000001E-3</v>
      </c>
      <c r="DR108" s="16">
        <v>13.14</v>
      </c>
      <c r="DS108" s="16">
        <v>29.26</v>
      </c>
      <c r="DT108" s="16">
        <v>85.51</v>
      </c>
      <c r="DU108" s="16">
        <v>521.70000000000005</v>
      </c>
      <c r="DV108" s="16">
        <v>0.16880000000000001</v>
      </c>
      <c r="DW108" s="16">
        <v>0.26600000000000001</v>
      </c>
      <c r="DX108" s="16">
        <v>0.2873</v>
      </c>
      <c r="DY108" s="16">
        <v>0.12180000000000001</v>
      </c>
      <c r="DZ108" s="16">
        <v>0.28060000000000002</v>
      </c>
      <c r="EA108" s="16">
        <v>9.0969999999999995E-2</v>
      </c>
      <c r="EB108" s="15">
        <v>0</v>
      </c>
    </row>
    <row r="109" spans="3:132" x14ac:dyDescent="0.2">
      <c r="C109" s="10">
        <v>0.23</v>
      </c>
      <c r="D109" s="9">
        <v>866596.24</v>
      </c>
      <c r="E109" s="9">
        <v>11.5892</v>
      </c>
      <c r="F109" s="9">
        <v>15.916399999999999</v>
      </c>
      <c r="G109" s="9">
        <v>74.236400000000003</v>
      </c>
      <c r="H109" s="9">
        <v>408.928</v>
      </c>
      <c r="I109" s="9">
        <v>8.5110000000000005E-2</v>
      </c>
      <c r="J109" s="9">
        <v>6.2267599999999999E-2</v>
      </c>
      <c r="K109" s="9">
        <v>2.7020800000000005E-2</v>
      </c>
      <c r="L109" s="9">
        <v>1.9335999999999999E-2</v>
      </c>
      <c r="M109" s="9">
        <v>0.160828</v>
      </c>
      <c r="N109" s="9">
        <v>5.7380399999999998E-2</v>
      </c>
      <c r="O109" s="9">
        <v>0.22522800000000001</v>
      </c>
      <c r="P109" s="9">
        <v>0.81601200000000007</v>
      </c>
      <c r="Q109" s="9">
        <v>1.5656399999999999</v>
      </c>
      <c r="R109" s="9">
        <v>17.482799999999997</v>
      </c>
      <c r="S109" s="9">
        <v>5.0322800000000001E-3</v>
      </c>
      <c r="T109" s="9">
        <v>1.24964E-2</v>
      </c>
      <c r="U109" s="9">
        <v>1.4190400000000002E-2</v>
      </c>
      <c r="V109" s="9">
        <v>7.4265599999999996E-3</v>
      </c>
      <c r="W109" s="9">
        <v>1.48764E-2</v>
      </c>
      <c r="X109" s="9">
        <v>2.1737600000000003E-3</v>
      </c>
      <c r="Y109" s="9">
        <v>12.836399999999999</v>
      </c>
      <c r="Z109" s="9">
        <v>20.732799999999997</v>
      </c>
      <c r="AA109" s="9">
        <v>83.109200000000001</v>
      </c>
      <c r="AB109" s="9">
        <v>504.66399999999999</v>
      </c>
      <c r="AC109" s="9">
        <v>0.11436399999999999</v>
      </c>
      <c r="AD109" s="9">
        <v>0.138548</v>
      </c>
      <c r="AE109" s="9">
        <v>0.10532</v>
      </c>
      <c r="AF109" s="9">
        <v>6.2252000000000002E-2</v>
      </c>
      <c r="AG109" s="9">
        <v>0.24688399999999999</v>
      </c>
      <c r="AH109">
        <v>7.0677599999999993E-2</v>
      </c>
      <c r="CV109" s="14" t="s">
        <v>268</v>
      </c>
      <c r="CW109" s="16">
        <v>863270</v>
      </c>
      <c r="CX109" s="16">
        <v>12.36</v>
      </c>
      <c r="CY109" s="16">
        <v>18.54</v>
      </c>
      <c r="CZ109" s="16">
        <v>79.010000000000005</v>
      </c>
      <c r="DA109" s="16">
        <v>466.7</v>
      </c>
      <c r="DB109" s="16">
        <v>8.4769999999999998E-2</v>
      </c>
      <c r="DC109" s="16">
        <v>6.8150000000000002E-2</v>
      </c>
      <c r="DD109" s="16">
        <v>2.6429999999999999E-2</v>
      </c>
      <c r="DE109" s="16">
        <v>1.9210000000000001E-2</v>
      </c>
      <c r="DF109" s="16">
        <v>0.16020000000000001</v>
      </c>
      <c r="DG109" s="16">
        <v>6.0659999999999999E-2</v>
      </c>
      <c r="DH109" s="16">
        <v>0.11990000000000001</v>
      </c>
      <c r="DI109" s="16">
        <v>0.89439999999999997</v>
      </c>
      <c r="DJ109" s="16">
        <v>0.84840000000000004</v>
      </c>
      <c r="DK109" s="16">
        <v>9.2270000000000003</v>
      </c>
      <c r="DL109" s="16">
        <v>3.457E-3</v>
      </c>
      <c r="DM109" s="16">
        <v>1.047E-2</v>
      </c>
      <c r="DN109" s="16">
        <v>1.167E-2</v>
      </c>
      <c r="DO109" s="16">
        <v>5.5579999999999996E-3</v>
      </c>
      <c r="DP109" s="16">
        <v>1.251E-2</v>
      </c>
      <c r="DQ109" s="16">
        <v>1.356E-3</v>
      </c>
      <c r="DR109" s="16">
        <v>13.29</v>
      </c>
      <c r="DS109" s="16">
        <v>27.49</v>
      </c>
      <c r="DT109" s="16">
        <v>85.56</v>
      </c>
      <c r="DU109" s="16">
        <v>544.1</v>
      </c>
      <c r="DV109" s="16">
        <v>0.11840000000000001</v>
      </c>
      <c r="DW109" s="16">
        <v>0.1963</v>
      </c>
      <c r="DX109" s="16">
        <v>0.19370000000000001</v>
      </c>
      <c r="DY109" s="16">
        <v>8.4419999999999995E-2</v>
      </c>
      <c r="DZ109" s="16">
        <v>0.29830000000000001</v>
      </c>
      <c r="EA109" s="16">
        <v>7.1849999999999997E-2</v>
      </c>
      <c r="EB109" s="15">
        <v>0</v>
      </c>
    </row>
    <row r="110" spans="3:132" x14ac:dyDescent="0.2">
      <c r="C110" s="10">
        <v>0.24</v>
      </c>
      <c r="D110" s="9">
        <v>868369.88</v>
      </c>
      <c r="E110" s="9">
        <v>11.6332</v>
      </c>
      <c r="F110" s="9">
        <v>16.0428</v>
      </c>
      <c r="G110" s="9">
        <v>74.692800000000005</v>
      </c>
      <c r="H110" s="9">
        <v>413.46800000000002</v>
      </c>
      <c r="I110" s="9">
        <v>8.5823200000000002E-2</v>
      </c>
      <c r="J110" s="9">
        <v>6.3143599999999994E-2</v>
      </c>
      <c r="K110" s="9">
        <v>2.85364E-2</v>
      </c>
      <c r="L110" s="9">
        <v>1.9683200000000001E-2</v>
      </c>
      <c r="M110" s="9">
        <v>0.161632</v>
      </c>
      <c r="N110" s="9">
        <v>5.7568800000000003E-2</v>
      </c>
      <c r="O110" s="9">
        <v>0.23032</v>
      </c>
      <c r="P110" s="9">
        <v>0.82697999999999994</v>
      </c>
      <c r="Q110" s="9">
        <v>1.5818000000000001</v>
      </c>
      <c r="R110" s="9">
        <v>17.686</v>
      </c>
      <c r="S110" s="9">
        <v>5.0800000000000003E-3</v>
      </c>
      <c r="T110" s="9">
        <v>1.27096E-2</v>
      </c>
      <c r="U110" s="9">
        <v>1.45428E-2</v>
      </c>
      <c r="V110" s="9">
        <v>7.51748E-3</v>
      </c>
      <c r="W110" s="9">
        <v>1.49832E-2</v>
      </c>
      <c r="X110" s="9">
        <v>2.2076000000000001E-3</v>
      </c>
      <c r="Y110" s="9">
        <v>12.9224</v>
      </c>
      <c r="Z110" s="9">
        <v>20.892800000000001</v>
      </c>
      <c r="AA110" s="9">
        <v>83.706000000000003</v>
      </c>
      <c r="AB110" s="9">
        <v>509.88799999999998</v>
      </c>
      <c r="AC110" s="9">
        <v>0.115428</v>
      </c>
      <c r="AD110" s="9">
        <v>0.142452</v>
      </c>
      <c r="AE110" s="9">
        <v>0.10896400000000001</v>
      </c>
      <c r="AF110" s="9">
        <v>6.3220799999999994E-2</v>
      </c>
      <c r="AG110" s="9">
        <v>0.24806400000000001</v>
      </c>
      <c r="AH110">
        <v>7.1021200000000007E-2</v>
      </c>
      <c r="CV110" s="14" t="s">
        <v>269</v>
      </c>
      <c r="CW110" s="16">
        <v>86355</v>
      </c>
      <c r="CX110" s="16">
        <v>22.27</v>
      </c>
      <c r="CY110" s="16">
        <v>19.670000000000002</v>
      </c>
      <c r="CZ110" s="16">
        <v>152.80000000000001</v>
      </c>
      <c r="DA110" s="16">
        <v>1509</v>
      </c>
      <c r="DB110" s="16">
        <v>0.1326</v>
      </c>
      <c r="DC110" s="16">
        <v>0.27679999999999999</v>
      </c>
      <c r="DD110" s="16">
        <v>0.4264</v>
      </c>
      <c r="DE110" s="16">
        <v>0.18229999999999999</v>
      </c>
      <c r="DF110" s="16">
        <v>0.25559999999999999</v>
      </c>
      <c r="DG110" s="16">
        <v>7.0389999999999994E-2</v>
      </c>
      <c r="DH110" s="16">
        <v>1.2150000000000001</v>
      </c>
      <c r="DI110" s="16">
        <v>1.5449999999999999</v>
      </c>
      <c r="DJ110" s="16">
        <v>10.050000000000001</v>
      </c>
      <c r="DK110" s="16">
        <v>170</v>
      </c>
      <c r="DL110" s="16">
        <v>6.515E-3</v>
      </c>
      <c r="DM110" s="16">
        <v>8.6679999999999993E-2</v>
      </c>
      <c r="DN110" s="16">
        <v>0.104</v>
      </c>
      <c r="DO110" s="16">
        <v>2.4799999999999999E-2</v>
      </c>
      <c r="DP110" s="16">
        <v>3.1119999999999998E-2</v>
      </c>
      <c r="DQ110" s="16">
        <v>5.0369999999999998E-3</v>
      </c>
      <c r="DR110" s="16">
        <v>28.4</v>
      </c>
      <c r="DS110" s="16">
        <v>28.01</v>
      </c>
      <c r="DT110" s="16">
        <v>206.8</v>
      </c>
      <c r="DU110" s="16">
        <v>2360</v>
      </c>
      <c r="DV110" s="16">
        <v>0.1701</v>
      </c>
      <c r="DW110" s="16">
        <v>0.69969999999999999</v>
      </c>
      <c r="DX110" s="16">
        <v>0.96079999999999999</v>
      </c>
      <c r="DY110" s="16">
        <v>0.29099999999999998</v>
      </c>
      <c r="DZ110" s="16">
        <v>0.40550000000000003</v>
      </c>
      <c r="EA110" s="16">
        <v>9.7890000000000005E-2</v>
      </c>
      <c r="EB110" s="15">
        <v>1</v>
      </c>
    </row>
    <row r="111" spans="3:132" x14ac:dyDescent="0.2">
      <c r="C111" s="10">
        <v>0.25</v>
      </c>
      <c r="D111" s="9">
        <v>869218</v>
      </c>
      <c r="E111" s="9">
        <v>11.7</v>
      </c>
      <c r="F111" s="9">
        <v>16.170000000000002</v>
      </c>
      <c r="G111" s="9">
        <v>75.17</v>
      </c>
      <c r="H111" s="9">
        <v>420.3</v>
      </c>
      <c r="I111" s="9">
        <v>8.6370000000000002E-2</v>
      </c>
      <c r="J111" s="9">
        <v>6.4920000000000005E-2</v>
      </c>
      <c r="K111" s="9">
        <v>2.9559999999999999E-2</v>
      </c>
      <c r="L111" s="9">
        <v>2.0310000000000002E-2</v>
      </c>
      <c r="M111" s="9">
        <v>0.16189999999999999</v>
      </c>
      <c r="N111" s="9">
        <v>5.7700000000000001E-2</v>
      </c>
      <c r="O111" s="9">
        <v>0.2324</v>
      </c>
      <c r="P111" s="9">
        <v>0.83389999999999997</v>
      </c>
      <c r="Q111" s="9">
        <v>1.6060000000000001</v>
      </c>
      <c r="R111" s="9">
        <v>17.850000000000001</v>
      </c>
      <c r="S111" s="9">
        <v>5.169E-3</v>
      </c>
      <c r="T111" s="9">
        <v>1.308E-2</v>
      </c>
      <c r="U111" s="9">
        <v>1.5089999999999999E-2</v>
      </c>
      <c r="V111" s="9">
        <v>7.6379999999999998E-3</v>
      </c>
      <c r="W111" s="9">
        <v>1.516E-2</v>
      </c>
      <c r="X111" s="9">
        <v>2.248E-3</v>
      </c>
      <c r="Y111" s="9">
        <v>13.01</v>
      </c>
      <c r="Z111" s="9">
        <v>21.08</v>
      </c>
      <c r="AA111" s="9">
        <v>84.11</v>
      </c>
      <c r="AB111" s="9">
        <v>515.29999999999995</v>
      </c>
      <c r="AC111" s="9">
        <v>0.1166</v>
      </c>
      <c r="AD111" s="9">
        <v>0.1472</v>
      </c>
      <c r="AE111" s="9">
        <v>0.1145</v>
      </c>
      <c r="AF111" s="9">
        <v>6.4930000000000002E-2</v>
      </c>
      <c r="AG111" s="9">
        <v>0.25040000000000001</v>
      </c>
      <c r="AH111">
        <v>7.1459999999999996E-2</v>
      </c>
      <c r="CV111" s="14" t="s">
        <v>270</v>
      </c>
      <c r="CW111" s="16">
        <v>864018</v>
      </c>
      <c r="CX111" s="16">
        <v>11.34</v>
      </c>
      <c r="CY111" s="16">
        <v>21.26</v>
      </c>
      <c r="CZ111" s="16">
        <v>72.48</v>
      </c>
      <c r="DA111" s="16">
        <v>396.5</v>
      </c>
      <c r="DB111" s="16">
        <v>8.7590000000000001E-2</v>
      </c>
      <c r="DC111" s="16">
        <v>6.5750000000000003E-2</v>
      </c>
      <c r="DD111" s="16">
        <v>5.1330000000000001E-2</v>
      </c>
      <c r="DE111" s="16">
        <v>1.899E-2</v>
      </c>
      <c r="DF111" s="16">
        <v>0.1487</v>
      </c>
      <c r="DG111" s="16">
        <v>6.5290000000000001E-2</v>
      </c>
      <c r="DH111" s="16">
        <v>0.2344</v>
      </c>
      <c r="DI111" s="16">
        <v>0.98609999999999998</v>
      </c>
      <c r="DJ111" s="16">
        <v>1.597</v>
      </c>
      <c r="DK111" s="16">
        <v>16.41</v>
      </c>
      <c r="DL111" s="16">
        <v>9.1129999999999996E-3</v>
      </c>
      <c r="DM111" s="16">
        <v>1.5570000000000001E-2</v>
      </c>
      <c r="DN111" s="16">
        <v>2.443E-2</v>
      </c>
      <c r="DO111" s="16">
        <v>6.4349999999999997E-3</v>
      </c>
      <c r="DP111" s="16">
        <v>1.5679999999999999E-2</v>
      </c>
      <c r="DQ111" s="16">
        <v>2.477E-3</v>
      </c>
      <c r="DR111" s="16">
        <v>13.01</v>
      </c>
      <c r="DS111" s="16">
        <v>29.15</v>
      </c>
      <c r="DT111" s="16">
        <v>83.99</v>
      </c>
      <c r="DU111" s="16">
        <v>518.1</v>
      </c>
      <c r="DV111" s="16">
        <v>0.1699</v>
      </c>
      <c r="DW111" s="16">
        <v>0.21959999999999999</v>
      </c>
      <c r="DX111" s="16">
        <v>0.312</v>
      </c>
      <c r="DY111" s="16">
        <v>8.2780000000000006E-2</v>
      </c>
      <c r="DZ111" s="16">
        <v>0.28289999999999998</v>
      </c>
      <c r="EA111" s="16">
        <v>8.8319999999999996E-2</v>
      </c>
      <c r="EB111" s="15">
        <v>0</v>
      </c>
    </row>
    <row r="112" spans="3:132" x14ac:dyDescent="0.2">
      <c r="C112" s="10">
        <v>0.26</v>
      </c>
      <c r="D112" s="9">
        <v>870740.88</v>
      </c>
      <c r="E112" s="9">
        <v>11.7468</v>
      </c>
      <c r="F112" s="9">
        <v>16.329999999999998</v>
      </c>
      <c r="G112" s="9">
        <v>75.503600000000006</v>
      </c>
      <c r="H112" s="9">
        <v>425.23200000000003</v>
      </c>
      <c r="I112" s="9">
        <v>8.6723599999999998E-2</v>
      </c>
      <c r="J112" s="9">
        <v>6.6210400000000003E-2</v>
      </c>
      <c r="K112" s="9">
        <v>2.9950000000000001E-2</v>
      </c>
      <c r="L112" s="9">
        <v>2.0696800000000001E-2</v>
      </c>
      <c r="M112" s="9">
        <v>0.162768</v>
      </c>
      <c r="N112" s="9">
        <v>5.8057600000000001E-2</v>
      </c>
      <c r="O112" s="9">
        <v>0.2351</v>
      </c>
      <c r="P112" s="9">
        <v>0.85178399999999999</v>
      </c>
      <c r="Q112" s="9">
        <v>1.6486799999999999</v>
      </c>
      <c r="R112" s="9">
        <v>18.114799999999999</v>
      </c>
      <c r="S112" s="9">
        <v>5.2323600000000001E-3</v>
      </c>
      <c r="T112" s="9">
        <v>1.3565600000000001E-2</v>
      </c>
      <c r="U112" s="9">
        <v>1.5296799999999999E-2</v>
      </c>
      <c r="V112" s="9">
        <v>7.9457599999999996E-3</v>
      </c>
      <c r="W112" s="9">
        <v>1.52268E-2</v>
      </c>
      <c r="X112" s="9">
        <v>2.2707199999999999E-3</v>
      </c>
      <c r="Y112" s="9">
        <v>13.06</v>
      </c>
      <c r="Z112" s="9">
        <v>21.364000000000001</v>
      </c>
      <c r="AA112" s="9">
        <v>84.48</v>
      </c>
      <c r="AB112" s="9">
        <v>518.00400000000002</v>
      </c>
      <c r="AC112" s="9">
        <v>0.1172</v>
      </c>
      <c r="AD112" s="9">
        <v>0.14860000000000001</v>
      </c>
      <c r="AE112" s="9">
        <v>0.11962</v>
      </c>
      <c r="AF112" s="9">
        <v>6.5388799999999997E-2</v>
      </c>
      <c r="AG112" s="9">
        <v>0.25136800000000004</v>
      </c>
      <c r="AH112">
        <v>7.1957599999999997E-2</v>
      </c>
      <c r="CV112" s="14" t="s">
        <v>271</v>
      </c>
      <c r="CW112" s="16">
        <v>864033</v>
      </c>
      <c r="CX112" s="16">
        <v>9.7769999999999992</v>
      </c>
      <c r="CY112" s="16">
        <v>16.989999999999998</v>
      </c>
      <c r="CZ112" s="16">
        <v>62.5</v>
      </c>
      <c r="DA112" s="16">
        <v>290.2</v>
      </c>
      <c r="DB112" s="16">
        <v>0.1037</v>
      </c>
      <c r="DC112" s="16">
        <v>8.4040000000000004E-2</v>
      </c>
      <c r="DD112" s="16">
        <v>4.3339999999999997E-2</v>
      </c>
      <c r="DE112" s="16">
        <v>1.7780000000000001E-2</v>
      </c>
      <c r="DF112" s="16">
        <v>0.15840000000000001</v>
      </c>
      <c r="DG112" s="16">
        <v>7.0650000000000004E-2</v>
      </c>
      <c r="DH112" s="16">
        <v>0.40300000000000002</v>
      </c>
      <c r="DI112" s="16">
        <v>1.4239999999999999</v>
      </c>
      <c r="DJ112" s="16">
        <v>2.7469999999999999</v>
      </c>
      <c r="DK112" s="16">
        <v>22.87</v>
      </c>
      <c r="DL112" s="16">
        <v>1.3849999999999999E-2</v>
      </c>
      <c r="DM112" s="16">
        <v>2.9319999999999999E-2</v>
      </c>
      <c r="DN112" s="16">
        <v>2.7220000000000001E-2</v>
      </c>
      <c r="DO112" s="16">
        <v>1.023E-2</v>
      </c>
      <c r="DP112" s="16">
        <v>3.2809999999999999E-2</v>
      </c>
      <c r="DQ112" s="16">
        <v>4.6379999999999998E-3</v>
      </c>
      <c r="DR112" s="16">
        <v>11.05</v>
      </c>
      <c r="DS112" s="16">
        <v>21.47</v>
      </c>
      <c r="DT112" s="16">
        <v>71.680000000000007</v>
      </c>
      <c r="DU112" s="16">
        <v>367</v>
      </c>
      <c r="DV112" s="16">
        <v>0.1467</v>
      </c>
      <c r="DW112" s="16">
        <v>0.17649999999999999</v>
      </c>
      <c r="DX112" s="16">
        <v>0.13</v>
      </c>
      <c r="DY112" s="16">
        <v>5.3339999999999999E-2</v>
      </c>
      <c r="DZ112" s="16">
        <v>0.25330000000000003</v>
      </c>
      <c r="EA112" s="16">
        <v>8.4680000000000005E-2</v>
      </c>
      <c r="EB112" s="15">
        <v>0</v>
      </c>
    </row>
    <row r="113" spans="3:132" x14ac:dyDescent="0.2">
      <c r="C113" s="10">
        <v>0.27</v>
      </c>
      <c r="D113" s="9">
        <v>872291.2</v>
      </c>
      <c r="E113" s="9">
        <v>11.803599999999999</v>
      </c>
      <c r="F113" s="9">
        <v>16.403600000000001</v>
      </c>
      <c r="G113" s="9">
        <v>76.114400000000003</v>
      </c>
      <c r="H113" s="9">
        <v>429.69200000000001</v>
      </c>
      <c r="I113" s="9">
        <v>8.6843599999999993E-2</v>
      </c>
      <c r="J113" s="9">
        <v>6.6896800000000006E-2</v>
      </c>
      <c r="K113" s="9">
        <v>3.1107200000000002E-2</v>
      </c>
      <c r="L113" s="9">
        <v>2.0987200000000001E-2</v>
      </c>
      <c r="M113" s="9">
        <v>0.16333600000000001</v>
      </c>
      <c r="N113" s="9">
        <v>5.8396799999999999E-2</v>
      </c>
      <c r="O113" s="9">
        <v>0.23705200000000001</v>
      </c>
      <c r="P113" s="9">
        <v>0.85687199999999997</v>
      </c>
      <c r="Q113" s="9">
        <v>1.66808</v>
      </c>
      <c r="R113" s="9">
        <v>18.268799999999999</v>
      </c>
      <c r="S113" s="9">
        <v>5.2897999999999999E-3</v>
      </c>
      <c r="T113" s="9">
        <v>1.3734400000000001E-2</v>
      </c>
      <c r="U113" s="9">
        <v>1.5860799999999998E-2</v>
      </c>
      <c r="V113" s="9">
        <v>8.0397999999999997E-3</v>
      </c>
      <c r="W113" s="9">
        <v>1.536E-2</v>
      </c>
      <c r="X113" s="9">
        <v>2.2964400000000003E-3</v>
      </c>
      <c r="Y113" s="9">
        <v>13.1136</v>
      </c>
      <c r="Z113" s="9">
        <v>21.484400000000001</v>
      </c>
      <c r="AA113" s="9">
        <v>84.980400000000003</v>
      </c>
      <c r="AB113" s="9">
        <v>523.07999999999993</v>
      </c>
      <c r="AC113" s="9">
        <v>0.118172</v>
      </c>
      <c r="AD113" s="9">
        <v>0.15163600000000002</v>
      </c>
      <c r="AE113" s="9">
        <v>0.12274400000000001</v>
      </c>
      <c r="AF113" s="9">
        <v>6.628160000000001E-2</v>
      </c>
      <c r="AG113" s="9">
        <v>0.25280799999999998</v>
      </c>
      <c r="AH113">
        <v>7.2314400000000001E-2</v>
      </c>
      <c r="CV113" s="14" t="s">
        <v>272</v>
      </c>
      <c r="CW113" s="16">
        <v>86408</v>
      </c>
      <c r="CX113" s="16">
        <v>12.63</v>
      </c>
      <c r="CY113" s="16">
        <v>20.76</v>
      </c>
      <c r="CZ113" s="16">
        <v>82.15</v>
      </c>
      <c r="DA113" s="16">
        <v>480.4</v>
      </c>
      <c r="DB113" s="16">
        <v>9.9330000000000002E-2</v>
      </c>
      <c r="DC113" s="16">
        <v>0.12089999999999999</v>
      </c>
      <c r="DD113" s="16">
        <v>0.1065</v>
      </c>
      <c r="DE113" s="16">
        <v>6.021E-2</v>
      </c>
      <c r="DF113" s="16">
        <v>0.17349999999999999</v>
      </c>
      <c r="DG113" s="16">
        <v>7.0699999999999999E-2</v>
      </c>
      <c r="DH113" s="16">
        <v>0.34239999999999998</v>
      </c>
      <c r="DI113" s="16">
        <v>1.8029999999999999</v>
      </c>
      <c r="DJ113" s="16">
        <v>2.7109999999999999</v>
      </c>
      <c r="DK113" s="16">
        <v>20.48</v>
      </c>
      <c r="DL113" s="16">
        <v>1.291E-2</v>
      </c>
      <c r="DM113" s="16">
        <v>4.0419999999999998E-2</v>
      </c>
      <c r="DN113" s="16">
        <v>5.101E-2</v>
      </c>
      <c r="DO113" s="16">
        <v>2.2950000000000002E-2</v>
      </c>
      <c r="DP113" s="16">
        <v>2.1440000000000001E-2</v>
      </c>
      <c r="DQ113" s="16">
        <v>5.8910000000000004E-3</v>
      </c>
      <c r="DR113" s="16">
        <v>13.33</v>
      </c>
      <c r="DS113" s="16">
        <v>25.47</v>
      </c>
      <c r="DT113" s="16">
        <v>89</v>
      </c>
      <c r="DU113" s="16">
        <v>527.4</v>
      </c>
      <c r="DV113" s="16">
        <v>0.12870000000000001</v>
      </c>
      <c r="DW113" s="16">
        <v>0.22500000000000001</v>
      </c>
      <c r="DX113" s="16">
        <v>0.22159999999999999</v>
      </c>
      <c r="DY113" s="16">
        <v>0.1105</v>
      </c>
      <c r="DZ113" s="16">
        <v>0.22259999999999999</v>
      </c>
      <c r="EA113" s="16">
        <v>8.4860000000000005E-2</v>
      </c>
      <c r="EB113" s="15">
        <v>0</v>
      </c>
    </row>
    <row r="114" spans="3:132" x14ac:dyDescent="0.2">
      <c r="C114" s="10">
        <v>0.28000000000000003</v>
      </c>
      <c r="D114" s="9">
        <v>873706.68</v>
      </c>
      <c r="E114" s="9">
        <v>11.89</v>
      </c>
      <c r="F114" s="9">
        <v>16.581599999999998</v>
      </c>
      <c r="G114" s="9">
        <v>76.395600000000002</v>
      </c>
      <c r="H114" s="9">
        <v>432.70400000000001</v>
      </c>
      <c r="I114" s="9">
        <v>8.7491200000000005E-2</v>
      </c>
      <c r="J114" s="9">
        <v>6.7797200000000002E-2</v>
      </c>
      <c r="K114" s="9">
        <v>3.2662400000000008E-2</v>
      </c>
      <c r="L114" s="9">
        <v>2.1682000000000003E-2</v>
      </c>
      <c r="M114" s="9">
        <v>0.1638</v>
      </c>
      <c r="N114" s="9">
        <v>5.8591600000000001E-2</v>
      </c>
      <c r="O114" s="9">
        <v>0.24061199999999999</v>
      </c>
      <c r="P114" s="9">
        <v>0.87373200000000006</v>
      </c>
      <c r="Q114" s="9">
        <v>1.6870799999999999</v>
      </c>
      <c r="R114" s="9">
        <v>18.510400000000001</v>
      </c>
      <c r="S114" s="9">
        <v>5.3243199999999996E-3</v>
      </c>
      <c r="T114" s="9">
        <v>1.38304E-2</v>
      </c>
      <c r="U114" s="9">
        <v>1.6152800000000002E-2</v>
      </c>
      <c r="V114" s="9">
        <v>8.2310400000000002E-3</v>
      </c>
      <c r="W114" s="9">
        <v>1.54412E-2</v>
      </c>
      <c r="X114" s="9">
        <v>2.3271199999999998E-3</v>
      </c>
      <c r="Y114" s="9">
        <v>13.1608</v>
      </c>
      <c r="Z114" s="9">
        <v>21.701599999999999</v>
      </c>
      <c r="AA114" s="9">
        <v>85.133600000000001</v>
      </c>
      <c r="AB114" s="9">
        <v>527.81200000000001</v>
      </c>
      <c r="AC114" s="9">
        <v>0.119204</v>
      </c>
      <c r="AD114" s="9">
        <v>0.15421600000000002</v>
      </c>
      <c r="AE114" s="9">
        <v>0.12750800000000001</v>
      </c>
      <c r="AF114" s="9">
        <v>6.8462400000000007E-2</v>
      </c>
      <c r="AG114" s="9">
        <v>0.25400800000000001</v>
      </c>
      <c r="AH114">
        <v>7.2532399999999997E-2</v>
      </c>
      <c r="CV114" s="14" t="s">
        <v>273</v>
      </c>
      <c r="CW114" s="16">
        <v>86409</v>
      </c>
      <c r="CX114" s="16">
        <v>14.26</v>
      </c>
      <c r="CY114" s="16">
        <v>19.649999999999999</v>
      </c>
      <c r="CZ114" s="16">
        <v>97.83</v>
      </c>
      <c r="DA114" s="16">
        <v>629.9</v>
      </c>
      <c r="DB114" s="16">
        <v>7.8369999999999995E-2</v>
      </c>
      <c r="DC114" s="16">
        <v>0.2233</v>
      </c>
      <c r="DD114" s="16">
        <v>0.30030000000000001</v>
      </c>
      <c r="DE114" s="16">
        <v>7.7979999999999994E-2</v>
      </c>
      <c r="DF114" s="16">
        <v>0.1704</v>
      </c>
      <c r="DG114" s="16">
        <v>7.7689999999999995E-2</v>
      </c>
      <c r="DH114" s="16">
        <v>0.36280000000000001</v>
      </c>
      <c r="DI114" s="16">
        <v>1.49</v>
      </c>
      <c r="DJ114" s="16">
        <v>3.399</v>
      </c>
      <c r="DK114" s="16">
        <v>29.25</v>
      </c>
      <c r="DL114" s="16">
        <v>5.2979999999999998E-3</v>
      </c>
      <c r="DM114" s="16">
        <v>7.4459999999999998E-2</v>
      </c>
      <c r="DN114" s="16">
        <v>0.14349999999999999</v>
      </c>
      <c r="DO114" s="16">
        <v>2.2919999999999999E-2</v>
      </c>
      <c r="DP114" s="16">
        <v>2.5659999999999999E-2</v>
      </c>
      <c r="DQ114" s="16">
        <v>1.298E-2</v>
      </c>
      <c r="DR114" s="16">
        <v>15.3</v>
      </c>
      <c r="DS114" s="16">
        <v>23.73</v>
      </c>
      <c r="DT114" s="16">
        <v>107</v>
      </c>
      <c r="DU114" s="16">
        <v>709</v>
      </c>
      <c r="DV114" s="16">
        <v>8.949E-2</v>
      </c>
      <c r="DW114" s="16">
        <v>0.41930000000000001</v>
      </c>
      <c r="DX114" s="16">
        <v>0.67830000000000001</v>
      </c>
      <c r="DY114" s="16">
        <v>0.15049999999999999</v>
      </c>
      <c r="DZ114" s="16">
        <v>0.23980000000000001</v>
      </c>
      <c r="EA114" s="16">
        <v>0.1082</v>
      </c>
      <c r="EB114" s="15">
        <v>0</v>
      </c>
    </row>
    <row r="115" spans="3:132" x14ac:dyDescent="0.2">
      <c r="C115" s="10">
        <v>0.28999999999999998</v>
      </c>
      <c r="D115" s="9">
        <v>874581.08</v>
      </c>
      <c r="E115" s="9">
        <v>11.937200000000001</v>
      </c>
      <c r="F115" s="9">
        <v>16.694399999999998</v>
      </c>
      <c r="G115" s="9">
        <v>76.847200000000001</v>
      </c>
      <c r="H115" s="9">
        <v>440.04</v>
      </c>
      <c r="I115" s="9">
        <v>8.7599999999999997E-2</v>
      </c>
      <c r="J115" s="9">
        <v>6.8856399999999998E-2</v>
      </c>
      <c r="K115" s="9">
        <v>3.3439999999999998E-2</v>
      </c>
      <c r="L115" s="9">
        <v>2.23216E-2</v>
      </c>
      <c r="M115" s="9">
        <v>0.164572</v>
      </c>
      <c r="N115" s="9">
        <v>5.8738799999999994E-2</v>
      </c>
      <c r="O115" s="9">
        <v>0.24307200000000001</v>
      </c>
      <c r="P115" s="9">
        <v>0.89214000000000004</v>
      </c>
      <c r="Q115" s="9">
        <v>1.7204400000000002</v>
      </c>
      <c r="R115" s="9">
        <v>18.606000000000002</v>
      </c>
      <c r="S115" s="9">
        <v>5.3698799999999996E-3</v>
      </c>
      <c r="T115" s="9">
        <v>1.3950000000000001E-2</v>
      </c>
      <c r="U115" s="9">
        <v>1.652E-2</v>
      </c>
      <c r="V115" s="9">
        <v>8.3414400000000003E-3</v>
      </c>
      <c r="W115" s="9">
        <v>1.55972E-2</v>
      </c>
      <c r="X115" s="9">
        <v>2.3641600000000001E-3</v>
      </c>
      <c r="Y115" s="9">
        <v>13.247199999999999</v>
      </c>
      <c r="Z115" s="9">
        <v>21.814399999999999</v>
      </c>
      <c r="AA115" s="9">
        <v>85.907600000000002</v>
      </c>
      <c r="AB115" s="9">
        <v>533.53200000000004</v>
      </c>
      <c r="AC115" s="9">
        <v>0.11990000000000001</v>
      </c>
      <c r="AD115" s="9">
        <v>0.157472</v>
      </c>
      <c r="AE115" s="9">
        <v>0.13403999999999999</v>
      </c>
      <c r="AF115" s="9">
        <v>6.9660400000000011E-2</v>
      </c>
      <c r="AG115" s="9">
        <v>0.25554399999999999</v>
      </c>
      <c r="AH115">
        <v>7.3013999999999996E-2</v>
      </c>
      <c r="CV115" s="14" t="s">
        <v>274</v>
      </c>
      <c r="CW115" s="16">
        <v>864292</v>
      </c>
      <c r="CX115" s="16">
        <v>10.51</v>
      </c>
      <c r="CY115" s="16">
        <v>20.190000000000001</v>
      </c>
      <c r="CZ115" s="16">
        <v>68.64</v>
      </c>
      <c r="DA115" s="16">
        <v>334.2</v>
      </c>
      <c r="DB115" s="16">
        <v>0.11219999999999999</v>
      </c>
      <c r="DC115" s="16">
        <v>0.1303</v>
      </c>
      <c r="DD115" s="16">
        <v>6.4759999999999998E-2</v>
      </c>
      <c r="DE115" s="16">
        <v>3.0679999999999999E-2</v>
      </c>
      <c r="DF115" s="16">
        <v>0.19220000000000001</v>
      </c>
      <c r="DG115" s="16">
        <v>7.782E-2</v>
      </c>
      <c r="DH115" s="16">
        <v>0.33360000000000001</v>
      </c>
      <c r="DI115" s="16">
        <v>1.86</v>
      </c>
      <c r="DJ115" s="16">
        <v>2.0409999999999999</v>
      </c>
      <c r="DK115" s="16">
        <v>19.91</v>
      </c>
      <c r="DL115" s="16">
        <v>1.188E-2</v>
      </c>
      <c r="DM115" s="16">
        <v>3.7470000000000003E-2</v>
      </c>
      <c r="DN115" s="16">
        <v>4.5909999999999999E-2</v>
      </c>
      <c r="DO115" s="16">
        <v>1.5440000000000001E-2</v>
      </c>
      <c r="DP115" s="16">
        <v>2.2870000000000001E-2</v>
      </c>
      <c r="DQ115" s="16">
        <v>6.7920000000000003E-3</v>
      </c>
      <c r="DR115" s="16">
        <v>11.16</v>
      </c>
      <c r="DS115" s="16">
        <v>22.75</v>
      </c>
      <c r="DT115" s="16">
        <v>72.62</v>
      </c>
      <c r="DU115" s="16">
        <v>374.4</v>
      </c>
      <c r="DV115" s="16">
        <v>0.13</v>
      </c>
      <c r="DW115" s="16">
        <v>0.2049</v>
      </c>
      <c r="DX115" s="16">
        <v>0.1295</v>
      </c>
      <c r="DY115" s="16">
        <v>6.1359999999999998E-2</v>
      </c>
      <c r="DZ115" s="16">
        <v>0.23830000000000001</v>
      </c>
      <c r="EA115" s="16">
        <v>9.0260000000000007E-2</v>
      </c>
      <c r="EB115" s="15">
        <v>0</v>
      </c>
    </row>
    <row r="116" spans="3:132" x14ac:dyDescent="0.2">
      <c r="C116" s="10">
        <v>0.3</v>
      </c>
      <c r="D116" s="9">
        <v>875509</v>
      </c>
      <c r="E116" s="9">
        <v>12.012</v>
      </c>
      <c r="F116" s="9">
        <v>16.84</v>
      </c>
      <c r="G116" s="9">
        <v>77.36</v>
      </c>
      <c r="H116" s="9">
        <v>444.06</v>
      </c>
      <c r="I116" s="9">
        <v>8.7914000000000006E-2</v>
      </c>
      <c r="J116" s="9">
        <v>7.0389999999999994E-2</v>
      </c>
      <c r="K116" s="9">
        <v>3.4400000000000007E-2</v>
      </c>
      <c r="L116" s="9">
        <v>2.2788000000000003E-2</v>
      </c>
      <c r="M116" s="9">
        <v>0.16508</v>
      </c>
      <c r="N116" s="9">
        <v>5.8840000000000003E-2</v>
      </c>
      <c r="O116" s="9">
        <v>0.24604000000000001</v>
      </c>
      <c r="P116" s="9">
        <v>0.90210000000000001</v>
      </c>
      <c r="Q116" s="9">
        <v>1.7407999999999999</v>
      </c>
      <c r="R116" s="9">
        <v>19.038</v>
      </c>
      <c r="S116" s="9">
        <v>5.4173999999999993E-3</v>
      </c>
      <c r="T116" s="9">
        <v>1.4239999999999999E-2</v>
      </c>
      <c r="U116" s="9">
        <v>1.6979999999999999E-2</v>
      </c>
      <c r="V116" s="9">
        <v>8.4650000000000003E-3</v>
      </c>
      <c r="W116" s="9">
        <v>1.5703999999999999E-2</v>
      </c>
      <c r="X116" s="9">
        <v>2.3817999999999999E-3</v>
      </c>
      <c r="Y116" s="9">
        <v>13.314</v>
      </c>
      <c r="Z116" s="9">
        <v>21.988</v>
      </c>
      <c r="AA116" s="9">
        <v>86.328000000000003</v>
      </c>
      <c r="AB116" s="9">
        <v>544.14</v>
      </c>
      <c r="AC116" s="9">
        <v>0.12074</v>
      </c>
      <c r="AD116" s="9">
        <v>0.16140000000000002</v>
      </c>
      <c r="AE116" s="9">
        <v>0.13688</v>
      </c>
      <c r="AF116" s="9">
        <v>7.1655999999999997E-2</v>
      </c>
      <c r="AG116" s="9">
        <v>0.25652000000000003</v>
      </c>
      <c r="AH116">
        <v>7.3462E-2</v>
      </c>
      <c r="CV116" s="14" t="s">
        <v>275</v>
      </c>
      <c r="CW116" s="16">
        <v>864496</v>
      </c>
      <c r="CX116" s="16">
        <v>8.7260000000000009</v>
      </c>
      <c r="CY116" s="16">
        <v>15.83</v>
      </c>
      <c r="CZ116" s="16">
        <v>55.84</v>
      </c>
      <c r="DA116" s="16">
        <v>230.9</v>
      </c>
      <c r="DB116" s="16">
        <v>0.115</v>
      </c>
      <c r="DC116" s="16">
        <v>8.201E-2</v>
      </c>
      <c r="DD116" s="16">
        <v>4.1320000000000003E-2</v>
      </c>
      <c r="DE116" s="16">
        <v>1.924E-2</v>
      </c>
      <c r="DF116" s="16">
        <v>0.16489999999999999</v>
      </c>
      <c r="DG116" s="16">
        <v>7.6329999999999995E-2</v>
      </c>
      <c r="DH116" s="16">
        <v>0.16650000000000001</v>
      </c>
      <c r="DI116" s="16">
        <v>0.58640000000000003</v>
      </c>
      <c r="DJ116" s="16">
        <v>1.3540000000000001</v>
      </c>
      <c r="DK116" s="16">
        <v>8.9659999999999993</v>
      </c>
      <c r="DL116" s="16">
        <v>8.2609999999999992E-3</v>
      </c>
      <c r="DM116" s="16">
        <v>2.213E-2</v>
      </c>
      <c r="DN116" s="16">
        <v>3.2590000000000001E-2</v>
      </c>
      <c r="DO116" s="16">
        <v>1.04E-2</v>
      </c>
      <c r="DP116" s="16">
        <v>1.7080000000000001E-2</v>
      </c>
      <c r="DQ116" s="16">
        <v>3.8059999999999999E-3</v>
      </c>
      <c r="DR116" s="16">
        <v>9.6280000000000001</v>
      </c>
      <c r="DS116" s="16">
        <v>19.62</v>
      </c>
      <c r="DT116" s="16">
        <v>64.48</v>
      </c>
      <c r="DU116" s="16">
        <v>284.39999999999998</v>
      </c>
      <c r="DV116" s="16">
        <v>0.1724</v>
      </c>
      <c r="DW116" s="16">
        <v>0.2364</v>
      </c>
      <c r="DX116" s="16">
        <v>0.24560000000000001</v>
      </c>
      <c r="DY116" s="16">
        <v>0.105</v>
      </c>
      <c r="DZ116" s="16">
        <v>0.29260000000000003</v>
      </c>
      <c r="EA116" s="16">
        <v>0.1017</v>
      </c>
      <c r="EB116" s="15">
        <v>0</v>
      </c>
    </row>
    <row r="117" spans="3:132" x14ac:dyDescent="0.2">
      <c r="C117" s="10">
        <v>0.31</v>
      </c>
      <c r="D117" s="9">
        <v>877540.04</v>
      </c>
      <c r="E117" s="9">
        <v>12.0608</v>
      </c>
      <c r="F117" s="9">
        <v>16.940800000000003</v>
      </c>
      <c r="G117" s="9">
        <v>77.870800000000003</v>
      </c>
      <c r="H117" s="9">
        <v>448.65600000000001</v>
      </c>
      <c r="I117" s="9">
        <v>8.8382800000000011E-2</v>
      </c>
      <c r="J117" s="9">
        <v>7.1657999999999999E-2</v>
      </c>
      <c r="K117" s="9">
        <v>3.5561600000000006E-2</v>
      </c>
      <c r="L117" s="9">
        <v>2.3155599999999998E-2</v>
      </c>
      <c r="M117" s="9">
        <v>0.16620799999999999</v>
      </c>
      <c r="N117" s="9">
        <v>5.8910799999999999E-2</v>
      </c>
      <c r="O117" s="9">
        <v>0.25003999999999998</v>
      </c>
      <c r="P117" s="9">
        <v>0.90981999999999996</v>
      </c>
      <c r="Q117" s="9">
        <v>1.778</v>
      </c>
      <c r="R117" s="9">
        <v>19.2532</v>
      </c>
      <c r="S117" s="9">
        <v>5.4455200000000006E-3</v>
      </c>
      <c r="T117" s="9">
        <v>1.443E-2</v>
      </c>
      <c r="U117" s="9">
        <v>1.7580799999999997E-2</v>
      </c>
      <c r="V117" s="9">
        <v>8.6066400000000005E-3</v>
      </c>
      <c r="W117" s="9">
        <v>1.58008E-2</v>
      </c>
      <c r="X117" s="9">
        <v>2.4304800000000001E-3</v>
      </c>
      <c r="Y117" s="9">
        <v>13.34</v>
      </c>
      <c r="Z117" s="9">
        <v>22.0748</v>
      </c>
      <c r="AA117" s="9">
        <v>86.672399999999996</v>
      </c>
      <c r="AB117" s="9">
        <v>546.33199999999999</v>
      </c>
      <c r="AC117" s="9">
        <v>0.121416</v>
      </c>
      <c r="AD117" s="9">
        <v>0.163324</v>
      </c>
      <c r="AE117" s="9">
        <v>0.13844800000000002</v>
      </c>
      <c r="AF117" s="9">
        <v>7.3718400000000003E-2</v>
      </c>
      <c r="AG117" s="9">
        <v>0.258108</v>
      </c>
      <c r="AH117">
        <v>7.3971599999999998E-2</v>
      </c>
      <c r="CV117" s="14" t="s">
        <v>276</v>
      </c>
      <c r="CW117" s="16">
        <v>864685</v>
      </c>
      <c r="CX117" s="16">
        <v>11.93</v>
      </c>
      <c r="CY117" s="16">
        <v>21.53</v>
      </c>
      <c r="CZ117" s="16">
        <v>76.53</v>
      </c>
      <c r="DA117" s="16">
        <v>438.6</v>
      </c>
      <c r="DB117" s="16">
        <v>9.7680000000000003E-2</v>
      </c>
      <c r="DC117" s="16">
        <v>7.8490000000000004E-2</v>
      </c>
      <c r="DD117" s="16">
        <v>3.3279999999999997E-2</v>
      </c>
      <c r="DE117" s="16">
        <v>2.0080000000000001E-2</v>
      </c>
      <c r="DF117" s="16">
        <v>0.16880000000000001</v>
      </c>
      <c r="DG117" s="16">
        <v>6.1940000000000002E-2</v>
      </c>
      <c r="DH117" s="16">
        <v>0.31180000000000002</v>
      </c>
      <c r="DI117" s="16">
        <v>0.92269999999999996</v>
      </c>
      <c r="DJ117" s="16">
        <v>2</v>
      </c>
      <c r="DK117" s="16">
        <v>24.79</v>
      </c>
      <c r="DL117" s="16">
        <v>7.803E-3</v>
      </c>
      <c r="DM117" s="16">
        <v>2.5069999999999999E-2</v>
      </c>
      <c r="DN117" s="16">
        <v>1.8350000000000002E-2</v>
      </c>
      <c r="DO117" s="16">
        <v>7.711E-3</v>
      </c>
      <c r="DP117" s="16">
        <v>1.278E-2</v>
      </c>
      <c r="DQ117" s="16">
        <v>3.8560000000000001E-3</v>
      </c>
      <c r="DR117" s="16">
        <v>13.67</v>
      </c>
      <c r="DS117" s="16">
        <v>26.15</v>
      </c>
      <c r="DT117" s="16">
        <v>87.54</v>
      </c>
      <c r="DU117" s="16">
        <v>583</v>
      </c>
      <c r="DV117" s="16">
        <v>0.15</v>
      </c>
      <c r="DW117" s="16">
        <v>0.2399</v>
      </c>
      <c r="DX117" s="16">
        <v>0.15029999999999999</v>
      </c>
      <c r="DY117" s="16">
        <v>7.2470000000000007E-2</v>
      </c>
      <c r="DZ117" s="16">
        <v>0.24379999999999999</v>
      </c>
      <c r="EA117" s="16">
        <v>8.541E-2</v>
      </c>
      <c r="EB117" s="15">
        <v>0</v>
      </c>
    </row>
    <row r="118" spans="3:132" x14ac:dyDescent="0.2">
      <c r="C118" s="10">
        <v>0.32</v>
      </c>
      <c r="D118" s="9">
        <v>881373.55999999994</v>
      </c>
      <c r="E118" s="9">
        <v>12.18</v>
      </c>
      <c r="F118" s="9">
        <v>17.0428</v>
      </c>
      <c r="G118" s="9">
        <v>78.100399999999993</v>
      </c>
      <c r="H118" s="9">
        <v>455.68</v>
      </c>
      <c r="I118" s="9">
        <v>8.8717599999999994E-2</v>
      </c>
      <c r="J118" s="9">
        <v>7.2298399999999999E-2</v>
      </c>
      <c r="K118" s="9">
        <v>3.6520400000000001E-2</v>
      </c>
      <c r="L118" s="9">
        <v>2.3670799999999999E-2</v>
      </c>
      <c r="M118" s="9">
        <v>0.16677600000000001</v>
      </c>
      <c r="N118" s="9">
        <v>5.8987600000000001E-2</v>
      </c>
      <c r="O118" s="9">
        <v>0.25265199999999999</v>
      </c>
      <c r="P118" s="9">
        <v>0.91965200000000003</v>
      </c>
      <c r="Q118" s="9">
        <v>1.80752</v>
      </c>
      <c r="R118" s="9">
        <v>19.4176</v>
      </c>
      <c r="S118" s="9">
        <v>5.4955999999999998E-3</v>
      </c>
      <c r="T118" s="9">
        <v>1.46228E-2</v>
      </c>
      <c r="U118" s="9">
        <v>1.79752E-2</v>
      </c>
      <c r="V118" s="9">
        <v>8.6730399999999999E-3</v>
      </c>
      <c r="W118" s="9">
        <v>1.5939999999999999E-2</v>
      </c>
      <c r="X118" s="9">
        <v>2.47504E-3</v>
      </c>
      <c r="Y118" s="9">
        <v>13.3576</v>
      </c>
      <c r="Z118" s="9">
        <v>22.310799999999997</v>
      </c>
      <c r="AA118" s="9">
        <v>87.121600000000001</v>
      </c>
      <c r="AB118" s="9">
        <v>548.78800000000001</v>
      </c>
      <c r="AC118" s="9">
        <v>0.121776</v>
      </c>
      <c r="AD118" s="9">
        <v>0.16495200000000002</v>
      </c>
      <c r="AE118" s="9">
        <v>0.142036</v>
      </c>
      <c r="AF118" s="9">
        <v>7.4477199999999993E-2</v>
      </c>
      <c r="AG118" s="9">
        <v>0.25915199999999999</v>
      </c>
      <c r="AH118">
        <v>7.4240399999999998E-2</v>
      </c>
      <c r="CV118" s="14" t="s">
        <v>277</v>
      </c>
      <c r="CW118" s="16">
        <v>864726</v>
      </c>
      <c r="CX118" s="16">
        <v>8.9499999999999993</v>
      </c>
      <c r="CY118" s="16">
        <v>15.76</v>
      </c>
      <c r="CZ118" s="16">
        <v>58.74</v>
      </c>
      <c r="DA118" s="16">
        <v>245.2</v>
      </c>
      <c r="DB118" s="16">
        <v>9.4619999999999996E-2</v>
      </c>
      <c r="DC118" s="16">
        <v>0.12429999999999999</v>
      </c>
      <c r="DD118" s="16">
        <v>9.2630000000000004E-2</v>
      </c>
      <c r="DE118" s="16">
        <v>2.308E-2</v>
      </c>
      <c r="DF118" s="16">
        <v>0.1305</v>
      </c>
      <c r="DG118" s="16">
        <v>7.1629999999999999E-2</v>
      </c>
      <c r="DH118" s="16">
        <v>0.31319999999999998</v>
      </c>
      <c r="DI118" s="16">
        <v>0.97889999999999999</v>
      </c>
      <c r="DJ118" s="16">
        <v>3.28</v>
      </c>
      <c r="DK118" s="16">
        <v>16.940000000000001</v>
      </c>
      <c r="DL118" s="16">
        <v>1.8350000000000002E-2</v>
      </c>
      <c r="DM118" s="16">
        <v>6.7599999999999993E-2</v>
      </c>
      <c r="DN118" s="16">
        <v>9.2630000000000004E-2</v>
      </c>
      <c r="DO118" s="16">
        <v>2.308E-2</v>
      </c>
      <c r="DP118" s="16">
        <v>2.384E-2</v>
      </c>
      <c r="DQ118" s="16">
        <v>5.6010000000000001E-3</v>
      </c>
      <c r="DR118" s="16">
        <v>9.4139999999999997</v>
      </c>
      <c r="DS118" s="16">
        <v>17.07</v>
      </c>
      <c r="DT118" s="16">
        <v>63.34</v>
      </c>
      <c r="DU118" s="16">
        <v>270</v>
      </c>
      <c r="DV118" s="16">
        <v>0.1179</v>
      </c>
      <c r="DW118" s="16">
        <v>0.18790000000000001</v>
      </c>
      <c r="DX118" s="16">
        <v>0.15440000000000001</v>
      </c>
      <c r="DY118" s="16">
        <v>3.8460000000000001E-2</v>
      </c>
      <c r="DZ118" s="16">
        <v>0.16520000000000001</v>
      </c>
      <c r="EA118" s="16">
        <v>7.7219999999999997E-2</v>
      </c>
      <c r="EB118" s="15">
        <v>0</v>
      </c>
    </row>
    <row r="119" spans="3:132" x14ac:dyDescent="0.2">
      <c r="C119" s="10">
        <v>0.33</v>
      </c>
      <c r="D119" s="9">
        <v>883676.72</v>
      </c>
      <c r="E119" s="9">
        <v>12.224399999999999</v>
      </c>
      <c r="F119" s="9">
        <v>17.1632</v>
      </c>
      <c r="G119" s="9">
        <v>78.353999999999999</v>
      </c>
      <c r="H119" s="9">
        <v>461.17599999999999</v>
      </c>
      <c r="I119" s="9">
        <v>8.9234400000000005E-2</v>
      </c>
      <c r="J119" s="9">
        <v>7.31324E-2</v>
      </c>
      <c r="K119" s="9">
        <v>3.7569199999999997E-2</v>
      </c>
      <c r="L119" s="9">
        <v>2.3877599999999999E-2</v>
      </c>
      <c r="M119" s="9">
        <v>0.167188</v>
      </c>
      <c r="N119" s="9">
        <v>5.9124400000000001E-2</v>
      </c>
      <c r="O119" s="9">
        <v>0.254388</v>
      </c>
      <c r="P119" s="9">
        <v>0.92300800000000005</v>
      </c>
      <c r="Q119" s="9">
        <v>1.8277600000000001</v>
      </c>
      <c r="R119" s="9">
        <v>19.651999999999997</v>
      </c>
      <c r="S119" s="9">
        <v>5.5180000000000003E-3</v>
      </c>
      <c r="T119" s="9">
        <v>1.4884400000000001E-2</v>
      </c>
      <c r="U119" s="9">
        <v>1.8135200000000001E-2</v>
      </c>
      <c r="V119" s="9">
        <v>8.8484399999999991E-3</v>
      </c>
      <c r="W119" s="9">
        <v>1.6094399999999998E-2</v>
      </c>
      <c r="X119" s="9">
        <v>2.5111999999999999E-3</v>
      </c>
      <c r="Y119" s="9">
        <v>13.4544</v>
      </c>
      <c r="Z119" s="9">
        <v>22.46</v>
      </c>
      <c r="AA119" s="9">
        <v>87.368799999999993</v>
      </c>
      <c r="AB119" s="9">
        <v>552.13199999999995</v>
      </c>
      <c r="AC119" s="9">
        <v>0.122144</v>
      </c>
      <c r="AD119" s="9">
        <v>0.1676</v>
      </c>
      <c r="AE119" s="9">
        <v>0.14513200000000001</v>
      </c>
      <c r="AF119" s="9">
        <v>7.7915999999999999E-2</v>
      </c>
      <c r="AG119" s="9">
        <v>0.260544</v>
      </c>
      <c r="AH119">
        <v>7.4323200000000006E-2</v>
      </c>
      <c r="CV119" s="14" t="s">
        <v>278</v>
      </c>
      <c r="CW119" s="16">
        <v>864729</v>
      </c>
      <c r="CX119" s="16">
        <v>14.87</v>
      </c>
      <c r="CY119" s="16">
        <v>16.670000000000002</v>
      </c>
      <c r="CZ119" s="16">
        <v>98.64</v>
      </c>
      <c r="DA119" s="16">
        <v>682.5</v>
      </c>
      <c r="DB119" s="16">
        <v>0.1162</v>
      </c>
      <c r="DC119" s="16">
        <v>0.16489999999999999</v>
      </c>
      <c r="DD119" s="16">
        <v>0.16900000000000001</v>
      </c>
      <c r="DE119" s="16">
        <v>8.9230000000000004E-2</v>
      </c>
      <c r="DF119" s="16">
        <v>0.2157</v>
      </c>
      <c r="DG119" s="16">
        <v>6.7680000000000004E-2</v>
      </c>
      <c r="DH119" s="16">
        <v>0.42659999999999998</v>
      </c>
      <c r="DI119" s="16">
        <v>0.94889999999999997</v>
      </c>
      <c r="DJ119" s="16">
        <v>2.9889999999999999</v>
      </c>
      <c r="DK119" s="16">
        <v>41.18</v>
      </c>
      <c r="DL119" s="16">
        <v>6.9849999999999999E-3</v>
      </c>
      <c r="DM119" s="16">
        <v>2.563E-2</v>
      </c>
      <c r="DN119" s="16">
        <v>3.0110000000000001E-2</v>
      </c>
      <c r="DO119" s="16">
        <v>1.2710000000000001E-2</v>
      </c>
      <c r="DP119" s="16">
        <v>1.602E-2</v>
      </c>
      <c r="DQ119" s="16">
        <v>3.8839999999999999E-3</v>
      </c>
      <c r="DR119" s="16">
        <v>18.809999999999999</v>
      </c>
      <c r="DS119" s="16">
        <v>27.37</v>
      </c>
      <c r="DT119" s="16">
        <v>127.1</v>
      </c>
      <c r="DU119" s="16">
        <v>1095</v>
      </c>
      <c r="DV119" s="16">
        <v>0.18779999999999999</v>
      </c>
      <c r="DW119" s="16">
        <v>0.44800000000000001</v>
      </c>
      <c r="DX119" s="16">
        <v>0.47039999999999998</v>
      </c>
      <c r="DY119" s="16">
        <v>0.20269999999999999</v>
      </c>
      <c r="DZ119" s="16">
        <v>0.35849999999999999</v>
      </c>
      <c r="EA119" s="16">
        <v>0.1065</v>
      </c>
      <c r="EB119" s="15">
        <v>1</v>
      </c>
    </row>
    <row r="120" spans="3:132" x14ac:dyDescent="0.2">
      <c r="C120" s="10">
        <v>0.34</v>
      </c>
      <c r="D120" s="9">
        <v>884720.08</v>
      </c>
      <c r="E120" s="9">
        <v>12.3</v>
      </c>
      <c r="F120" s="9">
        <v>17.261200000000002</v>
      </c>
      <c r="G120" s="9">
        <v>78.786000000000001</v>
      </c>
      <c r="H120" s="9">
        <v>464.41199999999998</v>
      </c>
      <c r="I120" s="9">
        <v>8.9687199999999995E-2</v>
      </c>
      <c r="J120" s="9">
        <v>7.5065199999999999E-2</v>
      </c>
      <c r="K120" s="9">
        <v>3.8806E-2</v>
      </c>
      <c r="L120" s="9">
        <v>2.4386000000000001E-2</v>
      </c>
      <c r="M120" s="9">
        <v>0.16852400000000001</v>
      </c>
      <c r="N120" s="9">
        <v>5.9159999999999997E-2</v>
      </c>
      <c r="O120" s="9">
        <v>0.25692400000000004</v>
      </c>
      <c r="P120" s="9">
        <v>0.94289999999999996</v>
      </c>
      <c r="Q120" s="9">
        <v>1.8695999999999999</v>
      </c>
      <c r="R120" s="9">
        <v>19.883600000000001</v>
      </c>
      <c r="S120" s="9">
        <v>5.53924E-3</v>
      </c>
      <c r="T120" s="9">
        <v>1.5033599999999999E-2</v>
      </c>
      <c r="U120" s="9">
        <v>1.84012E-2</v>
      </c>
      <c r="V120" s="9">
        <v>9.0613599999999992E-3</v>
      </c>
      <c r="W120" s="9">
        <v>1.6194799999999999E-2</v>
      </c>
      <c r="X120" s="9">
        <v>2.5515999999999998E-3</v>
      </c>
      <c r="Y120" s="9">
        <v>13.507199999999999</v>
      </c>
      <c r="Z120" s="9">
        <v>22.75</v>
      </c>
      <c r="AA120" s="9">
        <v>87.784800000000004</v>
      </c>
      <c r="AB120" s="9">
        <v>558.97199999999998</v>
      </c>
      <c r="AC120" s="9">
        <v>0.122324</v>
      </c>
      <c r="AD120" s="9">
        <v>0.17100000000000001</v>
      </c>
      <c r="AE120" s="9">
        <v>0.14915600000000001</v>
      </c>
      <c r="AF120" s="9">
        <v>7.911E-2</v>
      </c>
      <c r="AG120" s="9">
        <v>0.26184799999999997</v>
      </c>
      <c r="AH120">
        <v>7.5274399999999991E-2</v>
      </c>
      <c r="CV120" s="14" t="s">
        <v>279</v>
      </c>
      <c r="CW120" s="16">
        <v>864877</v>
      </c>
      <c r="CX120" s="16">
        <v>15.78</v>
      </c>
      <c r="CY120" s="16">
        <v>22.91</v>
      </c>
      <c r="CZ120" s="16">
        <v>105.7</v>
      </c>
      <c r="DA120" s="16">
        <v>782.6</v>
      </c>
      <c r="DB120" s="16">
        <v>0.11550000000000001</v>
      </c>
      <c r="DC120" s="16">
        <v>0.17519999999999999</v>
      </c>
      <c r="DD120" s="16">
        <v>0.21329999999999999</v>
      </c>
      <c r="DE120" s="16">
        <v>9.4789999999999999E-2</v>
      </c>
      <c r="DF120" s="16">
        <v>0.20960000000000001</v>
      </c>
      <c r="DG120" s="16">
        <v>7.331E-2</v>
      </c>
      <c r="DH120" s="16">
        <v>0.55200000000000005</v>
      </c>
      <c r="DI120" s="16">
        <v>1.0720000000000001</v>
      </c>
      <c r="DJ120" s="16">
        <v>3.5979999999999999</v>
      </c>
      <c r="DK120" s="16">
        <v>58.63</v>
      </c>
      <c r="DL120" s="16">
        <v>8.6990000000000001E-3</v>
      </c>
      <c r="DM120" s="16">
        <v>3.9759999999999997E-2</v>
      </c>
      <c r="DN120" s="16">
        <v>5.9499999999999997E-2</v>
      </c>
      <c r="DO120" s="16">
        <v>1.3899999999999999E-2</v>
      </c>
      <c r="DP120" s="16">
        <v>1.495E-2</v>
      </c>
      <c r="DQ120" s="16">
        <v>5.9839999999999997E-3</v>
      </c>
      <c r="DR120" s="16">
        <v>20.190000000000001</v>
      </c>
      <c r="DS120" s="16">
        <v>30.5</v>
      </c>
      <c r="DT120" s="16">
        <v>130.30000000000001</v>
      </c>
      <c r="DU120" s="16">
        <v>1272</v>
      </c>
      <c r="DV120" s="16">
        <v>0.1855</v>
      </c>
      <c r="DW120" s="16">
        <v>0.49249999999999999</v>
      </c>
      <c r="DX120" s="16">
        <v>0.73560000000000003</v>
      </c>
      <c r="DY120" s="16">
        <v>0.2034</v>
      </c>
      <c r="DZ120" s="16">
        <v>0.32740000000000002</v>
      </c>
      <c r="EA120" s="16">
        <v>0.12520000000000001</v>
      </c>
      <c r="EB120" s="15">
        <v>1</v>
      </c>
    </row>
    <row r="121" spans="3:132" x14ac:dyDescent="0.2">
      <c r="C121" s="10">
        <v>0.35</v>
      </c>
      <c r="D121" s="9">
        <v>887100</v>
      </c>
      <c r="E121" s="9">
        <v>12.34</v>
      </c>
      <c r="F121" s="9">
        <v>17.325999999999997</v>
      </c>
      <c r="G121" s="9">
        <v>79.006</v>
      </c>
      <c r="H121" s="9">
        <v>466.66</v>
      </c>
      <c r="I121" s="9">
        <v>9.0022000000000005E-2</v>
      </c>
      <c r="J121" s="9">
        <v>7.5847999999999999E-2</v>
      </c>
      <c r="K121" s="9">
        <v>3.9843999999999997E-2</v>
      </c>
      <c r="L121" s="9">
        <v>2.5395999999999998E-2</v>
      </c>
      <c r="M121" s="9">
        <v>0.16919999999999999</v>
      </c>
      <c r="N121" s="9">
        <v>5.9442000000000002E-2</v>
      </c>
      <c r="O121" s="9">
        <v>0.25794</v>
      </c>
      <c r="P121" s="9">
        <v>0.95226</v>
      </c>
      <c r="Q121" s="9">
        <v>1.901</v>
      </c>
      <c r="R121" s="9">
        <v>20.047999999999998</v>
      </c>
      <c r="S121" s="9">
        <v>5.6078000000000005E-3</v>
      </c>
      <c r="T121" s="9">
        <v>1.5521999999999998E-2</v>
      </c>
      <c r="U121" s="9">
        <v>1.8608E-2</v>
      </c>
      <c r="V121" s="9">
        <v>9.1257999999999999E-3</v>
      </c>
      <c r="W121" s="9">
        <v>1.6406E-2</v>
      </c>
      <c r="X121" s="9">
        <v>2.5818E-3</v>
      </c>
      <c r="Y121" s="9">
        <v>13.608000000000001</v>
      </c>
      <c r="Z121" s="9">
        <v>22.872</v>
      </c>
      <c r="AA121" s="9">
        <v>88.172000000000011</v>
      </c>
      <c r="AB121" s="9">
        <v>564.76</v>
      </c>
      <c r="AC121" s="9">
        <v>0.12280000000000001</v>
      </c>
      <c r="AD121" s="9">
        <v>0.17291999999999999</v>
      </c>
      <c r="AE121" s="9">
        <v>0.15455999999999998</v>
      </c>
      <c r="AF121" s="9">
        <v>7.962000000000001E-2</v>
      </c>
      <c r="AG121" s="9">
        <v>0.26386000000000004</v>
      </c>
      <c r="AH121">
        <v>7.5796000000000002E-2</v>
      </c>
      <c r="CV121" s="14" t="s">
        <v>280</v>
      </c>
      <c r="CW121" s="16">
        <v>865128</v>
      </c>
      <c r="CX121" s="16">
        <v>17.95</v>
      </c>
      <c r="CY121" s="16">
        <v>20.010000000000002</v>
      </c>
      <c r="CZ121" s="16">
        <v>114.2</v>
      </c>
      <c r="DA121" s="16">
        <v>982</v>
      </c>
      <c r="DB121" s="16">
        <v>8.4019999999999997E-2</v>
      </c>
      <c r="DC121" s="16">
        <v>6.7220000000000002E-2</v>
      </c>
      <c r="DD121" s="16">
        <v>7.2929999999999995E-2</v>
      </c>
      <c r="DE121" s="16">
        <v>5.5960000000000003E-2</v>
      </c>
      <c r="DF121" s="16">
        <v>0.21290000000000001</v>
      </c>
      <c r="DG121" s="16">
        <v>5.0250000000000003E-2</v>
      </c>
      <c r="DH121" s="16">
        <v>0.55059999999999998</v>
      </c>
      <c r="DI121" s="16">
        <v>1.214</v>
      </c>
      <c r="DJ121" s="16">
        <v>3.3570000000000002</v>
      </c>
      <c r="DK121" s="16">
        <v>54.04</v>
      </c>
      <c r="DL121" s="16">
        <v>4.0239999999999998E-3</v>
      </c>
      <c r="DM121" s="16">
        <v>8.4220000000000007E-3</v>
      </c>
      <c r="DN121" s="16">
        <v>2.291E-2</v>
      </c>
      <c r="DO121" s="16">
        <v>9.8630000000000002E-3</v>
      </c>
      <c r="DP121" s="16">
        <v>5.0139999999999997E-2</v>
      </c>
      <c r="DQ121" s="16">
        <v>1.902E-3</v>
      </c>
      <c r="DR121" s="16">
        <v>20.58</v>
      </c>
      <c r="DS121" s="16">
        <v>27.83</v>
      </c>
      <c r="DT121" s="16">
        <v>129.19999999999999</v>
      </c>
      <c r="DU121" s="16">
        <v>1261</v>
      </c>
      <c r="DV121" s="16">
        <v>0.1072</v>
      </c>
      <c r="DW121" s="16">
        <v>0.1202</v>
      </c>
      <c r="DX121" s="16">
        <v>0.22489999999999999</v>
      </c>
      <c r="DY121" s="16">
        <v>0.11849999999999999</v>
      </c>
      <c r="DZ121" s="16">
        <v>0.48820000000000002</v>
      </c>
      <c r="EA121" s="16">
        <v>6.1109999999999998E-2</v>
      </c>
      <c r="EB121" s="15">
        <v>1</v>
      </c>
    </row>
    <row r="122" spans="3:132" x14ac:dyDescent="0.2">
      <c r="C122" s="10">
        <v>0.36</v>
      </c>
      <c r="D122" s="9">
        <v>890655.48</v>
      </c>
      <c r="E122" s="9">
        <v>12.409599999999999</v>
      </c>
      <c r="F122" s="9">
        <v>17.46</v>
      </c>
      <c r="G122" s="9">
        <v>79.618799999999993</v>
      </c>
      <c r="H122" s="9">
        <v>473.50799999999992</v>
      </c>
      <c r="I122" s="9">
        <v>9.0438400000000002E-2</v>
      </c>
      <c r="J122" s="9">
        <v>7.6608799999999991E-2</v>
      </c>
      <c r="K122" s="9">
        <v>4.0598799999999997E-2</v>
      </c>
      <c r="L122" s="9">
        <v>2.59688E-2</v>
      </c>
      <c r="M122" s="9">
        <v>0.16969999999999999</v>
      </c>
      <c r="N122" s="9">
        <v>5.9549999999999999E-2</v>
      </c>
      <c r="O122" s="9">
        <v>0.2621</v>
      </c>
      <c r="P122" s="9">
        <v>0.96393200000000001</v>
      </c>
      <c r="Q122" s="9">
        <v>1.93144</v>
      </c>
      <c r="R122" s="9">
        <v>20.324000000000002</v>
      </c>
      <c r="S122" s="9">
        <v>5.6674400000000002E-3</v>
      </c>
      <c r="T122" s="9">
        <v>1.5649200000000002E-2</v>
      </c>
      <c r="U122" s="9">
        <v>1.94288E-2</v>
      </c>
      <c r="V122" s="9">
        <v>9.1865200000000001E-3</v>
      </c>
      <c r="W122" s="9">
        <v>1.6596399999999997E-2</v>
      </c>
      <c r="X122" s="9">
        <v>2.6104000000000001E-3</v>
      </c>
      <c r="Y122" s="9">
        <v>13.67</v>
      </c>
      <c r="Z122" s="9">
        <v>23.009599999999999</v>
      </c>
      <c r="AA122" s="9">
        <v>88.752800000000008</v>
      </c>
      <c r="AB122" s="9">
        <v>572.476</v>
      </c>
      <c r="AC122" s="9">
        <v>0.123448</v>
      </c>
      <c r="AD122" s="9">
        <v>0.17654800000000001</v>
      </c>
      <c r="AE122" s="9">
        <v>0.156448</v>
      </c>
      <c r="AF122" s="9">
        <v>8.1033599999999997E-2</v>
      </c>
      <c r="AG122" s="9">
        <v>0.2651</v>
      </c>
      <c r="AH122">
        <v>7.6024800000000003E-2</v>
      </c>
      <c r="CV122" s="14" t="s">
        <v>281</v>
      </c>
      <c r="CW122" s="16">
        <v>865137</v>
      </c>
      <c r="CX122" s="16">
        <v>11.41</v>
      </c>
      <c r="CY122" s="16">
        <v>10.82</v>
      </c>
      <c r="CZ122" s="16">
        <v>73.34</v>
      </c>
      <c r="DA122" s="16">
        <v>403.3</v>
      </c>
      <c r="DB122" s="16">
        <v>9.3729999999999994E-2</v>
      </c>
      <c r="DC122" s="16">
        <v>6.6850000000000007E-2</v>
      </c>
      <c r="DD122" s="16">
        <v>3.5119999999999998E-2</v>
      </c>
      <c r="DE122" s="16">
        <v>2.623E-2</v>
      </c>
      <c r="DF122" s="16">
        <v>0.16669999999999999</v>
      </c>
      <c r="DG122" s="16">
        <v>6.1129999999999997E-2</v>
      </c>
      <c r="DH122" s="16">
        <v>0.14080000000000001</v>
      </c>
      <c r="DI122" s="16">
        <v>0.4607</v>
      </c>
      <c r="DJ122" s="16">
        <v>1.103</v>
      </c>
      <c r="DK122" s="16">
        <v>10.5</v>
      </c>
      <c r="DL122" s="16">
        <v>6.0400000000000002E-3</v>
      </c>
      <c r="DM122" s="16">
        <v>1.529E-2</v>
      </c>
      <c r="DN122" s="16">
        <v>1.5140000000000001E-2</v>
      </c>
      <c r="DO122" s="16">
        <v>6.4599999999999996E-3</v>
      </c>
      <c r="DP122" s="16">
        <v>1.3440000000000001E-2</v>
      </c>
      <c r="DQ122" s="16">
        <v>2.2060000000000001E-3</v>
      </c>
      <c r="DR122" s="16">
        <v>12.82</v>
      </c>
      <c r="DS122" s="16">
        <v>15.97</v>
      </c>
      <c r="DT122" s="16">
        <v>83.74</v>
      </c>
      <c r="DU122" s="16">
        <v>510.5</v>
      </c>
      <c r="DV122" s="16">
        <v>0.15479999999999999</v>
      </c>
      <c r="DW122" s="16">
        <v>0.23899999999999999</v>
      </c>
      <c r="DX122" s="16">
        <v>0.2102</v>
      </c>
      <c r="DY122" s="16">
        <v>8.9580000000000007E-2</v>
      </c>
      <c r="DZ122" s="16">
        <v>0.30159999999999998</v>
      </c>
      <c r="EA122" s="16">
        <v>8.523E-2</v>
      </c>
      <c r="EB122" s="15">
        <v>0</v>
      </c>
    </row>
    <row r="123" spans="3:132" x14ac:dyDescent="0.2">
      <c r="C123" s="10">
        <v>0.37</v>
      </c>
      <c r="D123" s="9">
        <v>892193</v>
      </c>
      <c r="E123" s="9">
        <v>12.46</v>
      </c>
      <c r="F123" s="9">
        <v>17.53</v>
      </c>
      <c r="G123" s="9">
        <v>80.623199999999997</v>
      </c>
      <c r="H123" s="9">
        <v>477.3</v>
      </c>
      <c r="I123" s="9">
        <v>9.0607599999999996E-2</v>
      </c>
      <c r="J123" s="9">
        <v>7.7219999999999997E-2</v>
      </c>
      <c r="K123" s="9">
        <v>4.1567600000000003E-2</v>
      </c>
      <c r="L123" s="9">
        <v>2.6471600000000001E-2</v>
      </c>
      <c r="M123" s="9">
        <v>0.17069999999999999</v>
      </c>
      <c r="N123" s="9">
        <v>5.9751599999999995E-2</v>
      </c>
      <c r="O123" s="9">
        <v>0.26688800000000001</v>
      </c>
      <c r="P123" s="9">
        <v>0.97944399999999998</v>
      </c>
      <c r="Q123" s="9">
        <v>1.9550000000000001</v>
      </c>
      <c r="R123" s="9">
        <v>20.56</v>
      </c>
      <c r="S123" s="9">
        <v>5.7243199999999998E-3</v>
      </c>
      <c r="T123" s="9">
        <v>1.5928000000000001E-2</v>
      </c>
      <c r="U123" s="9">
        <v>1.9719599999999997E-2</v>
      </c>
      <c r="V123" s="9">
        <v>9.2234399999999994E-3</v>
      </c>
      <c r="W123" s="9">
        <v>1.6783199999999998E-2</v>
      </c>
      <c r="X123" s="9">
        <v>2.6591200000000001E-3</v>
      </c>
      <c r="Y123" s="9">
        <v>13.74</v>
      </c>
      <c r="Z123" s="9">
        <v>23.0716</v>
      </c>
      <c r="AA123" s="9">
        <v>89</v>
      </c>
      <c r="AB123" s="9">
        <v>579.84400000000005</v>
      </c>
      <c r="AC123" s="9">
        <v>0.12429999999999999</v>
      </c>
      <c r="AD123" s="9">
        <v>0.178816</v>
      </c>
      <c r="AE123" s="9">
        <v>0.16203200000000001</v>
      </c>
      <c r="AF123" s="9">
        <v>8.1967200000000004E-2</v>
      </c>
      <c r="AG123" s="9">
        <v>0.266432</v>
      </c>
      <c r="AH123">
        <v>7.615319999999999E-2</v>
      </c>
      <c r="CV123" s="14" t="s">
        <v>282</v>
      </c>
      <c r="CW123" s="16">
        <v>86517</v>
      </c>
      <c r="CX123" s="16">
        <v>18.66</v>
      </c>
      <c r="CY123" s="16">
        <v>17.12</v>
      </c>
      <c r="CZ123" s="16">
        <v>121.4</v>
      </c>
      <c r="DA123" s="16">
        <v>1077</v>
      </c>
      <c r="DB123" s="16">
        <v>0.10539999999999999</v>
      </c>
      <c r="DC123" s="16">
        <v>0.11</v>
      </c>
      <c r="DD123" s="16">
        <v>0.1457</v>
      </c>
      <c r="DE123" s="16">
        <v>8.6650000000000005E-2</v>
      </c>
      <c r="DF123" s="16">
        <v>0.1966</v>
      </c>
      <c r="DG123" s="16">
        <v>6.2129999999999998E-2</v>
      </c>
      <c r="DH123" s="16">
        <v>0.71279999999999999</v>
      </c>
      <c r="DI123" s="16">
        <v>1.581</v>
      </c>
      <c r="DJ123" s="16">
        <v>4.8949999999999996</v>
      </c>
      <c r="DK123" s="16">
        <v>90.47</v>
      </c>
      <c r="DL123" s="16">
        <v>8.1019999999999998E-3</v>
      </c>
      <c r="DM123" s="16">
        <v>2.1010000000000001E-2</v>
      </c>
      <c r="DN123" s="16">
        <v>3.3419999999999998E-2</v>
      </c>
      <c r="DO123" s="16">
        <v>1.601E-2</v>
      </c>
      <c r="DP123" s="16">
        <v>2.0449999999999999E-2</v>
      </c>
      <c r="DQ123" s="16">
        <v>4.5700000000000003E-3</v>
      </c>
      <c r="DR123" s="16">
        <v>22.25</v>
      </c>
      <c r="DS123" s="16">
        <v>24.9</v>
      </c>
      <c r="DT123" s="16">
        <v>145.4</v>
      </c>
      <c r="DU123" s="16">
        <v>1549</v>
      </c>
      <c r="DV123" s="16">
        <v>0.15029999999999999</v>
      </c>
      <c r="DW123" s="16">
        <v>0.2291</v>
      </c>
      <c r="DX123" s="16">
        <v>0.32719999999999999</v>
      </c>
      <c r="DY123" s="16">
        <v>0.16739999999999999</v>
      </c>
      <c r="DZ123" s="16">
        <v>0.28939999999999999</v>
      </c>
      <c r="EA123" s="16">
        <v>8.4559999999999996E-2</v>
      </c>
      <c r="EB123" s="15">
        <v>1</v>
      </c>
    </row>
    <row r="124" spans="3:132" x14ac:dyDescent="0.2">
      <c r="C124" s="10">
        <v>0.38</v>
      </c>
      <c r="D124" s="9">
        <v>892996.36</v>
      </c>
      <c r="E124" s="9">
        <v>12.54</v>
      </c>
      <c r="F124" s="9">
        <v>17.616800000000001</v>
      </c>
      <c r="G124" s="9">
        <v>81.233999999999995</v>
      </c>
      <c r="H124" s="9">
        <v>481.85199999999998</v>
      </c>
      <c r="I124" s="9">
        <v>9.0860399999999994E-2</v>
      </c>
      <c r="J124" s="9">
        <v>7.8073599999999993E-2</v>
      </c>
      <c r="K124" s="9">
        <v>4.2425999999999998E-2</v>
      </c>
      <c r="L124" s="9">
        <v>2.7283600000000002E-2</v>
      </c>
      <c r="M124" s="9">
        <v>0.17138400000000001</v>
      </c>
      <c r="N124" s="9">
        <v>5.9856799999999995E-2</v>
      </c>
      <c r="O124" s="9">
        <v>0.27126800000000001</v>
      </c>
      <c r="P124" s="9">
        <v>0.98605200000000004</v>
      </c>
      <c r="Q124" s="9">
        <v>1.96688</v>
      </c>
      <c r="R124" s="9">
        <v>20.67</v>
      </c>
      <c r="S124" s="9">
        <v>5.7660799999999998E-3</v>
      </c>
      <c r="T124" s="9">
        <v>1.6459999999999999E-2</v>
      </c>
      <c r="U124" s="9">
        <v>1.9896799999999999E-2</v>
      </c>
      <c r="V124" s="9">
        <v>9.3010000000000002E-3</v>
      </c>
      <c r="W124" s="9">
        <v>1.6936800000000002E-2</v>
      </c>
      <c r="X124" s="9">
        <v>2.6885199999999998E-3</v>
      </c>
      <c r="Y124" s="9">
        <v>13.7768</v>
      </c>
      <c r="Z124" s="9">
        <v>23.19</v>
      </c>
      <c r="AA124" s="9">
        <v>89.677199999999999</v>
      </c>
      <c r="AB124" s="9">
        <v>585.03200000000004</v>
      </c>
      <c r="AC124" s="9">
        <v>0.1249</v>
      </c>
      <c r="AD124" s="9">
        <v>0.18056800000000001</v>
      </c>
      <c r="AE124" s="9">
        <v>0.16714000000000001</v>
      </c>
      <c r="AF124" s="9">
        <v>8.2350000000000007E-2</v>
      </c>
      <c r="AG124" s="9">
        <v>0.26778399999999997</v>
      </c>
      <c r="AH124">
        <v>7.625839999999999E-2</v>
      </c>
      <c r="CV124" s="14" t="s">
        <v>283</v>
      </c>
      <c r="CW124" s="16">
        <v>865423</v>
      </c>
      <c r="CX124" s="16">
        <v>24.25</v>
      </c>
      <c r="CY124" s="16">
        <v>20.2</v>
      </c>
      <c r="CZ124" s="16">
        <v>166.2</v>
      </c>
      <c r="DA124" s="16">
        <v>1761</v>
      </c>
      <c r="DB124" s="16">
        <v>0.1447</v>
      </c>
      <c r="DC124" s="16">
        <v>0.28670000000000001</v>
      </c>
      <c r="DD124" s="16">
        <v>0.42680000000000001</v>
      </c>
      <c r="DE124" s="16">
        <v>0.20119999999999999</v>
      </c>
      <c r="DF124" s="16">
        <v>0.26550000000000001</v>
      </c>
      <c r="DG124" s="16">
        <v>6.8769999999999998E-2</v>
      </c>
      <c r="DH124" s="16">
        <v>1.5089999999999999</v>
      </c>
      <c r="DI124" s="16">
        <v>3.12</v>
      </c>
      <c r="DJ124" s="16">
        <v>9.8070000000000004</v>
      </c>
      <c r="DK124" s="16">
        <v>233</v>
      </c>
      <c r="DL124" s="16">
        <v>2.333E-2</v>
      </c>
      <c r="DM124" s="16">
        <v>9.8059999999999994E-2</v>
      </c>
      <c r="DN124" s="16">
        <v>0.1278</v>
      </c>
      <c r="DO124" s="16">
        <v>1.822E-2</v>
      </c>
      <c r="DP124" s="16">
        <v>4.5469999999999997E-2</v>
      </c>
      <c r="DQ124" s="16">
        <v>9.8750000000000001E-3</v>
      </c>
      <c r="DR124" s="16">
        <v>26.02</v>
      </c>
      <c r="DS124" s="16">
        <v>23.99</v>
      </c>
      <c r="DT124" s="16">
        <v>180.9</v>
      </c>
      <c r="DU124" s="16">
        <v>2073</v>
      </c>
      <c r="DV124" s="16">
        <v>0.1696</v>
      </c>
      <c r="DW124" s="16">
        <v>0.4244</v>
      </c>
      <c r="DX124" s="16">
        <v>0.58030000000000004</v>
      </c>
      <c r="DY124" s="16">
        <v>0.2248</v>
      </c>
      <c r="DZ124" s="16">
        <v>0.32219999999999999</v>
      </c>
      <c r="EA124" s="16">
        <v>8.0089999999999995E-2</v>
      </c>
      <c r="EB124" s="15">
        <v>1</v>
      </c>
    </row>
    <row r="125" spans="3:132" x14ac:dyDescent="0.2">
      <c r="C125" s="10">
        <v>0.39</v>
      </c>
      <c r="D125" s="9">
        <v>894068.84</v>
      </c>
      <c r="E125" s="9">
        <v>12.6404</v>
      </c>
      <c r="F125" s="9">
        <v>17.745999999999999</v>
      </c>
      <c r="G125" s="9">
        <v>81.421999999999997</v>
      </c>
      <c r="H125" s="9">
        <v>492.00400000000002</v>
      </c>
      <c r="I125" s="9">
        <v>9.1442399999999993E-2</v>
      </c>
      <c r="J125" s="9">
        <v>7.8738799999999998E-2</v>
      </c>
      <c r="K125" s="9">
        <v>4.3474400000000003E-2</v>
      </c>
      <c r="L125" s="9">
        <v>2.7601199999999999E-2</v>
      </c>
      <c r="M125" s="9">
        <v>0.17169999999999999</v>
      </c>
      <c r="N125" s="9">
        <v>6.0130000000000003E-2</v>
      </c>
      <c r="O125" s="9">
        <v>0.27455599999999997</v>
      </c>
      <c r="P125" s="9">
        <v>0.99750399999999995</v>
      </c>
      <c r="Q125" s="9">
        <v>1.994</v>
      </c>
      <c r="R125" s="9">
        <v>20.9068</v>
      </c>
      <c r="S125" s="9">
        <v>5.7951999999999995E-3</v>
      </c>
      <c r="T125" s="9">
        <v>1.6630800000000001E-2</v>
      </c>
      <c r="U125" s="9">
        <v>0.02</v>
      </c>
      <c r="V125" s="9">
        <v>9.4580800000000007E-3</v>
      </c>
      <c r="W125" s="9">
        <v>1.7015600000000002E-2</v>
      </c>
      <c r="X125" s="9">
        <v>2.7161200000000003E-3</v>
      </c>
      <c r="Y125" s="9">
        <v>13.8752</v>
      </c>
      <c r="Z125" s="9">
        <v>23.395199999999999</v>
      </c>
      <c r="AA125" s="9">
        <v>90.695999999999998</v>
      </c>
      <c r="AB125" s="9">
        <v>591.46</v>
      </c>
      <c r="AC125" s="9">
        <v>0.12559999999999999</v>
      </c>
      <c r="AD125" s="9">
        <v>0.1822</v>
      </c>
      <c r="AE125" s="9">
        <v>0.17367200000000002</v>
      </c>
      <c r="AF125" s="9">
        <v>8.293120000000001E-2</v>
      </c>
      <c r="AG125" s="9">
        <v>0.26875199999999999</v>
      </c>
      <c r="AH125">
        <v>7.6630400000000001E-2</v>
      </c>
      <c r="CV125" s="14" t="s">
        <v>284</v>
      </c>
      <c r="CW125" s="16">
        <v>865432</v>
      </c>
      <c r="CX125" s="16">
        <v>14.5</v>
      </c>
      <c r="CY125" s="16">
        <v>10.89</v>
      </c>
      <c r="CZ125" s="16">
        <v>94.28</v>
      </c>
      <c r="DA125" s="16">
        <v>640.70000000000005</v>
      </c>
      <c r="DB125" s="16">
        <v>0.1101</v>
      </c>
      <c r="DC125" s="16">
        <v>0.1099</v>
      </c>
      <c r="DD125" s="16">
        <v>8.8419999999999999E-2</v>
      </c>
      <c r="DE125" s="16">
        <v>5.7779999999999998E-2</v>
      </c>
      <c r="DF125" s="16">
        <v>0.18559999999999999</v>
      </c>
      <c r="DG125" s="16">
        <v>6.4019999999999994E-2</v>
      </c>
      <c r="DH125" s="16">
        <v>0.29289999999999999</v>
      </c>
      <c r="DI125" s="16">
        <v>0.85699999999999998</v>
      </c>
      <c r="DJ125" s="16">
        <v>1.9279999999999999</v>
      </c>
      <c r="DK125" s="16">
        <v>24.19</v>
      </c>
      <c r="DL125" s="16">
        <v>3.8180000000000002E-3</v>
      </c>
      <c r="DM125" s="16">
        <v>1.2760000000000001E-2</v>
      </c>
      <c r="DN125" s="16">
        <v>2.8819999999999998E-2</v>
      </c>
      <c r="DO125" s="16">
        <v>1.2E-2</v>
      </c>
      <c r="DP125" s="16">
        <v>1.9099999999999999E-2</v>
      </c>
      <c r="DQ125" s="16">
        <v>2.8080000000000002E-3</v>
      </c>
      <c r="DR125" s="16">
        <v>15.7</v>
      </c>
      <c r="DS125" s="16">
        <v>15.98</v>
      </c>
      <c r="DT125" s="16">
        <v>102.8</v>
      </c>
      <c r="DU125" s="16">
        <v>745.5</v>
      </c>
      <c r="DV125" s="16">
        <v>0.1313</v>
      </c>
      <c r="DW125" s="16">
        <v>0.17879999999999999</v>
      </c>
      <c r="DX125" s="16">
        <v>0.25600000000000001</v>
      </c>
      <c r="DY125" s="16">
        <v>0.1221</v>
      </c>
      <c r="DZ125" s="16">
        <v>0.28889999999999999</v>
      </c>
      <c r="EA125" s="16">
        <v>8.0060000000000006E-2</v>
      </c>
      <c r="EB125" s="15">
        <v>0</v>
      </c>
    </row>
    <row r="126" spans="3:132" x14ac:dyDescent="0.2">
      <c r="C126" s="10">
        <v>0.4</v>
      </c>
      <c r="D126" s="9">
        <v>894606.8</v>
      </c>
      <c r="E126" s="9">
        <v>12.726000000000001</v>
      </c>
      <c r="F126" s="9">
        <v>17.911999999999999</v>
      </c>
      <c r="G126" s="9">
        <v>81.938000000000002</v>
      </c>
      <c r="H126" s="9">
        <v>496.44</v>
      </c>
      <c r="I126" s="9">
        <v>9.1828000000000007E-2</v>
      </c>
      <c r="J126" s="9">
        <v>7.952999999999999E-2</v>
      </c>
      <c r="K126" s="9">
        <v>4.5069999999999999E-2</v>
      </c>
      <c r="L126" s="9">
        <v>2.7982E-2</v>
      </c>
      <c r="M126" s="9">
        <v>0.17199999999999999</v>
      </c>
      <c r="N126" s="9">
        <v>6.0204000000000001E-2</v>
      </c>
      <c r="O126" s="9">
        <v>0.28020000000000006</v>
      </c>
      <c r="P126" s="9">
        <v>1.0052000000000001</v>
      </c>
      <c r="Q126" s="9">
        <v>2.0394000000000001</v>
      </c>
      <c r="R126" s="9">
        <v>21.078000000000003</v>
      </c>
      <c r="S126" s="9">
        <v>5.8430000000000001E-3</v>
      </c>
      <c r="T126" s="9">
        <v>1.702E-2</v>
      </c>
      <c r="U126" s="9">
        <v>2.0455999999999998E-2</v>
      </c>
      <c r="V126" s="9">
        <v>9.6165999999999995E-3</v>
      </c>
      <c r="W126" s="9">
        <v>1.7170000000000001E-2</v>
      </c>
      <c r="X126" s="9">
        <v>2.7515999999999999E-3</v>
      </c>
      <c r="Y126" s="9">
        <v>14.007999999999999</v>
      </c>
      <c r="Z126" s="9">
        <v>23.584</v>
      </c>
      <c r="AA126" s="9">
        <v>91.304000000000002</v>
      </c>
      <c r="AB126" s="9">
        <v>599.70000000000005</v>
      </c>
      <c r="AC126" s="9">
        <v>0.12631999999999999</v>
      </c>
      <c r="AD126" s="9">
        <v>0.18462000000000001</v>
      </c>
      <c r="AE126" s="9">
        <v>0.17718000000000003</v>
      </c>
      <c r="AF126" s="9">
        <v>8.3914000000000002E-2</v>
      </c>
      <c r="AG126" s="9">
        <v>0.26939999999999997</v>
      </c>
      <c r="AH126">
        <v>7.6852000000000004E-2</v>
      </c>
      <c r="CV126" s="14" t="s">
        <v>285</v>
      </c>
      <c r="CW126" s="16">
        <v>865468</v>
      </c>
      <c r="CX126" s="16">
        <v>13.37</v>
      </c>
      <c r="CY126" s="16">
        <v>16.39</v>
      </c>
      <c r="CZ126" s="16">
        <v>86.1</v>
      </c>
      <c r="DA126" s="16">
        <v>553.5</v>
      </c>
      <c r="DB126" s="16">
        <v>7.1150000000000005E-2</v>
      </c>
      <c r="DC126" s="16">
        <v>7.3249999999999996E-2</v>
      </c>
      <c r="DD126" s="16">
        <v>8.0920000000000006E-2</v>
      </c>
      <c r="DE126" s="16">
        <v>2.8000000000000001E-2</v>
      </c>
      <c r="DF126" s="16">
        <v>0.14219999999999999</v>
      </c>
      <c r="DG126" s="16">
        <v>5.8229999999999997E-2</v>
      </c>
      <c r="DH126" s="16">
        <v>0.16389999999999999</v>
      </c>
      <c r="DI126" s="16">
        <v>1.1399999999999999</v>
      </c>
      <c r="DJ126" s="16">
        <v>1.2230000000000001</v>
      </c>
      <c r="DK126" s="16">
        <v>14.66</v>
      </c>
      <c r="DL126" s="16">
        <v>5.9189999999999998E-3</v>
      </c>
      <c r="DM126" s="16">
        <v>3.27E-2</v>
      </c>
      <c r="DN126" s="16">
        <v>4.9570000000000003E-2</v>
      </c>
      <c r="DO126" s="16">
        <v>1.038E-2</v>
      </c>
      <c r="DP126" s="16">
        <v>1.208E-2</v>
      </c>
      <c r="DQ126" s="16">
        <v>4.0759999999999998E-3</v>
      </c>
      <c r="DR126" s="16">
        <v>14.26</v>
      </c>
      <c r="DS126" s="16">
        <v>22.75</v>
      </c>
      <c r="DT126" s="16">
        <v>91.99</v>
      </c>
      <c r="DU126" s="16">
        <v>632.1</v>
      </c>
      <c r="DV126" s="16">
        <v>0.10249999999999999</v>
      </c>
      <c r="DW126" s="16">
        <v>0.25309999999999999</v>
      </c>
      <c r="DX126" s="16">
        <v>0.33079999999999998</v>
      </c>
      <c r="DY126" s="16">
        <v>8.9779999999999999E-2</v>
      </c>
      <c r="DZ126" s="16">
        <v>0.20480000000000001</v>
      </c>
      <c r="EA126" s="16">
        <v>7.6280000000000001E-2</v>
      </c>
      <c r="EB126" s="15">
        <v>0</v>
      </c>
    </row>
    <row r="127" spans="3:132" x14ac:dyDescent="0.2">
      <c r="C127" s="10">
        <v>0.41</v>
      </c>
      <c r="D127" s="9">
        <v>896694.28</v>
      </c>
      <c r="E127" s="9">
        <v>12.77</v>
      </c>
      <c r="F127" s="9">
        <v>18.0288</v>
      </c>
      <c r="G127" s="9">
        <v>82.485600000000005</v>
      </c>
      <c r="H127" s="9">
        <v>503.99200000000002</v>
      </c>
      <c r="I127" s="9">
        <v>9.2443999999999998E-2</v>
      </c>
      <c r="J127" s="9">
        <v>8.1160399999999994E-2</v>
      </c>
      <c r="K127" s="9">
        <v>4.63176E-2</v>
      </c>
      <c r="L127" s="9">
        <v>2.8457999999999997E-2</v>
      </c>
      <c r="M127" s="9">
        <v>0.17238800000000001</v>
      </c>
      <c r="N127" s="9">
        <v>6.0477599999999999E-2</v>
      </c>
      <c r="O127" s="9">
        <v>0.28599999999999998</v>
      </c>
      <c r="P127" s="9">
        <v>1.016</v>
      </c>
      <c r="Q127" s="9">
        <v>2.05776</v>
      </c>
      <c r="R127" s="9">
        <v>21.540400000000002</v>
      </c>
      <c r="S127" s="9">
        <v>5.8824000000000003E-3</v>
      </c>
      <c r="T127" s="9">
        <v>1.7534399999999999E-2</v>
      </c>
      <c r="U127" s="9">
        <v>2.0780399999999997E-2</v>
      </c>
      <c r="V127" s="9">
        <v>9.8567599999999991E-3</v>
      </c>
      <c r="W127" s="9">
        <v>1.7235199999999999E-2</v>
      </c>
      <c r="X127" s="9">
        <v>2.7824E-3</v>
      </c>
      <c r="Y127" s="9">
        <v>14.1088</v>
      </c>
      <c r="Z127" s="9">
        <v>23.866399999999999</v>
      </c>
      <c r="AA127" s="9">
        <v>91.744399999999999</v>
      </c>
      <c r="AB127" s="9">
        <v>607.11999999999989</v>
      </c>
      <c r="AC127" s="9">
        <v>0.12706399999999998</v>
      </c>
      <c r="AD127" s="9">
        <v>0.187804</v>
      </c>
      <c r="AE127" s="9">
        <v>0.180316</v>
      </c>
      <c r="AF127" s="9">
        <v>8.448159999999999E-2</v>
      </c>
      <c r="AG127" s="9">
        <v>0.27100000000000002</v>
      </c>
      <c r="AH127">
        <v>7.7106799999999989E-2</v>
      </c>
      <c r="CV127" s="14" t="s">
        <v>286</v>
      </c>
      <c r="CW127" s="16">
        <v>86561</v>
      </c>
      <c r="CX127" s="16">
        <v>13.85</v>
      </c>
      <c r="CY127" s="16">
        <v>17.21</v>
      </c>
      <c r="CZ127" s="16">
        <v>88.44</v>
      </c>
      <c r="DA127" s="16">
        <v>588.70000000000005</v>
      </c>
      <c r="DB127" s="16">
        <v>8.7849999999999998E-2</v>
      </c>
      <c r="DC127" s="16">
        <v>6.1359999999999998E-2</v>
      </c>
      <c r="DD127" s="16">
        <v>1.4200000000000001E-2</v>
      </c>
      <c r="DE127" s="16">
        <v>1.141E-2</v>
      </c>
      <c r="DF127" s="16">
        <v>0.16139999999999999</v>
      </c>
      <c r="DG127" s="16">
        <v>5.8900000000000001E-2</v>
      </c>
      <c r="DH127" s="16">
        <v>0.2185</v>
      </c>
      <c r="DI127" s="16">
        <v>0.85609999999999997</v>
      </c>
      <c r="DJ127" s="16">
        <v>1.4950000000000001</v>
      </c>
      <c r="DK127" s="16">
        <v>17.91</v>
      </c>
      <c r="DL127" s="16">
        <v>4.5989999999999998E-3</v>
      </c>
      <c r="DM127" s="16">
        <v>9.1690000000000001E-3</v>
      </c>
      <c r="DN127" s="16">
        <v>9.1269999999999997E-3</v>
      </c>
      <c r="DO127" s="16">
        <v>4.8139999999999997E-3</v>
      </c>
      <c r="DP127" s="16">
        <v>1.247E-2</v>
      </c>
      <c r="DQ127" s="16">
        <v>1.7080000000000001E-3</v>
      </c>
      <c r="DR127" s="16">
        <v>15.49</v>
      </c>
      <c r="DS127" s="16">
        <v>23.58</v>
      </c>
      <c r="DT127" s="16">
        <v>100.3</v>
      </c>
      <c r="DU127" s="16">
        <v>725.9</v>
      </c>
      <c r="DV127" s="16">
        <v>0.1157</v>
      </c>
      <c r="DW127" s="16">
        <v>0.13500000000000001</v>
      </c>
      <c r="DX127" s="16">
        <v>8.115E-2</v>
      </c>
      <c r="DY127" s="16">
        <v>5.1040000000000002E-2</v>
      </c>
      <c r="DZ127" s="16">
        <v>0.2364</v>
      </c>
      <c r="EA127" s="16">
        <v>7.1819999999999995E-2</v>
      </c>
      <c r="EB127" s="15">
        <v>0</v>
      </c>
    </row>
    <row r="128" spans="3:132" x14ac:dyDescent="0.2">
      <c r="C128" s="10">
        <v>0.42</v>
      </c>
      <c r="D128" s="9">
        <v>897618.56</v>
      </c>
      <c r="E128" s="9">
        <v>12.841200000000001</v>
      </c>
      <c r="F128" s="9">
        <v>18.145600000000002</v>
      </c>
      <c r="G128" s="9">
        <v>82.61</v>
      </c>
      <c r="H128" s="9">
        <v>507.512</v>
      </c>
      <c r="I128" s="9">
        <v>9.2643600000000007E-2</v>
      </c>
      <c r="J128" s="9">
        <v>8.2161200000000004E-2</v>
      </c>
      <c r="K128" s="9">
        <v>4.7378000000000003E-2</v>
      </c>
      <c r="L128" s="9">
        <v>2.8686799999999998E-2</v>
      </c>
      <c r="M128" s="9">
        <v>0.17311199999999999</v>
      </c>
      <c r="N128" s="9">
        <v>6.06236E-2</v>
      </c>
      <c r="O128" s="9">
        <v>0.28721200000000002</v>
      </c>
      <c r="P128" s="9">
        <v>1.0229999999999999</v>
      </c>
      <c r="Q128" s="9">
        <v>2.0781200000000002</v>
      </c>
      <c r="R128" s="9">
        <v>21.879200000000001</v>
      </c>
      <c r="S128" s="9">
        <v>5.9100000000000003E-3</v>
      </c>
      <c r="T128" s="9">
        <v>1.78012E-2</v>
      </c>
      <c r="U128" s="9">
        <v>2.1001200000000001E-2</v>
      </c>
      <c r="V128" s="9">
        <v>9.9226799999999997E-3</v>
      </c>
      <c r="W128" s="9">
        <v>1.7466800000000001E-2</v>
      </c>
      <c r="X128" s="9">
        <v>2.7957199999999998E-3</v>
      </c>
      <c r="Y128" s="9">
        <v>14.19</v>
      </c>
      <c r="Z128" s="9">
        <v>24.121200000000002</v>
      </c>
      <c r="AA128" s="9">
        <v>92.04</v>
      </c>
      <c r="AB128" s="9">
        <v>617.87599999999998</v>
      </c>
      <c r="AC128" s="9">
        <v>0.127556</v>
      </c>
      <c r="AD128" s="9">
        <v>0.18898000000000001</v>
      </c>
      <c r="AE128" s="9">
        <v>0.18436</v>
      </c>
      <c r="AF128" s="9">
        <v>8.5780800000000004E-2</v>
      </c>
      <c r="AG128" s="9">
        <v>0.27261200000000002</v>
      </c>
      <c r="AH128">
        <v>7.7366799999999999E-2</v>
      </c>
      <c r="CV128" s="14" t="s">
        <v>287</v>
      </c>
      <c r="CW128" s="16">
        <v>866083</v>
      </c>
      <c r="CX128" s="16">
        <v>13.61</v>
      </c>
      <c r="CY128" s="16">
        <v>24.69</v>
      </c>
      <c r="CZ128" s="16">
        <v>87.76</v>
      </c>
      <c r="DA128" s="16">
        <v>572.6</v>
      </c>
      <c r="DB128" s="16">
        <v>9.2579999999999996E-2</v>
      </c>
      <c r="DC128" s="16">
        <v>7.8619999999999995E-2</v>
      </c>
      <c r="DD128" s="16">
        <v>5.2850000000000001E-2</v>
      </c>
      <c r="DE128" s="16">
        <v>3.0849999999999999E-2</v>
      </c>
      <c r="DF128" s="16">
        <v>0.17610000000000001</v>
      </c>
      <c r="DG128" s="16">
        <v>6.13E-2</v>
      </c>
      <c r="DH128" s="16">
        <v>0.23100000000000001</v>
      </c>
      <c r="DI128" s="16">
        <v>1.0049999999999999</v>
      </c>
      <c r="DJ128" s="16">
        <v>1.752</v>
      </c>
      <c r="DK128" s="16">
        <v>19.829999999999998</v>
      </c>
      <c r="DL128" s="16">
        <v>4.0879999999999996E-3</v>
      </c>
      <c r="DM128" s="16">
        <v>1.174E-2</v>
      </c>
      <c r="DN128" s="16">
        <v>1.796E-2</v>
      </c>
      <c r="DO128" s="16">
        <v>6.8799999999999998E-3</v>
      </c>
      <c r="DP128" s="16">
        <v>1.323E-2</v>
      </c>
      <c r="DQ128" s="16">
        <v>1.4649999999999999E-3</v>
      </c>
      <c r="DR128" s="16">
        <v>16.89</v>
      </c>
      <c r="DS128" s="16">
        <v>35.64</v>
      </c>
      <c r="DT128" s="16">
        <v>113.2</v>
      </c>
      <c r="DU128" s="16">
        <v>848.7</v>
      </c>
      <c r="DV128" s="16">
        <v>0.14710000000000001</v>
      </c>
      <c r="DW128" s="16">
        <v>0.28839999999999999</v>
      </c>
      <c r="DX128" s="16">
        <v>0.37959999999999999</v>
      </c>
      <c r="DY128" s="16">
        <v>0.13289999999999999</v>
      </c>
      <c r="DZ128" s="16">
        <v>0.34699999999999998</v>
      </c>
      <c r="EA128" s="16">
        <v>7.9000000000000001E-2</v>
      </c>
      <c r="EB128" s="15">
        <v>1</v>
      </c>
    </row>
    <row r="129" spans="3:132" x14ac:dyDescent="0.2">
      <c r="C129" s="10">
        <v>0.43</v>
      </c>
      <c r="D129" s="9">
        <v>898680.88</v>
      </c>
      <c r="E129" s="9">
        <v>12.88</v>
      </c>
      <c r="F129" s="9">
        <v>18.182400000000001</v>
      </c>
      <c r="G129" s="9">
        <v>82.736399999999989</v>
      </c>
      <c r="H129" s="9">
        <v>512.048</v>
      </c>
      <c r="I129" s="9">
        <v>9.3427200000000002E-2</v>
      </c>
      <c r="J129" s="9">
        <v>8.3457199999999995E-2</v>
      </c>
      <c r="K129" s="9">
        <v>4.8674000000000002E-2</v>
      </c>
      <c r="L129" s="9">
        <v>2.8860799999999999E-2</v>
      </c>
      <c r="M129" s="9">
        <v>0.17354799999999998</v>
      </c>
      <c r="N129" s="9">
        <v>6.0732000000000001E-2</v>
      </c>
      <c r="O129" s="9">
        <v>0.29274800000000001</v>
      </c>
      <c r="P129" s="9">
        <v>1.03</v>
      </c>
      <c r="Q129" s="9">
        <v>2.1057200000000003</v>
      </c>
      <c r="R129" s="9">
        <v>22.275200000000002</v>
      </c>
      <c r="S129" s="9">
        <v>5.97548E-3</v>
      </c>
      <c r="T129" s="9">
        <v>1.8012E-2</v>
      </c>
      <c r="U129" s="9">
        <v>2.1449200000000002E-2</v>
      </c>
      <c r="V129" s="9">
        <v>1.00772E-2</v>
      </c>
      <c r="W129" s="9">
        <v>1.76896E-2</v>
      </c>
      <c r="X129" s="9">
        <v>2.8231600000000003E-3</v>
      </c>
      <c r="Y129" s="9">
        <v>14.2448</v>
      </c>
      <c r="Z129" s="9">
        <v>24.3096</v>
      </c>
      <c r="AA129" s="9">
        <v>92.754400000000004</v>
      </c>
      <c r="AB129" s="9">
        <v>623.77200000000005</v>
      </c>
      <c r="AC129" s="9">
        <v>0.128</v>
      </c>
      <c r="AD129" s="9">
        <v>0.19362399999999999</v>
      </c>
      <c r="AE129" s="9">
        <v>0.18831999999999999</v>
      </c>
      <c r="AF129" s="9">
        <v>8.7119200000000008E-2</v>
      </c>
      <c r="AG129" s="9">
        <v>0.273648</v>
      </c>
      <c r="AH129">
        <v>7.7661599999999997E-2</v>
      </c>
      <c r="CV129" s="14" t="s">
        <v>288</v>
      </c>
      <c r="CW129" s="16">
        <v>866203</v>
      </c>
      <c r="CX129" s="16">
        <v>19</v>
      </c>
      <c r="CY129" s="16">
        <v>18.91</v>
      </c>
      <c r="CZ129" s="16">
        <v>123.4</v>
      </c>
      <c r="DA129" s="16">
        <v>1138</v>
      </c>
      <c r="DB129" s="16">
        <v>8.2170000000000007E-2</v>
      </c>
      <c r="DC129" s="16">
        <v>8.0280000000000004E-2</v>
      </c>
      <c r="DD129" s="16">
        <v>9.2710000000000001E-2</v>
      </c>
      <c r="DE129" s="16">
        <v>5.6270000000000001E-2</v>
      </c>
      <c r="DF129" s="16">
        <v>0.1946</v>
      </c>
      <c r="DG129" s="16">
        <v>5.0439999999999999E-2</v>
      </c>
      <c r="DH129" s="16">
        <v>0.68959999999999999</v>
      </c>
      <c r="DI129" s="16">
        <v>1.3420000000000001</v>
      </c>
      <c r="DJ129" s="16">
        <v>5.2160000000000002</v>
      </c>
      <c r="DK129" s="16">
        <v>81.23</v>
      </c>
      <c r="DL129" s="16">
        <v>4.4279999999999996E-3</v>
      </c>
      <c r="DM129" s="16">
        <v>2.7310000000000001E-2</v>
      </c>
      <c r="DN129" s="16">
        <v>4.0399999999999998E-2</v>
      </c>
      <c r="DO129" s="16">
        <v>1.3610000000000001E-2</v>
      </c>
      <c r="DP129" s="16">
        <v>2.0299999999999999E-2</v>
      </c>
      <c r="DQ129" s="16">
        <v>2.686E-3</v>
      </c>
      <c r="DR129" s="16">
        <v>22.32</v>
      </c>
      <c r="DS129" s="16">
        <v>25.73</v>
      </c>
      <c r="DT129" s="16">
        <v>148.19999999999999</v>
      </c>
      <c r="DU129" s="16">
        <v>1538</v>
      </c>
      <c r="DV129" s="16">
        <v>0.1021</v>
      </c>
      <c r="DW129" s="16">
        <v>0.22639999999999999</v>
      </c>
      <c r="DX129" s="16">
        <v>0.32069999999999999</v>
      </c>
      <c r="DY129" s="16">
        <v>0.12180000000000001</v>
      </c>
      <c r="DZ129" s="16">
        <v>0.28410000000000002</v>
      </c>
      <c r="EA129" s="16">
        <v>6.5409999999999996E-2</v>
      </c>
      <c r="EB129" s="15">
        <v>1</v>
      </c>
    </row>
    <row r="130" spans="3:132" x14ac:dyDescent="0.2">
      <c r="C130" s="10">
        <v>0.44</v>
      </c>
      <c r="D130" s="9">
        <v>900929.08</v>
      </c>
      <c r="E130" s="9">
        <v>12.9092</v>
      </c>
      <c r="F130" s="9">
        <v>18.286000000000001</v>
      </c>
      <c r="G130" s="9">
        <v>83.1768</v>
      </c>
      <c r="H130" s="9">
        <v>514.27599999999995</v>
      </c>
      <c r="I130" s="9">
        <v>9.3826800000000002E-2</v>
      </c>
      <c r="J130" s="9">
        <v>8.4644799999999992E-2</v>
      </c>
      <c r="K130" s="9">
        <v>5.1315600000000003E-2</v>
      </c>
      <c r="L130" s="9">
        <v>2.9402799999999996E-2</v>
      </c>
      <c r="M130" s="9">
        <v>0.17408399999999999</v>
      </c>
      <c r="N130" s="9">
        <v>6.0819999999999999E-2</v>
      </c>
      <c r="O130" s="9">
        <v>0.29570000000000002</v>
      </c>
      <c r="P130" s="9">
        <v>1.0398400000000001</v>
      </c>
      <c r="Q130" s="9">
        <v>2.1168399999999998</v>
      </c>
      <c r="R130" s="9">
        <v>22.7668</v>
      </c>
      <c r="S130" s="9">
        <v>6.0307199999999998E-3</v>
      </c>
      <c r="T130" s="9">
        <v>1.8177599999999999E-2</v>
      </c>
      <c r="U130" s="9">
        <v>2.18684E-2</v>
      </c>
      <c r="V130" s="9">
        <v>1.0229200000000001E-2</v>
      </c>
      <c r="W130" s="9">
        <v>1.79192E-2</v>
      </c>
      <c r="X130" s="9">
        <v>2.8865199999999996E-3</v>
      </c>
      <c r="Y130" s="9">
        <v>14.368399999999999</v>
      </c>
      <c r="Z130" s="9">
        <v>24.488399999999999</v>
      </c>
      <c r="AA130" s="9">
        <v>93.749600000000001</v>
      </c>
      <c r="AB130" s="9">
        <v>628.37199999999996</v>
      </c>
      <c r="AC130" s="9">
        <v>0.12847600000000001</v>
      </c>
      <c r="AD130" s="9">
        <v>0.1963</v>
      </c>
      <c r="AE130" s="9">
        <v>0.19037599999999999</v>
      </c>
      <c r="AF130" s="9">
        <v>8.9570400000000008E-2</v>
      </c>
      <c r="AG130" s="9">
        <v>0.27439999999999998</v>
      </c>
      <c r="AH130">
        <v>7.8015200000000007E-2</v>
      </c>
      <c r="CV130" s="14" t="s">
        <v>289</v>
      </c>
      <c r="CW130" s="16">
        <v>866458</v>
      </c>
      <c r="CX130" s="16">
        <v>15.1</v>
      </c>
      <c r="CY130" s="16">
        <v>16.39</v>
      </c>
      <c r="CZ130" s="16">
        <v>99.58</v>
      </c>
      <c r="DA130" s="16">
        <v>674.5</v>
      </c>
      <c r="DB130" s="16">
        <v>0.115</v>
      </c>
      <c r="DC130" s="16">
        <v>0.1807</v>
      </c>
      <c r="DD130" s="16">
        <v>0.1138</v>
      </c>
      <c r="DE130" s="16">
        <v>8.5339999999999999E-2</v>
      </c>
      <c r="DF130" s="16">
        <v>0.2001</v>
      </c>
      <c r="DG130" s="16">
        <v>6.4670000000000005E-2</v>
      </c>
      <c r="DH130" s="16">
        <v>0.43090000000000001</v>
      </c>
      <c r="DI130" s="16">
        <v>1.0680000000000001</v>
      </c>
      <c r="DJ130" s="16">
        <v>2.7959999999999998</v>
      </c>
      <c r="DK130" s="16">
        <v>39.840000000000003</v>
      </c>
      <c r="DL130" s="16">
        <v>9.0060000000000001E-3</v>
      </c>
      <c r="DM130" s="16">
        <v>4.1849999999999998E-2</v>
      </c>
      <c r="DN130" s="16">
        <v>3.2039999999999999E-2</v>
      </c>
      <c r="DO130" s="16">
        <v>2.2579999999999999E-2</v>
      </c>
      <c r="DP130" s="16">
        <v>2.3529999999999999E-2</v>
      </c>
      <c r="DQ130" s="16">
        <v>4.9839999999999997E-3</v>
      </c>
      <c r="DR130" s="16">
        <v>16.11</v>
      </c>
      <c r="DS130" s="16">
        <v>18.329999999999998</v>
      </c>
      <c r="DT130" s="16">
        <v>105.9</v>
      </c>
      <c r="DU130" s="16">
        <v>762.6</v>
      </c>
      <c r="DV130" s="16">
        <v>0.1386</v>
      </c>
      <c r="DW130" s="16">
        <v>0.2883</v>
      </c>
      <c r="DX130" s="16">
        <v>0.19600000000000001</v>
      </c>
      <c r="DY130" s="16">
        <v>0.14230000000000001</v>
      </c>
      <c r="DZ130" s="16">
        <v>0.25900000000000001</v>
      </c>
      <c r="EA130" s="16">
        <v>7.7789999999999998E-2</v>
      </c>
      <c r="EB130" s="15">
        <v>0</v>
      </c>
    </row>
    <row r="131" spans="3:132" x14ac:dyDescent="0.2">
      <c r="C131" s="10">
        <v>0.45</v>
      </c>
      <c r="D131" s="9">
        <v>901310.2</v>
      </c>
      <c r="E131" s="9">
        <v>12.996</v>
      </c>
      <c r="F131" s="9">
        <v>18.341999999999999</v>
      </c>
      <c r="G131" s="9">
        <v>84.066000000000003</v>
      </c>
      <c r="H131" s="9">
        <v>518.28</v>
      </c>
      <c r="I131" s="9">
        <v>9.4034000000000006E-2</v>
      </c>
      <c r="J131" s="9">
        <v>8.5073999999999997E-2</v>
      </c>
      <c r="K131" s="9">
        <v>5.2838000000000003E-2</v>
      </c>
      <c r="L131" s="9">
        <v>2.9998E-2</v>
      </c>
      <c r="M131" s="9">
        <v>0.17562</v>
      </c>
      <c r="N131" s="9">
        <v>6.0962000000000002E-2</v>
      </c>
      <c r="O131" s="9">
        <v>0.29827999999999999</v>
      </c>
      <c r="P131" s="9">
        <v>1.0449999999999999</v>
      </c>
      <c r="Q131" s="9">
        <v>2.1518000000000002</v>
      </c>
      <c r="R131" s="9">
        <v>22.942</v>
      </c>
      <c r="S131" s="9">
        <v>6.0552000000000002E-3</v>
      </c>
      <c r="T131" s="9">
        <v>1.8588E-2</v>
      </c>
      <c r="U131" s="9">
        <v>2.2649999999999997E-2</v>
      </c>
      <c r="V131" s="9">
        <v>1.0370000000000001E-2</v>
      </c>
      <c r="W131" s="9">
        <v>1.8034000000000001E-2</v>
      </c>
      <c r="X131" s="9">
        <v>2.9204000000000001E-3</v>
      </c>
      <c r="Y131" s="9">
        <v>14.432</v>
      </c>
      <c r="Z131" s="9">
        <v>24.632000000000001</v>
      </c>
      <c r="AA131" s="9">
        <v>94.352000000000004</v>
      </c>
      <c r="AB131" s="9">
        <v>633.62</v>
      </c>
      <c r="AC131" s="9">
        <v>0.12889999999999999</v>
      </c>
      <c r="AD131" s="9">
        <v>0.19909999999999997</v>
      </c>
      <c r="AE131" s="9">
        <v>0.19338</v>
      </c>
      <c r="AF131" s="9">
        <v>9.1347999999999999E-2</v>
      </c>
      <c r="AG131" s="9">
        <v>0.27576000000000001</v>
      </c>
      <c r="AH131">
        <v>7.8160000000000007E-2</v>
      </c>
      <c r="CV131" s="14" t="s">
        <v>290</v>
      </c>
      <c r="CW131" s="16">
        <v>866674</v>
      </c>
      <c r="CX131" s="16">
        <v>19.79</v>
      </c>
      <c r="CY131" s="16">
        <v>25.12</v>
      </c>
      <c r="CZ131" s="16">
        <v>130.4</v>
      </c>
      <c r="DA131" s="16">
        <v>1192</v>
      </c>
      <c r="DB131" s="16">
        <v>0.10150000000000001</v>
      </c>
      <c r="DC131" s="16">
        <v>0.15890000000000001</v>
      </c>
      <c r="DD131" s="16">
        <v>0.2545</v>
      </c>
      <c r="DE131" s="16">
        <v>0.1149</v>
      </c>
      <c r="DF131" s="16">
        <v>0.22020000000000001</v>
      </c>
      <c r="DG131" s="16">
        <v>6.1129999999999997E-2</v>
      </c>
      <c r="DH131" s="16">
        <v>0.49530000000000002</v>
      </c>
      <c r="DI131" s="16">
        <v>1.1990000000000001</v>
      </c>
      <c r="DJ131" s="16">
        <v>2.7650000000000001</v>
      </c>
      <c r="DK131" s="16">
        <v>63.33</v>
      </c>
      <c r="DL131" s="16">
        <v>5.0330000000000001E-3</v>
      </c>
      <c r="DM131" s="16">
        <v>3.1789999999999999E-2</v>
      </c>
      <c r="DN131" s="16">
        <v>4.7550000000000002E-2</v>
      </c>
      <c r="DO131" s="16">
        <v>1.043E-2</v>
      </c>
      <c r="DP131" s="16">
        <v>1.5779999999999999E-2</v>
      </c>
      <c r="DQ131" s="16">
        <v>3.2239999999999999E-3</v>
      </c>
      <c r="DR131" s="16">
        <v>22.63</v>
      </c>
      <c r="DS131" s="16">
        <v>33.58</v>
      </c>
      <c r="DT131" s="16">
        <v>148.69999999999999</v>
      </c>
      <c r="DU131" s="16">
        <v>1589</v>
      </c>
      <c r="DV131" s="16">
        <v>0.1275</v>
      </c>
      <c r="DW131" s="16">
        <v>0.3861</v>
      </c>
      <c r="DX131" s="16">
        <v>0.56730000000000003</v>
      </c>
      <c r="DY131" s="16">
        <v>0.17319999999999999</v>
      </c>
      <c r="DZ131" s="16">
        <v>0.33050000000000002</v>
      </c>
      <c r="EA131" s="16">
        <v>8.4650000000000003E-2</v>
      </c>
      <c r="EB131" s="15">
        <v>1</v>
      </c>
    </row>
    <row r="132" spans="3:132" x14ac:dyDescent="0.2">
      <c r="C132" s="10">
        <v>0.46</v>
      </c>
      <c r="D132" s="9">
        <v>902985.8</v>
      </c>
      <c r="E132" s="9">
        <v>13.05</v>
      </c>
      <c r="F132" s="9">
        <v>18.4756</v>
      </c>
      <c r="G132" s="9">
        <v>84.208000000000013</v>
      </c>
      <c r="H132" s="9">
        <v>524.19200000000001</v>
      </c>
      <c r="I132" s="9">
        <v>9.4311199999999998E-2</v>
      </c>
      <c r="J132" s="9">
        <v>8.5758399999999999E-2</v>
      </c>
      <c r="K132" s="9">
        <v>5.4084800000000009E-2</v>
      </c>
      <c r="L132" s="9">
        <v>3.0722400000000004E-2</v>
      </c>
      <c r="M132" s="9">
        <v>0.1769</v>
      </c>
      <c r="N132" s="9">
        <v>6.11084E-2</v>
      </c>
      <c r="O132" s="9">
        <v>0.30599999999999999</v>
      </c>
      <c r="P132" s="9">
        <v>1.0502800000000001</v>
      </c>
      <c r="Q132" s="9">
        <v>2.1786799999999999</v>
      </c>
      <c r="R132" s="9">
        <v>23.12</v>
      </c>
      <c r="S132" s="9">
        <v>6.1222799999999999E-3</v>
      </c>
      <c r="T132" s="9">
        <v>1.89356E-2</v>
      </c>
      <c r="U132" s="9">
        <v>2.3248000000000005E-2</v>
      </c>
      <c r="V132" s="9">
        <v>1.043E-2</v>
      </c>
      <c r="W132" s="9">
        <v>1.8196800000000003E-2</v>
      </c>
      <c r="X132" s="9">
        <v>2.9705200000000004E-3</v>
      </c>
      <c r="Y132" s="9">
        <v>14.5</v>
      </c>
      <c r="Z132" s="9">
        <v>24.861200000000004</v>
      </c>
      <c r="AA132" s="9">
        <v>95.246799999999993</v>
      </c>
      <c r="AB132" s="9">
        <v>640.56000000000006</v>
      </c>
      <c r="AC132" s="9">
        <v>0.12939999999999999</v>
      </c>
      <c r="AD132" s="9">
        <v>0.20116800000000001</v>
      </c>
      <c r="AE132" s="9">
        <v>0.1968960000000001</v>
      </c>
      <c r="AF132" s="9">
        <v>9.2340400000000003E-2</v>
      </c>
      <c r="AG132" s="9">
        <v>0.27705600000000002</v>
      </c>
      <c r="AH132">
        <v>7.8593999999999997E-2</v>
      </c>
      <c r="CV132" s="14" t="s">
        <v>291</v>
      </c>
      <c r="CW132" s="16">
        <v>866714</v>
      </c>
      <c r="CX132" s="16">
        <v>12.19</v>
      </c>
      <c r="CY132" s="16">
        <v>13.29</v>
      </c>
      <c r="CZ132" s="16">
        <v>79.08</v>
      </c>
      <c r="DA132" s="16">
        <v>455.8</v>
      </c>
      <c r="DB132" s="16">
        <v>0.1066</v>
      </c>
      <c r="DC132" s="16">
        <v>9.5089999999999994E-2</v>
      </c>
      <c r="DD132" s="16">
        <v>2.8549999999999999E-2</v>
      </c>
      <c r="DE132" s="16">
        <v>2.8819999999999998E-2</v>
      </c>
      <c r="DF132" s="16">
        <v>0.188</v>
      </c>
      <c r="DG132" s="16">
        <v>6.4710000000000004E-2</v>
      </c>
      <c r="DH132" s="16">
        <v>0.20050000000000001</v>
      </c>
      <c r="DI132" s="16">
        <v>0.81630000000000003</v>
      </c>
      <c r="DJ132" s="16">
        <v>1.9730000000000001</v>
      </c>
      <c r="DK132" s="16">
        <v>15.24</v>
      </c>
      <c r="DL132" s="16">
        <v>6.7730000000000004E-3</v>
      </c>
      <c r="DM132" s="16">
        <v>2.4559999999999998E-2</v>
      </c>
      <c r="DN132" s="16">
        <v>1.018E-2</v>
      </c>
      <c r="DO132" s="16">
        <v>8.0940000000000005E-3</v>
      </c>
      <c r="DP132" s="16">
        <v>2.6620000000000001E-2</v>
      </c>
      <c r="DQ132" s="16">
        <v>4.143E-3</v>
      </c>
      <c r="DR132" s="16">
        <v>13.34</v>
      </c>
      <c r="DS132" s="16">
        <v>17.809999999999999</v>
      </c>
      <c r="DT132" s="16">
        <v>91.38</v>
      </c>
      <c r="DU132" s="16">
        <v>545.20000000000005</v>
      </c>
      <c r="DV132" s="16">
        <v>0.14269999999999999</v>
      </c>
      <c r="DW132" s="16">
        <v>0.25850000000000001</v>
      </c>
      <c r="DX132" s="16">
        <v>9.9150000000000002E-2</v>
      </c>
      <c r="DY132" s="16">
        <v>8.1869999999999998E-2</v>
      </c>
      <c r="DZ132" s="16">
        <v>0.34689999999999999</v>
      </c>
      <c r="EA132" s="16">
        <v>9.2410000000000006E-2</v>
      </c>
      <c r="EB132" s="15">
        <v>0</v>
      </c>
    </row>
    <row r="133" spans="3:132" x14ac:dyDescent="0.2">
      <c r="C133" s="10">
        <v>0.47</v>
      </c>
      <c r="D133" s="9">
        <v>903800.72</v>
      </c>
      <c r="E133" s="9">
        <v>13.1388</v>
      </c>
      <c r="F133" s="9">
        <v>18.589600000000001</v>
      </c>
      <c r="G133" s="9">
        <v>84.874399999999994</v>
      </c>
      <c r="H133" s="9">
        <v>530.58400000000006</v>
      </c>
      <c r="I133" s="9">
        <v>9.4619999999999996E-2</v>
      </c>
      <c r="J133" s="9">
        <v>8.7494000000000002E-2</v>
      </c>
      <c r="K133" s="9">
        <v>5.5384799999999998E-2</v>
      </c>
      <c r="L133" s="9">
        <v>3.1311199999999997E-2</v>
      </c>
      <c r="M133" s="9">
        <v>0.17729200000000001</v>
      </c>
      <c r="N133" s="9">
        <v>6.1207600000000001E-2</v>
      </c>
      <c r="O133" s="9">
        <v>0.31045199999999995</v>
      </c>
      <c r="P133" s="9">
        <v>1.06596</v>
      </c>
      <c r="Q133" s="9">
        <v>2.2059199999999999</v>
      </c>
      <c r="R133" s="9">
        <v>23.287999999999997</v>
      </c>
      <c r="S133" s="9">
        <v>6.1528799999999995E-3</v>
      </c>
      <c r="T133" s="9">
        <v>1.9186799999999997E-2</v>
      </c>
      <c r="U133" s="9">
        <v>2.3475599999999999E-2</v>
      </c>
      <c r="V133" s="9">
        <v>1.051E-2</v>
      </c>
      <c r="W133" s="9">
        <v>1.8399200000000001E-2</v>
      </c>
      <c r="X133" s="9">
        <v>3.0019999999999999E-3</v>
      </c>
      <c r="Y133" s="9">
        <v>14.67</v>
      </c>
      <c r="Z133" s="9">
        <v>25.019200000000001</v>
      </c>
      <c r="AA133" s="9">
        <v>96.039199999999994</v>
      </c>
      <c r="AB133" s="9">
        <v>656.57600000000002</v>
      </c>
      <c r="AC133" s="9">
        <v>0.12979599999999999</v>
      </c>
      <c r="AD133" s="9">
        <v>0.20429600000000001</v>
      </c>
      <c r="AE133" s="9">
        <v>0.20799599999999999</v>
      </c>
      <c r="AF133" s="9">
        <v>9.5090799999999975E-2</v>
      </c>
      <c r="AG133" s="9">
        <v>0.27799600000000002</v>
      </c>
      <c r="AH133">
        <v>7.8807600000000005E-2</v>
      </c>
      <c r="CV133" s="14" t="s">
        <v>292</v>
      </c>
      <c r="CW133" s="16">
        <v>8670</v>
      </c>
      <c r="CX133" s="16">
        <v>15.46</v>
      </c>
      <c r="CY133" s="16">
        <v>19.48</v>
      </c>
      <c r="CZ133" s="16">
        <v>101.7</v>
      </c>
      <c r="DA133" s="16">
        <v>748.9</v>
      </c>
      <c r="DB133" s="16">
        <v>0.10920000000000001</v>
      </c>
      <c r="DC133" s="16">
        <v>0.12230000000000001</v>
      </c>
      <c r="DD133" s="16">
        <v>0.14660000000000001</v>
      </c>
      <c r="DE133" s="16">
        <v>8.0869999999999997E-2</v>
      </c>
      <c r="DF133" s="16">
        <v>0.19309999999999999</v>
      </c>
      <c r="DG133" s="16">
        <v>5.7959999999999998E-2</v>
      </c>
      <c r="DH133" s="16">
        <v>0.4743</v>
      </c>
      <c r="DI133" s="16">
        <v>0.78590000000000004</v>
      </c>
      <c r="DJ133" s="16">
        <v>3.0939999999999999</v>
      </c>
      <c r="DK133" s="16">
        <v>48.31</v>
      </c>
      <c r="DL133" s="16">
        <v>6.2399999999999999E-3</v>
      </c>
      <c r="DM133" s="16">
        <v>1.4840000000000001E-2</v>
      </c>
      <c r="DN133" s="16">
        <v>2.8129999999999999E-2</v>
      </c>
      <c r="DO133" s="16">
        <v>1.093E-2</v>
      </c>
      <c r="DP133" s="16">
        <v>1.397E-2</v>
      </c>
      <c r="DQ133" s="16">
        <v>2.4610000000000001E-3</v>
      </c>
      <c r="DR133" s="16">
        <v>19.260000000000002</v>
      </c>
      <c r="DS133" s="16">
        <v>26</v>
      </c>
      <c r="DT133" s="16">
        <v>124.9</v>
      </c>
      <c r="DU133" s="16">
        <v>1156</v>
      </c>
      <c r="DV133" s="16">
        <v>0.15459999999999999</v>
      </c>
      <c r="DW133" s="16">
        <v>0.2394</v>
      </c>
      <c r="DX133" s="16">
        <v>0.37909999999999999</v>
      </c>
      <c r="DY133" s="16">
        <v>0.15140000000000001</v>
      </c>
      <c r="DZ133" s="16">
        <v>0.28370000000000001</v>
      </c>
      <c r="EA133" s="16">
        <v>8.0189999999999997E-2</v>
      </c>
      <c r="EB133" s="15">
        <v>1</v>
      </c>
    </row>
    <row r="134" spans="3:132" x14ac:dyDescent="0.2">
      <c r="C134" s="10">
        <v>0.48</v>
      </c>
      <c r="D134" s="9">
        <v>904970.28</v>
      </c>
      <c r="E134" s="9">
        <v>13.1892</v>
      </c>
      <c r="F134" s="9">
        <v>18.641999999999999</v>
      </c>
      <c r="G134" s="9">
        <v>85.380399999999995</v>
      </c>
      <c r="H134" s="9">
        <v>537.68399999999997</v>
      </c>
      <c r="I134" s="9">
        <v>9.4899200000000003E-2</v>
      </c>
      <c r="J134" s="9">
        <v>8.9097199999999988E-2</v>
      </c>
      <c r="K134" s="9">
        <v>5.8497199999999999E-2</v>
      </c>
      <c r="L134" s="9">
        <v>3.2325199999999998E-2</v>
      </c>
      <c r="M134" s="9">
        <v>0.1779</v>
      </c>
      <c r="N134" s="9">
        <v>6.1289999999999997E-2</v>
      </c>
      <c r="O134" s="9">
        <v>0.313392</v>
      </c>
      <c r="P134" s="9">
        <v>1.073</v>
      </c>
      <c r="Q134" s="9">
        <v>2.2281999999999997</v>
      </c>
      <c r="R134" s="9">
        <v>23.719999999999995</v>
      </c>
      <c r="S134" s="9">
        <v>6.2295599999999994E-3</v>
      </c>
      <c r="T134" s="9">
        <v>1.9652800000000002E-2</v>
      </c>
      <c r="U134" s="9">
        <v>2.4303999999999996E-2</v>
      </c>
      <c r="V134" s="9">
        <v>1.0670000000000001E-2</v>
      </c>
      <c r="W134" s="9">
        <v>1.8505599999999997E-2</v>
      </c>
      <c r="X134" s="9">
        <v>3.0512E-3</v>
      </c>
      <c r="Y134" s="9">
        <v>14.8</v>
      </c>
      <c r="Z134" s="9">
        <v>25.102799999999998</v>
      </c>
      <c r="AA134" s="9">
        <v>96.568399999999997</v>
      </c>
      <c r="AB134" s="9">
        <v>667.65999999999985</v>
      </c>
      <c r="AC134" s="9">
        <v>0.13022799999999998</v>
      </c>
      <c r="AD134" s="9">
        <v>0.206404</v>
      </c>
      <c r="AE134" s="9">
        <v>0.21197599999999997</v>
      </c>
      <c r="AF134" s="9">
        <v>9.7061599999999998E-2</v>
      </c>
      <c r="AG134" s="9">
        <v>0.27990399999999999</v>
      </c>
      <c r="AH134">
        <v>7.91964E-2</v>
      </c>
      <c r="CV134" s="14" t="s">
        <v>293</v>
      </c>
      <c r="CW134" s="16">
        <v>86730502</v>
      </c>
      <c r="CX134" s="16">
        <v>16.16</v>
      </c>
      <c r="CY134" s="16">
        <v>21.54</v>
      </c>
      <c r="CZ134" s="16">
        <v>106.2</v>
      </c>
      <c r="DA134" s="16">
        <v>809.8</v>
      </c>
      <c r="DB134" s="16">
        <v>0.1008</v>
      </c>
      <c r="DC134" s="16">
        <v>0.12839999999999999</v>
      </c>
      <c r="DD134" s="16">
        <v>0.1043</v>
      </c>
      <c r="DE134" s="16">
        <v>5.6129999999999999E-2</v>
      </c>
      <c r="DF134" s="16">
        <v>0.216</v>
      </c>
      <c r="DG134" s="16">
        <v>5.8909999999999997E-2</v>
      </c>
      <c r="DH134" s="16">
        <v>0.43319999999999997</v>
      </c>
      <c r="DI134" s="16">
        <v>1.2649999999999999</v>
      </c>
      <c r="DJ134" s="16">
        <v>2.8439999999999999</v>
      </c>
      <c r="DK134" s="16">
        <v>43.68</v>
      </c>
      <c r="DL134" s="16">
        <v>4.8770000000000003E-3</v>
      </c>
      <c r="DM134" s="16">
        <v>1.9519999999999999E-2</v>
      </c>
      <c r="DN134" s="16">
        <v>2.2190000000000001E-2</v>
      </c>
      <c r="DO134" s="16">
        <v>9.2309999999999996E-3</v>
      </c>
      <c r="DP134" s="16">
        <v>1.5350000000000001E-2</v>
      </c>
      <c r="DQ134" s="16">
        <v>2.3730000000000001E-3</v>
      </c>
      <c r="DR134" s="16">
        <v>19.47</v>
      </c>
      <c r="DS134" s="16">
        <v>31.68</v>
      </c>
      <c r="DT134" s="16">
        <v>129.69999999999999</v>
      </c>
      <c r="DU134" s="16">
        <v>1175</v>
      </c>
      <c r="DV134" s="16">
        <v>0.13950000000000001</v>
      </c>
      <c r="DW134" s="16">
        <v>0.30549999999999999</v>
      </c>
      <c r="DX134" s="16">
        <v>0.29920000000000002</v>
      </c>
      <c r="DY134" s="16">
        <v>0.13120000000000001</v>
      </c>
      <c r="DZ134" s="16">
        <v>0.34799999999999998</v>
      </c>
      <c r="EA134" s="16">
        <v>7.6189999999999994E-2</v>
      </c>
      <c r="EB134" s="15">
        <v>1</v>
      </c>
    </row>
    <row r="135" spans="3:132" x14ac:dyDescent="0.2">
      <c r="C135" s="10">
        <v>0.49</v>
      </c>
      <c r="D135" s="9">
        <v>905526.08</v>
      </c>
      <c r="E135" s="9">
        <v>13.27</v>
      </c>
      <c r="F135" s="9">
        <v>18.756399999999999</v>
      </c>
      <c r="G135" s="9">
        <v>85.856000000000009</v>
      </c>
      <c r="H135" s="9">
        <v>542.15199999999993</v>
      </c>
      <c r="I135" s="9">
        <v>9.5185599999999995E-2</v>
      </c>
      <c r="J135" s="9">
        <v>9.1168399999999997E-2</v>
      </c>
      <c r="K135" s="9">
        <v>5.9325200000000002E-2</v>
      </c>
      <c r="L135" s="9">
        <v>3.2762800000000002E-2</v>
      </c>
      <c r="M135" s="9">
        <v>0.1784</v>
      </c>
      <c r="N135" s="9">
        <v>6.1400000000000003E-2</v>
      </c>
      <c r="O135" s="9">
        <v>0.31703599999999998</v>
      </c>
      <c r="P135" s="9">
        <v>1.0816399999999999</v>
      </c>
      <c r="Q135" s="9">
        <v>2.2627600000000001</v>
      </c>
      <c r="R135" s="9">
        <v>24.193200000000001</v>
      </c>
      <c r="S135" s="9">
        <v>6.2952800000000003E-3</v>
      </c>
      <c r="T135" s="9">
        <v>2.0102399999999999E-2</v>
      </c>
      <c r="U135" s="9">
        <v>2.5144400000000001E-2</v>
      </c>
      <c r="V135" s="9">
        <v>1.07928E-2</v>
      </c>
      <c r="W135" s="9">
        <v>1.8683199999999997E-2</v>
      </c>
      <c r="X135" s="9">
        <v>3.1152799999999998E-3</v>
      </c>
      <c r="Y135" s="9">
        <v>14.9032</v>
      </c>
      <c r="Z135" s="9">
        <v>25.223199999999999</v>
      </c>
      <c r="AA135" s="9">
        <v>97.176400000000001</v>
      </c>
      <c r="AB135" s="9">
        <v>677.49199999999996</v>
      </c>
      <c r="AC135" s="9">
        <v>0.131132</v>
      </c>
      <c r="AD135" s="9">
        <v>0.20982799999999999</v>
      </c>
      <c r="AE135" s="9">
        <v>0.22267200000000001</v>
      </c>
      <c r="AF135" s="9">
        <v>9.8265199999999997E-2</v>
      </c>
      <c r="AG135" s="9">
        <v>0.28093200000000002</v>
      </c>
      <c r="AH135">
        <v>7.9582799999999995E-2</v>
      </c>
      <c r="CV135" s="14" t="s">
        <v>294</v>
      </c>
      <c r="CW135" s="16">
        <v>867387</v>
      </c>
      <c r="CX135" s="16">
        <v>15.71</v>
      </c>
      <c r="CY135" s="16">
        <v>13.93</v>
      </c>
      <c r="CZ135" s="16">
        <v>102</v>
      </c>
      <c r="DA135" s="16">
        <v>761.7</v>
      </c>
      <c r="DB135" s="16">
        <v>9.4619999999999996E-2</v>
      </c>
      <c r="DC135" s="16">
        <v>9.4619999999999996E-2</v>
      </c>
      <c r="DD135" s="16">
        <v>7.1349999999999997E-2</v>
      </c>
      <c r="DE135" s="16">
        <v>5.9330000000000001E-2</v>
      </c>
      <c r="DF135" s="16">
        <v>0.18160000000000001</v>
      </c>
      <c r="DG135" s="16">
        <v>5.7230000000000003E-2</v>
      </c>
      <c r="DH135" s="16">
        <v>0.31169999999999998</v>
      </c>
      <c r="DI135" s="16">
        <v>0.8155</v>
      </c>
      <c r="DJ135" s="16">
        <v>1.972</v>
      </c>
      <c r="DK135" s="16">
        <v>27.94</v>
      </c>
      <c r="DL135" s="16">
        <v>5.2170000000000003E-3</v>
      </c>
      <c r="DM135" s="16">
        <v>1.515E-2</v>
      </c>
      <c r="DN135" s="16">
        <v>1.678E-2</v>
      </c>
      <c r="DO135" s="16">
        <v>1.268E-2</v>
      </c>
      <c r="DP135" s="16">
        <v>1.669E-2</v>
      </c>
      <c r="DQ135" s="16">
        <v>2.33E-3</v>
      </c>
      <c r="DR135" s="16">
        <v>17.5</v>
      </c>
      <c r="DS135" s="16">
        <v>19.25</v>
      </c>
      <c r="DT135" s="16">
        <v>114.3</v>
      </c>
      <c r="DU135" s="16">
        <v>922.8</v>
      </c>
      <c r="DV135" s="16">
        <v>0.12230000000000001</v>
      </c>
      <c r="DW135" s="16">
        <v>0.19489999999999999</v>
      </c>
      <c r="DX135" s="16">
        <v>0.1709</v>
      </c>
      <c r="DY135" s="16">
        <v>0.13739999999999999</v>
      </c>
      <c r="DZ135" s="16">
        <v>0.27229999999999999</v>
      </c>
      <c r="EA135" s="16">
        <v>7.0709999999999995E-2</v>
      </c>
      <c r="EB135" s="15">
        <v>0</v>
      </c>
    </row>
    <row r="136" spans="3:132" x14ac:dyDescent="0.2">
      <c r="C136" s="10">
        <v>0.5</v>
      </c>
      <c r="D136" s="9">
        <v>906024</v>
      </c>
      <c r="E136" s="9">
        <v>13.37</v>
      </c>
      <c r="F136" s="9">
        <v>18.84</v>
      </c>
      <c r="G136" s="9">
        <v>86.24</v>
      </c>
      <c r="H136" s="9">
        <v>551.1</v>
      </c>
      <c r="I136" s="9">
        <v>9.5869999999999997E-2</v>
      </c>
      <c r="J136" s="9">
        <v>9.2630000000000004E-2</v>
      </c>
      <c r="K136" s="9">
        <v>6.1539999999999997E-2</v>
      </c>
      <c r="L136" s="9">
        <v>3.3500000000000002E-2</v>
      </c>
      <c r="M136" s="9">
        <v>0.1792</v>
      </c>
      <c r="N136" s="9">
        <v>6.1539999999999997E-2</v>
      </c>
      <c r="O136" s="9">
        <v>0.32419999999999999</v>
      </c>
      <c r="P136" s="9">
        <v>1.1080000000000001</v>
      </c>
      <c r="Q136" s="9">
        <v>2.2869999999999999</v>
      </c>
      <c r="R136" s="9">
        <v>24.53</v>
      </c>
      <c r="S136" s="9">
        <v>6.3800000000000003E-3</v>
      </c>
      <c r="T136" s="9">
        <v>2.0449999999999999E-2</v>
      </c>
      <c r="U136" s="9">
        <v>2.589E-2</v>
      </c>
      <c r="V136" s="9">
        <v>1.093E-2</v>
      </c>
      <c r="W136" s="9">
        <v>1.873E-2</v>
      </c>
      <c r="X136" s="9">
        <v>3.1870000000000002E-3</v>
      </c>
      <c r="Y136" s="9">
        <v>14.97</v>
      </c>
      <c r="Z136" s="9">
        <v>25.41</v>
      </c>
      <c r="AA136" s="9">
        <v>97.66</v>
      </c>
      <c r="AB136" s="9">
        <v>686.5</v>
      </c>
      <c r="AC136" s="9">
        <v>0.1313</v>
      </c>
      <c r="AD136" s="9">
        <v>0.21190000000000001</v>
      </c>
      <c r="AE136" s="9">
        <v>0.22670000000000001</v>
      </c>
      <c r="AF136" s="9">
        <v>9.9930000000000005E-2</v>
      </c>
      <c r="AG136" s="9">
        <v>0.28220000000000001</v>
      </c>
      <c r="AH136">
        <v>8.004E-2</v>
      </c>
      <c r="CV136" s="14" t="s">
        <v>295</v>
      </c>
      <c r="CW136" s="16">
        <v>867739</v>
      </c>
      <c r="CX136" s="16">
        <v>18.45</v>
      </c>
      <c r="CY136" s="16">
        <v>21.91</v>
      </c>
      <c r="CZ136" s="16">
        <v>120.2</v>
      </c>
      <c r="DA136" s="16">
        <v>1075</v>
      </c>
      <c r="DB136" s="16">
        <v>9.4299999999999995E-2</v>
      </c>
      <c r="DC136" s="16">
        <v>9.7089999999999996E-2</v>
      </c>
      <c r="DD136" s="16">
        <v>0.1153</v>
      </c>
      <c r="DE136" s="16">
        <v>6.8470000000000003E-2</v>
      </c>
      <c r="DF136" s="16">
        <v>0.16919999999999999</v>
      </c>
      <c r="DG136" s="16">
        <v>5.7270000000000001E-2</v>
      </c>
      <c r="DH136" s="16">
        <v>0.59589999999999999</v>
      </c>
      <c r="DI136" s="16">
        <v>1.202</v>
      </c>
      <c r="DJ136" s="16">
        <v>3.766</v>
      </c>
      <c r="DK136" s="16">
        <v>68.349999999999994</v>
      </c>
      <c r="DL136" s="16">
        <v>6.0010000000000003E-3</v>
      </c>
      <c r="DM136" s="16">
        <v>1.422E-2</v>
      </c>
      <c r="DN136" s="16">
        <v>2.8549999999999999E-2</v>
      </c>
      <c r="DO136" s="16">
        <v>9.1479999999999999E-3</v>
      </c>
      <c r="DP136" s="16">
        <v>1.4919999999999999E-2</v>
      </c>
      <c r="DQ136" s="16">
        <v>2.2049999999999999E-3</v>
      </c>
      <c r="DR136" s="16">
        <v>22.52</v>
      </c>
      <c r="DS136" s="16">
        <v>31.39</v>
      </c>
      <c r="DT136" s="16">
        <v>145.6</v>
      </c>
      <c r="DU136" s="16">
        <v>1590</v>
      </c>
      <c r="DV136" s="16">
        <v>0.14649999999999999</v>
      </c>
      <c r="DW136" s="16">
        <v>0.22750000000000001</v>
      </c>
      <c r="DX136" s="16">
        <v>0.39650000000000002</v>
      </c>
      <c r="DY136" s="16">
        <v>0.13789999999999999</v>
      </c>
      <c r="DZ136" s="16">
        <v>0.31090000000000001</v>
      </c>
      <c r="EA136" s="16">
        <v>7.6100000000000001E-2</v>
      </c>
      <c r="EB136" s="15">
        <v>1</v>
      </c>
    </row>
    <row r="137" spans="3:132" x14ac:dyDescent="0.2">
      <c r="C137" s="10">
        <v>0.51</v>
      </c>
      <c r="D137" s="9">
        <v>907059.56</v>
      </c>
      <c r="E137" s="9">
        <v>13.4468</v>
      </c>
      <c r="F137" s="9">
        <v>18.899999999999999</v>
      </c>
      <c r="G137" s="9">
        <v>86.984799999999993</v>
      </c>
      <c r="H137" s="9">
        <v>557.04000000000008</v>
      </c>
      <c r="I137" s="9">
        <v>9.6437599999999998E-2</v>
      </c>
      <c r="J137" s="9">
        <v>9.5016400000000001E-2</v>
      </c>
      <c r="K137" s="9">
        <v>6.447520000000001E-2</v>
      </c>
      <c r="L137" s="9">
        <v>3.4686000000000002E-2</v>
      </c>
      <c r="M137" s="9">
        <v>0.179868</v>
      </c>
      <c r="N137" s="9">
        <v>6.1700400000000002E-2</v>
      </c>
      <c r="O137" s="9">
        <v>0.3276</v>
      </c>
      <c r="P137" s="9">
        <v>1.13968</v>
      </c>
      <c r="Q137" s="9">
        <v>2.3113600000000001</v>
      </c>
      <c r="R137" s="9">
        <v>24.8444</v>
      </c>
      <c r="S137" s="9">
        <v>6.42868E-3</v>
      </c>
      <c r="T137" s="9">
        <v>2.0704400000000001E-2</v>
      </c>
      <c r="U137" s="9">
        <v>2.6204399999999999E-2</v>
      </c>
      <c r="V137" s="9">
        <v>1.11E-2</v>
      </c>
      <c r="W137" s="9">
        <v>1.8796799999999999E-2</v>
      </c>
      <c r="X137" s="9">
        <v>3.2239999999999999E-3</v>
      </c>
      <c r="Y137" s="9">
        <v>15.0236</v>
      </c>
      <c r="Z137" s="9">
        <v>25.476800000000001</v>
      </c>
      <c r="AA137" s="9">
        <v>98.183599999999998</v>
      </c>
      <c r="AB137" s="9">
        <v>692.70400000000006</v>
      </c>
      <c r="AC137" s="9">
        <v>0.13159999999999999</v>
      </c>
      <c r="AD137" s="9">
        <v>0.21690400000000001</v>
      </c>
      <c r="AE137" s="9">
        <v>0.230744</v>
      </c>
      <c r="AF137" s="9">
        <v>0.101636</v>
      </c>
      <c r="AG137" s="9">
        <v>0.28283599999999998</v>
      </c>
      <c r="AH137">
        <v>8.0213599999999996E-2</v>
      </c>
      <c r="CV137" s="14" t="s">
        <v>296</v>
      </c>
      <c r="CW137" s="16">
        <v>868202</v>
      </c>
      <c r="CX137" s="16">
        <v>12.77</v>
      </c>
      <c r="CY137" s="16">
        <v>22.47</v>
      </c>
      <c r="CZ137" s="16">
        <v>81.72</v>
      </c>
      <c r="DA137" s="16">
        <v>506.3</v>
      </c>
      <c r="DB137" s="16">
        <v>9.0550000000000005E-2</v>
      </c>
      <c r="DC137" s="16">
        <v>5.7610000000000001E-2</v>
      </c>
      <c r="DD137" s="16">
        <v>4.7109999999999999E-2</v>
      </c>
      <c r="DE137" s="16">
        <v>2.7040000000000002E-2</v>
      </c>
      <c r="DF137" s="16">
        <v>0.1585</v>
      </c>
      <c r="DG137" s="16">
        <v>6.0650000000000003E-2</v>
      </c>
      <c r="DH137" s="16">
        <v>0.23669999999999999</v>
      </c>
      <c r="DI137" s="16">
        <v>1.38</v>
      </c>
      <c r="DJ137" s="16">
        <v>1.4570000000000001</v>
      </c>
      <c r="DK137" s="16">
        <v>19.87</v>
      </c>
      <c r="DL137" s="16">
        <v>7.4989999999999996E-3</v>
      </c>
      <c r="DM137" s="16">
        <v>1.2019999999999999E-2</v>
      </c>
      <c r="DN137" s="16">
        <v>2.332E-2</v>
      </c>
      <c r="DO137" s="16">
        <v>8.9200000000000008E-3</v>
      </c>
      <c r="DP137" s="16">
        <v>1.6469999999999999E-2</v>
      </c>
      <c r="DQ137" s="16">
        <v>2.6289999999999998E-3</v>
      </c>
      <c r="DR137" s="16">
        <v>14.49</v>
      </c>
      <c r="DS137" s="16">
        <v>33.369999999999997</v>
      </c>
      <c r="DT137" s="16">
        <v>92.04</v>
      </c>
      <c r="DU137" s="16">
        <v>653.6</v>
      </c>
      <c r="DV137" s="16">
        <v>0.1419</v>
      </c>
      <c r="DW137" s="16">
        <v>0.15229999999999999</v>
      </c>
      <c r="DX137" s="16">
        <v>0.2177</v>
      </c>
      <c r="DY137" s="16">
        <v>9.3310000000000004E-2</v>
      </c>
      <c r="DZ137" s="16">
        <v>0.28289999999999998</v>
      </c>
      <c r="EA137" s="16">
        <v>8.0670000000000006E-2</v>
      </c>
      <c r="EB137" s="15">
        <v>1</v>
      </c>
    </row>
    <row r="138" spans="3:132" x14ac:dyDescent="0.2">
      <c r="C138" s="10">
        <v>0.52</v>
      </c>
      <c r="D138" s="9">
        <v>908284.36</v>
      </c>
      <c r="E138" s="9">
        <v>13.493600000000001</v>
      </c>
      <c r="F138" s="9">
        <v>19.04</v>
      </c>
      <c r="G138" s="9">
        <v>87.32</v>
      </c>
      <c r="H138" s="9">
        <v>561.10799999999995</v>
      </c>
      <c r="I138" s="9">
        <v>9.6863599999999994E-2</v>
      </c>
      <c r="J138" s="9">
        <v>9.6739599999999995E-2</v>
      </c>
      <c r="K138" s="9">
        <v>6.6414000000000001E-2</v>
      </c>
      <c r="L138" s="9">
        <v>3.5803600000000005E-2</v>
      </c>
      <c r="M138" s="9">
        <v>0.18013600000000002</v>
      </c>
      <c r="N138" s="9">
        <v>6.1854399999999997E-2</v>
      </c>
      <c r="O138" s="9">
        <v>0.33214000000000005</v>
      </c>
      <c r="P138" s="9">
        <v>1.1499999999999999</v>
      </c>
      <c r="Q138" s="9">
        <v>2.3463599999999998</v>
      </c>
      <c r="R138" s="9">
        <v>25.1736</v>
      </c>
      <c r="S138" s="9">
        <v>6.4713600000000007E-3</v>
      </c>
      <c r="T138" s="9">
        <v>2.1143599999999999E-2</v>
      </c>
      <c r="U138" s="9">
        <v>2.6523999999999999E-2</v>
      </c>
      <c r="V138" s="9">
        <v>1.1203599999999999E-2</v>
      </c>
      <c r="W138" s="9">
        <v>1.8970000000000001E-2</v>
      </c>
      <c r="X138" s="9">
        <v>3.30548E-3</v>
      </c>
      <c r="Y138" s="9">
        <v>15.1036</v>
      </c>
      <c r="Z138" s="9">
        <v>25.58</v>
      </c>
      <c r="AA138" s="9">
        <v>98.942400000000006</v>
      </c>
      <c r="AB138" s="9">
        <v>700.3</v>
      </c>
      <c r="AC138" s="9">
        <v>0.13270000000000001</v>
      </c>
      <c r="AD138" s="9">
        <v>0.22003200000000001</v>
      </c>
      <c r="AE138" s="9">
        <v>0.23946799999999999</v>
      </c>
      <c r="AF138" s="9">
        <v>0.10385999999999999</v>
      </c>
      <c r="AG138" s="9">
        <v>0.28410000000000002</v>
      </c>
      <c r="AH138">
        <v>8.0631599999999998E-2</v>
      </c>
      <c r="CV138" s="14" t="s">
        <v>297</v>
      </c>
      <c r="CW138" s="16">
        <v>868223</v>
      </c>
      <c r="CX138" s="16">
        <v>11.71</v>
      </c>
      <c r="CY138" s="16">
        <v>16.670000000000002</v>
      </c>
      <c r="CZ138" s="16">
        <v>74.72</v>
      </c>
      <c r="DA138" s="16">
        <v>423.6</v>
      </c>
      <c r="DB138" s="16">
        <v>0.1051</v>
      </c>
      <c r="DC138" s="16">
        <v>6.0949999999999997E-2</v>
      </c>
      <c r="DD138" s="16">
        <v>3.5920000000000001E-2</v>
      </c>
      <c r="DE138" s="16">
        <v>2.5999999999999999E-2</v>
      </c>
      <c r="DF138" s="16">
        <v>0.13389999999999999</v>
      </c>
      <c r="DG138" s="16">
        <v>5.9450000000000003E-2</v>
      </c>
      <c r="DH138" s="16">
        <v>0.44890000000000002</v>
      </c>
      <c r="DI138" s="16">
        <v>2.508</v>
      </c>
      <c r="DJ138" s="16">
        <v>3.258</v>
      </c>
      <c r="DK138" s="16">
        <v>34.369999999999997</v>
      </c>
      <c r="DL138" s="16">
        <v>6.5779999999999996E-3</v>
      </c>
      <c r="DM138" s="16">
        <v>1.38E-2</v>
      </c>
      <c r="DN138" s="16">
        <v>2.6620000000000001E-2</v>
      </c>
      <c r="DO138" s="16">
        <v>1.307E-2</v>
      </c>
      <c r="DP138" s="16">
        <v>1.359E-2</v>
      </c>
      <c r="DQ138" s="16">
        <v>3.7069999999999998E-3</v>
      </c>
      <c r="DR138" s="16">
        <v>13.33</v>
      </c>
      <c r="DS138" s="16">
        <v>25.48</v>
      </c>
      <c r="DT138" s="16">
        <v>86.16</v>
      </c>
      <c r="DU138" s="16">
        <v>546.70000000000005</v>
      </c>
      <c r="DV138" s="16">
        <v>0.12709999999999999</v>
      </c>
      <c r="DW138" s="16">
        <v>0.1028</v>
      </c>
      <c r="DX138" s="16">
        <v>0.1046</v>
      </c>
      <c r="DY138" s="16">
        <v>6.9680000000000006E-2</v>
      </c>
      <c r="DZ138" s="16">
        <v>0.17119999999999999</v>
      </c>
      <c r="EA138" s="16">
        <v>7.3429999999999995E-2</v>
      </c>
      <c r="EB138" s="15">
        <v>0</v>
      </c>
    </row>
    <row r="139" spans="3:132" x14ac:dyDescent="0.2">
      <c r="C139" s="10">
        <v>0.53</v>
      </c>
      <c r="D139" s="9">
        <v>909238.16</v>
      </c>
      <c r="E139" s="9">
        <v>13.59</v>
      </c>
      <c r="F139" s="9">
        <v>19.110399999999998</v>
      </c>
      <c r="G139" s="9">
        <v>87.76</v>
      </c>
      <c r="H139" s="9">
        <v>566.404</v>
      </c>
      <c r="I139" s="9">
        <v>9.72108E-2</v>
      </c>
      <c r="J139" s="9">
        <v>9.7584400000000002E-2</v>
      </c>
      <c r="K139" s="9">
        <v>6.8242399999999995E-2</v>
      </c>
      <c r="L139" s="9">
        <v>3.73608E-2</v>
      </c>
      <c r="M139" s="9">
        <v>0.18090000000000001</v>
      </c>
      <c r="N139" s="9">
        <v>6.2012400000000002E-2</v>
      </c>
      <c r="O139" s="9">
        <v>0.33452000000000004</v>
      </c>
      <c r="P139" s="9">
        <v>1.15408</v>
      </c>
      <c r="Q139" s="9">
        <v>2.3692800000000003</v>
      </c>
      <c r="R139" s="9">
        <v>25.7804</v>
      </c>
      <c r="S139" s="9">
        <v>6.5223199999999999E-3</v>
      </c>
      <c r="T139" s="9">
        <v>2.1537600000000004E-2</v>
      </c>
      <c r="U139" s="9">
        <v>2.7010800000000001E-2</v>
      </c>
      <c r="V139" s="9">
        <v>1.13308E-2</v>
      </c>
      <c r="W139" s="9">
        <v>1.90612E-2</v>
      </c>
      <c r="X139" s="9">
        <v>3.3360400000000002E-3</v>
      </c>
      <c r="Y139" s="9">
        <v>15.1404</v>
      </c>
      <c r="Z139" s="9">
        <v>25.720400000000001</v>
      </c>
      <c r="AA139" s="9">
        <v>99.432000000000002</v>
      </c>
      <c r="AB139" s="9">
        <v>706.60400000000004</v>
      </c>
      <c r="AC139" s="9">
        <v>0.13380400000000001</v>
      </c>
      <c r="AD139" s="9">
        <v>0.22431200000000001</v>
      </c>
      <c r="AE139" s="9">
        <v>0.24370800000000001</v>
      </c>
      <c r="AF139" s="9">
        <v>0.105408</v>
      </c>
      <c r="AG139" s="9">
        <v>0.28489999999999999</v>
      </c>
      <c r="AH139">
        <v>8.1131200000000001E-2</v>
      </c>
      <c r="CV139" s="14" t="s">
        <v>298</v>
      </c>
      <c r="CW139" s="16">
        <v>868682</v>
      </c>
      <c r="CX139" s="16">
        <v>11.43</v>
      </c>
      <c r="CY139" s="16">
        <v>15.39</v>
      </c>
      <c r="CZ139" s="16">
        <v>73.06</v>
      </c>
      <c r="DA139" s="16">
        <v>399.8</v>
      </c>
      <c r="DB139" s="16">
        <v>9.6390000000000003E-2</v>
      </c>
      <c r="DC139" s="16">
        <v>6.8890000000000007E-2</v>
      </c>
      <c r="DD139" s="16">
        <v>3.5029999999999999E-2</v>
      </c>
      <c r="DE139" s="16">
        <v>2.8750000000000001E-2</v>
      </c>
      <c r="DF139" s="16">
        <v>0.1734</v>
      </c>
      <c r="DG139" s="16">
        <v>5.8650000000000001E-2</v>
      </c>
      <c r="DH139" s="16">
        <v>0.1759</v>
      </c>
      <c r="DI139" s="16">
        <v>0.99380000000000002</v>
      </c>
      <c r="DJ139" s="16">
        <v>1.143</v>
      </c>
      <c r="DK139" s="16">
        <v>12.67</v>
      </c>
      <c r="DL139" s="16">
        <v>5.1330000000000004E-3</v>
      </c>
      <c r="DM139" s="16">
        <v>1.521E-2</v>
      </c>
      <c r="DN139" s="16">
        <v>1.434E-2</v>
      </c>
      <c r="DO139" s="16">
        <v>8.6020000000000003E-3</v>
      </c>
      <c r="DP139" s="16">
        <v>1.5010000000000001E-2</v>
      </c>
      <c r="DQ139" s="16">
        <v>1.588E-3</v>
      </c>
      <c r="DR139" s="16">
        <v>12.32</v>
      </c>
      <c r="DS139" s="16">
        <v>22.02</v>
      </c>
      <c r="DT139" s="16">
        <v>79.930000000000007</v>
      </c>
      <c r="DU139" s="16">
        <v>462</v>
      </c>
      <c r="DV139" s="16">
        <v>0.11899999999999999</v>
      </c>
      <c r="DW139" s="16">
        <v>0.1648</v>
      </c>
      <c r="DX139" s="16">
        <v>0.1399</v>
      </c>
      <c r="DY139" s="16">
        <v>8.4760000000000002E-2</v>
      </c>
      <c r="DZ139" s="16">
        <v>0.2676</v>
      </c>
      <c r="EA139" s="16">
        <v>6.7650000000000002E-2</v>
      </c>
      <c r="EB139" s="15">
        <v>0</v>
      </c>
    </row>
    <row r="140" spans="3:132" x14ac:dyDescent="0.2">
      <c r="C140" s="10">
        <v>0.54</v>
      </c>
      <c r="D140" s="9">
        <v>911186.72</v>
      </c>
      <c r="E140" s="9">
        <v>13.64</v>
      </c>
      <c r="F140" s="9">
        <v>19.304400000000001</v>
      </c>
      <c r="G140" s="9">
        <v>88.010800000000003</v>
      </c>
      <c r="H140" s="9">
        <v>572.51599999999996</v>
      </c>
      <c r="I140" s="9">
        <v>9.7495999999999999E-2</v>
      </c>
      <c r="J140" s="9">
        <v>0.100046</v>
      </c>
      <c r="K140" s="9">
        <v>6.8899600000000005E-2</v>
      </c>
      <c r="L140" s="9">
        <v>3.78876E-2</v>
      </c>
      <c r="M140" s="9">
        <v>0.18129999999999999</v>
      </c>
      <c r="N140" s="9">
        <v>6.2167200000000006E-2</v>
      </c>
      <c r="O140" s="9">
        <v>0.33800000000000002</v>
      </c>
      <c r="P140" s="9">
        <v>1.169</v>
      </c>
      <c r="Q140" s="9">
        <v>2.4034800000000005</v>
      </c>
      <c r="R140" s="9">
        <v>26.437200000000001</v>
      </c>
      <c r="S140" s="9">
        <v>6.5477199999999999E-3</v>
      </c>
      <c r="T140" s="9">
        <v>2.2018800000000002E-2</v>
      </c>
      <c r="U140" s="9">
        <v>2.72172E-2</v>
      </c>
      <c r="V140" s="9">
        <v>1.1494800000000005E-2</v>
      </c>
      <c r="W140" s="9">
        <v>1.924E-2</v>
      </c>
      <c r="X140" s="9">
        <v>3.3567600000000003E-3</v>
      </c>
      <c r="Y140" s="9">
        <v>15.3</v>
      </c>
      <c r="Z140" s="9">
        <v>25.814400000000003</v>
      </c>
      <c r="AA140" s="9">
        <v>100.27200000000001</v>
      </c>
      <c r="AB140" s="9">
        <v>711.34400000000005</v>
      </c>
      <c r="AC140" s="9">
        <v>0.13420000000000001</v>
      </c>
      <c r="AD140" s="9">
        <v>0.22719200000000003</v>
      </c>
      <c r="AE140" s="9">
        <v>0.24977600000000005</v>
      </c>
      <c r="AF140" s="9">
        <v>0.1075</v>
      </c>
      <c r="AG140" s="9">
        <v>0.28581600000000001</v>
      </c>
      <c r="AH140">
        <v>8.1354400000000007E-2</v>
      </c>
      <c r="CV140" s="14" t="s">
        <v>299</v>
      </c>
      <c r="CW140" s="16">
        <v>868826</v>
      </c>
      <c r="CX140" s="16">
        <v>14.95</v>
      </c>
      <c r="CY140" s="16">
        <v>17.57</v>
      </c>
      <c r="CZ140" s="16">
        <v>96.85</v>
      </c>
      <c r="DA140" s="16">
        <v>678.1</v>
      </c>
      <c r="DB140" s="16">
        <v>0.1167</v>
      </c>
      <c r="DC140" s="16">
        <v>0.1305</v>
      </c>
      <c r="DD140" s="16">
        <v>0.15390000000000001</v>
      </c>
      <c r="DE140" s="16">
        <v>8.6239999999999997E-2</v>
      </c>
      <c r="DF140" s="16">
        <v>0.19570000000000001</v>
      </c>
      <c r="DG140" s="16">
        <v>6.216E-2</v>
      </c>
      <c r="DH140" s="16">
        <v>1.296</v>
      </c>
      <c r="DI140" s="16">
        <v>1.452</v>
      </c>
      <c r="DJ140" s="16">
        <v>8.4190000000000005</v>
      </c>
      <c r="DK140" s="16">
        <v>101.9</v>
      </c>
      <c r="DL140" s="16">
        <v>0.01</v>
      </c>
      <c r="DM140" s="16">
        <v>3.4799999999999998E-2</v>
      </c>
      <c r="DN140" s="16">
        <v>6.5769999999999995E-2</v>
      </c>
      <c r="DO140" s="16">
        <v>2.801E-2</v>
      </c>
      <c r="DP140" s="16">
        <v>5.1679999999999997E-2</v>
      </c>
      <c r="DQ140" s="16">
        <v>2.8869999999999998E-3</v>
      </c>
      <c r="DR140" s="16">
        <v>18.55</v>
      </c>
      <c r="DS140" s="16">
        <v>21.43</v>
      </c>
      <c r="DT140" s="16">
        <v>121.4</v>
      </c>
      <c r="DU140" s="16">
        <v>971.4</v>
      </c>
      <c r="DV140" s="16">
        <v>0.1411</v>
      </c>
      <c r="DW140" s="16">
        <v>0.21640000000000001</v>
      </c>
      <c r="DX140" s="16">
        <v>0.33550000000000002</v>
      </c>
      <c r="DY140" s="16">
        <v>0.16669999999999999</v>
      </c>
      <c r="DZ140" s="16">
        <v>0.34139999999999998</v>
      </c>
      <c r="EA140" s="16">
        <v>7.1470000000000006E-2</v>
      </c>
      <c r="EB140" s="15">
        <v>1</v>
      </c>
    </row>
    <row r="141" spans="3:132" x14ac:dyDescent="0.2">
      <c r="C141" s="10">
        <v>0.55000000000000004</v>
      </c>
      <c r="D141" s="9">
        <v>911506.4</v>
      </c>
      <c r="E141" s="9">
        <v>13.694000000000001</v>
      </c>
      <c r="F141" s="9">
        <v>19.361999999999998</v>
      </c>
      <c r="G141" s="9">
        <v>88.37</v>
      </c>
      <c r="H141" s="9">
        <v>578.05999999999995</v>
      </c>
      <c r="I141" s="9">
        <v>9.7734000000000001E-2</v>
      </c>
      <c r="J141" s="9">
        <v>0.10174</v>
      </c>
      <c r="K141" s="9">
        <v>7.145E-2</v>
      </c>
      <c r="L141" s="9">
        <v>4.0196000000000037E-2</v>
      </c>
      <c r="M141" s="9">
        <v>0.18184</v>
      </c>
      <c r="N141" s="9">
        <v>6.2302000000000003E-2</v>
      </c>
      <c r="O141" s="9">
        <v>0.34172000000000002</v>
      </c>
      <c r="P141" s="9">
        <v>1.1894</v>
      </c>
      <c r="Q141" s="9">
        <v>2.4362000000000008</v>
      </c>
      <c r="R141" s="9">
        <v>26.906000000000009</v>
      </c>
      <c r="S141" s="9">
        <v>6.6302000000000002E-3</v>
      </c>
      <c r="T141" s="9">
        <v>2.2288000000000009E-2</v>
      </c>
      <c r="U141" s="9">
        <v>2.7898000000000003E-2</v>
      </c>
      <c r="V141" s="9">
        <v>1.1610000000000001E-2</v>
      </c>
      <c r="W141" s="9">
        <v>1.9368E-2</v>
      </c>
      <c r="X141" s="9">
        <v>3.3977999999999999E-3</v>
      </c>
      <c r="Y141" s="9">
        <v>15.37</v>
      </c>
      <c r="Z141" s="9">
        <v>26.007999999999999</v>
      </c>
      <c r="AA141" s="9">
        <v>101.2</v>
      </c>
      <c r="AB141" s="9">
        <v>726.86</v>
      </c>
      <c r="AC141" s="9">
        <v>0.13469999999999999</v>
      </c>
      <c r="AD141" s="9">
        <v>0.23125999999999999</v>
      </c>
      <c r="AE141" s="9">
        <v>0.25600000000000001</v>
      </c>
      <c r="AF141" s="9">
        <v>0.1096</v>
      </c>
      <c r="AG141" s="9">
        <v>0.28714000000000001</v>
      </c>
      <c r="AH141">
        <v>8.1739999999999993E-2</v>
      </c>
      <c r="CV141" s="14" t="s">
        <v>300</v>
      </c>
      <c r="CW141" s="16">
        <v>868871</v>
      </c>
      <c r="CX141" s="16">
        <v>11.28</v>
      </c>
      <c r="CY141" s="16">
        <v>13.39</v>
      </c>
      <c r="CZ141" s="16">
        <v>73</v>
      </c>
      <c r="DA141" s="16">
        <v>384.8</v>
      </c>
      <c r="DB141" s="16">
        <v>0.1164</v>
      </c>
      <c r="DC141" s="16">
        <v>0.11360000000000001</v>
      </c>
      <c r="DD141" s="16">
        <v>4.6350000000000002E-2</v>
      </c>
      <c r="DE141" s="16">
        <v>4.7960000000000003E-2</v>
      </c>
      <c r="DF141" s="16">
        <v>0.17710000000000001</v>
      </c>
      <c r="DG141" s="16">
        <v>6.0720000000000003E-2</v>
      </c>
      <c r="DH141" s="16">
        <v>0.33839999999999998</v>
      </c>
      <c r="DI141" s="16">
        <v>1.343</v>
      </c>
      <c r="DJ141" s="16">
        <v>1.851</v>
      </c>
      <c r="DK141" s="16">
        <v>26.33</v>
      </c>
      <c r="DL141" s="16">
        <v>1.1270000000000001E-2</v>
      </c>
      <c r="DM141" s="16">
        <v>3.4979999999999997E-2</v>
      </c>
      <c r="DN141" s="16">
        <v>2.1870000000000001E-2</v>
      </c>
      <c r="DO141" s="16">
        <v>1.9650000000000001E-2</v>
      </c>
      <c r="DP141" s="16">
        <v>1.5800000000000002E-2</v>
      </c>
      <c r="DQ141" s="16">
        <v>3.4420000000000002E-3</v>
      </c>
      <c r="DR141" s="16">
        <v>11.92</v>
      </c>
      <c r="DS141" s="16">
        <v>15.77</v>
      </c>
      <c r="DT141" s="16">
        <v>76.53</v>
      </c>
      <c r="DU141" s="16">
        <v>434</v>
      </c>
      <c r="DV141" s="16">
        <v>0.13669999999999999</v>
      </c>
      <c r="DW141" s="16">
        <v>0.1822</v>
      </c>
      <c r="DX141" s="16">
        <v>8.6690000000000003E-2</v>
      </c>
      <c r="DY141" s="16">
        <v>8.6110000000000006E-2</v>
      </c>
      <c r="DZ141" s="16">
        <v>0.2102</v>
      </c>
      <c r="EA141" s="16">
        <v>6.7839999999999998E-2</v>
      </c>
      <c r="EB141" s="15">
        <v>0</v>
      </c>
    </row>
    <row r="142" spans="3:132" x14ac:dyDescent="0.2">
      <c r="C142" s="10">
        <v>0.56000000000000005</v>
      </c>
      <c r="D142" s="9">
        <v>912522.12</v>
      </c>
      <c r="E142" s="9">
        <v>13.751600000000002</v>
      </c>
      <c r="F142" s="9">
        <v>19.54</v>
      </c>
      <c r="G142" s="9">
        <v>88.594000000000008</v>
      </c>
      <c r="H142" s="9">
        <v>582.81200000000013</v>
      </c>
      <c r="I142" s="9">
        <v>9.8123199999999994E-2</v>
      </c>
      <c r="J142" s="9">
        <v>0.102516</v>
      </c>
      <c r="K142" s="9">
        <v>7.5636800000000073E-2</v>
      </c>
      <c r="L142" s="9">
        <v>4.2266000000000019E-2</v>
      </c>
      <c r="M142" s="9">
        <v>0.182808</v>
      </c>
      <c r="N142" s="9">
        <v>6.2461599999999999E-2</v>
      </c>
      <c r="O142" s="9">
        <v>0.34610400000000002</v>
      </c>
      <c r="P142" s="9">
        <v>1.19808</v>
      </c>
      <c r="Q142" s="9">
        <v>2.4755600000000002</v>
      </c>
      <c r="R142" s="9">
        <v>27.252800000000004</v>
      </c>
      <c r="S142" s="9">
        <v>6.6680800000000007E-3</v>
      </c>
      <c r="T142" s="9">
        <v>2.2942400000000002E-2</v>
      </c>
      <c r="U142" s="9">
        <v>2.8224800000000001E-2</v>
      </c>
      <c r="V142" s="9">
        <v>1.167E-2</v>
      </c>
      <c r="W142" s="9">
        <v>1.9420799999999998E-2</v>
      </c>
      <c r="X142" s="9">
        <v>3.4346400000000005E-3</v>
      </c>
      <c r="Y142" s="9">
        <v>15.4908</v>
      </c>
      <c r="Z142" s="9">
        <v>26.171600000000002</v>
      </c>
      <c r="AA142" s="9">
        <v>101.71599999999999</v>
      </c>
      <c r="AB142" s="9">
        <v>739.11599999999999</v>
      </c>
      <c r="AC142" s="9">
        <v>0.13520799999999999</v>
      </c>
      <c r="AD142" s="9">
        <v>0.23394400000000007</v>
      </c>
      <c r="AE142" s="9">
        <v>0.26041600000000004</v>
      </c>
      <c r="AF142" s="9">
        <v>0.110524</v>
      </c>
      <c r="AG142" s="9">
        <v>0.28844000000000003</v>
      </c>
      <c r="AH142">
        <v>8.1833199999999995E-2</v>
      </c>
      <c r="CV142" s="14" t="s">
        <v>301</v>
      </c>
      <c r="CW142" s="16">
        <v>868999</v>
      </c>
      <c r="CX142" s="16">
        <v>9.7379999999999995</v>
      </c>
      <c r="CY142" s="16">
        <v>11.97</v>
      </c>
      <c r="CZ142" s="16">
        <v>61.24</v>
      </c>
      <c r="DA142" s="16">
        <v>288.5</v>
      </c>
      <c r="DB142" s="16">
        <v>9.2499999999999999E-2</v>
      </c>
      <c r="DC142" s="16">
        <v>4.1020000000000001E-2</v>
      </c>
      <c r="DD142" s="16">
        <v>0</v>
      </c>
      <c r="DE142" s="16">
        <v>0</v>
      </c>
      <c r="DF142" s="16">
        <v>0.1903</v>
      </c>
      <c r="DG142" s="16">
        <v>6.4219999999999999E-2</v>
      </c>
      <c r="DH142" s="16">
        <v>0.1988</v>
      </c>
      <c r="DI142" s="16">
        <v>0.496</v>
      </c>
      <c r="DJ142" s="16">
        <v>1.218</v>
      </c>
      <c r="DK142" s="16">
        <v>12.26</v>
      </c>
      <c r="DL142" s="16">
        <v>6.0400000000000002E-3</v>
      </c>
      <c r="DM142" s="16">
        <v>5.6559999999999996E-3</v>
      </c>
      <c r="DN142" s="16">
        <v>0</v>
      </c>
      <c r="DO142" s="16">
        <v>0</v>
      </c>
      <c r="DP142" s="16">
        <v>2.2769999999999999E-2</v>
      </c>
      <c r="DQ142" s="16">
        <v>3.2200000000000002E-3</v>
      </c>
      <c r="DR142" s="16">
        <v>10.62</v>
      </c>
      <c r="DS142" s="16">
        <v>14.1</v>
      </c>
      <c r="DT142" s="16">
        <v>66.53</v>
      </c>
      <c r="DU142" s="16">
        <v>342.9</v>
      </c>
      <c r="DV142" s="16">
        <v>0.1234</v>
      </c>
      <c r="DW142" s="16">
        <v>7.2040000000000007E-2</v>
      </c>
      <c r="DX142" s="16">
        <v>0</v>
      </c>
      <c r="DY142" s="16">
        <v>0</v>
      </c>
      <c r="DZ142" s="16">
        <v>0.3105</v>
      </c>
      <c r="EA142" s="16">
        <v>8.1509999999999999E-2</v>
      </c>
      <c r="EB142" s="15">
        <v>0</v>
      </c>
    </row>
    <row r="143" spans="3:132" x14ac:dyDescent="0.2">
      <c r="C143" s="10">
        <v>0.56999999999999995</v>
      </c>
      <c r="D143" s="9">
        <v>913510.32</v>
      </c>
      <c r="E143" s="9">
        <v>13.817600000000001</v>
      </c>
      <c r="F143" s="9">
        <v>19.627600000000001</v>
      </c>
      <c r="G143" s="9">
        <v>88.985199999999992</v>
      </c>
      <c r="H143" s="9">
        <v>588.38800000000003</v>
      </c>
      <c r="I143" s="9">
        <v>9.8317600000000005E-2</v>
      </c>
      <c r="J143" s="9">
        <v>0.103876</v>
      </c>
      <c r="K143" s="9">
        <v>7.9326800000000003E-2</v>
      </c>
      <c r="L143" s="9">
        <v>4.3687599999999993E-2</v>
      </c>
      <c r="M143" s="9">
        <v>0.18337600000000001</v>
      </c>
      <c r="N143" s="9">
        <v>6.2655600000000006E-2</v>
      </c>
      <c r="O143" s="9">
        <v>0.35339999999999999</v>
      </c>
      <c r="P143" s="9">
        <v>1.2037599999999999</v>
      </c>
      <c r="Q143" s="9">
        <v>2.4965199999999999</v>
      </c>
      <c r="R143" s="9">
        <v>27.782800000000002</v>
      </c>
      <c r="S143" s="9">
        <v>6.7135599999999995E-3</v>
      </c>
      <c r="T143" s="9">
        <v>2.3099999999999999E-2</v>
      </c>
      <c r="U143" s="9">
        <v>2.9011599999999999E-2</v>
      </c>
      <c r="V143" s="9">
        <v>1.18376E-2</v>
      </c>
      <c r="W143" s="9">
        <v>1.9575200000000001E-2</v>
      </c>
      <c r="X143" s="9">
        <v>3.48964E-3</v>
      </c>
      <c r="Y143" s="9">
        <v>15.590799999999998</v>
      </c>
      <c r="Z143" s="9">
        <v>26.297599999999999</v>
      </c>
      <c r="AA143" s="9">
        <v>102.5</v>
      </c>
      <c r="AB143" s="9">
        <v>745.452</v>
      </c>
      <c r="AC143" s="9">
        <v>0.1358</v>
      </c>
      <c r="AD143" s="9">
        <v>0.23871200000000001</v>
      </c>
      <c r="AE143" s="9">
        <v>0.26516000000000001</v>
      </c>
      <c r="AF143" s="9">
        <v>0.112828</v>
      </c>
      <c r="AG143" s="9">
        <v>0.29087599999999997</v>
      </c>
      <c r="AH143">
        <v>8.2128800000000002E-2</v>
      </c>
      <c r="CV143" s="14" t="s">
        <v>302</v>
      </c>
      <c r="CW143" s="16">
        <v>869104</v>
      </c>
      <c r="CX143" s="16">
        <v>16.11</v>
      </c>
      <c r="CY143" s="16">
        <v>18.05</v>
      </c>
      <c r="CZ143" s="16">
        <v>105.1</v>
      </c>
      <c r="DA143" s="16">
        <v>813</v>
      </c>
      <c r="DB143" s="16">
        <v>9.7210000000000005E-2</v>
      </c>
      <c r="DC143" s="16">
        <v>0.1137</v>
      </c>
      <c r="DD143" s="16">
        <v>9.4469999999999998E-2</v>
      </c>
      <c r="DE143" s="16">
        <v>5.9429999999999997E-2</v>
      </c>
      <c r="DF143" s="16">
        <v>0.18609999999999999</v>
      </c>
      <c r="DG143" s="16">
        <v>6.2480000000000001E-2</v>
      </c>
      <c r="DH143" s="16">
        <v>0.70489999999999997</v>
      </c>
      <c r="DI143" s="16">
        <v>1.3320000000000001</v>
      </c>
      <c r="DJ143" s="16">
        <v>4.5330000000000004</v>
      </c>
      <c r="DK143" s="16">
        <v>74.08</v>
      </c>
      <c r="DL143" s="16">
        <v>6.77E-3</v>
      </c>
      <c r="DM143" s="16">
        <v>1.9380000000000001E-2</v>
      </c>
      <c r="DN143" s="16">
        <v>3.0669999999999999E-2</v>
      </c>
      <c r="DO143" s="16">
        <v>1.167E-2</v>
      </c>
      <c r="DP143" s="16">
        <v>1.8749999999999999E-2</v>
      </c>
      <c r="DQ143" s="16">
        <v>3.434E-3</v>
      </c>
      <c r="DR143" s="16">
        <v>19.920000000000002</v>
      </c>
      <c r="DS143" s="16">
        <v>25.27</v>
      </c>
      <c r="DT143" s="16">
        <v>129</v>
      </c>
      <c r="DU143" s="16">
        <v>1233</v>
      </c>
      <c r="DV143" s="16">
        <v>0.13139999999999999</v>
      </c>
      <c r="DW143" s="16">
        <v>0.22359999999999999</v>
      </c>
      <c r="DX143" s="16">
        <v>0.2802</v>
      </c>
      <c r="DY143" s="16">
        <v>0.1216</v>
      </c>
      <c r="DZ143" s="16">
        <v>0.2792</v>
      </c>
      <c r="EA143" s="16">
        <v>8.158E-2</v>
      </c>
      <c r="EB143" s="15">
        <v>1</v>
      </c>
    </row>
    <row r="144" spans="3:132" x14ac:dyDescent="0.2">
      <c r="C144" s="10">
        <v>0.57999999999999996</v>
      </c>
      <c r="D144" s="9">
        <v>914347.52000000002</v>
      </c>
      <c r="E144" s="9">
        <v>13.87</v>
      </c>
      <c r="F144" s="9">
        <v>19.743200000000002</v>
      </c>
      <c r="G144" s="9">
        <v>89.784400000000005</v>
      </c>
      <c r="H144" s="9">
        <v>594.94799999999998</v>
      </c>
      <c r="I144" s="9">
        <v>9.8728800000000005E-2</v>
      </c>
      <c r="J144" s="9">
        <v>0.105432</v>
      </c>
      <c r="K144" s="9">
        <v>8.1258800000000006E-2</v>
      </c>
      <c r="L144" s="9">
        <v>4.4925199999999998E-2</v>
      </c>
      <c r="M144" s="9">
        <v>0.184444</v>
      </c>
      <c r="N144" s="9">
        <v>6.2839999999999993E-2</v>
      </c>
      <c r="O144" s="9">
        <v>0.35714000000000001</v>
      </c>
      <c r="P144" s="9">
        <v>1.214</v>
      </c>
      <c r="Q144" s="9">
        <v>2.55288</v>
      </c>
      <c r="R144" s="9">
        <v>28.436399999999999</v>
      </c>
      <c r="S144" s="9">
        <v>6.7713199999999999E-3</v>
      </c>
      <c r="T144" s="9">
        <v>2.3364399999999997E-2</v>
      </c>
      <c r="U144" s="9">
        <v>2.9696400000000001E-2</v>
      </c>
      <c r="V144" s="9">
        <v>1.19544E-2</v>
      </c>
      <c r="W144" s="9">
        <v>1.9619999999999999E-2</v>
      </c>
      <c r="X144" s="9">
        <v>3.5344399999999998E-3</v>
      </c>
      <c r="Y144" s="9">
        <v>15.717599999999999</v>
      </c>
      <c r="Z144" s="9">
        <v>26.394400000000001</v>
      </c>
      <c r="AA144" s="9">
        <v>103.532</v>
      </c>
      <c r="AB144" s="9">
        <v>753.66399999999999</v>
      </c>
      <c r="AC144" s="9">
        <v>0.13650000000000001</v>
      </c>
      <c r="AD144" s="9">
        <v>0.242732</v>
      </c>
      <c r="AE144" s="9">
        <v>0.26952799999999999</v>
      </c>
      <c r="AF144" s="9">
        <v>0.11550000000000001</v>
      </c>
      <c r="AG144" s="9">
        <v>0.29303200000000001</v>
      </c>
      <c r="AH144">
        <v>8.2538800000000009E-2</v>
      </c>
      <c r="CV144" s="14" t="s">
        <v>303</v>
      </c>
      <c r="CW144" s="16">
        <v>869218</v>
      </c>
      <c r="CX144" s="16">
        <v>11.43</v>
      </c>
      <c r="CY144" s="16">
        <v>17.309999999999999</v>
      </c>
      <c r="CZ144" s="16">
        <v>73.66</v>
      </c>
      <c r="DA144" s="16">
        <v>398</v>
      </c>
      <c r="DB144" s="16">
        <v>0.10920000000000001</v>
      </c>
      <c r="DC144" s="16">
        <v>9.486E-2</v>
      </c>
      <c r="DD144" s="16">
        <v>2.0310000000000002E-2</v>
      </c>
      <c r="DE144" s="16">
        <v>1.8610000000000002E-2</v>
      </c>
      <c r="DF144" s="16">
        <v>0.16450000000000001</v>
      </c>
      <c r="DG144" s="16">
        <v>6.5619999999999998E-2</v>
      </c>
      <c r="DH144" s="16">
        <v>0.2843</v>
      </c>
      <c r="DI144" s="16">
        <v>1.9079999999999999</v>
      </c>
      <c r="DJ144" s="16">
        <v>1.9370000000000001</v>
      </c>
      <c r="DK144" s="16">
        <v>21.38</v>
      </c>
      <c r="DL144" s="16">
        <v>6.6639999999999998E-3</v>
      </c>
      <c r="DM144" s="16">
        <v>1.7350000000000001E-2</v>
      </c>
      <c r="DN144" s="16">
        <v>1.158E-2</v>
      </c>
      <c r="DO144" s="16">
        <v>9.5200000000000007E-3</v>
      </c>
      <c r="DP144" s="16">
        <v>2.282E-2</v>
      </c>
      <c r="DQ144" s="16">
        <v>3.5260000000000001E-3</v>
      </c>
      <c r="DR144" s="16">
        <v>12.78</v>
      </c>
      <c r="DS144" s="16">
        <v>26.76</v>
      </c>
      <c r="DT144" s="16">
        <v>82.66</v>
      </c>
      <c r="DU144" s="16">
        <v>503</v>
      </c>
      <c r="DV144" s="16">
        <v>0.14130000000000001</v>
      </c>
      <c r="DW144" s="16">
        <v>0.1792</v>
      </c>
      <c r="DX144" s="16">
        <v>7.7079999999999996E-2</v>
      </c>
      <c r="DY144" s="16">
        <v>6.4019999999999994E-2</v>
      </c>
      <c r="DZ144" s="16">
        <v>0.25840000000000002</v>
      </c>
      <c r="EA144" s="16">
        <v>8.0960000000000004E-2</v>
      </c>
      <c r="EB144" s="15">
        <v>0</v>
      </c>
    </row>
    <row r="145" spans="3:132" x14ac:dyDescent="0.2">
      <c r="C145" s="10">
        <v>0.59</v>
      </c>
      <c r="D145" s="9">
        <v>915196.8</v>
      </c>
      <c r="E145" s="9">
        <v>13.962400000000001</v>
      </c>
      <c r="F145" s="9">
        <v>19.833599999999997</v>
      </c>
      <c r="G145" s="9">
        <v>90.453999999999994</v>
      </c>
      <c r="H145" s="9">
        <v>600.64</v>
      </c>
      <c r="I145" s="9">
        <v>9.8988400000000004E-2</v>
      </c>
      <c r="J145" s="9">
        <v>0.107012</v>
      </c>
      <c r="K145" s="9">
        <v>8.4220000000000003E-2</v>
      </c>
      <c r="L145" s="9">
        <v>4.619920000000001E-2</v>
      </c>
      <c r="M145" s="9">
        <v>0.18482399999999999</v>
      </c>
      <c r="N145" s="9">
        <v>6.3030000000000003E-2</v>
      </c>
      <c r="O145" s="9">
        <v>0.36393599999999998</v>
      </c>
      <c r="P145" s="9">
        <v>1.21936</v>
      </c>
      <c r="Q145" s="9">
        <v>2.569</v>
      </c>
      <c r="R145" s="9">
        <v>28.9024</v>
      </c>
      <c r="S145" s="9">
        <v>6.8316000000000002E-3</v>
      </c>
      <c r="T145" s="9">
        <v>2.41712E-2</v>
      </c>
      <c r="U145" s="9">
        <v>3.01756E-2</v>
      </c>
      <c r="V145" s="9">
        <v>1.2097200000000001E-2</v>
      </c>
      <c r="W145" s="9">
        <v>1.9828399999999999E-2</v>
      </c>
      <c r="X145" s="9">
        <v>3.56384E-3</v>
      </c>
      <c r="Y145" s="9">
        <v>15.805999999999999</v>
      </c>
      <c r="Z145" s="9">
        <v>26.482399999999998</v>
      </c>
      <c r="AA145" s="9">
        <v>104.5</v>
      </c>
      <c r="AB145" s="9">
        <v>764.34799999999996</v>
      </c>
      <c r="AC145" s="9">
        <v>0.13689999999999999</v>
      </c>
      <c r="AD145" s="9">
        <v>0.24640799999999999</v>
      </c>
      <c r="AE145" s="9">
        <v>0.28033599999999997</v>
      </c>
      <c r="AF145" s="9">
        <v>0.118704</v>
      </c>
      <c r="AG145" s="9">
        <v>0.29487200000000002</v>
      </c>
      <c r="AH145">
        <v>8.2851999999999995E-2</v>
      </c>
      <c r="CV145" s="14" t="s">
        <v>304</v>
      </c>
      <c r="CW145" s="16">
        <v>869224</v>
      </c>
      <c r="CX145" s="16">
        <v>12.9</v>
      </c>
      <c r="CY145" s="16">
        <v>15.92</v>
      </c>
      <c r="CZ145" s="16">
        <v>83.74</v>
      </c>
      <c r="DA145" s="16">
        <v>512.20000000000005</v>
      </c>
      <c r="DB145" s="16">
        <v>8.677E-2</v>
      </c>
      <c r="DC145" s="16">
        <v>9.5089999999999994E-2</v>
      </c>
      <c r="DD145" s="16">
        <v>4.8939999999999997E-2</v>
      </c>
      <c r="DE145" s="16">
        <v>3.0880000000000001E-2</v>
      </c>
      <c r="DF145" s="16">
        <v>0.17780000000000001</v>
      </c>
      <c r="DG145" s="16">
        <v>6.2350000000000003E-2</v>
      </c>
      <c r="DH145" s="16">
        <v>0.21429999999999999</v>
      </c>
      <c r="DI145" s="16">
        <v>0.7712</v>
      </c>
      <c r="DJ145" s="16">
        <v>1.6890000000000001</v>
      </c>
      <c r="DK145" s="16">
        <v>16.64</v>
      </c>
      <c r="DL145" s="16">
        <v>5.3239999999999997E-3</v>
      </c>
      <c r="DM145" s="16">
        <v>1.5630000000000002E-2</v>
      </c>
      <c r="DN145" s="16">
        <v>1.5100000000000001E-2</v>
      </c>
      <c r="DO145" s="16">
        <v>7.5839999999999996E-3</v>
      </c>
      <c r="DP145" s="16">
        <v>2.104E-2</v>
      </c>
      <c r="DQ145" s="16">
        <v>1.887E-3</v>
      </c>
      <c r="DR145" s="16">
        <v>14.48</v>
      </c>
      <c r="DS145" s="16">
        <v>21.82</v>
      </c>
      <c r="DT145" s="16">
        <v>97.17</v>
      </c>
      <c r="DU145" s="16">
        <v>643.79999999999995</v>
      </c>
      <c r="DV145" s="16">
        <v>0.13120000000000001</v>
      </c>
      <c r="DW145" s="16">
        <v>0.25480000000000003</v>
      </c>
      <c r="DX145" s="16">
        <v>0.20899999999999999</v>
      </c>
      <c r="DY145" s="16">
        <v>0.1012</v>
      </c>
      <c r="DZ145" s="16">
        <v>0.35489999999999999</v>
      </c>
      <c r="EA145" s="16">
        <v>8.1180000000000002E-2</v>
      </c>
      <c r="EB145" s="15">
        <v>0</v>
      </c>
    </row>
    <row r="146" spans="3:132" x14ac:dyDescent="0.2">
      <c r="C146" s="10">
        <v>0.6</v>
      </c>
      <c r="D146" s="9">
        <v>915890.2</v>
      </c>
      <c r="E146" s="9">
        <v>14.058</v>
      </c>
      <c r="F146" s="9">
        <v>19.968</v>
      </c>
      <c r="G146" s="9">
        <v>91.42</v>
      </c>
      <c r="H146" s="9">
        <v>609.74</v>
      </c>
      <c r="I146" s="9">
        <v>9.9337999999999996E-2</v>
      </c>
      <c r="J146" s="9">
        <v>0.10874</v>
      </c>
      <c r="K146" s="9">
        <v>8.6211999999999997E-2</v>
      </c>
      <c r="L146" s="9">
        <v>4.8318E-2</v>
      </c>
      <c r="M146" s="9">
        <v>0.18548000000000001</v>
      </c>
      <c r="N146" s="9">
        <v>6.3147999999999996E-2</v>
      </c>
      <c r="O146" s="9">
        <v>0.36946000000000001</v>
      </c>
      <c r="P146" s="9">
        <v>1.2387999999999999</v>
      </c>
      <c r="Q146" s="9">
        <v>2.5908000000000002</v>
      </c>
      <c r="R146" s="9">
        <v>29.321999999999999</v>
      </c>
      <c r="S146" s="9">
        <v>6.9440000000000005E-3</v>
      </c>
      <c r="T146" s="9">
        <v>2.4479999999999998E-2</v>
      </c>
      <c r="U146" s="9">
        <v>3.0544000000000002E-2</v>
      </c>
      <c r="V146" s="9">
        <v>1.2409999999999999E-2</v>
      </c>
      <c r="W146" s="9">
        <v>2.0066000000000001E-2</v>
      </c>
      <c r="X146" s="9">
        <v>3.6113999999999999E-3</v>
      </c>
      <c r="Y146" s="9">
        <v>16.004000000000001</v>
      </c>
      <c r="Z146" s="9">
        <v>26.724000000000004</v>
      </c>
      <c r="AA146" s="9">
        <v>105.74</v>
      </c>
      <c r="AB146" s="9">
        <v>781.18000000000006</v>
      </c>
      <c r="AC146" s="9">
        <v>0.13768</v>
      </c>
      <c r="AD146" s="9">
        <v>0.25140000000000001</v>
      </c>
      <c r="AE146" s="9">
        <v>0.28660000000000002</v>
      </c>
      <c r="AF146" s="9">
        <v>0.12180000000000001</v>
      </c>
      <c r="AG146" s="9">
        <v>0.29647999999999997</v>
      </c>
      <c r="AH146">
        <v>8.3201999999999998E-2</v>
      </c>
      <c r="CV146" s="14" t="s">
        <v>305</v>
      </c>
      <c r="CW146" s="16">
        <v>869254</v>
      </c>
      <c r="CX146" s="16">
        <v>10.75</v>
      </c>
      <c r="CY146" s="16">
        <v>14.97</v>
      </c>
      <c r="CZ146" s="16">
        <v>68.260000000000005</v>
      </c>
      <c r="DA146" s="16">
        <v>355.3</v>
      </c>
      <c r="DB146" s="16">
        <v>7.7929999999999999E-2</v>
      </c>
      <c r="DC146" s="16">
        <v>5.1389999999999998E-2</v>
      </c>
      <c r="DD146" s="16">
        <v>2.2509999999999999E-2</v>
      </c>
      <c r="DE146" s="16">
        <v>7.8750000000000001E-3</v>
      </c>
      <c r="DF146" s="16">
        <v>0.1399</v>
      </c>
      <c r="DG146" s="16">
        <v>5.688E-2</v>
      </c>
      <c r="DH146" s="16">
        <v>0.2525</v>
      </c>
      <c r="DI146" s="16">
        <v>1.2390000000000001</v>
      </c>
      <c r="DJ146" s="16">
        <v>1.806</v>
      </c>
      <c r="DK146" s="16">
        <v>17.739999999999998</v>
      </c>
      <c r="DL146" s="16">
        <v>6.5469999999999999E-3</v>
      </c>
      <c r="DM146" s="16">
        <v>1.7809999999999999E-2</v>
      </c>
      <c r="DN146" s="16">
        <v>2.018E-2</v>
      </c>
      <c r="DO146" s="16">
        <v>5.6119999999999998E-3</v>
      </c>
      <c r="DP146" s="16">
        <v>1.6709999999999999E-2</v>
      </c>
      <c r="DQ146" s="16">
        <v>2.3600000000000001E-3</v>
      </c>
      <c r="DR146" s="16">
        <v>11.95</v>
      </c>
      <c r="DS146" s="16">
        <v>20.72</v>
      </c>
      <c r="DT146" s="16">
        <v>77.790000000000006</v>
      </c>
      <c r="DU146" s="16">
        <v>441.2</v>
      </c>
      <c r="DV146" s="16">
        <v>0.1076</v>
      </c>
      <c r="DW146" s="16">
        <v>0.12230000000000001</v>
      </c>
      <c r="DX146" s="16">
        <v>9.7549999999999998E-2</v>
      </c>
      <c r="DY146" s="16">
        <v>3.4130000000000001E-2</v>
      </c>
      <c r="DZ146" s="16">
        <v>0.23</v>
      </c>
      <c r="EA146" s="16">
        <v>6.769E-2</v>
      </c>
      <c r="EB146" s="15">
        <v>0</v>
      </c>
    </row>
    <row r="147" spans="3:132" x14ac:dyDescent="0.2">
      <c r="C147" s="10">
        <v>0.61</v>
      </c>
      <c r="D147" s="9">
        <v>917085.76</v>
      </c>
      <c r="E147" s="9">
        <v>14.234400000000001</v>
      </c>
      <c r="F147" s="9">
        <v>20.073599999999999</v>
      </c>
      <c r="G147" s="9">
        <v>92.529200000000003</v>
      </c>
      <c r="H147" s="9">
        <v>626.73200000000008</v>
      </c>
      <c r="I147" s="9">
        <v>9.9689600000000003E-2</v>
      </c>
      <c r="J147" s="9">
        <v>0.109948</v>
      </c>
      <c r="K147" s="9">
        <v>8.9380000000000043E-2</v>
      </c>
      <c r="L147" s="9">
        <v>5.0714000000000002E-2</v>
      </c>
      <c r="M147" s="9">
        <v>0.18609999999999999</v>
      </c>
      <c r="N147" s="9">
        <v>6.3239599999999993E-2</v>
      </c>
      <c r="O147" s="9">
        <v>0.37204799999999999</v>
      </c>
      <c r="P147" s="9">
        <v>1.2603200000000001</v>
      </c>
      <c r="Q147" s="9">
        <v>2.6217200000000003</v>
      </c>
      <c r="R147" s="9">
        <v>30.051200000000001</v>
      </c>
      <c r="S147" s="9">
        <v>7.0213200000000002E-3</v>
      </c>
      <c r="T147" s="9">
        <v>2.49996E-2</v>
      </c>
      <c r="U147" s="9">
        <v>3.1038000000000003E-2</v>
      </c>
      <c r="V147" s="9">
        <v>1.2578400000000002E-2</v>
      </c>
      <c r="W147" s="9">
        <v>2.0213600000000002E-2</v>
      </c>
      <c r="X147" s="9">
        <v>3.70032E-3</v>
      </c>
      <c r="Y147" s="9">
        <v>16.153200000000002</v>
      </c>
      <c r="Z147" s="9">
        <v>26.954000000000001</v>
      </c>
      <c r="AA147" s="9">
        <v>106.096</v>
      </c>
      <c r="AB147" s="9">
        <v>796.53200000000015</v>
      </c>
      <c r="AC147" s="9">
        <v>0.13844800000000002</v>
      </c>
      <c r="AD147" s="9">
        <v>0.253496</v>
      </c>
      <c r="AE147" s="9">
        <v>0.29183200000000004</v>
      </c>
      <c r="AF147" s="9">
        <v>0.12509999999999999</v>
      </c>
      <c r="AG147" s="9">
        <v>0.29744399999999999</v>
      </c>
      <c r="AH147">
        <v>8.3680000000000004E-2</v>
      </c>
      <c r="CV147" s="14" t="s">
        <v>306</v>
      </c>
      <c r="CW147" s="16">
        <v>869476</v>
      </c>
      <c r="CX147" s="16">
        <v>11.9</v>
      </c>
      <c r="CY147" s="16">
        <v>14.65</v>
      </c>
      <c r="CZ147" s="16">
        <v>78.11</v>
      </c>
      <c r="DA147" s="16">
        <v>432.8</v>
      </c>
      <c r="DB147" s="16">
        <v>0.1152</v>
      </c>
      <c r="DC147" s="16">
        <v>0.12959999999999999</v>
      </c>
      <c r="DD147" s="16">
        <v>3.7100000000000001E-2</v>
      </c>
      <c r="DE147" s="16">
        <v>3.0030000000000001E-2</v>
      </c>
      <c r="DF147" s="16">
        <v>0.19950000000000001</v>
      </c>
      <c r="DG147" s="16">
        <v>7.8390000000000001E-2</v>
      </c>
      <c r="DH147" s="16">
        <v>0.3962</v>
      </c>
      <c r="DI147" s="16">
        <v>0.65380000000000005</v>
      </c>
      <c r="DJ147" s="16">
        <v>3.0209999999999999</v>
      </c>
      <c r="DK147" s="16">
        <v>25.03</v>
      </c>
      <c r="DL147" s="16">
        <v>1.017E-2</v>
      </c>
      <c r="DM147" s="16">
        <v>4.7410000000000001E-2</v>
      </c>
      <c r="DN147" s="16">
        <v>2.7890000000000002E-2</v>
      </c>
      <c r="DO147" s="16">
        <v>1.11E-2</v>
      </c>
      <c r="DP147" s="16">
        <v>3.1269999999999999E-2</v>
      </c>
      <c r="DQ147" s="16">
        <v>9.4230000000000008E-3</v>
      </c>
      <c r="DR147" s="16">
        <v>13.15</v>
      </c>
      <c r="DS147" s="16">
        <v>16.510000000000002</v>
      </c>
      <c r="DT147" s="16">
        <v>86.26</v>
      </c>
      <c r="DU147" s="16">
        <v>509.6</v>
      </c>
      <c r="DV147" s="16">
        <v>0.1424</v>
      </c>
      <c r="DW147" s="16">
        <v>0.25169999999999998</v>
      </c>
      <c r="DX147" s="16">
        <v>9.4200000000000006E-2</v>
      </c>
      <c r="DY147" s="16">
        <v>6.0420000000000001E-2</v>
      </c>
      <c r="DZ147" s="16">
        <v>0.2727</v>
      </c>
      <c r="EA147" s="16">
        <v>0.1036</v>
      </c>
      <c r="EB147" s="15">
        <v>0</v>
      </c>
    </row>
    <row r="148" spans="3:132" x14ac:dyDescent="0.2">
      <c r="C148" s="10">
        <v>0.62</v>
      </c>
      <c r="D148" s="9">
        <v>919539.88</v>
      </c>
      <c r="E148" s="9">
        <v>14.298</v>
      </c>
      <c r="F148" s="9">
        <v>20.2</v>
      </c>
      <c r="G148" s="9">
        <v>93.784400000000005</v>
      </c>
      <c r="H148" s="9">
        <v>640.19600000000003</v>
      </c>
      <c r="I148" s="9">
        <v>0.10001599999999999</v>
      </c>
      <c r="J148" s="9">
        <v>0.11113199999999999</v>
      </c>
      <c r="K148" s="9">
        <v>9.2642799999999997E-2</v>
      </c>
      <c r="L148" s="9">
        <v>5.2519999999999997E-2</v>
      </c>
      <c r="M148" s="9">
        <v>0.187032</v>
      </c>
      <c r="N148" s="9">
        <v>6.3324400000000003E-2</v>
      </c>
      <c r="O148" s="9">
        <v>0.38019200000000009</v>
      </c>
      <c r="P148" s="9">
        <v>1.2783199999999999</v>
      </c>
      <c r="Q148" s="9">
        <v>2.6528</v>
      </c>
      <c r="R148" s="9">
        <v>30.584399999999999</v>
      </c>
      <c r="S148" s="9">
        <v>7.1506E-3</v>
      </c>
      <c r="T148" s="9">
        <v>2.5459200000000005E-2</v>
      </c>
      <c r="U148" s="9">
        <v>3.1269200000000004E-2</v>
      </c>
      <c r="V148" s="9">
        <v>1.2681599999999999E-2</v>
      </c>
      <c r="W148" s="9">
        <v>2.0337600000000004E-2</v>
      </c>
      <c r="X148" s="9">
        <v>3.7339600000000001E-3</v>
      </c>
      <c r="Y148" s="9">
        <v>16.25</v>
      </c>
      <c r="Z148" s="9">
        <v>27.108000000000001</v>
      </c>
      <c r="AA148" s="9">
        <v>107.316</v>
      </c>
      <c r="AB148" s="9">
        <v>808.9</v>
      </c>
      <c r="AC148" s="9">
        <v>0.13891600000000001</v>
      </c>
      <c r="AD148" s="9">
        <v>0.25674799999999998</v>
      </c>
      <c r="AE148" s="9">
        <v>0.30214799999999997</v>
      </c>
      <c r="AF148" s="9">
        <v>0.12889600000000001</v>
      </c>
      <c r="AG148" s="9">
        <v>0.29893199999999998</v>
      </c>
      <c r="AH148">
        <v>8.4686400000000009E-2</v>
      </c>
      <c r="CV148" s="14" t="s">
        <v>307</v>
      </c>
      <c r="CW148" s="16">
        <v>869691</v>
      </c>
      <c r="CX148" s="16">
        <v>11.8</v>
      </c>
      <c r="CY148" s="16">
        <v>16.579999999999998</v>
      </c>
      <c r="CZ148" s="16">
        <v>78.989999999999995</v>
      </c>
      <c r="DA148" s="16">
        <v>432</v>
      </c>
      <c r="DB148" s="16">
        <v>0.1091</v>
      </c>
      <c r="DC148" s="16">
        <v>0.17</v>
      </c>
      <c r="DD148" s="16">
        <v>0.16589999999999999</v>
      </c>
      <c r="DE148" s="16">
        <v>7.4149999999999994E-2</v>
      </c>
      <c r="DF148" s="16">
        <v>0.26779999999999998</v>
      </c>
      <c r="DG148" s="16">
        <v>7.3709999999999998E-2</v>
      </c>
      <c r="DH148" s="16">
        <v>0.31969999999999998</v>
      </c>
      <c r="DI148" s="16">
        <v>1.4259999999999999</v>
      </c>
      <c r="DJ148" s="16">
        <v>2.2810000000000001</v>
      </c>
      <c r="DK148" s="16">
        <v>24.72</v>
      </c>
      <c r="DL148" s="16">
        <v>5.4270000000000004E-3</v>
      </c>
      <c r="DM148" s="16">
        <v>3.6330000000000001E-2</v>
      </c>
      <c r="DN148" s="16">
        <v>4.6489999999999997E-2</v>
      </c>
      <c r="DO148" s="16">
        <v>1.8429999999999998E-2</v>
      </c>
      <c r="DP148" s="16">
        <v>5.6279999999999997E-2</v>
      </c>
      <c r="DQ148" s="16">
        <v>4.6350000000000002E-3</v>
      </c>
      <c r="DR148" s="16">
        <v>13.74</v>
      </c>
      <c r="DS148" s="16">
        <v>26.38</v>
      </c>
      <c r="DT148" s="16">
        <v>91.93</v>
      </c>
      <c r="DU148" s="16">
        <v>591.70000000000005</v>
      </c>
      <c r="DV148" s="16">
        <v>0.13850000000000001</v>
      </c>
      <c r="DW148" s="16">
        <v>0.40920000000000001</v>
      </c>
      <c r="DX148" s="16">
        <v>0.45040000000000002</v>
      </c>
      <c r="DY148" s="16">
        <v>0.1865</v>
      </c>
      <c r="DZ148" s="16">
        <v>0.57740000000000002</v>
      </c>
      <c r="EA148" s="16">
        <v>0.10299999999999999</v>
      </c>
      <c r="EB148" s="15">
        <v>1</v>
      </c>
    </row>
    <row r="149" spans="3:132" x14ac:dyDescent="0.2">
      <c r="C149" s="10">
        <v>0.63</v>
      </c>
      <c r="D149" s="9">
        <v>921385.84</v>
      </c>
      <c r="E149" s="9">
        <v>14.4368</v>
      </c>
      <c r="F149" s="9">
        <v>20.25</v>
      </c>
      <c r="G149" s="9">
        <v>94.243600000000001</v>
      </c>
      <c r="H149" s="9">
        <v>643.96</v>
      </c>
      <c r="I149" s="9">
        <v>0.100384</v>
      </c>
      <c r="J149" s="9">
        <v>0.11242000000000001</v>
      </c>
      <c r="K149" s="9">
        <v>9.4375600000000004E-2</v>
      </c>
      <c r="L149" s="9">
        <v>5.3028400000000003E-2</v>
      </c>
      <c r="M149" s="9">
        <v>0.187584</v>
      </c>
      <c r="N149" s="9">
        <v>6.3456800000000008E-2</v>
      </c>
      <c r="O149" s="9">
        <v>0.38962000000000002</v>
      </c>
      <c r="P149" s="9">
        <v>1.2896799999999999</v>
      </c>
      <c r="Q149" s="9">
        <v>2.6982799999999996</v>
      </c>
      <c r="R149" s="9">
        <v>31.315599999999996</v>
      </c>
      <c r="S149" s="9">
        <v>7.2066399999999994E-3</v>
      </c>
      <c r="T149" s="9">
        <v>2.6116799999999992E-2</v>
      </c>
      <c r="U149" s="9">
        <v>3.2124E-2</v>
      </c>
      <c r="V149" s="9">
        <v>1.27568E-2</v>
      </c>
      <c r="W149" s="9">
        <v>2.0553999999999999E-2</v>
      </c>
      <c r="X149" s="9">
        <v>3.7540400000000002E-3</v>
      </c>
      <c r="Y149" s="9">
        <v>16.3384</v>
      </c>
      <c r="Z149" s="9">
        <v>27.26</v>
      </c>
      <c r="AA149" s="9">
        <v>108.48399999999999</v>
      </c>
      <c r="AB149" s="9">
        <v>812.22399999999993</v>
      </c>
      <c r="AC149" s="9">
        <v>0.13938400000000001</v>
      </c>
      <c r="AD149" s="9">
        <v>0.262596</v>
      </c>
      <c r="AE149" s="9">
        <v>0.31012400000000001</v>
      </c>
      <c r="AF149" s="9">
        <v>0.13238799999999998</v>
      </c>
      <c r="AG149" s="9">
        <v>0.30055199999999999</v>
      </c>
      <c r="AH149">
        <v>8.4896800000000008E-2</v>
      </c>
      <c r="CV149" s="14" t="s">
        <v>308</v>
      </c>
      <c r="CW149" s="16">
        <v>86973701</v>
      </c>
      <c r="CX149" s="16">
        <v>14.95</v>
      </c>
      <c r="CY149" s="16">
        <v>18.77</v>
      </c>
      <c r="CZ149" s="16">
        <v>97.84</v>
      </c>
      <c r="DA149" s="16">
        <v>689.5</v>
      </c>
      <c r="DB149" s="16">
        <v>8.1379999999999994E-2</v>
      </c>
      <c r="DC149" s="16">
        <v>0.1167</v>
      </c>
      <c r="DD149" s="16">
        <v>9.0499999999999997E-2</v>
      </c>
      <c r="DE149" s="16">
        <v>3.5619999999999999E-2</v>
      </c>
      <c r="DF149" s="16">
        <v>0.1744</v>
      </c>
      <c r="DG149" s="16">
        <v>6.4930000000000002E-2</v>
      </c>
      <c r="DH149" s="16">
        <v>0.42199999999999999</v>
      </c>
      <c r="DI149" s="16">
        <v>1.909</v>
      </c>
      <c r="DJ149" s="16">
        <v>3.2709999999999999</v>
      </c>
      <c r="DK149" s="16">
        <v>39.43</v>
      </c>
      <c r="DL149" s="16">
        <v>5.79E-3</v>
      </c>
      <c r="DM149" s="16">
        <v>4.8770000000000001E-2</v>
      </c>
      <c r="DN149" s="16">
        <v>5.3030000000000001E-2</v>
      </c>
      <c r="DO149" s="16">
        <v>1.5270000000000001E-2</v>
      </c>
      <c r="DP149" s="16">
        <v>3.356E-2</v>
      </c>
      <c r="DQ149" s="16">
        <v>9.3679999999999996E-3</v>
      </c>
      <c r="DR149" s="16">
        <v>16.25</v>
      </c>
      <c r="DS149" s="16">
        <v>25.47</v>
      </c>
      <c r="DT149" s="16">
        <v>107.1</v>
      </c>
      <c r="DU149" s="16">
        <v>809.7</v>
      </c>
      <c r="DV149" s="16">
        <v>9.9699999999999997E-2</v>
      </c>
      <c r="DW149" s="16">
        <v>0.25209999999999999</v>
      </c>
      <c r="DX149" s="16">
        <v>0.25</v>
      </c>
      <c r="DY149" s="16">
        <v>8.405E-2</v>
      </c>
      <c r="DZ149" s="16">
        <v>0.28520000000000001</v>
      </c>
      <c r="EA149" s="16">
        <v>9.2179999999999998E-2</v>
      </c>
      <c r="EB149" s="15">
        <v>0</v>
      </c>
    </row>
    <row r="150" spans="3:132" x14ac:dyDescent="0.2">
      <c r="C150" s="10">
        <v>0.64</v>
      </c>
      <c r="D150" s="9">
        <v>922713.76</v>
      </c>
      <c r="E150" s="9">
        <v>14.53</v>
      </c>
      <c r="F150" s="9">
        <v>20.385200000000001</v>
      </c>
      <c r="G150" s="9">
        <v>94.485200000000006</v>
      </c>
      <c r="H150" s="9">
        <v>651.46799999999996</v>
      </c>
      <c r="I150" s="9">
        <v>0.1007</v>
      </c>
      <c r="J150" s="9">
        <v>0.113652</v>
      </c>
      <c r="K150" s="9">
        <v>9.7502800000000001E-2</v>
      </c>
      <c r="L150" s="9">
        <v>5.4873599999999981E-2</v>
      </c>
      <c r="M150" s="9">
        <v>0.18840399999999999</v>
      </c>
      <c r="N150" s="9">
        <v>6.3861600000000004E-2</v>
      </c>
      <c r="O150" s="9">
        <v>0.396152</v>
      </c>
      <c r="P150" s="9">
        <v>1.3075599999999998</v>
      </c>
      <c r="Q150" s="9">
        <v>2.7542</v>
      </c>
      <c r="R150" s="9">
        <v>32.361599999999996</v>
      </c>
      <c r="S150" s="9">
        <v>7.2736800000000002E-3</v>
      </c>
      <c r="T150" s="9">
        <v>2.6706400000000002E-2</v>
      </c>
      <c r="U150" s="9">
        <v>3.3195599999999999E-2</v>
      </c>
      <c r="V150" s="9">
        <v>1.28904E-2</v>
      </c>
      <c r="W150" s="9">
        <v>2.0825999999999997E-2</v>
      </c>
      <c r="X150" s="9">
        <v>3.8150800000000002E-3</v>
      </c>
      <c r="Y150" s="9">
        <v>16.41</v>
      </c>
      <c r="Z150" s="9">
        <v>27.432400000000001</v>
      </c>
      <c r="AA150" s="9">
        <v>109.452</v>
      </c>
      <c r="AB150" s="9">
        <v>826.81600000000003</v>
      </c>
      <c r="AC150" s="9">
        <v>0.1401</v>
      </c>
      <c r="AD150" s="9">
        <v>0.26722399999999996</v>
      </c>
      <c r="AE150" s="9">
        <v>0.31575199999999998</v>
      </c>
      <c r="AF150" s="9">
        <v>0.13569999999999999</v>
      </c>
      <c r="AG150" s="9">
        <v>0.30175599999999997</v>
      </c>
      <c r="AH150">
        <v>8.5235199999999997E-2</v>
      </c>
      <c r="CV150" s="14" t="s">
        <v>309</v>
      </c>
      <c r="CW150" s="16">
        <v>86973702</v>
      </c>
      <c r="CX150" s="16">
        <v>14.44</v>
      </c>
      <c r="CY150" s="16">
        <v>15.18</v>
      </c>
      <c r="CZ150" s="16">
        <v>93.97</v>
      </c>
      <c r="DA150" s="16">
        <v>640.1</v>
      </c>
      <c r="DB150" s="16">
        <v>9.9699999999999997E-2</v>
      </c>
      <c r="DC150" s="16">
        <v>0.1021</v>
      </c>
      <c r="DD150" s="16">
        <v>8.4870000000000001E-2</v>
      </c>
      <c r="DE150" s="16">
        <v>5.5320000000000001E-2</v>
      </c>
      <c r="DF150" s="16">
        <v>0.1724</v>
      </c>
      <c r="DG150" s="16">
        <v>6.0810000000000003E-2</v>
      </c>
      <c r="DH150" s="16">
        <v>0.24060000000000001</v>
      </c>
      <c r="DI150" s="16">
        <v>0.73939999999999995</v>
      </c>
      <c r="DJ150" s="16">
        <v>2.12</v>
      </c>
      <c r="DK150" s="16">
        <v>21.2</v>
      </c>
      <c r="DL150" s="16">
        <v>5.7060000000000001E-3</v>
      </c>
      <c r="DM150" s="16">
        <v>2.2970000000000001E-2</v>
      </c>
      <c r="DN150" s="16">
        <v>3.1140000000000001E-2</v>
      </c>
      <c r="DO150" s="16">
        <v>1.4930000000000001E-2</v>
      </c>
      <c r="DP150" s="16">
        <v>1.4540000000000001E-2</v>
      </c>
      <c r="DQ150" s="16">
        <v>2.5279999999999999E-3</v>
      </c>
      <c r="DR150" s="16">
        <v>15.85</v>
      </c>
      <c r="DS150" s="16">
        <v>19.850000000000001</v>
      </c>
      <c r="DT150" s="16">
        <v>108.6</v>
      </c>
      <c r="DU150" s="16">
        <v>766.9</v>
      </c>
      <c r="DV150" s="16">
        <v>0.13159999999999999</v>
      </c>
      <c r="DW150" s="16">
        <v>0.27350000000000002</v>
      </c>
      <c r="DX150" s="16">
        <v>0.31030000000000002</v>
      </c>
      <c r="DY150" s="16">
        <v>0.15989999999999999</v>
      </c>
      <c r="DZ150" s="16">
        <v>0.26910000000000001</v>
      </c>
      <c r="EA150" s="16">
        <v>7.6829999999999996E-2</v>
      </c>
      <c r="EB150" s="15">
        <v>0</v>
      </c>
    </row>
    <row r="151" spans="3:132" x14ac:dyDescent="0.2">
      <c r="C151" s="10">
        <v>0.65</v>
      </c>
      <c r="D151" s="9">
        <v>924135.6</v>
      </c>
      <c r="E151" s="9">
        <v>14.602</v>
      </c>
      <c r="F151" s="9">
        <v>20.544</v>
      </c>
      <c r="G151" s="9">
        <v>94.873999999999995</v>
      </c>
      <c r="H151" s="9">
        <v>658.8</v>
      </c>
      <c r="I151" s="9">
        <v>0.10082000000000001</v>
      </c>
      <c r="J151" s="9">
        <v>0.11434</v>
      </c>
      <c r="K151" s="9">
        <v>9.9084000000000005E-2</v>
      </c>
      <c r="L151" s="9">
        <v>5.5988000000000003E-2</v>
      </c>
      <c r="M151" s="9">
        <v>0.1893</v>
      </c>
      <c r="N151" s="9">
        <v>6.4047999999999994E-2</v>
      </c>
      <c r="O151" s="9">
        <v>0.40300000000000002</v>
      </c>
      <c r="P151" s="9">
        <v>1.3244</v>
      </c>
      <c r="Q151" s="9">
        <v>2.8086000000000002</v>
      </c>
      <c r="R151" s="9">
        <v>33.002000000000002</v>
      </c>
      <c r="S151" s="9">
        <v>7.3423999999999998E-3</v>
      </c>
      <c r="T151" s="9">
        <v>2.7164000000000001E-2</v>
      </c>
      <c r="U151" s="9">
        <v>3.381E-2</v>
      </c>
      <c r="V151" s="9">
        <v>1.2978E-2</v>
      </c>
      <c r="W151" s="9">
        <v>2.0951999999999998E-2</v>
      </c>
      <c r="X151" s="9">
        <v>3.8855999999999999E-3</v>
      </c>
      <c r="Y151" s="9">
        <v>16.46</v>
      </c>
      <c r="Z151" s="9">
        <v>27.7</v>
      </c>
      <c r="AA151" s="9">
        <v>110.32</v>
      </c>
      <c r="AB151" s="9">
        <v>830.66</v>
      </c>
      <c r="AC151" s="9">
        <v>0.14026</v>
      </c>
      <c r="AD151" s="9">
        <v>0.27401999999999999</v>
      </c>
      <c r="AE151" s="9">
        <v>0.32019999999999998</v>
      </c>
      <c r="AF151" s="9">
        <v>0.13789999999999999</v>
      </c>
      <c r="AG151" s="9">
        <v>0.30296000000000001</v>
      </c>
      <c r="AH151">
        <v>8.5749999999999993E-2</v>
      </c>
      <c r="CV151" s="14" t="s">
        <v>310</v>
      </c>
      <c r="CW151" s="16">
        <v>869931</v>
      </c>
      <c r="CX151" s="16">
        <v>13.74</v>
      </c>
      <c r="CY151" s="16">
        <v>17.91</v>
      </c>
      <c r="CZ151" s="16">
        <v>88.12</v>
      </c>
      <c r="DA151" s="16">
        <v>585</v>
      </c>
      <c r="DB151" s="16">
        <v>7.9439999999999997E-2</v>
      </c>
      <c r="DC151" s="16">
        <v>6.3759999999999997E-2</v>
      </c>
      <c r="DD151" s="16">
        <v>2.8809999999999999E-2</v>
      </c>
      <c r="DE151" s="16">
        <v>1.329E-2</v>
      </c>
      <c r="DF151" s="16">
        <v>0.14729999999999999</v>
      </c>
      <c r="DG151" s="16">
        <v>5.5800000000000002E-2</v>
      </c>
      <c r="DH151" s="16">
        <v>0.25</v>
      </c>
      <c r="DI151" s="16">
        <v>0.75739999999999996</v>
      </c>
      <c r="DJ151" s="16">
        <v>1.573</v>
      </c>
      <c r="DK151" s="16">
        <v>21.47</v>
      </c>
      <c r="DL151" s="16">
        <v>2.8379999999999998E-3</v>
      </c>
      <c r="DM151" s="16">
        <v>1.592E-2</v>
      </c>
      <c r="DN151" s="16">
        <v>1.78E-2</v>
      </c>
      <c r="DO151" s="16">
        <v>5.8279999999999998E-3</v>
      </c>
      <c r="DP151" s="16">
        <v>1.329E-2</v>
      </c>
      <c r="DQ151" s="16">
        <v>1.9759999999999999E-3</v>
      </c>
      <c r="DR151" s="16">
        <v>15.34</v>
      </c>
      <c r="DS151" s="16">
        <v>22.46</v>
      </c>
      <c r="DT151" s="16">
        <v>97.19</v>
      </c>
      <c r="DU151" s="16">
        <v>725.9</v>
      </c>
      <c r="DV151" s="16">
        <v>9.7110000000000002E-2</v>
      </c>
      <c r="DW151" s="16">
        <v>0.18240000000000001</v>
      </c>
      <c r="DX151" s="16">
        <v>0.15640000000000001</v>
      </c>
      <c r="DY151" s="16">
        <v>6.019E-2</v>
      </c>
      <c r="DZ151" s="16">
        <v>0.23499999999999999</v>
      </c>
      <c r="EA151" s="16">
        <v>7.0139999999999994E-2</v>
      </c>
      <c r="EB151" s="15">
        <v>0</v>
      </c>
    </row>
    <row r="152" spans="3:132" x14ac:dyDescent="0.2">
      <c r="C152" s="10">
        <v>0.66</v>
      </c>
      <c r="D152" s="9">
        <v>925272.08</v>
      </c>
      <c r="E152" s="9">
        <v>14.688800000000001</v>
      </c>
      <c r="F152" s="9">
        <v>20.697600000000001</v>
      </c>
      <c r="G152" s="9">
        <v>95.805199999999999</v>
      </c>
      <c r="H152" s="9">
        <v>665.86799999999994</v>
      </c>
      <c r="I152" s="9">
        <v>0.101476</v>
      </c>
      <c r="J152" s="9">
        <v>0.11514000000000001</v>
      </c>
      <c r="K152" s="9">
        <v>0.10087599999999999</v>
      </c>
      <c r="L152" s="9">
        <v>5.72796E-2</v>
      </c>
      <c r="M152" s="9">
        <v>0.189688</v>
      </c>
      <c r="N152" s="9">
        <v>6.4182799999999998E-2</v>
      </c>
      <c r="O152" s="9">
        <v>0.40565200000000001</v>
      </c>
      <c r="P152" s="9">
        <v>1.3360000000000001</v>
      </c>
      <c r="Q152" s="9">
        <v>2.8730000000000002</v>
      </c>
      <c r="R152" s="9">
        <v>33.624000000000002</v>
      </c>
      <c r="S152" s="9">
        <v>7.3916399999999997E-3</v>
      </c>
      <c r="T152" s="9">
        <v>2.7720000000000002E-2</v>
      </c>
      <c r="U152" s="9">
        <v>3.4458799999999998E-2</v>
      </c>
      <c r="V152" s="9">
        <v>1.31488E-2</v>
      </c>
      <c r="W152" s="9">
        <v>2.1076399999999999E-2</v>
      </c>
      <c r="X152" s="9">
        <v>3.9320399999999995E-3</v>
      </c>
      <c r="Y152" s="9">
        <v>16.749200000000002</v>
      </c>
      <c r="Z152" s="9">
        <v>27.866399999999999</v>
      </c>
      <c r="AA152" s="9">
        <v>111.976</v>
      </c>
      <c r="AB152" s="9">
        <v>848.18399999999997</v>
      </c>
      <c r="AC152" s="9">
        <v>0.14097599999999999</v>
      </c>
      <c r="AD152" s="9">
        <v>0.27927599999999997</v>
      </c>
      <c r="AE152" s="9">
        <v>0.32188800000000001</v>
      </c>
      <c r="AF152" s="9">
        <v>0.141316</v>
      </c>
      <c r="AG152" s="9">
        <v>0.30525200000000002</v>
      </c>
      <c r="AH152">
        <v>8.6658800000000008E-2</v>
      </c>
      <c r="CV152" s="14" t="s">
        <v>311</v>
      </c>
      <c r="CW152" s="16">
        <v>871001501</v>
      </c>
      <c r="CX152" s="16">
        <v>13</v>
      </c>
      <c r="CY152" s="16">
        <v>20.78</v>
      </c>
      <c r="CZ152" s="16">
        <v>83.51</v>
      </c>
      <c r="DA152" s="16">
        <v>519.4</v>
      </c>
      <c r="DB152" s="16">
        <v>0.1135</v>
      </c>
      <c r="DC152" s="16">
        <v>7.5889999999999999E-2</v>
      </c>
      <c r="DD152" s="16">
        <v>3.1359999999999999E-2</v>
      </c>
      <c r="DE152" s="16">
        <v>2.6450000000000001E-2</v>
      </c>
      <c r="DF152" s="16">
        <v>0.254</v>
      </c>
      <c r="DG152" s="16">
        <v>6.087E-2</v>
      </c>
      <c r="DH152" s="16">
        <v>0.42020000000000002</v>
      </c>
      <c r="DI152" s="16">
        <v>1.3220000000000001</v>
      </c>
      <c r="DJ152" s="16">
        <v>2.8730000000000002</v>
      </c>
      <c r="DK152" s="16">
        <v>34.78</v>
      </c>
      <c r="DL152" s="16">
        <v>7.0169999999999998E-3</v>
      </c>
      <c r="DM152" s="16">
        <v>1.142E-2</v>
      </c>
      <c r="DN152" s="16">
        <v>1.949E-2</v>
      </c>
      <c r="DO152" s="16">
        <v>1.153E-2</v>
      </c>
      <c r="DP152" s="16">
        <v>2.9510000000000002E-2</v>
      </c>
      <c r="DQ152" s="16">
        <v>1.5330000000000001E-3</v>
      </c>
      <c r="DR152" s="16">
        <v>14.16</v>
      </c>
      <c r="DS152" s="16">
        <v>24.11</v>
      </c>
      <c r="DT152" s="16">
        <v>90.82</v>
      </c>
      <c r="DU152" s="16">
        <v>616.70000000000005</v>
      </c>
      <c r="DV152" s="16">
        <v>0.12970000000000001</v>
      </c>
      <c r="DW152" s="16">
        <v>0.1105</v>
      </c>
      <c r="DX152" s="16">
        <v>8.1119999999999998E-2</v>
      </c>
      <c r="DY152" s="16">
        <v>6.2960000000000002E-2</v>
      </c>
      <c r="DZ152" s="16">
        <v>0.3196</v>
      </c>
      <c r="EA152" s="16">
        <v>6.4350000000000004E-2</v>
      </c>
      <c r="EB152" s="15">
        <v>0</v>
      </c>
    </row>
    <row r="153" spans="3:132" x14ac:dyDescent="0.2">
      <c r="C153" s="10">
        <v>0.67</v>
      </c>
      <c r="D153" s="9">
        <v>926292.44</v>
      </c>
      <c r="E153" s="9">
        <v>14.8056</v>
      </c>
      <c r="F153" s="9">
        <v>20.76</v>
      </c>
      <c r="G153" s="9">
        <v>96.406800000000004</v>
      </c>
      <c r="H153" s="9">
        <v>674.14800000000002</v>
      </c>
      <c r="I153" s="9">
        <v>0.101912</v>
      </c>
      <c r="J153" s="9">
        <v>0.11634799999999999</v>
      </c>
      <c r="K153" s="9">
        <v>0.103336</v>
      </c>
      <c r="L153" s="9">
        <v>5.8934E-2</v>
      </c>
      <c r="M153" s="9">
        <v>0.190612</v>
      </c>
      <c r="N153" s="9">
        <v>6.4439200000000002E-2</v>
      </c>
      <c r="O153" s="9">
        <v>0.4132360000000001</v>
      </c>
      <c r="P153" s="9">
        <v>1.35</v>
      </c>
      <c r="Q153" s="9">
        <v>2.903</v>
      </c>
      <c r="R153" s="9">
        <v>34.540799999999997</v>
      </c>
      <c r="S153" s="9">
        <v>7.4817599999999996E-3</v>
      </c>
      <c r="T153" s="9">
        <v>2.8277199999999999E-2</v>
      </c>
      <c r="U153" s="9">
        <v>3.4908399999999999E-2</v>
      </c>
      <c r="V153" s="9">
        <v>1.3395600000000001E-2</v>
      </c>
      <c r="W153" s="9">
        <v>2.14168E-2</v>
      </c>
      <c r="X153" s="9">
        <v>4.0049999999999999E-3</v>
      </c>
      <c r="Y153" s="9">
        <v>16.851199999999999</v>
      </c>
      <c r="Z153" s="9">
        <v>28.005600000000001</v>
      </c>
      <c r="AA153" s="9">
        <v>113.15600000000001</v>
      </c>
      <c r="AB153" s="9">
        <v>864.90000000000009</v>
      </c>
      <c r="AC153" s="9">
        <v>0.14135600000000001</v>
      </c>
      <c r="AD153" s="9">
        <v>0.28551199999999999</v>
      </c>
      <c r="AE153" s="9">
        <v>0.333652</v>
      </c>
      <c r="AF153" s="9">
        <v>0.14261199999999999</v>
      </c>
      <c r="AG153" s="9">
        <v>0.30585600000000002</v>
      </c>
      <c r="AH153">
        <v>8.7420799999999993E-2</v>
      </c>
      <c r="CV153" s="14" t="s">
        <v>312</v>
      </c>
      <c r="CW153" s="16">
        <v>871001502</v>
      </c>
      <c r="CX153" s="16">
        <v>8.2189999999999994</v>
      </c>
      <c r="CY153" s="16">
        <v>20.7</v>
      </c>
      <c r="CZ153" s="16">
        <v>53.27</v>
      </c>
      <c r="DA153" s="16">
        <v>203.9</v>
      </c>
      <c r="DB153" s="16">
        <v>9.4049999999999995E-2</v>
      </c>
      <c r="DC153" s="16">
        <v>0.1305</v>
      </c>
      <c r="DD153" s="16">
        <v>0.1321</v>
      </c>
      <c r="DE153" s="16">
        <v>2.1680000000000001E-2</v>
      </c>
      <c r="DF153" s="16">
        <v>0.22220000000000001</v>
      </c>
      <c r="DG153" s="16">
        <v>8.2610000000000003E-2</v>
      </c>
      <c r="DH153" s="16">
        <v>0.19350000000000001</v>
      </c>
      <c r="DI153" s="16">
        <v>1.962</v>
      </c>
      <c r="DJ153" s="16">
        <v>1.2430000000000001</v>
      </c>
      <c r="DK153" s="16">
        <v>10.210000000000001</v>
      </c>
      <c r="DL153" s="16">
        <v>1.243E-2</v>
      </c>
      <c r="DM153" s="16">
        <v>5.416E-2</v>
      </c>
      <c r="DN153" s="16">
        <v>7.7530000000000002E-2</v>
      </c>
      <c r="DO153" s="16">
        <v>1.022E-2</v>
      </c>
      <c r="DP153" s="16">
        <v>2.3089999999999999E-2</v>
      </c>
      <c r="DQ153" s="16">
        <v>1.1780000000000001E-2</v>
      </c>
      <c r="DR153" s="16">
        <v>9.0920000000000005</v>
      </c>
      <c r="DS153" s="16">
        <v>29.72</v>
      </c>
      <c r="DT153" s="16">
        <v>58.08</v>
      </c>
      <c r="DU153" s="16">
        <v>249.8</v>
      </c>
      <c r="DV153" s="16">
        <v>0.16300000000000001</v>
      </c>
      <c r="DW153" s="16">
        <v>0.43099999999999999</v>
      </c>
      <c r="DX153" s="16">
        <v>0.53810000000000002</v>
      </c>
      <c r="DY153" s="16">
        <v>7.8789999999999999E-2</v>
      </c>
      <c r="DZ153" s="16">
        <v>0.3322</v>
      </c>
      <c r="EA153" s="16">
        <v>0.14860000000000001</v>
      </c>
      <c r="EB153" s="15">
        <v>0</v>
      </c>
    </row>
    <row r="154" spans="3:132" x14ac:dyDescent="0.2">
      <c r="C154" s="10">
        <v>0.68</v>
      </c>
      <c r="D154" s="9">
        <v>8510694.0399999991</v>
      </c>
      <c r="E154" s="9">
        <v>14.9048</v>
      </c>
      <c r="F154" s="9">
        <v>20.9724</v>
      </c>
      <c r="G154" s="9">
        <v>97.0852</v>
      </c>
      <c r="H154" s="9">
        <v>682.98</v>
      </c>
      <c r="I154" s="9">
        <v>0.102524</v>
      </c>
      <c r="J154" s="9">
        <v>0.118896</v>
      </c>
      <c r="K154" s="9">
        <v>0.10686</v>
      </c>
      <c r="L154" s="9">
        <v>6.0187200000000003E-2</v>
      </c>
      <c r="M154" s="9">
        <v>0.191772</v>
      </c>
      <c r="N154" s="9">
        <v>6.4644800000000002E-2</v>
      </c>
      <c r="O154" s="9">
        <v>0.42074800000000001</v>
      </c>
      <c r="P154" s="9">
        <v>1.3602399999999999</v>
      </c>
      <c r="Q154" s="9">
        <v>2.9636399999999998</v>
      </c>
      <c r="R154" s="9">
        <v>35.054000000000002</v>
      </c>
      <c r="S154" s="9">
        <v>7.5139999999999998E-3</v>
      </c>
      <c r="T154" s="9">
        <v>2.8735199999999999E-2</v>
      </c>
      <c r="U154" s="9">
        <v>3.5774399999999998E-2</v>
      </c>
      <c r="V154" s="9">
        <v>1.34696E-2</v>
      </c>
      <c r="W154" s="9">
        <v>2.16148E-2</v>
      </c>
      <c r="X154" s="9">
        <v>4.0502799999999999E-3</v>
      </c>
      <c r="Y154" s="9">
        <v>17.044799999999999</v>
      </c>
      <c r="Z154" s="9">
        <v>28.082000000000001</v>
      </c>
      <c r="AA154" s="9">
        <v>113.8</v>
      </c>
      <c r="AB154" s="9">
        <v>888.39599999999996</v>
      </c>
      <c r="AC154" s="9">
        <v>0.141624</v>
      </c>
      <c r="AD154" s="9">
        <v>0.29252800000000001</v>
      </c>
      <c r="AE154" s="9">
        <v>0.33787200000000001</v>
      </c>
      <c r="AF154" s="9">
        <v>0.145672</v>
      </c>
      <c r="AG154" s="9">
        <v>0.30654799999999999</v>
      </c>
      <c r="AH154">
        <v>8.7719199999999997E-2</v>
      </c>
      <c r="CV154" s="14" t="s">
        <v>313</v>
      </c>
      <c r="CW154" s="16">
        <v>8710441</v>
      </c>
      <c r="CX154" s="16">
        <v>9.7309999999999999</v>
      </c>
      <c r="CY154" s="16">
        <v>15.34</v>
      </c>
      <c r="CZ154" s="16">
        <v>63.78</v>
      </c>
      <c r="DA154" s="16">
        <v>300.2</v>
      </c>
      <c r="DB154" s="16">
        <v>0.1072</v>
      </c>
      <c r="DC154" s="16">
        <v>0.15989999999999999</v>
      </c>
      <c r="DD154" s="16">
        <v>0.4108</v>
      </c>
      <c r="DE154" s="16">
        <v>7.8570000000000001E-2</v>
      </c>
      <c r="DF154" s="16">
        <v>0.25480000000000003</v>
      </c>
      <c r="DG154" s="16">
        <v>9.2960000000000001E-2</v>
      </c>
      <c r="DH154" s="16">
        <v>0.82450000000000001</v>
      </c>
      <c r="DI154" s="16">
        <v>2.6640000000000001</v>
      </c>
      <c r="DJ154" s="16">
        <v>4.0730000000000004</v>
      </c>
      <c r="DK154" s="16">
        <v>49.85</v>
      </c>
      <c r="DL154" s="16">
        <v>1.0970000000000001E-2</v>
      </c>
      <c r="DM154" s="16">
        <v>9.5860000000000001E-2</v>
      </c>
      <c r="DN154" s="16">
        <v>0.39600000000000002</v>
      </c>
      <c r="DO154" s="16">
        <v>5.2789999999999997E-2</v>
      </c>
      <c r="DP154" s="16">
        <v>3.5459999999999998E-2</v>
      </c>
      <c r="DQ154" s="16">
        <v>2.9839999999999998E-2</v>
      </c>
      <c r="DR154" s="16">
        <v>11.02</v>
      </c>
      <c r="DS154" s="16">
        <v>19.489999999999998</v>
      </c>
      <c r="DT154" s="16">
        <v>71.040000000000006</v>
      </c>
      <c r="DU154" s="16">
        <v>380.5</v>
      </c>
      <c r="DV154" s="16">
        <v>0.12920000000000001</v>
      </c>
      <c r="DW154" s="16">
        <v>0.2772</v>
      </c>
      <c r="DX154" s="16">
        <v>0.8216</v>
      </c>
      <c r="DY154" s="16">
        <v>0.15709999999999999</v>
      </c>
      <c r="DZ154" s="16">
        <v>0.31080000000000002</v>
      </c>
      <c r="EA154" s="16">
        <v>0.12590000000000001</v>
      </c>
      <c r="EB154" s="15">
        <v>0</v>
      </c>
    </row>
    <row r="155" spans="3:132" x14ac:dyDescent="0.2">
      <c r="C155" s="10">
        <v>0.69</v>
      </c>
      <c r="D155" s="9">
        <v>8610636.3599999994</v>
      </c>
      <c r="E155" s="9">
        <v>14.97</v>
      </c>
      <c r="F155" s="9">
        <v>21.075199999999995</v>
      </c>
      <c r="G155" s="9">
        <v>97.523600000000002</v>
      </c>
      <c r="H155" s="9">
        <v>687.26799999999992</v>
      </c>
      <c r="I155" s="9">
        <v>0.102892</v>
      </c>
      <c r="J155" s="9">
        <v>0.1206</v>
      </c>
      <c r="K155" s="9">
        <v>0.11025199999999998</v>
      </c>
      <c r="L155" s="9">
        <v>6.1567200000000002E-2</v>
      </c>
      <c r="M155" s="9">
        <v>0.1925</v>
      </c>
      <c r="N155" s="9">
        <v>6.4806000000000002E-2</v>
      </c>
      <c r="O155" s="9">
        <v>0.42434799999999989</v>
      </c>
      <c r="P155" s="9">
        <v>1.3748399999999998</v>
      </c>
      <c r="Q155" s="9">
        <v>3.008</v>
      </c>
      <c r="R155" s="9">
        <v>36.451199999999993</v>
      </c>
      <c r="S155" s="9">
        <v>7.5921599999999988E-3</v>
      </c>
      <c r="T155" s="9">
        <v>2.9316799999999997E-2</v>
      </c>
      <c r="U155" s="9">
        <v>3.6944399999999995E-2</v>
      </c>
      <c r="V155" s="9">
        <v>1.3637599999999998E-2</v>
      </c>
      <c r="W155" s="9">
        <v>2.1749999999999999E-2</v>
      </c>
      <c r="X155" s="9">
        <v>4.1073599999999991E-3</v>
      </c>
      <c r="Y155" s="9">
        <v>17.269199999999998</v>
      </c>
      <c r="Z155" s="9">
        <v>28.216799999999996</v>
      </c>
      <c r="AA155" s="9">
        <v>114.292</v>
      </c>
      <c r="AB155" s="9">
        <v>907.15200000000004</v>
      </c>
      <c r="AC155" s="9">
        <v>0.1419</v>
      </c>
      <c r="AD155" s="9">
        <v>0.29637599999999997</v>
      </c>
      <c r="AE155" s="9">
        <v>0.34389199999999998</v>
      </c>
      <c r="AF155" s="9">
        <v>0.14787599999999998</v>
      </c>
      <c r="AG155" s="9">
        <v>0.30749199999999999</v>
      </c>
      <c r="AH155">
        <v>8.8384399999999988E-2</v>
      </c>
      <c r="CV155" s="14" t="s">
        <v>314</v>
      </c>
      <c r="CW155" s="16">
        <v>87106</v>
      </c>
      <c r="CX155" s="16">
        <v>11.15</v>
      </c>
      <c r="CY155" s="16">
        <v>13.08</v>
      </c>
      <c r="CZ155" s="16">
        <v>70.87</v>
      </c>
      <c r="DA155" s="16">
        <v>381.9</v>
      </c>
      <c r="DB155" s="16">
        <v>9.7540000000000002E-2</v>
      </c>
      <c r="DC155" s="16">
        <v>5.1130000000000002E-2</v>
      </c>
      <c r="DD155" s="16">
        <v>1.9820000000000001E-2</v>
      </c>
      <c r="DE155" s="16">
        <v>1.7860000000000001E-2</v>
      </c>
      <c r="DF155" s="16">
        <v>0.183</v>
      </c>
      <c r="DG155" s="16">
        <v>6.105E-2</v>
      </c>
      <c r="DH155" s="16">
        <v>0.22509999999999999</v>
      </c>
      <c r="DI155" s="16">
        <v>0.78149999999999997</v>
      </c>
      <c r="DJ155" s="16">
        <v>1.429</v>
      </c>
      <c r="DK155" s="16">
        <v>15.48</v>
      </c>
      <c r="DL155" s="16">
        <v>9.0189999999999992E-3</v>
      </c>
      <c r="DM155" s="16">
        <v>8.9849999999999999E-3</v>
      </c>
      <c r="DN155" s="16">
        <v>1.196E-2</v>
      </c>
      <c r="DO155" s="16">
        <v>8.2319999999999997E-3</v>
      </c>
      <c r="DP155" s="16">
        <v>2.3879999999999998E-2</v>
      </c>
      <c r="DQ155" s="16">
        <v>1.619E-3</v>
      </c>
      <c r="DR155" s="16">
        <v>11.99</v>
      </c>
      <c r="DS155" s="16">
        <v>16.3</v>
      </c>
      <c r="DT155" s="16">
        <v>76.25</v>
      </c>
      <c r="DU155" s="16">
        <v>440.8</v>
      </c>
      <c r="DV155" s="16">
        <v>0.1341</v>
      </c>
      <c r="DW155" s="16">
        <v>8.9709999999999998E-2</v>
      </c>
      <c r="DX155" s="16">
        <v>7.1160000000000001E-2</v>
      </c>
      <c r="DY155" s="16">
        <v>5.5059999999999998E-2</v>
      </c>
      <c r="DZ155" s="16">
        <v>0.28589999999999999</v>
      </c>
      <c r="EA155" s="16">
        <v>6.7720000000000002E-2</v>
      </c>
      <c r="EB155" s="15">
        <v>0</v>
      </c>
    </row>
    <row r="156" spans="3:132" x14ac:dyDescent="0.2">
      <c r="C156" s="10">
        <v>0.7</v>
      </c>
      <c r="D156" s="9">
        <v>8611964.8000000007</v>
      </c>
      <c r="E156" s="9">
        <v>15.055999999999999</v>
      </c>
      <c r="F156" s="9">
        <v>21.271999999999998</v>
      </c>
      <c r="G156" s="9">
        <v>98.2</v>
      </c>
      <c r="H156" s="9">
        <v>700.65999999999985</v>
      </c>
      <c r="I156" s="9">
        <v>0.10326</v>
      </c>
      <c r="J156" s="9">
        <v>0.12242</v>
      </c>
      <c r="K156" s="9">
        <v>0.11191999999999998</v>
      </c>
      <c r="L156" s="9">
        <v>6.4495999999999984E-2</v>
      </c>
      <c r="M156" s="9">
        <v>0.1928</v>
      </c>
      <c r="N156" s="9">
        <v>6.5048000000000009E-2</v>
      </c>
      <c r="O156" s="9">
        <v>0.43102000000000001</v>
      </c>
      <c r="P156" s="9">
        <v>1.3882000000000001</v>
      </c>
      <c r="Q156" s="9">
        <v>3.0501999999999998</v>
      </c>
      <c r="R156" s="9">
        <v>38.43</v>
      </c>
      <c r="S156" s="9">
        <v>7.7733999999999989E-3</v>
      </c>
      <c r="T156" s="9">
        <v>3.0135999999999989E-2</v>
      </c>
      <c r="U156" s="9">
        <v>3.7361999999999999E-2</v>
      </c>
      <c r="V156" s="9">
        <v>1.37E-2</v>
      </c>
      <c r="W156" s="9">
        <v>2.1978000000000001E-2</v>
      </c>
      <c r="X156" s="9">
        <v>4.1715999999999993E-3</v>
      </c>
      <c r="Y156" s="9">
        <v>17.385999999999999</v>
      </c>
      <c r="Z156" s="9">
        <v>28.46</v>
      </c>
      <c r="AA156" s="9">
        <v>115.9</v>
      </c>
      <c r="AB156" s="9">
        <v>926.96</v>
      </c>
      <c r="AC156" s="9">
        <v>0.1426</v>
      </c>
      <c r="AD156" s="9">
        <v>0.30395999999999995</v>
      </c>
      <c r="AE156" s="9">
        <v>0.34991999999999995</v>
      </c>
      <c r="AF156" s="9">
        <v>0.15079999999999999</v>
      </c>
      <c r="AG156" s="9">
        <v>0.31022</v>
      </c>
      <c r="AH156">
        <v>8.8983999999999994E-2</v>
      </c>
      <c r="CV156" s="14" t="s">
        <v>315</v>
      </c>
      <c r="CW156" s="16">
        <v>8711002</v>
      </c>
      <c r="CX156" s="16">
        <v>13.15</v>
      </c>
      <c r="CY156" s="16">
        <v>15.34</v>
      </c>
      <c r="CZ156" s="16">
        <v>85.31</v>
      </c>
      <c r="DA156" s="16">
        <v>538.9</v>
      </c>
      <c r="DB156" s="16">
        <v>9.3840000000000007E-2</v>
      </c>
      <c r="DC156" s="16">
        <v>8.498E-2</v>
      </c>
      <c r="DD156" s="16">
        <v>9.2929999999999999E-2</v>
      </c>
      <c r="DE156" s="16">
        <v>3.483E-2</v>
      </c>
      <c r="DF156" s="16">
        <v>0.1822</v>
      </c>
      <c r="DG156" s="16">
        <v>6.207E-2</v>
      </c>
      <c r="DH156" s="16">
        <v>0.27100000000000002</v>
      </c>
      <c r="DI156" s="16">
        <v>0.79269999999999996</v>
      </c>
      <c r="DJ156" s="16">
        <v>1.819</v>
      </c>
      <c r="DK156" s="16">
        <v>22.79</v>
      </c>
      <c r="DL156" s="16">
        <v>8.5839999999999996E-3</v>
      </c>
      <c r="DM156" s="16">
        <v>2.017E-2</v>
      </c>
      <c r="DN156" s="16">
        <v>3.0470000000000001E-2</v>
      </c>
      <c r="DO156" s="16">
        <v>9.5359999999999993E-3</v>
      </c>
      <c r="DP156" s="16">
        <v>2.7689999999999999E-2</v>
      </c>
      <c r="DQ156" s="16">
        <v>3.4789999999999999E-3</v>
      </c>
      <c r="DR156" s="16">
        <v>14.77</v>
      </c>
      <c r="DS156" s="16">
        <v>20.5</v>
      </c>
      <c r="DT156" s="16">
        <v>97.67</v>
      </c>
      <c r="DU156" s="16">
        <v>677.3</v>
      </c>
      <c r="DV156" s="16">
        <v>0.14779999999999999</v>
      </c>
      <c r="DW156" s="16">
        <v>0.22559999999999999</v>
      </c>
      <c r="DX156" s="16">
        <v>0.3009</v>
      </c>
      <c r="DY156" s="16">
        <v>9.7220000000000001E-2</v>
      </c>
      <c r="DZ156" s="16">
        <v>0.38490000000000002</v>
      </c>
      <c r="EA156" s="16">
        <v>8.6330000000000004E-2</v>
      </c>
      <c r="EB156" s="15">
        <v>0</v>
      </c>
    </row>
    <row r="157" spans="3:132" x14ac:dyDescent="0.2">
      <c r="C157" s="10">
        <v>0.71</v>
      </c>
      <c r="D157" s="9">
        <v>8711205.9199999999</v>
      </c>
      <c r="E157" s="9">
        <v>15.146800000000001</v>
      </c>
      <c r="F157" s="9">
        <v>21.41</v>
      </c>
      <c r="G157" s="9">
        <v>99.697599999999994</v>
      </c>
      <c r="H157" s="9">
        <v>712.93999999999994</v>
      </c>
      <c r="I157" s="9">
        <v>0.1037</v>
      </c>
      <c r="J157" s="9">
        <v>0.12499599999999998</v>
      </c>
      <c r="K157" s="9">
        <v>0.113996</v>
      </c>
      <c r="L157" s="9">
        <v>6.5342799999999993E-2</v>
      </c>
      <c r="M157" s="9">
        <v>0.19318399999999999</v>
      </c>
      <c r="N157" s="9">
        <v>6.54E-2</v>
      </c>
      <c r="O157" s="9">
        <v>0.43620399999999993</v>
      </c>
      <c r="P157" s="9">
        <v>1.4022399999999997</v>
      </c>
      <c r="Q157" s="9">
        <v>3.1021199999999993</v>
      </c>
      <c r="R157" s="9">
        <v>39.865200000000002</v>
      </c>
      <c r="S157" s="9">
        <v>7.8151599999999998E-3</v>
      </c>
      <c r="T157" s="9">
        <v>3.0530000000000002E-2</v>
      </c>
      <c r="U157" s="9">
        <v>3.8536399999999998E-2</v>
      </c>
      <c r="V157" s="9">
        <v>1.38856E-2</v>
      </c>
      <c r="W157" s="9">
        <v>2.2200000000000001E-2</v>
      </c>
      <c r="X157" s="9">
        <v>4.2334E-3</v>
      </c>
      <c r="Y157" s="9">
        <v>17.634</v>
      </c>
      <c r="Z157" s="9">
        <v>28.718399999999999</v>
      </c>
      <c r="AA157" s="9">
        <v>117.7</v>
      </c>
      <c r="AB157" s="9">
        <v>944.51599999999985</v>
      </c>
      <c r="AC157" s="9">
        <v>0.14282800000000001</v>
      </c>
      <c r="AD157" s="9">
        <v>0.30903999999999998</v>
      </c>
      <c r="AE157" s="9">
        <v>0.35841200000000001</v>
      </c>
      <c r="AF157" s="9">
        <v>0.15265599999999999</v>
      </c>
      <c r="AG157" s="9">
        <v>0.31090000000000001</v>
      </c>
      <c r="AH157">
        <v>8.9836799999999994E-2</v>
      </c>
      <c r="CV157" s="14" t="s">
        <v>316</v>
      </c>
      <c r="CW157" s="16">
        <v>8711003</v>
      </c>
      <c r="CX157" s="16">
        <v>12.25</v>
      </c>
      <c r="CY157" s="16">
        <v>17.940000000000001</v>
      </c>
      <c r="CZ157" s="16">
        <v>78.27</v>
      </c>
      <c r="DA157" s="16">
        <v>460.3</v>
      </c>
      <c r="DB157" s="16">
        <v>8.6540000000000006E-2</v>
      </c>
      <c r="DC157" s="16">
        <v>6.6790000000000002E-2</v>
      </c>
      <c r="DD157" s="16">
        <v>3.8850000000000003E-2</v>
      </c>
      <c r="DE157" s="16">
        <v>2.3310000000000001E-2</v>
      </c>
      <c r="DF157" s="16">
        <v>0.19700000000000001</v>
      </c>
      <c r="DG157" s="16">
        <v>6.2280000000000002E-2</v>
      </c>
      <c r="DH157" s="16">
        <v>0.22</v>
      </c>
      <c r="DI157" s="16">
        <v>0.98229999999999995</v>
      </c>
      <c r="DJ157" s="16">
        <v>1.484</v>
      </c>
      <c r="DK157" s="16">
        <v>16.510000000000002</v>
      </c>
      <c r="DL157" s="16">
        <v>5.5180000000000003E-3</v>
      </c>
      <c r="DM157" s="16">
        <v>1.562E-2</v>
      </c>
      <c r="DN157" s="16">
        <v>1.9939999999999999E-2</v>
      </c>
      <c r="DO157" s="16">
        <v>7.9240000000000005E-3</v>
      </c>
      <c r="DP157" s="16">
        <v>1.7989999999999999E-2</v>
      </c>
      <c r="DQ157" s="16">
        <v>2.4840000000000001E-3</v>
      </c>
      <c r="DR157" s="16">
        <v>13.59</v>
      </c>
      <c r="DS157" s="16">
        <v>25.22</v>
      </c>
      <c r="DT157" s="16">
        <v>86.6</v>
      </c>
      <c r="DU157" s="16">
        <v>564.20000000000005</v>
      </c>
      <c r="DV157" s="16">
        <v>0.1217</v>
      </c>
      <c r="DW157" s="16">
        <v>0.17879999999999999</v>
      </c>
      <c r="DX157" s="16">
        <v>0.1943</v>
      </c>
      <c r="DY157" s="16">
        <v>8.2110000000000002E-2</v>
      </c>
      <c r="DZ157" s="16">
        <v>0.31130000000000002</v>
      </c>
      <c r="EA157" s="16">
        <v>8.1320000000000003E-2</v>
      </c>
      <c r="EB157" s="15">
        <v>0</v>
      </c>
    </row>
    <row r="158" spans="3:132" x14ac:dyDescent="0.2">
      <c r="C158" s="10">
        <v>0.72</v>
      </c>
      <c r="D158" s="9">
        <v>8712290.9199999999</v>
      </c>
      <c r="E158" s="9">
        <v>15.3192</v>
      </c>
      <c r="F158" s="9">
        <v>21.508800000000001</v>
      </c>
      <c r="G158" s="9">
        <v>101.68</v>
      </c>
      <c r="H158" s="9">
        <v>725.25999999999988</v>
      </c>
      <c r="I158" s="9">
        <v>0.10399600000000001</v>
      </c>
      <c r="J158" s="9">
        <v>0.12728799999999998</v>
      </c>
      <c r="K158" s="9">
        <v>0.116896</v>
      </c>
      <c r="L158" s="9">
        <v>6.6058399999999989E-2</v>
      </c>
      <c r="M158" s="9">
        <v>0.19398799999999999</v>
      </c>
      <c r="N158" s="9">
        <v>6.5617599999999998E-2</v>
      </c>
      <c r="O158" s="9">
        <v>0.44538399999999995</v>
      </c>
      <c r="P158" s="9">
        <v>1.4279200000000001</v>
      </c>
      <c r="Q158" s="9">
        <v>3.1668399999999997</v>
      </c>
      <c r="R158" s="9">
        <v>40.999200000000002</v>
      </c>
      <c r="S158" s="9">
        <v>7.9582400000000001E-3</v>
      </c>
      <c r="T158" s="9">
        <v>3.0839200000000001E-2</v>
      </c>
      <c r="U158" s="9">
        <v>3.9137999999999999E-2</v>
      </c>
      <c r="V158" s="9">
        <v>1.41948E-2</v>
      </c>
      <c r="W158" s="9">
        <v>2.2578399999999998E-2</v>
      </c>
      <c r="X158" s="9">
        <v>4.30584E-3</v>
      </c>
      <c r="Y158" s="9">
        <v>17.789199999999997</v>
      </c>
      <c r="Z158" s="9">
        <v>28.9392</v>
      </c>
      <c r="AA158" s="9">
        <v>119.4</v>
      </c>
      <c r="AB158" s="9">
        <v>975.11599999999999</v>
      </c>
      <c r="AC158" s="9">
        <v>0.14349599999999998</v>
      </c>
      <c r="AD158" s="9">
        <v>0.31345599999999996</v>
      </c>
      <c r="AE158" s="9">
        <v>0.36386400000000002</v>
      </c>
      <c r="AF158" s="9">
        <v>0.15546399999999999</v>
      </c>
      <c r="AG158" s="9">
        <v>0.31235599999999997</v>
      </c>
      <c r="AH158">
        <v>9.0307999999999999E-2</v>
      </c>
      <c r="CV158" s="14" t="s">
        <v>317</v>
      </c>
      <c r="CW158" s="16">
        <v>8711202</v>
      </c>
      <c r="CX158" s="16">
        <v>17.68</v>
      </c>
      <c r="CY158" s="16">
        <v>20.74</v>
      </c>
      <c r="CZ158" s="16">
        <v>117.4</v>
      </c>
      <c r="DA158" s="16">
        <v>963.7</v>
      </c>
      <c r="DB158" s="16">
        <v>0.1115</v>
      </c>
      <c r="DC158" s="16">
        <v>0.16650000000000001</v>
      </c>
      <c r="DD158" s="16">
        <v>0.1855</v>
      </c>
      <c r="DE158" s="16">
        <v>0.10539999999999999</v>
      </c>
      <c r="DF158" s="16">
        <v>0.1971</v>
      </c>
      <c r="DG158" s="16">
        <v>6.166E-2</v>
      </c>
      <c r="DH158" s="16">
        <v>0.81130000000000002</v>
      </c>
      <c r="DI158" s="16">
        <v>1.4</v>
      </c>
      <c r="DJ158" s="16">
        <v>5.54</v>
      </c>
      <c r="DK158" s="16">
        <v>93.91</v>
      </c>
      <c r="DL158" s="16">
        <v>9.0369999999999999E-3</v>
      </c>
      <c r="DM158" s="16">
        <v>4.9540000000000001E-2</v>
      </c>
      <c r="DN158" s="16">
        <v>5.2060000000000002E-2</v>
      </c>
      <c r="DO158" s="16">
        <v>1.8409999999999999E-2</v>
      </c>
      <c r="DP158" s="16">
        <v>1.7780000000000001E-2</v>
      </c>
      <c r="DQ158" s="16">
        <v>4.9680000000000002E-3</v>
      </c>
      <c r="DR158" s="16">
        <v>20.47</v>
      </c>
      <c r="DS158" s="16">
        <v>25.11</v>
      </c>
      <c r="DT158" s="16">
        <v>132.9</v>
      </c>
      <c r="DU158" s="16">
        <v>1302</v>
      </c>
      <c r="DV158" s="16">
        <v>0.14180000000000001</v>
      </c>
      <c r="DW158" s="16">
        <v>0.3498</v>
      </c>
      <c r="DX158" s="16">
        <v>0.35830000000000001</v>
      </c>
      <c r="DY158" s="16">
        <v>0.1515</v>
      </c>
      <c r="DZ158" s="16">
        <v>0.24629999999999999</v>
      </c>
      <c r="EA158" s="16">
        <v>7.7380000000000004E-2</v>
      </c>
      <c r="EB158" s="15">
        <v>1</v>
      </c>
    </row>
    <row r="159" spans="3:132" x14ac:dyDescent="0.2">
      <c r="C159" s="10">
        <v>0.73</v>
      </c>
      <c r="D159" s="9">
        <v>8810494.8800000008</v>
      </c>
      <c r="E159" s="9">
        <v>15.479200000000001</v>
      </c>
      <c r="F159" s="9">
        <v>21.566400000000002</v>
      </c>
      <c r="G159" s="9">
        <v>102.5</v>
      </c>
      <c r="H159" s="9">
        <v>744.82799999999997</v>
      </c>
      <c r="I159" s="9">
        <v>0.10440000000000001</v>
      </c>
      <c r="J159" s="9">
        <v>0.12836399999999998</v>
      </c>
      <c r="K159" s="9">
        <v>0.119812</v>
      </c>
      <c r="L159" s="9">
        <v>6.7673200000000003E-2</v>
      </c>
      <c r="M159" s="9">
        <v>0.194464</v>
      </c>
      <c r="N159" s="9">
        <v>6.57528E-2</v>
      </c>
      <c r="O159" s="9">
        <v>0.45646399999999998</v>
      </c>
      <c r="P159" s="9">
        <v>1.43964</v>
      </c>
      <c r="Q159" s="9">
        <v>3.20696</v>
      </c>
      <c r="R159" s="9">
        <v>43.306399999999996</v>
      </c>
      <c r="S159" s="9">
        <v>7.9894400000000004E-3</v>
      </c>
      <c r="T159" s="9">
        <v>3.1304800000000001E-2</v>
      </c>
      <c r="U159" s="9">
        <v>3.9851200000000003E-2</v>
      </c>
      <c r="V159" s="9">
        <v>1.4319999999999999E-2</v>
      </c>
      <c r="W159" s="9">
        <v>2.2782799999999999E-2</v>
      </c>
      <c r="X159" s="9">
        <v>4.4092000000000003E-3</v>
      </c>
      <c r="Y159" s="9">
        <v>18.07</v>
      </c>
      <c r="Z159" s="9">
        <v>29.156400000000001</v>
      </c>
      <c r="AA159" s="9">
        <v>121.84799999999998</v>
      </c>
      <c r="AB159" s="9">
        <v>992.12400000000002</v>
      </c>
      <c r="AC159" s="9">
        <v>0.14432799999999998</v>
      </c>
      <c r="AD159" s="9">
        <v>0.31937599999999994</v>
      </c>
      <c r="AE159" s="9">
        <v>0.37382399999999999</v>
      </c>
      <c r="AF159" s="9">
        <v>0.15646399999999999</v>
      </c>
      <c r="AG159" s="9">
        <v>0.31495599999999996</v>
      </c>
      <c r="AH159">
        <v>9.0915999999999997E-2</v>
      </c>
      <c r="CV159" s="14" t="s">
        <v>318</v>
      </c>
      <c r="CW159" s="16">
        <v>8711216</v>
      </c>
      <c r="CX159" s="16">
        <v>16.84</v>
      </c>
      <c r="CY159" s="16">
        <v>19.46</v>
      </c>
      <c r="CZ159" s="16">
        <v>108.4</v>
      </c>
      <c r="DA159" s="16">
        <v>880.2</v>
      </c>
      <c r="DB159" s="16">
        <v>7.4450000000000002E-2</v>
      </c>
      <c r="DC159" s="16">
        <v>7.2230000000000003E-2</v>
      </c>
      <c r="DD159" s="16">
        <v>5.1499999999999997E-2</v>
      </c>
      <c r="DE159" s="16">
        <v>2.7709999999999999E-2</v>
      </c>
      <c r="DF159" s="16">
        <v>0.18440000000000001</v>
      </c>
      <c r="DG159" s="16">
        <v>5.2679999999999998E-2</v>
      </c>
      <c r="DH159" s="16">
        <v>0.47889999999999999</v>
      </c>
      <c r="DI159" s="16">
        <v>2.06</v>
      </c>
      <c r="DJ159" s="16">
        <v>3.4790000000000001</v>
      </c>
      <c r="DK159" s="16">
        <v>46.61</v>
      </c>
      <c r="DL159" s="16">
        <v>3.4429999999999999E-3</v>
      </c>
      <c r="DM159" s="16">
        <v>2.6610000000000002E-2</v>
      </c>
      <c r="DN159" s="16">
        <v>3.056E-2</v>
      </c>
      <c r="DO159" s="16">
        <v>1.11E-2</v>
      </c>
      <c r="DP159" s="16">
        <v>1.52E-2</v>
      </c>
      <c r="DQ159" s="16">
        <v>1.519E-3</v>
      </c>
      <c r="DR159" s="16">
        <v>18.22</v>
      </c>
      <c r="DS159" s="16">
        <v>28.07</v>
      </c>
      <c r="DT159" s="16">
        <v>120.3</v>
      </c>
      <c r="DU159" s="16">
        <v>1032</v>
      </c>
      <c r="DV159" s="16">
        <v>8.7739999999999999E-2</v>
      </c>
      <c r="DW159" s="16">
        <v>0.17100000000000001</v>
      </c>
      <c r="DX159" s="16">
        <v>0.18820000000000001</v>
      </c>
      <c r="DY159" s="16">
        <v>8.4360000000000004E-2</v>
      </c>
      <c r="DZ159" s="16">
        <v>0.25269999999999998</v>
      </c>
      <c r="EA159" s="16">
        <v>5.9720000000000002E-2</v>
      </c>
      <c r="EB159" s="15">
        <v>0</v>
      </c>
    </row>
    <row r="160" spans="3:132" x14ac:dyDescent="0.2">
      <c r="C160" s="10">
        <v>0.74</v>
      </c>
      <c r="D160" s="9">
        <v>8811799.1600000001</v>
      </c>
      <c r="E160" s="9">
        <v>15.703200000000001</v>
      </c>
      <c r="F160" s="9">
        <v>21.625599999999999</v>
      </c>
      <c r="G160" s="9">
        <v>103.264</v>
      </c>
      <c r="H160" s="9">
        <v>761.428</v>
      </c>
      <c r="I160" s="9">
        <v>0.10489999999999999</v>
      </c>
      <c r="J160" s="9">
        <v>0.129632</v>
      </c>
      <c r="K160" s="9">
        <v>0.122888</v>
      </c>
      <c r="L160" s="9">
        <v>7.02372E-2</v>
      </c>
      <c r="M160" s="9">
        <v>0.1953</v>
      </c>
      <c r="N160" s="9">
        <v>6.5932000000000004E-2</v>
      </c>
      <c r="O160" s="9">
        <v>0.470084</v>
      </c>
      <c r="P160" s="9">
        <v>1.46296</v>
      </c>
      <c r="Q160" s="9">
        <v>3.2738799999999997</v>
      </c>
      <c r="R160" s="9">
        <v>44.41</v>
      </c>
      <c r="S160" s="9">
        <v>8.0672000000000001E-3</v>
      </c>
      <c r="T160" s="9">
        <v>3.1866800000000001E-2</v>
      </c>
      <c r="U160" s="9">
        <v>4.0325199999999999E-2</v>
      </c>
      <c r="V160" s="9">
        <v>1.4583199999999999E-2</v>
      </c>
      <c r="W160" s="9">
        <v>2.29848E-2</v>
      </c>
      <c r="X160" s="9">
        <v>4.4555200000000001E-3</v>
      </c>
      <c r="Y160" s="9">
        <v>18.381199999999996</v>
      </c>
      <c r="Z160" s="9">
        <v>29.41</v>
      </c>
      <c r="AA160" s="9">
        <v>123.896</v>
      </c>
      <c r="AB160" s="9">
        <v>1031.32</v>
      </c>
      <c r="AC160" s="9">
        <v>0.14513200000000001</v>
      </c>
      <c r="AD160" s="9">
        <v>0.32738399999999995</v>
      </c>
      <c r="AE160" s="9">
        <v>0.378664</v>
      </c>
      <c r="AF160" s="9">
        <v>0.15962799999999999</v>
      </c>
      <c r="AG160" s="9">
        <v>0.31646000000000002</v>
      </c>
      <c r="AH160">
        <v>9.1704800000000003E-2</v>
      </c>
      <c r="CV160" s="14" t="s">
        <v>319</v>
      </c>
      <c r="CW160" s="16">
        <v>871122</v>
      </c>
      <c r="CX160" s="16">
        <v>12.06</v>
      </c>
      <c r="CY160" s="16">
        <v>12.74</v>
      </c>
      <c r="CZ160" s="16">
        <v>76.84</v>
      </c>
      <c r="DA160" s="16">
        <v>448.6</v>
      </c>
      <c r="DB160" s="16">
        <v>9.3109999999999998E-2</v>
      </c>
      <c r="DC160" s="16">
        <v>5.2409999999999998E-2</v>
      </c>
      <c r="DD160" s="16">
        <v>1.9720000000000001E-2</v>
      </c>
      <c r="DE160" s="16">
        <v>1.9630000000000002E-2</v>
      </c>
      <c r="DF160" s="16">
        <v>0.159</v>
      </c>
      <c r="DG160" s="16">
        <v>5.9069999999999998E-2</v>
      </c>
      <c r="DH160" s="16">
        <v>0.1822</v>
      </c>
      <c r="DI160" s="16">
        <v>0.72850000000000004</v>
      </c>
      <c r="DJ160" s="16">
        <v>1.171</v>
      </c>
      <c r="DK160" s="16">
        <v>13.25</v>
      </c>
      <c r="DL160" s="16">
        <v>5.5279999999999999E-3</v>
      </c>
      <c r="DM160" s="16">
        <v>9.7890000000000008E-3</v>
      </c>
      <c r="DN160" s="16">
        <v>8.3420000000000005E-3</v>
      </c>
      <c r="DO160" s="16">
        <v>6.2729999999999999E-3</v>
      </c>
      <c r="DP160" s="16">
        <v>1.465E-2</v>
      </c>
      <c r="DQ160" s="16">
        <v>2.5300000000000001E-3</v>
      </c>
      <c r="DR160" s="16">
        <v>13.14</v>
      </c>
      <c r="DS160" s="16">
        <v>18.41</v>
      </c>
      <c r="DT160" s="16">
        <v>84.08</v>
      </c>
      <c r="DU160" s="16">
        <v>532.79999999999995</v>
      </c>
      <c r="DV160" s="16">
        <v>0.1275</v>
      </c>
      <c r="DW160" s="16">
        <v>0.1232</v>
      </c>
      <c r="DX160" s="16">
        <v>8.6360000000000006E-2</v>
      </c>
      <c r="DY160" s="16">
        <v>7.0250000000000007E-2</v>
      </c>
      <c r="DZ160" s="16">
        <v>0.25140000000000001</v>
      </c>
      <c r="EA160" s="16">
        <v>7.8979999999999995E-2</v>
      </c>
      <c r="EB160" s="15">
        <v>0</v>
      </c>
    </row>
    <row r="161" spans="3:132" x14ac:dyDescent="0.2">
      <c r="C161" s="10">
        <v>0.75</v>
      </c>
      <c r="D161" s="9">
        <v>8813129</v>
      </c>
      <c r="E161" s="9">
        <v>15.78</v>
      </c>
      <c r="F161" s="9">
        <v>21.8</v>
      </c>
      <c r="G161" s="9">
        <v>104.1</v>
      </c>
      <c r="H161" s="9">
        <v>782.7</v>
      </c>
      <c r="I161" s="9">
        <v>0.1053</v>
      </c>
      <c r="J161" s="9">
        <v>0.13039999999999999</v>
      </c>
      <c r="K161" s="9">
        <v>0.13070000000000001</v>
      </c>
      <c r="L161" s="9">
        <v>7.3999999999999996E-2</v>
      </c>
      <c r="M161" s="9">
        <v>0.19570000000000001</v>
      </c>
      <c r="N161" s="9">
        <v>6.6119999999999998E-2</v>
      </c>
      <c r="O161" s="9">
        <v>0.47889999999999999</v>
      </c>
      <c r="P161" s="9">
        <v>1.474</v>
      </c>
      <c r="Q161" s="9">
        <v>3.3570000000000002</v>
      </c>
      <c r="R161" s="9">
        <v>45.19</v>
      </c>
      <c r="S161" s="9">
        <v>8.1460000000000005E-3</v>
      </c>
      <c r="T161" s="9">
        <v>3.245E-2</v>
      </c>
      <c r="U161" s="9">
        <v>4.2049999999999997E-2</v>
      </c>
      <c r="V161" s="9">
        <v>1.4710000000000001E-2</v>
      </c>
      <c r="W161" s="9">
        <v>2.3480000000000001E-2</v>
      </c>
      <c r="X161" s="9">
        <v>4.5580000000000004E-3</v>
      </c>
      <c r="Y161" s="9">
        <v>18.79</v>
      </c>
      <c r="Z161" s="9">
        <v>29.72</v>
      </c>
      <c r="AA161" s="9">
        <v>125.4</v>
      </c>
      <c r="AB161" s="9">
        <v>1084</v>
      </c>
      <c r="AC161" s="9">
        <v>0.14599999999999999</v>
      </c>
      <c r="AD161" s="9">
        <v>0.33910000000000001</v>
      </c>
      <c r="AE161" s="9">
        <v>0.38290000000000002</v>
      </c>
      <c r="AF161" s="9">
        <v>0.16139999999999999</v>
      </c>
      <c r="AG161" s="9">
        <v>0.31790000000000002</v>
      </c>
      <c r="AH161">
        <v>9.2079999999999995E-2</v>
      </c>
      <c r="CV161" s="14" t="s">
        <v>320</v>
      </c>
      <c r="CW161" s="16">
        <v>871149</v>
      </c>
      <c r="CX161" s="16">
        <v>10.9</v>
      </c>
      <c r="CY161" s="16">
        <v>12.96</v>
      </c>
      <c r="CZ161" s="16">
        <v>68.69</v>
      </c>
      <c r="DA161" s="16">
        <v>366.8</v>
      </c>
      <c r="DB161" s="16">
        <v>7.5149999999999995E-2</v>
      </c>
      <c r="DC161" s="16">
        <v>3.7179999999999998E-2</v>
      </c>
      <c r="DD161" s="16">
        <v>3.0899999999999999E-3</v>
      </c>
      <c r="DE161" s="16">
        <v>6.5880000000000001E-3</v>
      </c>
      <c r="DF161" s="16">
        <v>0.14419999999999999</v>
      </c>
      <c r="DG161" s="16">
        <v>5.7430000000000002E-2</v>
      </c>
      <c r="DH161" s="16">
        <v>0.28179999999999999</v>
      </c>
      <c r="DI161" s="16">
        <v>0.76139999999999997</v>
      </c>
      <c r="DJ161" s="16">
        <v>1.8080000000000001</v>
      </c>
      <c r="DK161" s="16">
        <v>18.54</v>
      </c>
      <c r="DL161" s="16">
        <v>6.1419999999999999E-3</v>
      </c>
      <c r="DM161" s="16">
        <v>6.1339999999999997E-3</v>
      </c>
      <c r="DN161" s="16">
        <v>1.835E-3</v>
      </c>
      <c r="DO161" s="16">
        <v>3.5760000000000002E-3</v>
      </c>
      <c r="DP161" s="16">
        <v>1.6369999999999999E-2</v>
      </c>
      <c r="DQ161" s="16">
        <v>2.6649999999999998E-3</v>
      </c>
      <c r="DR161" s="16">
        <v>12.36</v>
      </c>
      <c r="DS161" s="16">
        <v>18.2</v>
      </c>
      <c r="DT161" s="16">
        <v>78.069999999999993</v>
      </c>
      <c r="DU161" s="16">
        <v>470</v>
      </c>
      <c r="DV161" s="16">
        <v>0.1171</v>
      </c>
      <c r="DW161" s="16">
        <v>8.294E-2</v>
      </c>
      <c r="DX161" s="16">
        <v>1.8540000000000001E-2</v>
      </c>
      <c r="DY161" s="16">
        <v>3.9530000000000003E-2</v>
      </c>
      <c r="DZ161" s="16">
        <v>0.27379999999999999</v>
      </c>
      <c r="EA161" s="16">
        <v>7.6850000000000002E-2</v>
      </c>
      <c r="EB161" s="15">
        <v>0</v>
      </c>
    </row>
    <row r="162" spans="3:132" x14ac:dyDescent="0.2">
      <c r="C162" s="10">
        <v>0.76</v>
      </c>
      <c r="D162" s="9">
        <v>8910720.6799999997</v>
      </c>
      <c r="E162" s="9">
        <v>16.1236</v>
      </c>
      <c r="F162" s="9">
        <v>21.876799999999999</v>
      </c>
      <c r="G162" s="9">
        <v>106.072</v>
      </c>
      <c r="H162" s="9">
        <v>802.10800000000006</v>
      </c>
      <c r="I162" s="9">
        <v>0.10596800000000001</v>
      </c>
      <c r="J162" s="9">
        <v>0.13120400000000002</v>
      </c>
      <c r="K162" s="9">
        <v>0.134384</v>
      </c>
      <c r="L162" s="9">
        <v>7.5654800000000008E-2</v>
      </c>
      <c r="M162" s="9">
        <v>0.1966</v>
      </c>
      <c r="N162" s="9">
        <v>6.6396800000000006E-2</v>
      </c>
      <c r="O162" s="9">
        <v>0.49811600000000006</v>
      </c>
      <c r="P162" s="9">
        <v>1.48068</v>
      </c>
      <c r="Q162" s="9">
        <v>3.4283999999999999</v>
      </c>
      <c r="R162" s="9">
        <v>46.354000000000006</v>
      </c>
      <c r="S162" s="9">
        <v>8.2664000000000001E-3</v>
      </c>
      <c r="T162" s="9">
        <v>3.2927600000000001E-2</v>
      </c>
      <c r="U162" s="9">
        <v>4.2721200000000001E-2</v>
      </c>
      <c r="V162" s="9">
        <v>1.499E-2</v>
      </c>
      <c r="W162" s="9">
        <v>2.3788400000000001E-2</v>
      </c>
      <c r="X162" s="9">
        <v>4.5794800000000004E-3</v>
      </c>
      <c r="Y162" s="9">
        <v>19.1968</v>
      </c>
      <c r="Z162" s="9">
        <v>30.1404</v>
      </c>
      <c r="AA162" s="9">
        <v>127.1</v>
      </c>
      <c r="AB162" s="9">
        <v>1133.52</v>
      </c>
      <c r="AC162" s="9">
        <v>0.14663599999999999</v>
      </c>
      <c r="AD162" s="9">
        <v>0.34261200000000003</v>
      </c>
      <c r="AE162" s="9">
        <v>0.38857999999999998</v>
      </c>
      <c r="AF162" s="9">
        <v>0.16574</v>
      </c>
      <c r="AG162" s="9">
        <v>0.3196</v>
      </c>
      <c r="AH162">
        <v>9.2223600000000003E-2</v>
      </c>
      <c r="CV162" s="14" t="s">
        <v>321</v>
      </c>
      <c r="CW162" s="16">
        <v>8711561</v>
      </c>
      <c r="CX162" s="16">
        <v>11.75</v>
      </c>
      <c r="CY162" s="16">
        <v>20.18</v>
      </c>
      <c r="CZ162" s="16">
        <v>76.099999999999994</v>
      </c>
      <c r="DA162" s="16">
        <v>419.8</v>
      </c>
      <c r="DB162" s="16">
        <v>0.1089</v>
      </c>
      <c r="DC162" s="16">
        <v>0.11409999999999999</v>
      </c>
      <c r="DD162" s="16">
        <v>6.8430000000000005E-2</v>
      </c>
      <c r="DE162" s="16">
        <v>3.7379999999999997E-2</v>
      </c>
      <c r="DF162" s="16">
        <v>0.1993</v>
      </c>
      <c r="DG162" s="16">
        <v>6.4530000000000004E-2</v>
      </c>
      <c r="DH162" s="16">
        <v>0.50180000000000002</v>
      </c>
      <c r="DI162" s="16">
        <v>1.6930000000000001</v>
      </c>
      <c r="DJ162" s="16">
        <v>3.9260000000000002</v>
      </c>
      <c r="DK162" s="16">
        <v>38.340000000000003</v>
      </c>
      <c r="DL162" s="16">
        <v>9.4330000000000004E-3</v>
      </c>
      <c r="DM162" s="16">
        <v>2.4049999999999998E-2</v>
      </c>
      <c r="DN162" s="16">
        <v>4.1669999999999999E-2</v>
      </c>
      <c r="DO162" s="16">
        <v>1.1520000000000001E-2</v>
      </c>
      <c r="DP162" s="16">
        <v>3.397E-2</v>
      </c>
      <c r="DQ162" s="16">
        <v>5.0610000000000004E-3</v>
      </c>
      <c r="DR162" s="16">
        <v>13.32</v>
      </c>
      <c r="DS162" s="16">
        <v>26.21</v>
      </c>
      <c r="DT162" s="16">
        <v>88.91</v>
      </c>
      <c r="DU162" s="16">
        <v>543.9</v>
      </c>
      <c r="DV162" s="16">
        <v>0.1358</v>
      </c>
      <c r="DW162" s="16">
        <v>0.18920000000000001</v>
      </c>
      <c r="DX162" s="16">
        <v>0.1956</v>
      </c>
      <c r="DY162" s="16">
        <v>7.9089999999999994E-2</v>
      </c>
      <c r="DZ162" s="16">
        <v>0.31680000000000003</v>
      </c>
      <c r="EA162" s="16">
        <v>7.9869999999999997E-2</v>
      </c>
      <c r="EB162" s="15">
        <v>0</v>
      </c>
    </row>
    <row r="163" spans="3:132" x14ac:dyDescent="0.2">
      <c r="C163" s="10">
        <v>0.77</v>
      </c>
      <c r="D163" s="9">
        <v>8911187.7599999998</v>
      </c>
      <c r="E163" s="9">
        <v>16.243600000000001</v>
      </c>
      <c r="F163" s="9">
        <v>21.994399999999999</v>
      </c>
      <c r="G163" s="9">
        <v>107.1</v>
      </c>
      <c r="H163" s="9">
        <v>814.45600000000002</v>
      </c>
      <c r="I163" s="9">
        <v>0.10630000000000001</v>
      </c>
      <c r="J163" s="9">
        <v>0.13183600000000001</v>
      </c>
      <c r="K163" s="9">
        <v>0.13758000000000001</v>
      </c>
      <c r="L163" s="9">
        <v>7.7896800000000002E-2</v>
      </c>
      <c r="M163" s="9">
        <v>0.19717199999999999</v>
      </c>
      <c r="N163" s="9">
        <v>6.6693599999999992E-2</v>
      </c>
      <c r="O163" s="9">
        <v>0.51053999999999999</v>
      </c>
      <c r="P163" s="9">
        <v>1.4962400000000002</v>
      </c>
      <c r="Q163" s="9">
        <v>3.4858400000000005</v>
      </c>
      <c r="R163" s="9">
        <v>48.861600000000003</v>
      </c>
      <c r="S163" s="9">
        <v>8.4306799999999994E-3</v>
      </c>
      <c r="T163" s="9">
        <v>3.3683600000000001E-2</v>
      </c>
      <c r="U163" s="9">
        <v>4.3443599999999999E-2</v>
      </c>
      <c r="V163" s="9">
        <v>1.5197199999999999E-2</v>
      </c>
      <c r="W163" s="9">
        <v>2.4103200000000002E-2</v>
      </c>
      <c r="X163" s="9">
        <v>4.6168800000000003E-3</v>
      </c>
      <c r="Y163" s="9">
        <v>19.570799999999998</v>
      </c>
      <c r="Z163" s="9">
        <v>30.363600000000002</v>
      </c>
      <c r="AA163" s="9">
        <v>128.87200000000001</v>
      </c>
      <c r="AB163" s="9">
        <v>1180.0400000000002</v>
      </c>
      <c r="AC163" s="9">
        <v>0.14779999999999999</v>
      </c>
      <c r="AD163" s="9">
        <v>0.35026800000000002</v>
      </c>
      <c r="AE163" s="9">
        <v>0.39650000000000002</v>
      </c>
      <c r="AF163" s="9">
        <v>0.17009600000000002</v>
      </c>
      <c r="AG163" s="9">
        <v>0.3206</v>
      </c>
      <c r="AH163">
        <v>9.2923199999999997E-2</v>
      </c>
      <c r="CV163" s="14" t="s">
        <v>322</v>
      </c>
      <c r="CW163" s="16">
        <v>8711803</v>
      </c>
      <c r="CX163" s="16">
        <v>19.190000000000001</v>
      </c>
      <c r="CY163" s="16">
        <v>15.94</v>
      </c>
      <c r="CZ163" s="16">
        <v>126.3</v>
      </c>
      <c r="DA163" s="16">
        <v>1157</v>
      </c>
      <c r="DB163" s="16">
        <v>8.6940000000000003E-2</v>
      </c>
      <c r="DC163" s="16">
        <v>0.11849999999999999</v>
      </c>
      <c r="DD163" s="16">
        <v>0.1193</v>
      </c>
      <c r="DE163" s="16">
        <v>9.6670000000000006E-2</v>
      </c>
      <c r="DF163" s="16">
        <v>0.1741</v>
      </c>
      <c r="DG163" s="16">
        <v>5.176E-2</v>
      </c>
      <c r="DH163" s="16">
        <v>1</v>
      </c>
      <c r="DI163" s="16">
        <v>0.63360000000000005</v>
      </c>
      <c r="DJ163" s="16">
        <v>6.9710000000000001</v>
      </c>
      <c r="DK163" s="16">
        <v>119.3</v>
      </c>
      <c r="DL163" s="16">
        <v>9.4059999999999994E-3</v>
      </c>
      <c r="DM163" s="16">
        <v>3.0550000000000001E-2</v>
      </c>
      <c r="DN163" s="16">
        <v>4.3439999999999999E-2</v>
      </c>
      <c r="DO163" s="16">
        <v>2.794E-2</v>
      </c>
      <c r="DP163" s="16">
        <v>3.1559999999999998E-2</v>
      </c>
      <c r="DQ163" s="16">
        <v>3.362E-3</v>
      </c>
      <c r="DR163" s="16">
        <v>22.03</v>
      </c>
      <c r="DS163" s="16">
        <v>17.809999999999999</v>
      </c>
      <c r="DT163" s="16">
        <v>146.6</v>
      </c>
      <c r="DU163" s="16">
        <v>1495</v>
      </c>
      <c r="DV163" s="16">
        <v>0.1124</v>
      </c>
      <c r="DW163" s="16">
        <v>0.2016</v>
      </c>
      <c r="DX163" s="16">
        <v>0.22639999999999999</v>
      </c>
      <c r="DY163" s="16">
        <v>0.1777</v>
      </c>
      <c r="DZ163" s="16">
        <v>0.24429999999999999</v>
      </c>
      <c r="EA163" s="16">
        <v>6.2509999999999996E-2</v>
      </c>
      <c r="EB163" s="15">
        <v>1</v>
      </c>
    </row>
    <row r="164" spans="3:132" x14ac:dyDescent="0.2">
      <c r="C164" s="10">
        <v>0.78</v>
      </c>
      <c r="D164" s="9">
        <v>8912064</v>
      </c>
      <c r="E164" s="9">
        <v>16.461600000000001</v>
      </c>
      <c r="F164" s="9">
        <v>22.1404</v>
      </c>
      <c r="G164" s="9">
        <v>108.80800000000001</v>
      </c>
      <c r="H164" s="9">
        <v>838.19200000000012</v>
      </c>
      <c r="I164" s="9">
        <v>0.10660799999999999</v>
      </c>
      <c r="J164" s="9">
        <v>0.13361200000000001</v>
      </c>
      <c r="K164" s="9">
        <v>0.14402000000000001</v>
      </c>
      <c r="L164" s="9">
        <v>7.9541200000000006E-2</v>
      </c>
      <c r="M164" s="9">
        <v>0.19792399999999999</v>
      </c>
      <c r="N164" s="9">
        <v>6.6883600000000001E-2</v>
      </c>
      <c r="O164" s="9">
        <v>0.52046400000000004</v>
      </c>
      <c r="P164" s="9">
        <v>1.51004</v>
      </c>
      <c r="Q164" s="9">
        <v>3.5912799999999998</v>
      </c>
      <c r="R164" s="9">
        <v>49.811600000000006</v>
      </c>
      <c r="S164" s="9">
        <v>8.5410000000000017E-3</v>
      </c>
      <c r="T164" s="9">
        <v>3.4393200000000006E-2</v>
      </c>
      <c r="U164" s="9">
        <v>4.4364399999999998E-2</v>
      </c>
      <c r="V164" s="9">
        <v>1.5443600000000002E-2</v>
      </c>
      <c r="W164" s="9">
        <v>2.4516000000000003E-2</v>
      </c>
      <c r="X164" s="9">
        <v>4.6740400000000008E-3</v>
      </c>
      <c r="Y164" s="9">
        <v>19.850000000000001</v>
      </c>
      <c r="Z164" s="9">
        <v>30.5</v>
      </c>
      <c r="AA164" s="9">
        <v>129.31600000000003</v>
      </c>
      <c r="AB164" s="9">
        <v>1223.1199999999999</v>
      </c>
      <c r="AC164" s="9">
        <v>0.14833199999999999</v>
      </c>
      <c r="AD164" s="9">
        <v>0.35593600000000003</v>
      </c>
      <c r="AE164" s="9">
        <v>0.400476</v>
      </c>
      <c r="AF164" s="9">
        <v>0.17212400000000003</v>
      </c>
      <c r="AG164" s="9">
        <v>0.321608</v>
      </c>
      <c r="AH164">
        <v>9.3599199999999994E-2</v>
      </c>
      <c r="CV164" s="14" t="s">
        <v>323</v>
      </c>
      <c r="CW164" s="16">
        <v>871201</v>
      </c>
      <c r="CX164" s="16">
        <v>19.59</v>
      </c>
      <c r="CY164" s="16">
        <v>18.149999999999999</v>
      </c>
      <c r="CZ164" s="16">
        <v>130.69999999999999</v>
      </c>
      <c r="DA164" s="16">
        <v>1214</v>
      </c>
      <c r="DB164" s="16">
        <v>0.112</v>
      </c>
      <c r="DC164" s="16">
        <v>0.1666</v>
      </c>
      <c r="DD164" s="16">
        <v>0.25080000000000002</v>
      </c>
      <c r="DE164" s="16">
        <v>0.12859999999999999</v>
      </c>
      <c r="DF164" s="16">
        <v>0.20269999999999999</v>
      </c>
      <c r="DG164" s="16">
        <v>6.0819999999999999E-2</v>
      </c>
      <c r="DH164" s="16">
        <v>0.73640000000000005</v>
      </c>
      <c r="DI164" s="16">
        <v>1.048</v>
      </c>
      <c r="DJ164" s="16">
        <v>4.7919999999999998</v>
      </c>
      <c r="DK164" s="16">
        <v>97.07</v>
      </c>
      <c r="DL164" s="16">
        <v>4.0569999999999998E-3</v>
      </c>
      <c r="DM164" s="16">
        <v>2.2769999999999999E-2</v>
      </c>
      <c r="DN164" s="16">
        <v>4.0289999999999999E-2</v>
      </c>
      <c r="DO164" s="16">
        <v>1.303E-2</v>
      </c>
      <c r="DP164" s="16">
        <v>1.686E-2</v>
      </c>
      <c r="DQ164" s="16">
        <v>3.3180000000000002E-3</v>
      </c>
      <c r="DR164" s="16">
        <v>26.73</v>
      </c>
      <c r="DS164" s="16">
        <v>26.39</v>
      </c>
      <c r="DT164" s="16">
        <v>174.9</v>
      </c>
      <c r="DU164" s="16">
        <v>2232</v>
      </c>
      <c r="DV164" s="16">
        <v>0.14380000000000001</v>
      </c>
      <c r="DW164" s="16">
        <v>0.3846</v>
      </c>
      <c r="DX164" s="16">
        <v>0.68100000000000005</v>
      </c>
      <c r="DY164" s="16">
        <v>0.22470000000000001</v>
      </c>
      <c r="DZ164" s="16">
        <v>0.36430000000000001</v>
      </c>
      <c r="EA164" s="16">
        <v>9.2230000000000006E-2</v>
      </c>
      <c r="EB164" s="15">
        <v>1</v>
      </c>
    </row>
    <row r="165" spans="3:132" x14ac:dyDescent="0.2">
      <c r="C165" s="10">
        <v>0.79</v>
      </c>
      <c r="D165" s="9">
        <v>8942463.160000002</v>
      </c>
      <c r="E165" s="9">
        <v>16.768800000000002</v>
      </c>
      <c r="F165" s="9">
        <v>22.287199999999999</v>
      </c>
      <c r="G165" s="9">
        <v>109.944</v>
      </c>
      <c r="H165" s="9">
        <v>884.5920000000001</v>
      </c>
      <c r="I165" s="9">
        <v>0.1071</v>
      </c>
      <c r="J165" s="9">
        <v>0.13609200000000002</v>
      </c>
      <c r="K165" s="9">
        <v>0.14657200000000001</v>
      </c>
      <c r="L165" s="9">
        <v>8.1582800000000011E-2</v>
      </c>
      <c r="M165" s="9">
        <v>0.199272</v>
      </c>
      <c r="N165" s="9">
        <v>6.7348000000000005E-2</v>
      </c>
      <c r="O165" s="9">
        <v>0.53464000000000012</v>
      </c>
      <c r="P165" s="9">
        <v>1.5334399999999999</v>
      </c>
      <c r="Q165" s="9">
        <v>3.7057199999999999</v>
      </c>
      <c r="R165" s="9">
        <v>52.448000000000008</v>
      </c>
      <c r="S165" s="9">
        <v>8.721640000000001E-3</v>
      </c>
      <c r="T165" s="9">
        <v>3.4913600000000003E-2</v>
      </c>
      <c r="U165" s="9">
        <v>4.5237200000000012E-2</v>
      </c>
      <c r="V165" s="9">
        <v>1.5653200000000003E-2</v>
      </c>
      <c r="W165" s="9">
        <v>2.5312800000000007E-2</v>
      </c>
      <c r="X165" s="9">
        <v>4.7730400000000001E-3</v>
      </c>
      <c r="Y165" s="9">
        <v>20.010000000000002</v>
      </c>
      <c r="Z165" s="9">
        <v>30.751600000000003</v>
      </c>
      <c r="AA165" s="9">
        <v>130.84399999999999</v>
      </c>
      <c r="AB165" s="9">
        <v>1235.1600000000001</v>
      </c>
      <c r="AC165" s="9">
        <v>0.14947199999999999</v>
      </c>
      <c r="AD165" s="9">
        <v>0.35958800000000002</v>
      </c>
      <c r="AE165" s="9">
        <v>0.40608800000000006</v>
      </c>
      <c r="AF165" s="9">
        <v>0.17474799999999999</v>
      </c>
      <c r="AG165" s="9">
        <v>0.32291600000000004</v>
      </c>
      <c r="AH165">
        <v>9.4761999999999999E-2</v>
      </c>
      <c r="CV165" s="14" t="s">
        <v>324</v>
      </c>
      <c r="CW165" s="16">
        <v>8712064</v>
      </c>
      <c r="CX165" s="16">
        <v>12.34</v>
      </c>
      <c r="CY165" s="16">
        <v>22.22</v>
      </c>
      <c r="CZ165" s="16">
        <v>79.849999999999994</v>
      </c>
      <c r="DA165" s="16">
        <v>464.5</v>
      </c>
      <c r="DB165" s="16">
        <v>0.1012</v>
      </c>
      <c r="DC165" s="16">
        <v>0.10150000000000001</v>
      </c>
      <c r="DD165" s="16">
        <v>5.3699999999999998E-2</v>
      </c>
      <c r="DE165" s="16">
        <v>2.8219999999999999E-2</v>
      </c>
      <c r="DF165" s="16">
        <v>0.15509999999999999</v>
      </c>
      <c r="DG165" s="16">
        <v>6.7610000000000003E-2</v>
      </c>
      <c r="DH165" s="16">
        <v>0.2949</v>
      </c>
      <c r="DI165" s="16">
        <v>1.6559999999999999</v>
      </c>
      <c r="DJ165" s="16">
        <v>1.9550000000000001</v>
      </c>
      <c r="DK165" s="16">
        <v>21.55</v>
      </c>
      <c r="DL165" s="16">
        <v>1.1339999999999999E-2</v>
      </c>
      <c r="DM165" s="16">
        <v>3.175E-2</v>
      </c>
      <c r="DN165" s="16">
        <v>3.125E-2</v>
      </c>
      <c r="DO165" s="16">
        <v>1.1350000000000001E-2</v>
      </c>
      <c r="DP165" s="16">
        <v>1.8790000000000001E-2</v>
      </c>
      <c r="DQ165" s="16">
        <v>5.3480000000000003E-3</v>
      </c>
      <c r="DR165" s="16">
        <v>13.58</v>
      </c>
      <c r="DS165" s="16">
        <v>28.68</v>
      </c>
      <c r="DT165" s="16">
        <v>87.36</v>
      </c>
      <c r="DU165" s="16">
        <v>553</v>
      </c>
      <c r="DV165" s="16">
        <v>0.1452</v>
      </c>
      <c r="DW165" s="16">
        <v>0.23380000000000001</v>
      </c>
      <c r="DX165" s="16">
        <v>0.16880000000000001</v>
      </c>
      <c r="DY165" s="16">
        <v>8.1939999999999999E-2</v>
      </c>
      <c r="DZ165" s="16">
        <v>0.2268</v>
      </c>
      <c r="EA165" s="16">
        <v>9.0819999999999998E-2</v>
      </c>
      <c r="EB165" s="15">
        <v>0</v>
      </c>
    </row>
    <row r="166" spans="3:132" x14ac:dyDescent="0.2">
      <c r="C166" s="10">
        <v>0.8</v>
      </c>
      <c r="D166" s="9">
        <v>9010707.5999999996</v>
      </c>
      <c r="E166" s="9">
        <v>17.067999999999998</v>
      </c>
      <c r="F166" s="9">
        <v>22.44</v>
      </c>
      <c r="G166" s="9">
        <v>111.68</v>
      </c>
      <c r="H166" s="9">
        <v>915.0600000000004</v>
      </c>
      <c r="I166" s="9">
        <v>0.1075</v>
      </c>
      <c r="J166" s="9">
        <v>0.14190000000000005</v>
      </c>
      <c r="K166" s="9">
        <v>0.14978000000000005</v>
      </c>
      <c r="L166" s="9">
        <v>8.4254000000000023E-2</v>
      </c>
      <c r="M166" s="9">
        <v>0.20054</v>
      </c>
      <c r="N166" s="9">
        <v>6.763000000000001E-2</v>
      </c>
      <c r="O166" s="9">
        <v>0.54614000000000007</v>
      </c>
      <c r="P166" s="9">
        <v>1.5611999999999999</v>
      </c>
      <c r="Q166" s="9">
        <v>3.7677999999999998</v>
      </c>
      <c r="R166" s="9">
        <v>54.088000000000001</v>
      </c>
      <c r="S166" s="9">
        <v>8.8284000000000001E-3</v>
      </c>
      <c r="T166" s="9">
        <v>3.6198000000000008E-2</v>
      </c>
      <c r="U166" s="9">
        <v>4.6404000000000001E-2</v>
      </c>
      <c r="V166" s="9">
        <v>1.5812000000000003E-2</v>
      </c>
      <c r="W166" s="9">
        <v>2.5680000000000001E-2</v>
      </c>
      <c r="X166" s="9">
        <v>4.8304000000000003E-3</v>
      </c>
      <c r="Y166" s="9">
        <v>20.294</v>
      </c>
      <c r="Z166" s="9">
        <v>30.908000000000001</v>
      </c>
      <c r="AA166" s="9">
        <v>133.5</v>
      </c>
      <c r="AB166" s="9">
        <v>1269</v>
      </c>
      <c r="AC166" s="9">
        <v>0.15007999999999999</v>
      </c>
      <c r="AD166" s="9">
        <v>0.36706000000000011</v>
      </c>
      <c r="AE166" s="9">
        <v>0.41954000000000008</v>
      </c>
      <c r="AF166" s="9">
        <v>0.17754</v>
      </c>
      <c r="AG166" s="9">
        <v>0.32538</v>
      </c>
      <c r="AH166">
        <v>9.5934000000000019E-2</v>
      </c>
      <c r="CV166" s="14" t="s">
        <v>325</v>
      </c>
      <c r="CW166" s="16">
        <v>8712289</v>
      </c>
      <c r="CX166" s="16">
        <v>23.27</v>
      </c>
      <c r="CY166" s="16">
        <v>22.04</v>
      </c>
      <c r="CZ166" s="16">
        <v>152.1</v>
      </c>
      <c r="DA166" s="16">
        <v>1686</v>
      </c>
      <c r="DB166" s="16">
        <v>8.4390000000000007E-2</v>
      </c>
      <c r="DC166" s="16">
        <v>0.1145</v>
      </c>
      <c r="DD166" s="16">
        <v>0.13239999999999999</v>
      </c>
      <c r="DE166" s="16">
        <v>9.7019999999999995E-2</v>
      </c>
      <c r="DF166" s="16">
        <v>0.18010000000000001</v>
      </c>
      <c r="DG166" s="16">
        <v>5.5530000000000003E-2</v>
      </c>
      <c r="DH166" s="16">
        <v>0.66420000000000001</v>
      </c>
      <c r="DI166" s="16">
        <v>0.85609999999999997</v>
      </c>
      <c r="DJ166" s="16">
        <v>4.6029999999999998</v>
      </c>
      <c r="DK166" s="16">
        <v>97.85</v>
      </c>
      <c r="DL166" s="16">
        <v>4.9100000000000003E-3</v>
      </c>
      <c r="DM166" s="16">
        <v>2.5440000000000001E-2</v>
      </c>
      <c r="DN166" s="16">
        <v>2.8219999999999999E-2</v>
      </c>
      <c r="DO166" s="16">
        <v>1.6230000000000001E-2</v>
      </c>
      <c r="DP166" s="16">
        <v>1.9560000000000001E-2</v>
      </c>
      <c r="DQ166" s="16">
        <v>3.7399999999999998E-3</v>
      </c>
      <c r="DR166" s="16">
        <v>28.01</v>
      </c>
      <c r="DS166" s="16">
        <v>28.22</v>
      </c>
      <c r="DT166" s="16">
        <v>184.2</v>
      </c>
      <c r="DU166" s="16">
        <v>2403</v>
      </c>
      <c r="DV166" s="16">
        <v>0.12280000000000001</v>
      </c>
      <c r="DW166" s="16">
        <v>0.35830000000000001</v>
      </c>
      <c r="DX166" s="16">
        <v>0.39479999999999998</v>
      </c>
      <c r="DY166" s="16">
        <v>0.2346</v>
      </c>
      <c r="DZ166" s="16">
        <v>0.3589</v>
      </c>
      <c r="EA166" s="16">
        <v>9.1869999999999993E-2</v>
      </c>
      <c r="EB166" s="15">
        <v>1</v>
      </c>
    </row>
    <row r="167" spans="3:132" x14ac:dyDescent="0.2">
      <c r="C167" s="10">
        <v>0.81</v>
      </c>
      <c r="D167" s="9">
        <v>9012025.1999999993</v>
      </c>
      <c r="E167" s="9">
        <v>17.290800000000001</v>
      </c>
      <c r="F167" s="9">
        <v>22.554800000000004</v>
      </c>
      <c r="G167" s="9">
        <v>113.46400000000004</v>
      </c>
      <c r="H167" s="9">
        <v>929.52</v>
      </c>
      <c r="I167" s="9">
        <v>0.107816</v>
      </c>
      <c r="J167" s="9">
        <v>0.14533200000000002</v>
      </c>
      <c r="K167" s="9">
        <v>0.15279600000000004</v>
      </c>
      <c r="L167" s="9">
        <v>8.5468400000000028E-2</v>
      </c>
      <c r="M167" s="9">
        <v>0.20180799999999999</v>
      </c>
      <c r="N167" s="9">
        <v>6.784320000000002E-2</v>
      </c>
      <c r="O167" s="9">
        <v>0.55628800000000023</v>
      </c>
      <c r="P167" s="9">
        <v>1.5931599999999999</v>
      </c>
      <c r="Q167" s="9">
        <v>3.8569599999999999</v>
      </c>
      <c r="R167" s="9">
        <v>57.772800000000025</v>
      </c>
      <c r="S167" s="9">
        <v>8.9986400000000005E-3</v>
      </c>
      <c r="T167" s="9">
        <v>3.7131600000000001E-2</v>
      </c>
      <c r="U167" s="9">
        <v>4.6853200000000012E-2</v>
      </c>
      <c r="V167" s="9">
        <v>1.6061600000000002E-2</v>
      </c>
      <c r="W167" s="9">
        <v>2.59116E-2</v>
      </c>
      <c r="X167" s="9">
        <v>4.9686400000000007E-3</v>
      </c>
      <c r="Y167" s="9">
        <v>20.424000000000003</v>
      </c>
      <c r="Z167" s="9">
        <v>31.314800000000002</v>
      </c>
      <c r="AA167" s="9">
        <v>136.524</v>
      </c>
      <c r="AB167" s="9">
        <v>1298.08</v>
      </c>
      <c r="AC167" s="9">
        <v>0.15092400000000003</v>
      </c>
      <c r="AD167" s="9">
        <v>0.37480799999999997</v>
      </c>
      <c r="AE167" s="9">
        <v>0.43189200000000005</v>
      </c>
      <c r="AF167" s="9">
        <v>0.18102399999999999</v>
      </c>
      <c r="AG167" s="9">
        <v>0.32712400000000003</v>
      </c>
      <c r="AH167">
        <v>9.6734799999999996E-2</v>
      </c>
      <c r="CV167" s="14" t="s">
        <v>326</v>
      </c>
      <c r="CW167" s="16">
        <v>8712291</v>
      </c>
      <c r="CX167" s="16">
        <v>14.97</v>
      </c>
      <c r="CY167" s="16">
        <v>19.760000000000002</v>
      </c>
      <c r="CZ167" s="16">
        <v>95.5</v>
      </c>
      <c r="DA167" s="16">
        <v>690.2</v>
      </c>
      <c r="DB167" s="16">
        <v>8.4209999999999993E-2</v>
      </c>
      <c r="DC167" s="16">
        <v>5.3519999999999998E-2</v>
      </c>
      <c r="DD167" s="16">
        <v>1.9470000000000001E-2</v>
      </c>
      <c r="DE167" s="16">
        <v>1.9390000000000001E-2</v>
      </c>
      <c r="DF167" s="16">
        <v>0.1515</v>
      </c>
      <c r="DG167" s="16">
        <v>5.2659999999999998E-2</v>
      </c>
      <c r="DH167" s="16">
        <v>0.184</v>
      </c>
      <c r="DI167" s="16">
        <v>1.0649999999999999</v>
      </c>
      <c r="DJ167" s="16">
        <v>1.286</v>
      </c>
      <c r="DK167" s="16">
        <v>16.64</v>
      </c>
      <c r="DL167" s="16">
        <v>3.6340000000000001E-3</v>
      </c>
      <c r="DM167" s="16">
        <v>7.9830000000000005E-3</v>
      </c>
      <c r="DN167" s="16">
        <v>8.2679999999999993E-3</v>
      </c>
      <c r="DO167" s="16">
        <v>6.4320000000000002E-3</v>
      </c>
      <c r="DP167" s="16">
        <v>1.924E-2</v>
      </c>
      <c r="DQ167" s="16">
        <v>1.5200000000000001E-3</v>
      </c>
      <c r="DR167" s="16">
        <v>15.98</v>
      </c>
      <c r="DS167" s="16">
        <v>25.82</v>
      </c>
      <c r="DT167" s="16">
        <v>102.3</v>
      </c>
      <c r="DU167" s="16">
        <v>782.1</v>
      </c>
      <c r="DV167" s="16">
        <v>0.1045</v>
      </c>
      <c r="DW167" s="16">
        <v>9.9949999999999997E-2</v>
      </c>
      <c r="DX167" s="16">
        <v>7.7499999999999999E-2</v>
      </c>
      <c r="DY167" s="16">
        <v>5.7540000000000001E-2</v>
      </c>
      <c r="DZ167" s="16">
        <v>0.2646</v>
      </c>
      <c r="EA167" s="16">
        <v>6.0850000000000001E-2</v>
      </c>
      <c r="EB167" s="15">
        <v>0</v>
      </c>
    </row>
    <row r="168" spans="3:132" x14ac:dyDescent="0.2">
      <c r="C168" s="10">
        <v>0.82</v>
      </c>
      <c r="D168" s="9">
        <v>9013590.4000000004</v>
      </c>
      <c r="E168" s="9">
        <v>17.523199999999999</v>
      </c>
      <c r="F168" s="9">
        <v>23.001200000000001</v>
      </c>
      <c r="G168" s="9">
        <v>114.904</v>
      </c>
      <c r="H168" s="9">
        <v>954.26</v>
      </c>
      <c r="I168" s="9">
        <v>0.108476</v>
      </c>
      <c r="J168" s="9">
        <v>0.148452</v>
      </c>
      <c r="K168" s="9">
        <v>0.156636</v>
      </c>
      <c r="L168" s="9">
        <v>8.6621199999999995E-2</v>
      </c>
      <c r="M168" s="9">
        <v>0.202928</v>
      </c>
      <c r="N168" s="9">
        <v>6.8530400000000005E-2</v>
      </c>
      <c r="O168" s="9">
        <v>0.57050400000000001</v>
      </c>
      <c r="P168" s="9">
        <v>1.6200399999999999</v>
      </c>
      <c r="Q168" s="9">
        <v>4.01884</v>
      </c>
      <c r="R168" s="9">
        <v>60.239599999999989</v>
      </c>
      <c r="S168" s="9">
        <v>9.0953600000000003E-3</v>
      </c>
      <c r="T168" s="9">
        <v>3.7431600000000002E-2</v>
      </c>
      <c r="U168" s="9">
        <v>4.7565200000000002E-2</v>
      </c>
      <c r="V168" s="9">
        <v>1.62676E-2</v>
      </c>
      <c r="W168" s="9">
        <v>2.6357999999999999E-2</v>
      </c>
      <c r="X168" s="9">
        <v>5.0552399999999999E-3</v>
      </c>
      <c r="Y168" s="9">
        <v>20.865599999999997</v>
      </c>
      <c r="Z168" s="9">
        <v>31.533200000000001</v>
      </c>
      <c r="AA168" s="9">
        <v>139.72800000000001</v>
      </c>
      <c r="AB168" s="9">
        <v>1318.8</v>
      </c>
      <c r="AC168" s="9">
        <v>0.15165200000000001</v>
      </c>
      <c r="AD168" s="9">
        <v>0.38417600000000002</v>
      </c>
      <c r="AE168" s="9">
        <v>0.44869599999999998</v>
      </c>
      <c r="AF168" s="9">
        <v>0.1827</v>
      </c>
      <c r="AG168" s="9">
        <v>0.32935200000000003</v>
      </c>
      <c r="AH168">
        <v>9.7873199999999994E-2</v>
      </c>
      <c r="CV168" s="14" t="s">
        <v>327</v>
      </c>
      <c r="CW168" s="16">
        <v>87127</v>
      </c>
      <c r="CX168" s="16">
        <v>10.8</v>
      </c>
      <c r="CY168" s="16">
        <v>9.7100000000000009</v>
      </c>
      <c r="CZ168" s="16">
        <v>68.77</v>
      </c>
      <c r="DA168" s="16">
        <v>357.6</v>
      </c>
      <c r="DB168" s="16">
        <v>9.5939999999999998E-2</v>
      </c>
      <c r="DC168" s="16">
        <v>5.7360000000000001E-2</v>
      </c>
      <c r="DD168" s="16">
        <v>2.5309999999999999E-2</v>
      </c>
      <c r="DE168" s="16">
        <v>1.6979999999999999E-2</v>
      </c>
      <c r="DF168" s="16">
        <v>0.1381</v>
      </c>
      <c r="DG168" s="16">
        <v>6.4000000000000001E-2</v>
      </c>
      <c r="DH168" s="16">
        <v>0.17280000000000001</v>
      </c>
      <c r="DI168" s="16">
        <v>0.40639999999999998</v>
      </c>
      <c r="DJ168" s="16">
        <v>1.1259999999999999</v>
      </c>
      <c r="DK168" s="16">
        <v>11.48</v>
      </c>
      <c r="DL168" s="16">
        <v>7.809E-3</v>
      </c>
      <c r="DM168" s="16">
        <v>9.8160000000000001E-3</v>
      </c>
      <c r="DN168" s="16">
        <v>1.099E-2</v>
      </c>
      <c r="DO168" s="16">
        <v>5.3439999999999998E-3</v>
      </c>
      <c r="DP168" s="16">
        <v>1.2540000000000001E-2</v>
      </c>
      <c r="DQ168" s="16">
        <v>2.1199999999999999E-3</v>
      </c>
      <c r="DR168" s="16">
        <v>11.6</v>
      </c>
      <c r="DS168" s="16">
        <v>12.02</v>
      </c>
      <c r="DT168" s="16">
        <v>73.66</v>
      </c>
      <c r="DU168" s="16">
        <v>414</v>
      </c>
      <c r="DV168" s="16">
        <v>0.14360000000000001</v>
      </c>
      <c r="DW168" s="16">
        <v>0.12570000000000001</v>
      </c>
      <c r="DX168" s="16">
        <v>0.1047</v>
      </c>
      <c r="DY168" s="16">
        <v>4.6030000000000001E-2</v>
      </c>
      <c r="DZ168" s="16">
        <v>0.20899999999999999</v>
      </c>
      <c r="EA168" s="16">
        <v>7.6990000000000003E-2</v>
      </c>
      <c r="EB168" s="15">
        <v>0</v>
      </c>
    </row>
    <row r="169" spans="3:132" x14ac:dyDescent="0.2">
      <c r="C169" s="10">
        <v>0.83</v>
      </c>
      <c r="D169" s="9">
        <v>9111230.8800000008</v>
      </c>
      <c r="E169" s="9">
        <v>17.8764</v>
      </c>
      <c r="F169" s="9">
        <v>23.2044</v>
      </c>
      <c r="G169" s="9">
        <v>117.34399999999999</v>
      </c>
      <c r="H169" s="9">
        <v>986.976</v>
      </c>
      <c r="I169" s="9">
        <v>0.108988</v>
      </c>
      <c r="J169" s="9">
        <v>0.15154400000000001</v>
      </c>
      <c r="K169" s="9">
        <v>0.16394400000000001</v>
      </c>
      <c r="L169" s="9">
        <v>8.7774000000000005E-2</v>
      </c>
      <c r="M169" s="9">
        <v>0.203876</v>
      </c>
      <c r="N169" s="9">
        <v>6.8769999999999998E-2</v>
      </c>
      <c r="O169" s="9">
        <v>0.59149200000000002</v>
      </c>
      <c r="P169" s="9">
        <v>1.6442000000000001</v>
      </c>
      <c r="Q169" s="9">
        <v>4.1020799999999999</v>
      </c>
      <c r="R169" s="9">
        <v>66.993600000000001</v>
      </c>
      <c r="S169" s="9">
        <v>9.2203200000000006E-3</v>
      </c>
      <c r="T169" s="9">
        <v>3.8619599999999997E-2</v>
      </c>
      <c r="U169" s="9">
        <v>4.8846000000000001E-2</v>
      </c>
      <c r="V169" s="9">
        <v>1.6595199999999997E-2</v>
      </c>
      <c r="W169" s="9">
        <v>2.6650799999999999E-2</v>
      </c>
      <c r="X169" s="9">
        <v>5.1563600000000005E-3</v>
      </c>
      <c r="Y169" s="9">
        <v>21.1328</v>
      </c>
      <c r="Z169" s="9">
        <v>31.653199999999998</v>
      </c>
      <c r="AA169" s="9">
        <v>141.608</v>
      </c>
      <c r="AB169" s="9">
        <v>1360.32</v>
      </c>
      <c r="AC169" s="9">
        <v>0.15254400000000001</v>
      </c>
      <c r="AD169" s="9">
        <v>0.39001999999999998</v>
      </c>
      <c r="AE169" s="9">
        <v>0.46348800000000001</v>
      </c>
      <c r="AF169" s="9">
        <v>0.184364</v>
      </c>
      <c r="AG169" s="9">
        <v>0.33101999999999998</v>
      </c>
      <c r="AH169">
        <v>9.9010000000000001E-2</v>
      </c>
      <c r="CV169" s="14" t="s">
        <v>328</v>
      </c>
      <c r="CW169" s="16">
        <v>8712729</v>
      </c>
      <c r="CX169" s="16">
        <v>16.78</v>
      </c>
      <c r="CY169" s="16">
        <v>18.8</v>
      </c>
      <c r="CZ169" s="16">
        <v>109.3</v>
      </c>
      <c r="DA169" s="16">
        <v>886.3</v>
      </c>
      <c r="DB169" s="16">
        <v>8.8650000000000007E-2</v>
      </c>
      <c r="DC169" s="16">
        <v>9.1819999999999999E-2</v>
      </c>
      <c r="DD169" s="16">
        <v>8.4220000000000003E-2</v>
      </c>
      <c r="DE169" s="16">
        <v>6.5759999999999999E-2</v>
      </c>
      <c r="DF169" s="16">
        <v>0.1893</v>
      </c>
      <c r="DG169" s="16">
        <v>5.534E-2</v>
      </c>
      <c r="DH169" s="16">
        <v>0.59899999999999998</v>
      </c>
      <c r="DI169" s="16">
        <v>1.391</v>
      </c>
      <c r="DJ169" s="16">
        <v>4.1289999999999996</v>
      </c>
      <c r="DK169" s="16">
        <v>67.34</v>
      </c>
      <c r="DL169" s="16">
        <v>6.123E-3</v>
      </c>
      <c r="DM169" s="16">
        <v>2.47E-2</v>
      </c>
      <c r="DN169" s="16">
        <v>2.6259999999999999E-2</v>
      </c>
      <c r="DO169" s="16">
        <v>1.6039999999999999E-2</v>
      </c>
      <c r="DP169" s="16">
        <v>2.0910000000000002E-2</v>
      </c>
      <c r="DQ169" s="16">
        <v>3.493E-3</v>
      </c>
      <c r="DR169" s="16">
        <v>20.05</v>
      </c>
      <c r="DS169" s="16">
        <v>26.3</v>
      </c>
      <c r="DT169" s="16">
        <v>130.69999999999999</v>
      </c>
      <c r="DU169" s="16">
        <v>1260</v>
      </c>
      <c r="DV169" s="16">
        <v>0.1168</v>
      </c>
      <c r="DW169" s="16">
        <v>0.21190000000000001</v>
      </c>
      <c r="DX169" s="16">
        <v>0.23180000000000001</v>
      </c>
      <c r="DY169" s="16">
        <v>0.1474</v>
      </c>
      <c r="DZ169" s="16">
        <v>0.28100000000000003</v>
      </c>
      <c r="EA169" s="16">
        <v>7.2279999999999997E-2</v>
      </c>
      <c r="EB169" s="15">
        <v>1</v>
      </c>
    </row>
    <row r="170" spans="3:132" x14ac:dyDescent="0.2">
      <c r="C170" s="10">
        <v>0.84</v>
      </c>
      <c r="D170" s="9">
        <v>9112394.2400000002</v>
      </c>
      <c r="E170" s="9">
        <v>18.012400000000003</v>
      </c>
      <c r="F170" s="9">
        <v>23.294799999999999</v>
      </c>
      <c r="G170" s="9">
        <v>118.61199999999999</v>
      </c>
      <c r="H170" s="9">
        <v>1001.6</v>
      </c>
      <c r="I170" s="9">
        <v>0.1096</v>
      </c>
      <c r="J170" s="9">
        <v>0.15521200000000002</v>
      </c>
      <c r="K170" s="9">
        <v>0.16767199999999999</v>
      </c>
      <c r="L170" s="9">
        <v>8.86744E-2</v>
      </c>
      <c r="M170" s="9">
        <v>0.20697199999999999</v>
      </c>
      <c r="N170" s="9">
        <v>6.8981199999999993E-2</v>
      </c>
      <c r="O170" s="9">
        <v>0.60152400000000006</v>
      </c>
      <c r="P170" s="9">
        <v>1.66832</v>
      </c>
      <c r="Q170" s="9">
        <v>4.1599200000000005</v>
      </c>
      <c r="R170" s="9">
        <v>67.826800000000006</v>
      </c>
      <c r="S170" s="9">
        <v>9.4061200000000005E-3</v>
      </c>
      <c r="T170" s="9">
        <v>3.9188000000000001E-2</v>
      </c>
      <c r="U170" s="9">
        <v>4.9733199999999998E-2</v>
      </c>
      <c r="V170" s="9">
        <v>1.68004E-2</v>
      </c>
      <c r="W170" s="9">
        <v>2.68948E-2</v>
      </c>
      <c r="X170" s="9">
        <v>5.3092800000000004E-3</v>
      </c>
      <c r="Y170" s="9">
        <v>21.534800000000001</v>
      </c>
      <c r="Z170" s="9">
        <v>31.7408</v>
      </c>
      <c r="AA170" s="9">
        <v>143.61199999999999</v>
      </c>
      <c r="AB170" s="9">
        <v>1421.6</v>
      </c>
      <c r="AC170" s="9">
        <v>0.15310000000000001</v>
      </c>
      <c r="AD170" s="9">
        <v>0.397032</v>
      </c>
      <c r="AE170" s="9">
        <v>0.47366399999999997</v>
      </c>
      <c r="AF170" s="9">
        <v>0.186584</v>
      </c>
      <c r="AG170" s="9">
        <v>0.33254</v>
      </c>
      <c r="AH170">
        <v>9.9713200000000002E-2</v>
      </c>
      <c r="CV170" s="14" t="s">
        <v>329</v>
      </c>
      <c r="CW170" s="16">
        <v>8712766</v>
      </c>
      <c r="CX170" s="16">
        <v>17.47</v>
      </c>
      <c r="CY170" s="16">
        <v>24.68</v>
      </c>
      <c r="CZ170" s="16">
        <v>116.1</v>
      </c>
      <c r="DA170" s="16">
        <v>984.6</v>
      </c>
      <c r="DB170" s="16">
        <v>0.10489999999999999</v>
      </c>
      <c r="DC170" s="16">
        <v>0.1603</v>
      </c>
      <c r="DD170" s="16">
        <v>0.21590000000000001</v>
      </c>
      <c r="DE170" s="16">
        <v>0.1043</v>
      </c>
      <c r="DF170" s="16">
        <v>0.15379999999999999</v>
      </c>
      <c r="DG170" s="16">
        <v>6.3649999999999998E-2</v>
      </c>
      <c r="DH170" s="16">
        <v>1.0880000000000001</v>
      </c>
      <c r="DI170" s="16">
        <v>1.41</v>
      </c>
      <c r="DJ170" s="16">
        <v>7.3369999999999997</v>
      </c>
      <c r="DK170" s="16">
        <v>122.3</v>
      </c>
      <c r="DL170" s="16">
        <v>6.1739999999999998E-3</v>
      </c>
      <c r="DM170" s="16">
        <v>3.6339999999999997E-2</v>
      </c>
      <c r="DN170" s="16">
        <v>4.6440000000000002E-2</v>
      </c>
      <c r="DO170" s="16">
        <v>1.5689999999999999E-2</v>
      </c>
      <c r="DP170" s="16">
        <v>1.145E-2</v>
      </c>
      <c r="DQ170" s="16">
        <v>5.1200000000000004E-3</v>
      </c>
      <c r="DR170" s="16">
        <v>23.14</v>
      </c>
      <c r="DS170" s="16">
        <v>32.33</v>
      </c>
      <c r="DT170" s="16">
        <v>155.30000000000001</v>
      </c>
      <c r="DU170" s="16">
        <v>1660</v>
      </c>
      <c r="DV170" s="16">
        <v>0.1376</v>
      </c>
      <c r="DW170" s="16">
        <v>0.38300000000000001</v>
      </c>
      <c r="DX170" s="16">
        <v>0.48899999999999999</v>
      </c>
      <c r="DY170" s="16">
        <v>0.1721</v>
      </c>
      <c r="DZ170" s="16">
        <v>0.216</v>
      </c>
      <c r="EA170" s="16">
        <v>9.2999999999999999E-2</v>
      </c>
      <c r="EB170" s="15">
        <v>1</v>
      </c>
    </row>
    <row r="171" spans="3:132" x14ac:dyDescent="0.2">
      <c r="C171" s="10">
        <v>0.85</v>
      </c>
      <c r="D171" s="9">
        <v>9113502.1999999993</v>
      </c>
      <c r="E171" s="9">
        <v>18.244</v>
      </c>
      <c r="F171" s="9">
        <v>23.802</v>
      </c>
      <c r="G171" s="9">
        <v>120.28</v>
      </c>
      <c r="H171" s="9">
        <v>1038.5999999999999</v>
      </c>
      <c r="I171" s="9">
        <v>0.11008</v>
      </c>
      <c r="J171" s="9">
        <v>0.15614</v>
      </c>
      <c r="K171" s="9">
        <v>0.16916</v>
      </c>
      <c r="L171" s="9">
        <v>9.0219999999999995E-2</v>
      </c>
      <c r="M171" s="9">
        <v>0.2082</v>
      </c>
      <c r="N171" s="9">
        <v>6.9127999999999995E-2</v>
      </c>
      <c r="O171" s="9">
        <v>0.62387999999999999</v>
      </c>
      <c r="P171" s="9">
        <v>1.6918000000000002</v>
      </c>
      <c r="Q171" s="9">
        <v>4.3010000000000002</v>
      </c>
      <c r="R171" s="9">
        <v>69.614000000000004</v>
      </c>
      <c r="S171" s="9">
        <v>9.5376000000000002E-3</v>
      </c>
      <c r="T171" s="9">
        <v>4.0036000000000002E-2</v>
      </c>
      <c r="U171" s="9">
        <v>5.0970000000000001E-2</v>
      </c>
      <c r="V171" s="9">
        <v>1.72E-2</v>
      </c>
      <c r="W171" s="9">
        <v>2.7174E-2</v>
      </c>
      <c r="X171" s="9">
        <v>5.5247999999999998E-3</v>
      </c>
      <c r="Y171" s="9">
        <v>21.995999999999999</v>
      </c>
      <c r="Z171" s="9">
        <v>31.988</v>
      </c>
      <c r="AA171" s="9">
        <v>145.56</v>
      </c>
      <c r="AB171" s="9">
        <v>1475.4</v>
      </c>
      <c r="AC171" s="9">
        <v>0.154</v>
      </c>
      <c r="AD171" s="9">
        <v>0.40610000000000002</v>
      </c>
      <c r="AE171" s="9">
        <v>0.48836000000000002</v>
      </c>
      <c r="AF171" s="9">
        <v>0.19375999999999999</v>
      </c>
      <c r="AG171" s="9">
        <v>0.33861999999999998</v>
      </c>
      <c r="AH171">
        <v>0.10124</v>
      </c>
      <c r="CV171" s="14" t="s">
        <v>330</v>
      </c>
      <c r="CW171" s="16">
        <v>8712853</v>
      </c>
      <c r="CX171" s="16">
        <v>14.97</v>
      </c>
      <c r="CY171" s="16">
        <v>16.95</v>
      </c>
      <c r="CZ171" s="16">
        <v>96.22</v>
      </c>
      <c r="DA171" s="16">
        <v>685.9</v>
      </c>
      <c r="DB171" s="16">
        <v>9.8549999999999999E-2</v>
      </c>
      <c r="DC171" s="16">
        <v>7.8850000000000003E-2</v>
      </c>
      <c r="DD171" s="16">
        <v>2.6020000000000001E-2</v>
      </c>
      <c r="DE171" s="16">
        <v>3.7810000000000003E-2</v>
      </c>
      <c r="DF171" s="16">
        <v>0.17799999999999999</v>
      </c>
      <c r="DG171" s="16">
        <v>5.6500000000000002E-2</v>
      </c>
      <c r="DH171" s="16">
        <v>0.27129999999999999</v>
      </c>
      <c r="DI171" s="16">
        <v>1.2170000000000001</v>
      </c>
      <c r="DJ171" s="16">
        <v>1.893</v>
      </c>
      <c r="DK171" s="16">
        <v>24.28</v>
      </c>
      <c r="DL171" s="16">
        <v>5.0800000000000003E-3</v>
      </c>
      <c r="DM171" s="16">
        <v>1.37E-2</v>
      </c>
      <c r="DN171" s="16">
        <v>7.2760000000000003E-3</v>
      </c>
      <c r="DO171" s="16">
        <v>9.0729999999999995E-3</v>
      </c>
      <c r="DP171" s="16">
        <v>1.35E-2</v>
      </c>
      <c r="DQ171" s="16">
        <v>1.7060000000000001E-3</v>
      </c>
      <c r="DR171" s="16">
        <v>16.11</v>
      </c>
      <c r="DS171" s="16">
        <v>23</v>
      </c>
      <c r="DT171" s="16">
        <v>104.6</v>
      </c>
      <c r="DU171" s="16">
        <v>793.7</v>
      </c>
      <c r="DV171" s="16">
        <v>0.1216</v>
      </c>
      <c r="DW171" s="16">
        <v>0.16370000000000001</v>
      </c>
      <c r="DX171" s="16">
        <v>6.6479999999999997E-2</v>
      </c>
      <c r="DY171" s="16">
        <v>8.4849999999999995E-2</v>
      </c>
      <c r="DZ171" s="16">
        <v>0.2404</v>
      </c>
      <c r="EA171" s="16">
        <v>6.4280000000000004E-2</v>
      </c>
      <c r="EB171" s="15">
        <v>0</v>
      </c>
    </row>
    <row r="172" spans="3:132" x14ac:dyDescent="0.2">
      <c r="C172" s="10">
        <v>0.86</v>
      </c>
      <c r="D172" s="9">
        <v>84323654.040000007</v>
      </c>
      <c r="E172" s="9">
        <v>18.547600000000003</v>
      </c>
      <c r="F172" s="9">
        <v>23.95</v>
      </c>
      <c r="G172" s="9">
        <v>121.68800000000002</v>
      </c>
      <c r="H172" s="9">
        <v>1075.48</v>
      </c>
      <c r="I172" s="9">
        <v>0.11124000000000001</v>
      </c>
      <c r="J172" s="9">
        <v>0.15989999999999999</v>
      </c>
      <c r="K172" s="9">
        <v>0.17359200000000005</v>
      </c>
      <c r="L172" s="9">
        <v>9.1793600000000003E-2</v>
      </c>
      <c r="M172" s="9">
        <v>0.20929600000000001</v>
      </c>
      <c r="N172" s="9">
        <v>6.9594799999999998E-2</v>
      </c>
      <c r="O172" s="9">
        <v>0.64168000000000003</v>
      </c>
      <c r="P172" s="9">
        <v>1.7449200000000002</v>
      </c>
      <c r="Q172" s="9">
        <v>4.4519200000000012</v>
      </c>
      <c r="R172" s="9">
        <v>73.227200000000025</v>
      </c>
      <c r="S172" s="9">
        <v>9.7101600000000007E-3</v>
      </c>
      <c r="T172" s="9">
        <v>4.1042000000000002E-2</v>
      </c>
      <c r="U172" s="9">
        <v>5.2018399999999999E-2</v>
      </c>
      <c r="V172" s="9">
        <v>1.7512800000000002E-2</v>
      </c>
      <c r="W172" s="9">
        <v>2.7489199999999998E-2</v>
      </c>
      <c r="X172" s="9">
        <v>5.6859200000000006E-3</v>
      </c>
      <c r="Y172" s="9">
        <v>22.447600000000005</v>
      </c>
      <c r="Z172" s="9">
        <v>32.123600000000003</v>
      </c>
      <c r="AA172" s="9">
        <v>148.988</v>
      </c>
      <c r="AB172" s="9">
        <v>1538.96</v>
      </c>
      <c r="AC172" s="9">
        <v>0.15489600000000001</v>
      </c>
      <c r="AD172" s="9">
        <v>0.41188799999999998</v>
      </c>
      <c r="AE172" s="9">
        <v>0.50117600000000007</v>
      </c>
      <c r="AF172" s="9">
        <v>0.19719200000000001</v>
      </c>
      <c r="AG172" s="9">
        <v>0.34144800000000003</v>
      </c>
      <c r="AH172">
        <v>0.10209200000000002</v>
      </c>
      <c r="CV172" s="14" t="s">
        <v>331</v>
      </c>
      <c r="CW172" s="16">
        <v>87139402</v>
      </c>
      <c r="CX172" s="16">
        <v>12.32</v>
      </c>
      <c r="CY172" s="16">
        <v>12.39</v>
      </c>
      <c r="CZ172" s="16">
        <v>78.849999999999994</v>
      </c>
      <c r="DA172" s="16">
        <v>464.1</v>
      </c>
      <c r="DB172" s="16">
        <v>0.1028</v>
      </c>
      <c r="DC172" s="16">
        <v>6.9809999999999997E-2</v>
      </c>
      <c r="DD172" s="16">
        <v>3.9870000000000003E-2</v>
      </c>
      <c r="DE172" s="16">
        <v>3.6999999999999998E-2</v>
      </c>
      <c r="DF172" s="16">
        <v>0.19589999999999999</v>
      </c>
      <c r="DG172" s="16">
        <v>5.9549999999999999E-2</v>
      </c>
      <c r="DH172" s="16">
        <v>0.23599999999999999</v>
      </c>
      <c r="DI172" s="16">
        <v>0.66559999999999997</v>
      </c>
      <c r="DJ172" s="16">
        <v>1.67</v>
      </c>
      <c r="DK172" s="16">
        <v>17.43</v>
      </c>
      <c r="DL172" s="16">
        <v>8.0450000000000001E-3</v>
      </c>
      <c r="DM172" s="16">
        <v>1.18E-2</v>
      </c>
      <c r="DN172" s="16">
        <v>1.6830000000000001E-2</v>
      </c>
      <c r="DO172" s="16">
        <v>1.2409999999999999E-2</v>
      </c>
      <c r="DP172" s="16">
        <v>1.924E-2</v>
      </c>
      <c r="DQ172" s="16">
        <v>2.248E-3</v>
      </c>
      <c r="DR172" s="16">
        <v>13.5</v>
      </c>
      <c r="DS172" s="16">
        <v>15.64</v>
      </c>
      <c r="DT172" s="16">
        <v>86.97</v>
      </c>
      <c r="DU172" s="16">
        <v>549.1</v>
      </c>
      <c r="DV172" s="16">
        <v>0.13850000000000001</v>
      </c>
      <c r="DW172" s="16">
        <v>0.12659999999999999</v>
      </c>
      <c r="DX172" s="16">
        <v>0.1242</v>
      </c>
      <c r="DY172" s="16">
        <v>9.3909999999999993E-2</v>
      </c>
      <c r="DZ172" s="16">
        <v>0.28270000000000001</v>
      </c>
      <c r="EA172" s="16">
        <v>6.7710000000000006E-2</v>
      </c>
      <c r="EB172" s="15">
        <v>0</v>
      </c>
    </row>
    <row r="173" spans="3:132" x14ac:dyDescent="0.2">
      <c r="C173" s="10">
        <v>0.87</v>
      </c>
      <c r="D173" s="9">
        <v>84688457.159999996</v>
      </c>
      <c r="E173" s="9">
        <v>18.811599999999999</v>
      </c>
      <c r="F173" s="9">
        <v>24.067200000000003</v>
      </c>
      <c r="G173" s="9">
        <v>123.616</v>
      </c>
      <c r="H173" s="9">
        <v>1095.2800000000002</v>
      </c>
      <c r="I173" s="9">
        <v>0.11219999999999999</v>
      </c>
      <c r="J173" s="9">
        <v>0.16441600000000001</v>
      </c>
      <c r="K173" s="9">
        <v>0.18180400000000013</v>
      </c>
      <c r="L173" s="9">
        <v>9.4341999999999995E-2</v>
      </c>
      <c r="M173" s="9">
        <v>0.21083199999999999</v>
      </c>
      <c r="N173" s="9">
        <v>7.0294800000000005E-2</v>
      </c>
      <c r="O173" s="9">
        <v>0.66421600000000003</v>
      </c>
      <c r="P173" s="9">
        <v>1.7879200000000004</v>
      </c>
      <c r="Q173" s="9">
        <v>4.6036399999999995</v>
      </c>
      <c r="R173" s="9">
        <v>77.034400000000005</v>
      </c>
      <c r="S173" s="9">
        <v>9.8643600000000008E-3</v>
      </c>
      <c r="T173" s="9">
        <v>4.2465200000000008E-2</v>
      </c>
      <c r="U173" s="9">
        <v>5.3710000000000001E-2</v>
      </c>
      <c r="V173" s="9">
        <v>1.7689600000000003E-2</v>
      </c>
      <c r="W173" s="9">
        <v>2.7896399999999998E-2</v>
      </c>
      <c r="X173" s="9">
        <v>5.8262400000000008E-3</v>
      </c>
      <c r="Y173" s="9">
        <v>22.699600000000004</v>
      </c>
      <c r="Z173" s="9">
        <v>32.736000000000004</v>
      </c>
      <c r="AA173" s="9">
        <v>151.61600000000001</v>
      </c>
      <c r="AB173" s="9">
        <v>1591.6000000000004</v>
      </c>
      <c r="AC173" s="9">
        <v>0.15571599999999999</v>
      </c>
      <c r="AD173" s="9">
        <v>0.41887999999999997</v>
      </c>
      <c r="AE173" s="9">
        <v>0.51672399999999996</v>
      </c>
      <c r="AF173" s="9">
        <v>0.19875999999999999</v>
      </c>
      <c r="AG173" s="9">
        <v>0.34716000000000002</v>
      </c>
      <c r="AH173">
        <v>0.10299999999999999</v>
      </c>
      <c r="CV173" s="14" t="s">
        <v>332</v>
      </c>
      <c r="CW173" s="16">
        <v>87163</v>
      </c>
      <c r="CX173" s="16">
        <v>13.43</v>
      </c>
      <c r="CY173" s="16">
        <v>19.63</v>
      </c>
      <c r="CZ173" s="16">
        <v>85.84</v>
      </c>
      <c r="DA173" s="16">
        <v>565.4</v>
      </c>
      <c r="DB173" s="16">
        <v>9.0480000000000005E-2</v>
      </c>
      <c r="DC173" s="16">
        <v>6.2880000000000005E-2</v>
      </c>
      <c r="DD173" s="16">
        <v>5.858E-2</v>
      </c>
      <c r="DE173" s="16">
        <v>3.4380000000000001E-2</v>
      </c>
      <c r="DF173" s="16">
        <v>0.1598</v>
      </c>
      <c r="DG173" s="16">
        <v>5.6710000000000003E-2</v>
      </c>
      <c r="DH173" s="16">
        <v>0.46970000000000001</v>
      </c>
      <c r="DI173" s="16">
        <v>1.147</v>
      </c>
      <c r="DJ173" s="16">
        <v>3.1419999999999999</v>
      </c>
      <c r="DK173" s="16">
        <v>43.4</v>
      </c>
      <c r="DL173" s="16">
        <v>6.0029999999999997E-3</v>
      </c>
      <c r="DM173" s="16">
        <v>1.0630000000000001E-2</v>
      </c>
      <c r="DN173" s="16">
        <v>2.1510000000000001E-2</v>
      </c>
      <c r="DO173" s="16">
        <v>9.443E-3</v>
      </c>
      <c r="DP173" s="16">
        <v>1.52E-2</v>
      </c>
      <c r="DQ173" s="16">
        <v>1.8680000000000001E-3</v>
      </c>
      <c r="DR173" s="16">
        <v>17.98</v>
      </c>
      <c r="DS173" s="16">
        <v>29.87</v>
      </c>
      <c r="DT173" s="16">
        <v>116.6</v>
      </c>
      <c r="DU173" s="16">
        <v>993.6</v>
      </c>
      <c r="DV173" s="16">
        <v>0.1401</v>
      </c>
      <c r="DW173" s="16">
        <v>0.15459999999999999</v>
      </c>
      <c r="DX173" s="16">
        <v>0.26440000000000002</v>
      </c>
      <c r="DY173" s="16">
        <v>0.11600000000000001</v>
      </c>
      <c r="DZ173" s="16">
        <v>0.28839999999999999</v>
      </c>
      <c r="EA173" s="16">
        <v>7.3709999999999998E-2</v>
      </c>
      <c r="EB173" s="15">
        <v>1</v>
      </c>
    </row>
    <row r="174" spans="3:132" x14ac:dyDescent="0.2">
      <c r="C174" s="10">
        <v>0.88</v>
      </c>
      <c r="D174" s="9">
        <v>85752510</v>
      </c>
      <c r="E174" s="9">
        <v>19.095199999999998</v>
      </c>
      <c r="F174" s="9">
        <v>24.49</v>
      </c>
      <c r="G174" s="9">
        <v>126.08799999999998</v>
      </c>
      <c r="H174" s="9">
        <v>1131.6799999999998</v>
      </c>
      <c r="I174" s="9">
        <v>0.113284</v>
      </c>
      <c r="J174" s="9">
        <v>0.16658400000000001</v>
      </c>
      <c r="K174" s="9">
        <v>0.19069599999999995</v>
      </c>
      <c r="L174" s="9">
        <v>9.5946000000000004E-2</v>
      </c>
      <c r="M174" s="9">
        <v>0.21160000000000001</v>
      </c>
      <c r="N174" s="9">
        <v>7.0758799999999997E-2</v>
      </c>
      <c r="O174" s="9">
        <v>0.698264</v>
      </c>
      <c r="P174" s="9">
        <v>1.8392399999999991</v>
      </c>
      <c r="Q174" s="9">
        <v>4.7194399999999996</v>
      </c>
      <c r="R174" s="9">
        <v>81.423199999999994</v>
      </c>
      <c r="S174" s="9">
        <v>1.00336E-2</v>
      </c>
      <c r="T174" s="9">
        <v>4.5320799999999987E-2</v>
      </c>
      <c r="U174" s="9">
        <v>5.5387999999999993E-2</v>
      </c>
      <c r="V174" s="9">
        <v>1.81552E-2</v>
      </c>
      <c r="W174" s="9">
        <v>2.8675599999999999E-2</v>
      </c>
      <c r="X174" s="9">
        <v>5.9223999999999995E-3</v>
      </c>
      <c r="Y174" s="9">
        <v>22.955200000000001</v>
      </c>
      <c r="Z174" s="9">
        <v>33.116399999999992</v>
      </c>
      <c r="AA174" s="9">
        <v>152.19999999999999</v>
      </c>
      <c r="AB174" s="9">
        <v>1620.9199999999996</v>
      </c>
      <c r="AC174" s="9">
        <v>0.15713999999999995</v>
      </c>
      <c r="AD174" s="9">
        <v>0.42371999999999999</v>
      </c>
      <c r="AE174" s="9">
        <v>0.53348799999999996</v>
      </c>
      <c r="AF174" s="9">
        <v>0.20224</v>
      </c>
      <c r="AG174" s="9">
        <v>0.35295199999999999</v>
      </c>
      <c r="AH174">
        <v>0.103768</v>
      </c>
      <c r="CV174" s="14" t="s">
        <v>333</v>
      </c>
      <c r="CW174" s="16">
        <v>87164</v>
      </c>
      <c r="CX174" s="16">
        <v>15.46</v>
      </c>
      <c r="CY174" s="16">
        <v>11.89</v>
      </c>
      <c r="CZ174" s="16">
        <v>102.5</v>
      </c>
      <c r="DA174" s="16">
        <v>736.9</v>
      </c>
      <c r="DB174" s="16">
        <v>0.12570000000000001</v>
      </c>
      <c r="DC174" s="16">
        <v>0.1555</v>
      </c>
      <c r="DD174" s="16">
        <v>0.20319999999999999</v>
      </c>
      <c r="DE174" s="16">
        <v>0.10970000000000001</v>
      </c>
      <c r="DF174" s="16">
        <v>0.1966</v>
      </c>
      <c r="DG174" s="16">
        <v>7.0690000000000003E-2</v>
      </c>
      <c r="DH174" s="16">
        <v>0.4209</v>
      </c>
      <c r="DI174" s="16">
        <v>0.6583</v>
      </c>
      <c r="DJ174" s="16">
        <v>2.8050000000000002</v>
      </c>
      <c r="DK174" s="16">
        <v>44.64</v>
      </c>
      <c r="DL174" s="16">
        <v>5.3930000000000002E-3</v>
      </c>
      <c r="DM174" s="16">
        <v>2.3210000000000001E-2</v>
      </c>
      <c r="DN174" s="16">
        <v>4.3029999999999999E-2</v>
      </c>
      <c r="DO174" s="16">
        <v>1.32E-2</v>
      </c>
      <c r="DP174" s="16">
        <v>1.7919999999999998E-2</v>
      </c>
      <c r="DQ174" s="16">
        <v>4.1679999999999998E-3</v>
      </c>
      <c r="DR174" s="16">
        <v>18.79</v>
      </c>
      <c r="DS174" s="16">
        <v>17.04</v>
      </c>
      <c r="DT174" s="16">
        <v>125</v>
      </c>
      <c r="DU174" s="16">
        <v>1102</v>
      </c>
      <c r="DV174" s="16">
        <v>0.15310000000000001</v>
      </c>
      <c r="DW174" s="16">
        <v>0.35830000000000001</v>
      </c>
      <c r="DX174" s="16">
        <v>0.58299999999999996</v>
      </c>
      <c r="DY174" s="16">
        <v>0.1827</v>
      </c>
      <c r="DZ174" s="16">
        <v>0.3216</v>
      </c>
      <c r="EA174" s="16">
        <v>0.10100000000000001</v>
      </c>
      <c r="EB174" s="15">
        <v>1</v>
      </c>
    </row>
    <row r="175" spans="3:132" x14ac:dyDescent="0.2">
      <c r="C175" s="10">
        <v>0.89</v>
      </c>
      <c r="D175" s="9">
        <v>86973701.519999996</v>
      </c>
      <c r="E175" s="9">
        <v>19.241199999999999</v>
      </c>
      <c r="F175" s="9">
        <v>24.747199999999999</v>
      </c>
      <c r="G175" s="9">
        <v>127.804</v>
      </c>
      <c r="H175" s="9">
        <v>1153.56</v>
      </c>
      <c r="I175" s="9">
        <v>0.11400399999999999</v>
      </c>
      <c r="J175" s="9">
        <v>0.16917199999999996</v>
      </c>
      <c r="K175" s="9">
        <v>0.19624799999999995</v>
      </c>
      <c r="L175" s="9">
        <v>9.7483200000000006E-2</v>
      </c>
      <c r="M175" s="9">
        <v>0.21279999999999999</v>
      </c>
      <c r="N175" s="9">
        <v>7.1255200000000005E-2</v>
      </c>
      <c r="O175" s="9">
        <v>0.72677999999999998</v>
      </c>
      <c r="P175" s="9">
        <v>1.88212</v>
      </c>
      <c r="Q175" s="9">
        <v>4.8645199999999997</v>
      </c>
      <c r="R175" s="9">
        <v>87.487199999999987</v>
      </c>
      <c r="S175" s="9">
        <v>1.02316E-2</v>
      </c>
      <c r="T175" s="9">
        <v>4.6462799999999999E-2</v>
      </c>
      <c r="U175" s="9">
        <v>5.6661999999999997E-2</v>
      </c>
      <c r="V175" s="9">
        <v>1.8429999999999998E-2</v>
      </c>
      <c r="W175" s="9">
        <v>2.9461999999999999E-2</v>
      </c>
      <c r="X175" s="9">
        <v>6.0242399999999993E-3</v>
      </c>
      <c r="Y175" s="9">
        <v>23.235199999999999</v>
      </c>
      <c r="Z175" s="9">
        <v>33.3508</v>
      </c>
      <c r="AA175" s="9">
        <v>153.56399999999999</v>
      </c>
      <c r="AB175" s="9">
        <v>1649.56</v>
      </c>
      <c r="AC175" s="9">
        <v>0.159104</v>
      </c>
      <c r="AD175" s="9">
        <v>0.43003999999999998</v>
      </c>
      <c r="AE175" s="9">
        <v>0.53998800000000002</v>
      </c>
      <c r="AF175" s="9">
        <v>0.20556799999999997</v>
      </c>
      <c r="AG175" s="9">
        <v>0.35870799999999997</v>
      </c>
      <c r="AH175">
        <v>0.10505200000000001</v>
      </c>
      <c r="CV175" s="14" t="s">
        <v>334</v>
      </c>
      <c r="CW175" s="16">
        <v>871641</v>
      </c>
      <c r="CX175" s="16">
        <v>11.08</v>
      </c>
      <c r="CY175" s="16">
        <v>14.71</v>
      </c>
      <c r="CZ175" s="16">
        <v>70.209999999999994</v>
      </c>
      <c r="DA175" s="16">
        <v>372.7</v>
      </c>
      <c r="DB175" s="16">
        <v>0.10059999999999999</v>
      </c>
      <c r="DC175" s="16">
        <v>5.7430000000000002E-2</v>
      </c>
      <c r="DD175" s="16">
        <v>2.3630000000000002E-2</v>
      </c>
      <c r="DE175" s="16">
        <v>2.5829999999999999E-2</v>
      </c>
      <c r="DF175" s="16">
        <v>0.15659999999999999</v>
      </c>
      <c r="DG175" s="16">
        <v>6.6689999999999999E-2</v>
      </c>
      <c r="DH175" s="16">
        <v>0.20730000000000001</v>
      </c>
      <c r="DI175" s="16">
        <v>1.8049999999999999</v>
      </c>
      <c r="DJ175" s="16">
        <v>1.377</v>
      </c>
      <c r="DK175" s="16">
        <v>19.079999999999998</v>
      </c>
      <c r="DL175" s="16">
        <v>1.4959999999999999E-2</v>
      </c>
      <c r="DM175" s="16">
        <v>2.121E-2</v>
      </c>
      <c r="DN175" s="16">
        <v>1.453E-2</v>
      </c>
      <c r="DO175" s="16">
        <v>1.583E-2</v>
      </c>
      <c r="DP175" s="16">
        <v>3.082E-2</v>
      </c>
      <c r="DQ175" s="16">
        <v>4.7850000000000002E-3</v>
      </c>
      <c r="DR175" s="16">
        <v>11.35</v>
      </c>
      <c r="DS175" s="16">
        <v>16.82</v>
      </c>
      <c r="DT175" s="16">
        <v>72.010000000000005</v>
      </c>
      <c r="DU175" s="16">
        <v>396.5</v>
      </c>
      <c r="DV175" s="16">
        <v>0.1216</v>
      </c>
      <c r="DW175" s="16">
        <v>8.2400000000000001E-2</v>
      </c>
      <c r="DX175" s="16">
        <v>3.9379999999999998E-2</v>
      </c>
      <c r="DY175" s="16">
        <v>4.3060000000000001E-2</v>
      </c>
      <c r="DZ175" s="16">
        <v>0.19020000000000001</v>
      </c>
      <c r="EA175" s="16">
        <v>7.3130000000000001E-2</v>
      </c>
      <c r="EB175" s="15">
        <v>0</v>
      </c>
    </row>
    <row r="176" spans="3:132" x14ac:dyDescent="0.2">
      <c r="C176" s="10">
        <v>0.9</v>
      </c>
      <c r="D176" s="9">
        <v>88144221.799999997</v>
      </c>
      <c r="E176" s="9">
        <v>19.53</v>
      </c>
      <c r="F176" s="9">
        <v>24.991999999999997</v>
      </c>
      <c r="G176" s="9">
        <v>129.1</v>
      </c>
      <c r="H176" s="9">
        <v>1177.4000000000001</v>
      </c>
      <c r="I176" s="9">
        <v>0.11482000000000001</v>
      </c>
      <c r="J176" s="9">
        <v>0.17545999999999998</v>
      </c>
      <c r="K176" s="9">
        <v>0.20304</v>
      </c>
      <c r="L176" s="9">
        <v>0.10042</v>
      </c>
      <c r="M176" s="9">
        <v>0.21493999999999999</v>
      </c>
      <c r="N176" s="9">
        <v>7.2265999999999997E-2</v>
      </c>
      <c r="O176" s="9">
        <v>0.74887999999999988</v>
      </c>
      <c r="P176" s="9">
        <v>1.9094</v>
      </c>
      <c r="Q176" s="9">
        <v>5.1231999999999998</v>
      </c>
      <c r="R176" s="9">
        <v>91.313999999999979</v>
      </c>
      <c r="S176" s="9">
        <v>1.0410000000000001E-2</v>
      </c>
      <c r="T176" s="9">
        <v>4.7601999999999998E-2</v>
      </c>
      <c r="U176" s="9">
        <v>5.8519999999999989E-2</v>
      </c>
      <c r="V176" s="9">
        <v>1.8688E-2</v>
      </c>
      <c r="W176" s="9">
        <v>3.0119999999999991E-2</v>
      </c>
      <c r="X176" s="9">
        <v>6.1854000000000006E-3</v>
      </c>
      <c r="Y176" s="9">
        <v>23.681999999999999</v>
      </c>
      <c r="Z176" s="9">
        <v>33.645999999999994</v>
      </c>
      <c r="AA176" s="9">
        <v>157.73999999999998</v>
      </c>
      <c r="AB176" s="9">
        <v>1673</v>
      </c>
      <c r="AC176" s="9">
        <v>0.16147999999999998</v>
      </c>
      <c r="AD176" s="9">
        <v>0.44784000000000002</v>
      </c>
      <c r="AE176" s="9">
        <v>0.57131999999999994</v>
      </c>
      <c r="AF176" s="9">
        <v>0.20893999999999999</v>
      </c>
      <c r="AG176" s="9">
        <v>0.36008000000000001</v>
      </c>
      <c r="AH176">
        <v>0.10632</v>
      </c>
      <c r="CV176" s="14" t="s">
        <v>335</v>
      </c>
      <c r="CW176" s="16">
        <v>871642</v>
      </c>
      <c r="CX176" s="16">
        <v>10.66</v>
      </c>
      <c r="CY176" s="16">
        <v>15.15</v>
      </c>
      <c r="CZ176" s="16">
        <v>67.489999999999995</v>
      </c>
      <c r="DA176" s="16">
        <v>349.6</v>
      </c>
      <c r="DB176" s="16">
        <v>8.7919999999999998E-2</v>
      </c>
      <c r="DC176" s="16">
        <v>4.3020000000000003E-2</v>
      </c>
      <c r="DD176" s="16">
        <v>0</v>
      </c>
      <c r="DE176" s="16">
        <v>0</v>
      </c>
      <c r="DF176" s="16">
        <v>0.1928</v>
      </c>
      <c r="DG176" s="16">
        <v>5.9749999999999998E-2</v>
      </c>
      <c r="DH176" s="16">
        <v>0.33090000000000003</v>
      </c>
      <c r="DI176" s="16">
        <v>1.925</v>
      </c>
      <c r="DJ176" s="16">
        <v>2.1549999999999998</v>
      </c>
      <c r="DK176" s="16">
        <v>21.98</v>
      </c>
      <c r="DL176" s="16">
        <v>8.7130000000000003E-3</v>
      </c>
      <c r="DM176" s="16">
        <v>1.017E-2</v>
      </c>
      <c r="DN176" s="16">
        <v>0</v>
      </c>
      <c r="DO176" s="16">
        <v>0</v>
      </c>
      <c r="DP176" s="16">
        <v>3.2649999999999998E-2</v>
      </c>
      <c r="DQ176" s="16">
        <v>1.0020000000000001E-3</v>
      </c>
      <c r="DR176" s="16">
        <v>11.54</v>
      </c>
      <c r="DS176" s="16">
        <v>19.2</v>
      </c>
      <c r="DT176" s="16">
        <v>73.2</v>
      </c>
      <c r="DU176" s="16">
        <v>408.3</v>
      </c>
      <c r="DV176" s="16">
        <v>0.1076</v>
      </c>
      <c r="DW176" s="16">
        <v>6.7909999999999998E-2</v>
      </c>
      <c r="DX176" s="16">
        <v>0</v>
      </c>
      <c r="DY176" s="16">
        <v>0</v>
      </c>
      <c r="DZ176" s="16">
        <v>0.27100000000000002</v>
      </c>
      <c r="EA176" s="16">
        <v>6.164E-2</v>
      </c>
      <c r="EB176" s="15">
        <v>0</v>
      </c>
    </row>
    <row r="177" spans="3:132" x14ac:dyDescent="0.2">
      <c r="C177" s="10">
        <v>0.91</v>
      </c>
      <c r="D177" s="9">
        <v>88205730</v>
      </c>
      <c r="E177" s="9">
        <v>19.6692</v>
      </c>
      <c r="F177" s="9">
        <v>25.191600000000001</v>
      </c>
      <c r="G177" s="9">
        <v>130</v>
      </c>
      <c r="H177" s="9">
        <v>1206.8800000000001</v>
      </c>
      <c r="I177" s="9">
        <v>0.115176</v>
      </c>
      <c r="J177" s="9">
        <v>0.18064</v>
      </c>
      <c r="K177" s="9">
        <v>0.20840400000000001</v>
      </c>
      <c r="L177" s="9">
        <v>0.1043</v>
      </c>
      <c r="M177" s="9">
        <v>0.21628800000000001</v>
      </c>
      <c r="N177" s="9">
        <v>7.2548799999999997E-2</v>
      </c>
      <c r="O177" s="9">
        <v>0.76602800000000004</v>
      </c>
      <c r="P177" s="9">
        <v>1.9248799999999999</v>
      </c>
      <c r="Q177" s="9">
        <v>5.3365599999999995</v>
      </c>
      <c r="R177" s="9">
        <v>94.390799999999999</v>
      </c>
      <c r="S177" s="9">
        <v>1.0706800000000001E-2</v>
      </c>
      <c r="T177" s="9">
        <v>4.9020800000000003E-2</v>
      </c>
      <c r="U177" s="9">
        <v>6.0656399999999999E-2</v>
      </c>
      <c r="V177" s="9">
        <v>1.9108799999999999E-2</v>
      </c>
      <c r="W177" s="9">
        <v>3.1107999999999997E-2</v>
      </c>
      <c r="X177" s="9">
        <v>6.3482800000000004E-3</v>
      </c>
      <c r="Y177" s="9">
        <v>23.948</v>
      </c>
      <c r="Z177" s="9">
        <v>34.01</v>
      </c>
      <c r="AA177" s="9">
        <v>159.976</v>
      </c>
      <c r="AB177" s="9">
        <v>1730.16</v>
      </c>
      <c r="AC177" s="9">
        <v>0.163664</v>
      </c>
      <c r="AD177" s="9">
        <v>0.46629599999999999</v>
      </c>
      <c r="AE177" s="9">
        <v>0.58287999999999995</v>
      </c>
      <c r="AF177" s="9">
        <v>0.211288</v>
      </c>
      <c r="AG177" s="9">
        <v>0.365004</v>
      </c>
      <c r="AH177">
        <v>0.10718800000000001</v>
      </c>
      <c r="CV177" s="14" t="s">
        <v>336</v>
      </c>
      <c r="CW177" s="16">
        <v>872113</v>
      </c>
      <c r="CX177" s="16">
        <v>8.6709999999999994</v>
      </c>
      <c r="CY177" s="16">
        <v>14.45</v>
      </c>
      <c r="CZ177" s="16">
        <v>54.42</v>
      </c>
      <c r="DA177" s="16">
        <v>227.2</v>
      </c>
      <c r="DB177" s="16">
        <v>9.1380000000000003E-2</v>
      </c>
      <c r="DC177" s="16">
        <v>4.2759999999999999E-2</v>
      </c>
      <c r="DD177" s="16">
        <v>0</v>
      </c>
      <c r="DE177" s="16">
        <v>0</v>
      </c>
      <c r="DF177" s="16">
        <v>0.17219999999999999</v>
      </c>
      <c r="DG177" s="16">
        <v>6.7239999999999994E-2</v>
      </c>
      <c r="DH177" s="16">
        <v>0.22040000000000001</v>
      </c>
      <c r="DI177" s="16">
        <v>0.7873</v>
      </c>
      <c r="DJ177" s="16">
        <v>1.4350000000000001</v>
      </c>
      <c r="DK177" s="16">
        <v>11.36</v>
      </c>
      <c r="DL177" s="16">
        <v>9.1719999999999996E-3</v>
      </c>
      <c r="DM177" s="16">
        <v>8.0070000000000002E-3</v>
      </c>
      <c r="DN177" s="16">
        <v>0</v>
      </c>
      <c r="DO177" s="16">
        <v>0</v>
      </c>
      <c r="DP177" s="16">
        <v>2.7109999999999999E-2</v>
      </c>
      <c r="DQ177" s="16">
        <v>3.3990000000000001E-3</v>
      </c>
      <c r="DR177" s="16">
        <v>9.2620000000000005</v>
      </c>
      <c r="DS177" s="16">
        <v>17.04</v>
      </c>
      <c r="DT177" s="16">
        <v>58.36</v>
      </c>
      <c r="DU177" s="16">
        <v>259.2</v>
      </c>
      <c r="DV177" s="16">
        <v>0.1162</v>
      </c>
      <c r="DW177" s="16">
        <v>7.0569999999999994E-2</v>
      </c>
      <c r="DX177" s="16">
        <v>0</v>
      </c>
      <c r="DY177" s="16">
        <v>0</v>
      </c>
      <c r="DZ177" s="16">
        <v>0.25919999999999999</v>
      </c>
      <c r="EA177" s="16">
        <v>7.8479999999999994E-2</v>
      </c>
      <c r="EB177" s="15">
        <v>0</v>
      </c>
    </row>
    <row r="178" spans="3:132" x14ac:dyDescent="0.2">
      <c r="C178" s="10">
        <v>0.92</v>
      </c>
      <c r="D178" s="9">
        <v>88442558</v>
      </c>
      <c r="E178" s="9">
        <v>19.854800000000004</v>
      </c>
      <c r="F178" s="9">
        <v>25.431200000000004</v>
      </c>
      <c r="G178" s="9">
        <v>131.15600000000001</v>
      </c>
      <c r="H178" s="9">
        <v>1232.2400000000002</v>
      </c>
      <c r="I178" s="9">
        <v>0.11611200000000001</v>
      </c>
      <c r="J178" s="9">
        <v>0.18691199999999999</v>
      </c>
      <c r="K178" s="9">
        <v>0.213556</v>
      </c>
      <c r="L178" s="9">
        <v>0.10844800000000004</v>
      </c>
      <c r="M178" s="9">
        <v>0.21924800000000003</v>
      </c>
      <c r="N178" s="9">
        <v>7.3249999999999996E-2</v>
      </c>
      <c r="O178" s="9">
        <v>0.81778000000000017</v>
      </c>
      <c r="P178" s="9">
        <v>1.96424</v>
      </c>
      <c r="Q178" s="9">
        <v>5.5162400000000034</v>
      </c>
      <c r="R178" s="9">
        <v>98.938800000000001</v>
      </c>
      <c r="S178" s="9">
        <v>1.0956800000000004E-2</v>
      </c>
      <c r="T178" s="9">
        <v>5.12156E-2</v>
      </c>
      <c r="U178" s="9">
        <v>6.4119600000000027E-2</v>
      </c>
      <c r="V178" s="9">
        <v>1.9827600000000011E-2</v>
      </c>
      <c r="W178" s="9">
        <v>3.1672000000000006E-2</v>
      </c>
      <c r="X178" s="9">
        <v>6.82112E-3</v>
      </c>
      <c r="Y178" s="9">
        <v>24.259200000000003</v>
      </c>
      <c r="Z178" s="9">
        <v>34.437200000000004</v>
      </c>
      <c r="AA178" s="9">
        <v>161.31200000000001</v>
      </c>
      <c r="AB178" s="9">
        <v>1771.2000000000012</v>
      </c>
      <c r="AC178" s="9">
        <v>0.16449200000000003</v>
      </c>
      <c r="AD178" s="9">
        <v>0.47883599999999998</v>
      </c>
      <c r="AE178" s="9">
        <v>0.60641600000000029</v>
      </c>
      <c r="AF178" s="9">
        <v>0.21502399999999999</v>
      </c>
      <c r="AG178" s="9">
        <v>0.36916800000000011</v>
      </c>
      <c r="AH178">
        <v>0.10904800000000003</v>
      </c>
      <c r="CV178" s="14" t="s">
        <v>337</v>
      </c>
      <c r="CW178" s="16">
        <v>872608</v>
      </c>
      <c r="CX178" s="16">
        <v>9.9039999999999999</v>
      </c>
      <c r="CY178" s="16">
        <v>18.059999999999999</v>
      </c>
      <c r="CZ178" s="16">
        <v>64.599999999999994</v>
      </c>
      <c r="DA178" s="16">
        <v>302.39999999999998</v>
      </c>
      <c r="DB178" s="16">
        <v>9.6990000000000007E-2</v>
      </c>
      <c r="DC178" s="16">
        <v>0.12939999999999999</v>
      </c>
      <c r="DD178" s="16">
        <v>0.13070000000000001</v>
      </c>
      <c r="DE178" s="16">
        <v>3.7159999999999999E-2</v>
      </c>
      <c r="DF178" s="16">
        <v>0.16689999999999999</v>
      </c>
      <c r="DG178" s="16">
        <v>8.1159999999999996E-2</v>
      </c>
      <c r="DH178" s="16">
        <v>0.43109999999999998</v>
      </c>
      <c r="DI178" s="16">
        <v>2.2610000000000001</v>
      </c>
      <c r="DJ178" s="16">
        <v>3.1320000000000001</v>
      </c>
      <c r="DK178" s="16">
        <v>27.48</v>
      </c>
      <c r="DL178" s="16">
        <v>1.286E-2</v>
      </c>
      <c r="DM178" s="16">
        <v>8.8080000000000006E-2</v>
      </c>
      <c r="DN178" s="16">
        <v>0.1197</v>
      </c>
      <c r="DO178" s="16">
        <v>2.46E-2</v>
      </c>
      <c r="DP178" s="16">
        <v>3.8800000000000001E-2</v>
      </c>
      <c r="DQ178" s="16">
        <v>1.7919999999999998E-2</v>
      </c>
      <c r="DR178" s="16">
        <v>11.26</v>
      </c>
      <c r="DS178" s="16">
        <v>24.39</v>
      </c>
      <c r="DT178" s="16">
        <v>73.069999999999993</v>
      </c>
      <c r="DU178" s="16">
        <v>390.2</v>
      </c>
      <c r="DV178" s="16">
        <v>0.13009999999999999</v>
      </c>
      <c r="DW178" s="16">
        <v>0.29499999999999998</v>
      </c>
      <c r="DX178" s="16">
        <v>0.34860000000000002</v>
      </c>
      <c r="DY178" s="16">
        <v>9.9099999999999994E-2</v>
      </c>
      <c r="DZ178" s="16">
        <v>0.26140000000000002</v>
      </c>
      <c r="EA178" s="16">
        <v>0.1162</v>
      </c>
      <c r="EB178" s="15">
        <v>0</v>
      </c>
    </row>
    <row r="179" spans="3:132" x14ac:dyDescent="0.2">
      <c r="C179" s="10">
        <v>0.93</v>
      </c>
      <c r="D179" s="9">
        <v>89143601.239999995</v>
      </c>
      <c r="E179" s="9">
        <v>20.184799999999999</v>
      </c>
      <c r="F179" s="9">
        <v>26.333200000000001</v>
      </c>
      <c r="G179" s="9">
        <v>133.06800000000001</v>
      </c>
      <c r="H179" s="9">
        <v>1261.72</v>
      </c>
      <c r="I179" s="9">
        <v>0.116748</v>
      </c>
      <c r="J179" s="9">
        <v>0.19372800000000004</v>
      </c>
      <c r="K179" s="9">
        <v>0.22306799999999999</v>
      </c>
      <c r="L179" s="9">
        <v>0.11265200000000004</v>
      </c>
      <c r="M179" s="9">
        <v>0.22078800000000001</v>
      </c>
      <c r="N179" s="9">
        <v>7.3753200000000005E-2</v>
      </c>
      <c r="O179" s="9">
        <v>0.83511199999999997</v>
      </c>
      <c r="P179" s="9">
        <v>2.0470799999999998</v>
      </c>
      <c r="Q179" s="9">
        <v>5.8055600000000007</v>
      </c>
      <c r="R179" s="9">
        <v>103.672</v>
      </c>
      <c r="S179" s="9">
        <v>1.1376000000000001E-2</v>
      </c>
      <c r="T179" s="9">
        <v>5.3840800000000008E-2</v>
      </c>
      <c r="U179" s="9">
        <v>6.6958800000000013E-2</v>
      </c>
      <c r="V179" s="9">
        <v>2.0624E-2</v>
      </c>
      <c r="W179" s="9">
        <v>3.2688399999999999E-2</v>
      </c>
      <c r="X179" s="9">
        <v>7.1366400000000014E-3</v>
      </c>
      <c r="Y179" s="9">
        <v>24.544799999999999</v>
      </c>
      <c r="Z179" s="9">
        <v>34.977199999999996</v>
      </c>
      <c r="AA179" s="9">
        <v>163.70400000000001</v>
      </c>
      <c r="AB179" s="9">
        <v>1849.28</v>
      </c>
      <c r="AC179" s="9">
        <v>0.166272</v>
      </c>
      <c r="AD179" s="9">
        <v>0.50565600000000011</v>
      </c>
      <c r="AE179" s="9">
        <v>0.63122</v>
      </c>
      <c r="AF179" s="9">
        <v>0.221912</v>
      </c>
      <c r="AG179" s="9">
        <v>0.37608399999999997</v>
      </c>
      <c r="AH179">
        <v>0.11344</v>
      </c>
      <c r="CV179" s="14" t="s">
        <v>338</v>
      </c>
      <c r="CW179" s="16">
        <v>87281702</v>
      </c>
      <c r="CX179" s="16">
        <v>16.46</v>
      </c>
      <c r="CY179" s="16">
        <v>20.11</v>
      </c>
      <c r="CZ179" s="16">
        <v>109.3</v>
      </c>
      <c r="DA179" s="16">
        <v>832.9</v>
      </c>
      <c r="DB179" s="16">
        <v>9.8309999999999995E-2</v>
      </c>
      <c r="DC179" s="16">
        <v>0.15559999999999999</v>
      </c>
      <c r="DD179" s="16">
        <v>0.17929999999999999</v>
      </c>
      <c r="DE179" s="16">
        <v>8.8660000000000003E-2</v>
      </c>
      <c r="DF179" s="16">
        <v>0.1794</v>
      </c>
      <c r="DG179" s="16">
        <v>6.3229999999999995E-2</v>
      </c>
      <c r="DH179" s="16">
        <v>0.30370000000000003</v>
      </c>
      <c r="DI179" s="16">
        <v>1.284</v>
      </c>
      <c r="DJ179" s="16">
        <v>2.4820000000000002</v>
      </c>
      <c r="DK179" s="16">
        <v>31.59</v>
      </c>
      <c r="DL179" s="16">
        <v>6.6270000000000001E-3</v>
      </c>
      <c r="DM179" s="16">
        <v>4.0939999999999997E-2</v>
      </c>
      <c r="DN179" s="16">
        <v>5.3710000000000001E-2</v>
      </c>
      <c r="DO179" s="16">
        <v>1.813E-2</v>
      </c>
      <c r="DP179" s="16">
        <v>1.6820000000000002E-2</v>
      </c>
      <c r="DQ179" s="16">
        <v>4.5840000000000004E-3</v>
      </c>
      <c r="DR179" s="16">
        <v>17.79</v>
      </c>
      <c r="DS179" s="16">
        <v>28.45</v>
      </c>
      <c r="DT179" s="16">
        <v>123.5</v>
      </c>
      <c r="DU179" s="16">
        <v>981.2</v>
      </c>
      <c r="DV179" s="16">
        <v>0.14149999999999999</v>
      </c>
      <c r="DW179" s="16">
        <v>0.4667</v>
      </c>
      <c r="DX179" s="16">
        <v>0.58620000000000005</v>
      </c>
      <c r="DY179" s="16">
        <v>0.20349999999999999</v>
      </c>
      <c r="DZ179" s="16">
        <v>0.3054</v>
      </c>
      <c r="EA179" s="16">
        <v>9.5189999999999997E-2</v>
      </c>
      <c r="EB179" s="15">
        <v>1</v>
      </c>
    </row>
    <row r="180" spans="3:132" x14ac:dyDescent="0.2">
      <c r="C180" s="10">
        <v>0.94</v>
      </c>
      <c r="D180" s="9">
        <v>89511501.920000002</v>
      </c>
      <c r="E180" s="9">
        <v>20.431999999999999</v>
      </c>
      <c r="F180" s="9">
        <v>26.857600000000001</v>
      </c>
      <c r="G180" s="9">
        <v>134.67599999999999</v>
      </c>
      <c r="H180" s="9">
        <v>1289.8399999999999</v>
      </c>
      <c r="I180" s="9">
        <v>0.11747599999999998</v>
      </c>
      <c r="J180" s="9">
        <v>0.20027199999999992</v>
      </c>
      <c r="K180" s="9">
        <v>0.23059999999999992</v>
      </c>
      <c r="L180" s="9">
        <v>0.12025999999999998</v>
      </c>
      <c r="M180" s="9">
        <v>0.22489200000000001</v>
      </c>
      <c r="N180" s="9">
        <v>7.4203599999999995E-2</v>
      </c>
      <c r="O180" s="9">
        <v>0.89600399999999936</v>
      </c>
      <c r="P180" s="9">
        <v>2.1095999999999995</v>
      </c>
      <c r="Q180" s="9">
        <v>6.2977999999999934</v>
      </c>
      <c r="R180" s="9">
        <v>106.36799999999999</v>
      </c>
      <c r="S180" s="9">
        <v>1.1927599999999998E-2</v>
      </c>
      <c r="T180" s="9">
        <v>5.8273199999999935E-2</v>
      </c>
      <c r="U180" s="9">
        <v>7.460199999999996E-2</v>
      </c>
      <c r="V180" s="9">
        <v>2.1854399999999986E-2</v>
      </c>
      <c r="W180" s="9">
        <v>3.4144799999999996E-2</v>
      </c>
      <c r="X180" s="9">
        <v>7.5546800000000002E-3</v>
      </c>
      <c r="Y180" s="9">
        <v>25.267199999999995</v>
      </c>
      <c r="Z180" s="9">
        <v>35.626800000000003</v>
      </c>
      <c r="AA180" s="9">
        <v>168.08799999999994</v>
      </c>
      <c r="AB180" s="9">
        <v>1937.6</v>
      </c>
      <c r="AC180" s="9">
        <v>0.16953599999999996</v>
      </c>
      <c r="AD180" s="9">
        <v>0.534188</v>
      </c>
      <c r="AE180" s="9">
        <v>0.65495999999999965</v>
      </c>
      <c r="AF180" s="9">
        <v>0.22547600000000001</v>
      </c>
      <c r="AG180" s="9">
        <v>0.39515199999999978</v>
      </c>
      <c r="AH180">
        <v>0.11744399999999997</v>
      </c>
      <c r="CV180" s="14" t="s">
        <v>339</v>
      </c>
      <c r="CW180" s="16">
        <v>873357</v>
      </c>
      <c r="CX180" s="16">
        <v>13.01</v>
      </c>
      <c r="CY180" s="16">
        <v>22.22</v>
      </c>
      <c r="CZ180" s="16">
        <v>82.01</v>
      </c>
      <c r="DA180" s="16">
        <v>526.4</v>
      </c>
      <c r="DB180" s="16">
        <v>6.2509999999999996E-2</v>
      </c>
      <c r="DC180" s="16">
        <v>1.9380000000000001E-2</v>
      </c>
      <c r="DD180" s="16">
        <v>1.5950000000000001E-3</v>
      </c>
      <c r="DE180" s="16">
        <v>1.8519999999999999E-3</v>
      </c>
      <c r="DF180" s="16">
        <v>0.13950000000000001</v>
      </c>
      <c r="DG180" s="16">
        <v>5.2339999999999998E-2</v>
      </c>
      <c r="DH180" s="16">
        <v>0.1731</v>
      </c>
      <c r="DI180" s="16">
        <v>1.1419999999999999</v>
      </c>
      <c r="DJ180" s="16">
        <v>1.101</v>
      </c>
      <c r="DK180" s="16">
        <v>14.34</v>
      </c>
      <c r="DL180" s="16">
        <v>3.418E-3</v>
      </c>
      <c r="DM180" s="16">
        <v>2.2520000000000001E-3</v>
      </c>
      <c r="DN180" s="16">
        <v>1.5950000000000001E-3</v>
      </c>
      <c r="DO180" s="16">
        <v>1.8519999999999999E-3</v>
      </c>
      <c r="DP180" s="16">
        <v>1.6129999999999999E-2</v>
      </c>
      <c r="DQ180" s="16">
        <v>9.6829999999999996E-4</v>
      </c>
      <c r="DR180" s="16">
        <v>14</v>
      </c>
      <c r="DS180" s="16">
        <v>29.02</v>
      </c>
      <c r="DT180" s="16">
        <v>88.18</v>
      </c>
      <c r="DU180" s="16">
        <v>608.79999999999995</v>
      </c>
      <c r="DV180" s="16">
        <v>8.1250000000000003E-2</v>
      </c>
      <c r="DW180" s="16">
        <v>3.4320000000000003E-2</v>
      </c>
      <c r="DX180" s="16">
        <v>7.9769999999999997E-3</v>
      </c>
      <c r="DY180" s="16">
        <v>9.2589999999999999E-3</v>
      </c>
      <c r="DZ180" s="16">
        <v>0.22950000000000001</v>
      </c>
      <c r="EA180" s="16">
        <v>5.8430000000000003E-2</v>
      </c>
      <c r="EB180" s="15">
        <v>0</v>
      </c>
    </row>
    <row r="181" spans="3:132" x14ac:dyDescent="0.2">
      <c r="C181" s="10">
        <v>0.95</v>
      </c>
      <c r="D181" s="9">
        <v>90424461.400000006</v>
      </c>
      <c r="E181" s="9">
        <v>20.576000000000001</v>
      </c>
      <c r="F181" s="9">
        <v>27.15</v>
      </c>
      <c r="G181" s="9">
        <v>135.82</v>
      </c>
      <c r="H181" s="9">
        <v>1309.8000000000002</v>
      </c>
      <c r="I181" s="9">
        <v>0.11878</v>
      </c>
      <c r="J181" s="9">
        <v>0.2087</v>
      </c>
      <c r="K181" s="9">
        <v>0.24302000000000004</v>
      </c>
      <c r="L181" s="9">
        <v>0.12574000000000002</v>
      </c>
      <c r="M181" s="9">
        <v>0.23072000000000004</v>
      </c>
      <c r="N181" s="9">
        <v>7.6090000000000005E-2</v>
      </c>
      <c r="O181" s="9">
        <v>0.95952000000000015</v>
      </c>
      <c r="P181" s="9">
        <v>2.2120000000000006</v>
      </c>
      <c r="Q181" s="9">
        <v>7.0416000000000007</v>
      </c>
      <c r="R181" s="9">
        <v>115.80000000000004</v>
      </c>
      <c r="S181" s="9">
        <v>1.2644000000000001E-2</v>
      </c>
      <c r="T181" s="9">
        <v>6.0578000000000007E-2</v>
      </c>
      <c r="U181" s="9">
        <v>7.893600000000002E-2</v>
      </c>
      <c r="V181" s="9">
        <v>2.2884000000000002E-2</v>
      </c>
      <c r="W181" s="9">
        <v>3.4988000000000005E-2</v>
      </c>
      <c r="X181" s="9">
        <v>7.959800000000003E-3</v>
      </c>
      <c r="Y181" s="9">
        <v>25.64</v>
      </c>
      <c r="Z181" s="9">
        <v>36.299999999999997</v>
      </c>
      <c r="AA181" s="9">
        <v>171.64</v>
      </c>
      <c r="AB181" s="9">
        <v>2009.6</v>
      </c>
      <c r="AC181" s="9">
        <v>0.17184000000000005</v>
      </c>
      <c r="AD181" s="9">
        <v>0.56412000000000007</v>
      </c>
      <c r="AE181" s="9">
        <v>0.6823800000000001</v>
      </c>
      <c r="AF181" s="9">
        <v>0.23692000000000005</v>
      </c>
      <c r="AG181" s="9">
        <v>0.40616000000000002</v>
      </c>
      <c r="AH181">
        <v>0.11952000000000002</v>
      </c>
      <c r="CV181" s="14" t="s">
        <v>340</v>
      </c>
      <c r="CW181" s="16">
        <v>873586</v>
      </c>
      <c r="CX181" s="16">
        <v>12.81</v>
      </c>
      <c r="CY181" s="16">
        <v>13.06</v>
      </c>
      <c r="CZ181" s="16">
        <v>81.290000000000006</v>
      </c>
      <c r="DA181" s="16">
        <v>508.8</v>
      </c>
      <c r="DB181" s="16">
        <v>8.7389999999999995E-2</v>
      </c>
      <c r="DC181" s="16">
        <v>3.7740000000000003E-2</v>
      </c>
      <c r="DD181" s="16">
        <v>9.1929999999999998E-3</v>
      </c>
      <c r="DE181" s="16">
        <v>1.3299999999999999E-2</v>
      </c>
      <c r="DF181" s="16">
        <v>0.14660000000000001</v>
      </c>
      <c r="DG181" s="16">
        <v>6.1330000000000003E-2</v>
      </c>
      <c r="DH181" s="16">
        <v>0.28889999999999999</v>
      </c>
      <c r="DI181" s="16">
        <v>0.9899</v>
      </c>
      <c r="DJ181" s="16">
        <v>1.778</v>
      </c>
      <c r="DK181" s="16">
        <v>21.79</v>
      </c>
      <c r="DL181" s="16">
        <v>8.5339999999999999E-3</v>
      </c>
      <c r="DM181" s="16">
        <v>6.3639999999999999E-3</v>
      </c>
      <c r="DN181" s="16">
        <v>6.1799999999999997E-3</v>
      </c>
      <c r="DO181" s="16">
        <v>7.4079999999999997E-3</v>
      </c>
      <c r="DP181" s="16">
        <v>1.065E-2</v>
      </c>
      <c r="DQ181" s="16">
        <v>3.3509999999999998E-3</v>
      </c>
      <c r="DR181" s="16">
        <v>13.63</v>
      </c>
      <c r="DS181" s="16">
        <v>16.149999999999999</v>
      </c>
      <c r="DT181" s="16">
        <v>86.7</v>
      </c>
      <c r="DU181" s="16">
        <v>570.70000000000005</v>
      </c>
      <c r="DV181" s="16">
        <v>0.1162</v>
      </c>
      <c r="DW181" s="16">
        <v>5.4449999999999998E-2</v>
      </c>
      <c r="DX181" s="16">
        <v>2.758E-2</v>
      </c>
      <c r="DY181" s="16">
        <v>3.9899999999999998E-2</v>
      </c>
      <c r="DZ181" s="16">
        <v>0.17829999999999999</v>
      </c>
      <c r="EA181" s="16">
        <v>7.3190000000000005E-2</v>
      </c>
      <c r="EB181" s="15">
        <v>0</v>
      </c>
    </row>
    <row r="182" spans="3:132" x14ac:dyDescent="0.2">
      <c r="C182" s="10">
        <v>0.96</v>
      </c>
      <c r="D182" s="9">
        <v>91065589</v>
      </c>
      <c r="E182" s="9">
        <v>20.925599999999999</v>
      </c>
      <c r="F182" s="9">
        <v>27.921999999999997</v>
      </c>
      <c r="G182" s="9">
        <v>139.23599999999996</v>
      </c>
      <c r="H182" s="9">
        <v>1351.7599999999995</v>
      </c>
      <c r="I182" s="9">
        <v>0.121656</v>
      </c>
      <c r="J182" s="9">
        <v>0.219392</v>
      </c>
      <c r="K182" s="9">
        <v>0.25463999999999998</v>
      </c>
      <c r="L182" s="9">
        <v>0.13133599999999998</v>
      </c>
      <c r="M182" s="9">
        <v>0.23758399999999999</v>
      </c>
      <c r="N182" s="9">
        <v>7.7113999999999988E-2</v>
      </c>
      <c r="O182" s="9">
        <v>0.99625600000000003</v>
      </c>
      <c r="P182" s="9">
        <v>2.3016799999999993</v>
      </c>
      <c r="Q182" s="9">
        <v>7.2551199999999989</v>
      </c>
      <c r="R182" s="9">
        <v>122.88799999999996</v>
      </c>
      <c r="S182" s="9">
        <v>1.2954799999999995E-2</v>
      </c>
      <c r="T182" s="9">
        <v>6.6087599999999982E-2</v>
      </c>
      <c r="U182" s="9">
        <v>8.1787199999999977E-2</v>
      </c>
      <c r="V182" s="9">
        <v>2.4556799999999997E-2</v>
      </c>
      <c r="W182" s="9">
        <v>3.7568400000000002E-2</v>
      </c>
      <c r="X182" s="9">
        <v>8.7449999999999941E-3</v>
      </c>
      <c r="Y182" s="9">
        <v>26.053599999999996</v>
      </c>
      <c r="Z182" s="9">
        <v>37.138399999999997</v>
      </c>
      <c r="AA182" s="9">
        <v>177.73599999999996</v>
      </c>
      <c r="AB182" s="9">
        <v>2075.2399999999998</v>
      </c>
      <c r="AC182" s="9">
        <v>0.17705199999999999</v>
      </c>
      <c r="AD182" s="9">
        <v>0.5922599999999999</v>
      </c>
      <c r="AE182" s="9">
        <v>0.69657999999999987</v>
      </c>
      <c r="AF182" s="9">
        <v>0.24403999999999992</v>
      </c>
      <c r="AG182" s="9">
        <v>0.41719199999999984</v>
      </c>
      <c r="AH182">
        <v>0.12349599999999998</v>
      </c>
      <c r="CV182" s="14" t="s">
        <v>341</v>
      </c>
      <c r="CW182" s="16">
        <v>873592</v>
      </c>
      <c r="CX182" s="16">
        <v>27.22</v>
      </c>
      <c r="CY182" s="16">
        <v>21.87</v>
      </c>
      <c r="CZ182" s="16">
        <v>182.1</v>
      </c>
      <c r="DA182" s="16">
        <v>2250</v>
      </c>
      <c r="DB182" s="16">
        <v>0.1094</v>
      </c>
      <c r="DC182" s="16">
        <v>0.19139999999999999</v>
      </c>
      <c r="DD182" s="16">
        <v>0.28710000000000002</v>
      </c>
      <c r="DE182" s="16">
        <v>0.18779999999999999</v>
      </c>
      <c r="DF182" s="16">
        <v>0.18</v>
      </c>
      <c r="DG182" s="16">
        <v>5.7700000000000001E-2</v>
      </c>
      <c r="DH182" s="16">
        <v>0.83609999999999995</v>
      </c>
      <c r="DI182" s="16">
        <v>1.4810000000000001</v>
      </c>
      <c r="DJ182" s="16">
        <v>5.82</v>
      </c>
      <c r="DK182" s="16">
        <v>128.69999999999999</v>
      </c>
      <c r="DL182" s="16">
        <v>4.6309999999999997E-3</v>
      </c>
      <c r="DM182" s="16">
        <v>2.537E-2</v>
      </c>
      <c r="DN182" s="16">
        <v>3.109E-2</v>
      </c>
      <c r="DO182" s="16">
        <v>1.2409999999999999E-2</v>
      </c>
      <c r="DP182" s="16">
        <v>1.575E-2</v>
      </c>
      <c r="DQ182" s="16">
        <v>2.7469999999999999E-3</v>
      </c>
      <c r="DR182" s="16">
        <v>33.119999999999997</v>
      </c>
      <c r="DS182" s="16">
        <v>32.85</v>
      </c>
      <c r="DT182" s="16">
        <v>220.8</v>
      </c>
      <c r="DU182" s="16">
        <v>3216</v>
      </c>
      <c r="DV182" s="16">
        <v>0.1472</v>
      </c>
      <c r="DW182" s="16">
        <v>0.40339999999999998</v>
      </c>
      <c r="DX182" s="16">
        <v>0.53400000000000003</v>
      </c>
      <c r="DY182" s="16">
        <v>0.26879999999999998</v>
      </c>
      <c r="DZ182" s="16">
        <v>0.28560000000000002</v>
      </c>
      <c r="EA182" s="16">
        <v>8.0820000000000003E-2</v>
      </c>
      <c r="EB182" s="15">
        <v>1</v>
      </c>
    </row>
    <row r="183" spans="3:132" x14ac:dyDescent="0.2">
      <c r="C183" s="10">
        <v>0.97</v>
      </c>
      <c r="D183" s="9">
        <v>91755978</v>
      </c>
      <c r="E183" s="9">
        <v>21.552400000000009</v>
      </c>
      <c r="F183" s="9">
        <v>28.209599999999998</v>
      </c>
      <c r="G183" s="9">
        <v>142.988</v>
      </c>
      <c r="H183" s="9">
        <v>1418.5200000000004</v>
      </c>
      <c r="I183" s="9">
        <v>0.123696</v>
      </c>
      <c r="J183" s="9">
        <v>0.22745200000000013</v>
      </c>
      <c r="K183" s="9">
        <v>0.28685600000000022</v>
      </c>
      <c r="L183" s="9">
        <v>0.14666400000000021</v>
      </c>
      <c r="M183" s="9">
        <v>0.23979600000000001</v>
      </c>
      <c r="N183" s="9">
        <v>7.8172800000000001E-2</v>
      </c>
      <c r="O183" s="9">
        <v>1.0575200000000005</v>
      </c>
      <c r="P183" s="9">
        <v>2.5062000000000015</v>
      </c>
      <c r="Q183" s="9">
        <v>7.7306000000000017</v>
      </c>
      <c r="R183" s="9">
        <v>134.72800000000009</v>
      </c>
      <c r="S183" s="9">
        <v>1.3847999999999999E-2</v>
      </c>
      <c r="T183" s="9">
        <v>7.0547600000000016E-2</v>
      </c>
      <c r="U183" s="9">
        <v>9.2625600000000002E-2</v>
      </c>
      <c r="V183" s="9">
        <v>2.5907200000000023E-2</v>
      </c>
      <c r="W183" s="9">
        <v>4.074800000000002E-2</v>
      </c>
      <c r="X183" s="9">
        <v>9.6242800000000024E-3</v>
      </c>
      <c r="Y183" s="9">
        <v>27.296400000000023</v>
      </c>
      <c r="Z183" s="9">
        <v>38.043200000000006</v>
      </c>
      <c r="AA183" s="9">
        <v>184.584</v>
      </c>
      <c r="AB183" s="9">
        <v>2231.8000000000002</v>
      </c>
      <c r="AC183" s="9">
        <v>0.17888800000000002</v>
      </c>
      <c r="AD183" s="9">
        <v>0.61618400000000018</v>
      </c>
      <c r="AE183" s="9">
        <v>0.72370800000000035</v>
      </c>
      <c r="AF183" s="9">
        <v>0.25079600000000002</v>
      </c>
      <c r="AG183" s="9">
        <v>0.43621600000000033</v>
      </c>
      <c r="AH183">
        <v>0.12520000000000001</v>
      </c>
      <c r="CV183" s="14" t="s">
        <v>342</v>
      </c>
      <c r="CW183" s="16">
        <v>873593</v>
      </c>
      <c r="CX183" s="16">
        <v>21.09</v>
      </c>
      <c r="CY183" s="16">
        <v>26.57</v>
      </c>
      <c r="CZ183" s="16">
        <v>142.69999999999999</v>
      </c>
      <c r="DA183" s="16">
        <v>1311</v>
      </c>
      <c r="DB183" s="16">
        <v>0.11409999999999999</v>
      </c>
      <c r="DC183" s="16">
        <v>0.28320000000000001</v>
      </c>
      <c r="DD183" s="16">
        <v>0.2487</v>
      </c>
      <c r="DE183" s="16">
        <v>0.14960000000000001</v>
      </c>
      <c r="DF183" s="16">
        <v>0.23949999999999999</v>
      </c>
      <c r="DG183" s="16">
        <v>7.3980000000000004E-2</v>
      </c>
      <c r="DH183" s="16">
        <v>0.62980000000000003</v>
      </c>
      <c r="DI183" s="16">
        <v>0.76290000000000002</v>
      </c>
      <c r="DJ183" s="16">
        <v>4.4139999999999997</v>
      </c>
      <c r="DK183" s="16">
        <v>81.459999999999994</v>
      </c>
      <c r="DL183" s="16">
        <v>4.2529999999999998E-3</v>
      </c>
      <c r="DM183" s="16">
        <v>4.759E-2</v>
      </c>
      <c r="DN183" s="16">
        <v>3.8719999999999997E-2</v>
      </c>
      <c r="DO183" s="16">
        <v>1.567E-2</v>
      </c>
      <c r="DP183" s="16">
        <v>1.7979999999999999E-2</v>
      </c>
      <c r="DQ183" s="16">
        <v>5.2950000000000002E-3</v>
      </c>
      <c r="DR183" s="16">
        <v>26.68</v>
      </c>
      <c r="DS183" s="16">
        <v>33.479999999999997</v>
      </c>
      <c r="DT183" s="16">
        <v>176.5</v>
      </c>
      <c r="DU183" s="16">
        <v>2089</v>
      </c>
      <c r="DV183" s="16">
        <v>0.14910000000000001</v>
      </c>
      <c r="DW183" s="16">
        <v>0.75839999999999996</v>
      </c>
      <c r="DX183" s="16">
        <v>0.67800000000000005</v>
      </c>
      <c r="DY183" s="16">
        <v>0.2903</v>
      </c>
      <c r="DZ183" s="16">
        <v>0.4098</v>
      </c>
      <c r="EA183" s="16">
        <v>0.12839999999999999</v>
      </c>
      <c r="EB183" s="15">
        <v>1</v>
      </c>
    </row>
    <row r="184" spans="3:132" x14ac:dyDescent="0.2">
      <c r="C184" s="10">
        <v>0.98</v>
      </c>
      <c r="D184" s="9">
        <v>91961953.359999999</v>
      </c>
      <c r="E184" s="9">
        <v>22.794799999999988</v>
      </c>
      <c r="F184" s="9">
        <v>29.315599999999996</v>
      </c>
      <c r="G184" s="9">
        <v>152.1</v>
      </c>
      <c r="H184" s="9">
        <v>1625.3599999999983</v>
      </c>
      <c r="I184" s="9">
        <v>0.12672399999999998</v>
      </c>
      <c r="J184" s="9">
        <v>0.24068799999999996</v>
      </c>
      <c r="K184" s="9">
        <v>0.31752799999999998</v>
      </c>
      <c r="L184" s="9">
        <v>0.15029200000000001</v>
      </c>
      <c r="M184" s="9">
        <v>0.25318799999999997</v>
      </c>
      <c r="N184" s="9">
        <v>8.0831199999999992E-2</v>
      </c>
      <c r="O184" s="9">
        <v>1.1701999999999999</v>
      </c>
      <c r="P184" s="9">
        <v>2.6564399999999999</v>
      </c>
      <c r="Q184" s="9">
        <v>8.627399999999998</v>
      </c>
      <c r="R184" s="9">
        <v>154.93599999999998</v>
      </c>
      <c r="S184" s="9">
        <v>1.5279999999999992E-2</v>
      </c>
      <c r="T184" s="9">
        <v>8.039159999999991E-2</v>
      </c>
      <c r="U184" s="9">
        <v>0.10158399999999997</v>
      </c>
      <c r="V184" s="9">
        <v>2.7688399999999998E-2</v>
      </c>
      <c r="W184" s="9">
        <v>4.4935999999999997E-2</v>
      </c>
      <c r="X184" s="9">
        <v>1.1415199999999995E-2</v>
      </c>
      <c r="Y184" s="9">
        <v>28.324399999999997</v>
      </c>
      <c r="Z184" s="9">
        <v>39.275199999999998</v>
      </c>
      <c r="AA184" s="9">
        <v>195.57599999999999</v>
      </c>
      <c r="AB184" s="9">
        <v>2491.08</v>
      </c>
      <c r="AC184" s="9">
        <v>0.185228</v>
      </c>
      <c r="AD184" s="9">
        <v>0.68742399999999948</v>
      </c>
      <c r="AE184" s="9">
        <v>0.78325999999999985</v>
      </c>
      <c r="AF184" s="9">
        <v>0.25865199999999994</v>
      </c>
      <c r="AG184" s="9">
        <v>0.46744799999999997</v>
      </c>
      <c r="AH184">
        <v>0.13238799999999995</v>
      </c>
      <c r="CV184" s="14" t="s">
        <v>343</v>
      </c>
      <c r="CW184" s="16">
        <v>873701</v>
      </c>
      <c r="CX184" s="16">
        <v>15.7</v>
      </c>
      <c r="CY184" s="16">
        <v>20.309999999999999</v>
      </c>
      <c r="CZ184" s="16">
        <v>101.2</v>
      </c>
      <c r="DA184" s="16">
        <v>766.6</v>
      </c>
      <c r="DB184" s="16">
        <v>9.597E-2</v>
      </c>
      <c r="DC184" s="16">
        <v>8.7989999999999999E-2</v>
      </c>
      <c r="DD184" s="16">
        <v>6.5930000000000002E-2</v>
      </c>
      <c r="DE184" s="16">
        <v>5.1889999999999999E-2</v>
      </c>
      <c r="DF184" s="16">
        <v>0.1618</v>
      </c>
      <c r="DG184" s="16">
        <v>5.5489999999999998E-2</v>
      </c>
      <c r="DH184" s="16">
        <v>0.36990000000000001</v>
      </c>
      <c r="DI184" s="16">
        <v>1.1499999999999999</v>
      </c>
      <c r="DJ184" s="16">
        <v>2.4060000000000001</v>
      </c>
      <c r="DK184" s="16">
        <v>40.98</v>
      </c>
      <c r="DL184" s="16">
        <v>4.6259999999999999E-3</v>
      </c>
      <c r="DM184" s="16">
        <v>2.2630000000000001E-2</v>
      </c>
      <c r="DN184" s="16">
        <v>1.9539999999999998E-2</v>
      </c>
      <c r="DO184" s="16">
        <v>9.7669999999999996E-3</v>
      </c>
      <c r="DP184" s="16">
        <v>1.5469999999999999E-2</v>
      </c>
      <c r="DQ184" s="16">
        <v>2.4299999999999999E-3</v>
      </c>
      <c r="DR184" s="16">
        <v>20.11</v>
      </c>
      <c r="DS184" s="16">
        <v>32.82</v>
      </c>
      <c r="DT184" s="16">
        <v>129.30000000000001</v>
      </c>
      <c r="DU184" s="16">
        <v>1269</v>
      </c>
      <c r="DV184" s="16">
        <v>0.1414</v>
      </c>
      <c r="DW184" s="16">
        <v>0.35470000000000002</v>
      </c>
      <c r="DX184" s="16">
        <v>0.29020000000000001</v>
      </c>
      <c r="DY184" s="16">
        <v>0.15409999999999999</v>
      </c>
      <c r="DZ184" s="16">
        <v>0.34370000000000001</v>
      </c>
      <c r="EA184" s="16">
        <v>8.6309999999999998E-2</v>
      </c>
      <c r="EB184" s="15">
        <v>1</v>
      </c>
    </row>
    <row r="185" spans="3:132" x14ac:dyDescent="0.2">
      <c r="C185" s="10">
        <v>0.99</v>
      </c>
      <c r="D185" s="9">
        <v>901034301.32000005</v>
      </c>
      <c r="E185" s="9">
        <v>24.371600000000019</v>
      </c>
      <c r="F185" s="9">
        <v>30.652000000000005</v>
      </c>
      <c r="G185" s="9">
        <v>165.72400000000002</v>
      </c>
      <c r="H185" s="9">
        <v>1786.600000000004</v>
      </c>
      <c r="I185" s="9">
        <v>0.13288800000000003</v>
      </c>
      <c r="J185" s="9">
        <v>0.27719200000000005</v>
      </c>
      <c r="K185" s="9">
        <v>0.35168800000000006</v>
      </c>
      <c r="L185" s="9">
        <v>0.16420800000000035</v>
      </c>
      <c r="M185" s="9">
        <v>0.25956400000000002</v>
      </c>
      <c r="N185" s="9">
        <v>8.5437600000000155E-2</v>
      </c>
      <c r="O185" s="9">
        <v>1.29132</v>
      </c>
      <c r="P185" s="9">
        <v>2.9154400000000011</v>
      </c>
      <c r="Q185" s="9">
        <v>9.6900400000000086</v>
      </c>
      <c r="R185" s="9">
        <v>177.68400000000017</v>
      </c>
      <c r="S185" s="9">
        <v>1.7258000000000006E-2</v>
      </c>
      <c r="T185" s="9">
        <v>8.9872000000000285E-2</v>
      </c>
      <c r="U185" s="9">
        <v>0.1222920000000004</v>
      </c>
      <c r="V185" s="9">
        <v>3.1193600000000148E-2</v>
      </c>
      <c r="W185" s="9">
        <v>5.2208000000000081E-2</v>
      </c>
      <c r="X185" s="9">
        <v>1.2649600000000014E-2</v>
      </c>
      <c r="Y185" s="9">
        <v>30.762799999999999</v>
      </c>
      <c r="Z185" s="9">
        <v>41.802400000000006</v>
      </c>
      <c r="AA185" s="9">
        <v>208.30400000000023</v>
      </c>
      <c r="AB185" s="9">
        <v>2918.1600000000017</v>
      </c>
      <c r="AC185" s="9">
        <v>0.1889080000000001</v>
      </c>
      <c r="AD185" s="9">
        <v>0.77864400000000089</v>
      </c>
      <c r="AE185" s="9">
        <v>0.90237999999999996</v>
      </c>
      <c r="AF185" s="9">
        <v>0.26921600000000007</v>
      </c>
      <c r="AG185" s="9">
        <v>0.48690800000000012</v>
      </c>
      <c r="AH185">
        <v>0.14062800000000003</v>
      </c>
      <c r="CV185" s="14" t="s">
        <v>344</v>
      </c>
      <c r="CW185" s="16">
        <v>873843</v>
      </c>
      <c r="CX185" s="16">
        <v>11.41</v>
      </c>
      <c r="CY185" s="16">
        <v>14.92</v>
      </c>
      <c r="CZ185" s="16">
        <v>73.53</v>
      </c>
      <c r="DA185" s="16">
        <v>402</v>
      </c>
      <c r="DB185" s="16">
        <v>9.0590000000000004E-2</v>
      </c>
      <c r="DC185" s="16">
        <v>8.1549999999999997E-2</v>
      </c>
      <c r="DD185" s="16">
        <v>6.1809999999999997E-2</v>
      </c>
      <c r="DE185" s="16">
        <v>2.3609999999999999E-2</v>
      </c>
      <c r="DF185" s="16">
        <v>0.1167</v>
      </c>
      <c r="DG185" s="16">
        <v>6.2170000000000003E-2</v>
      </c>
      <c r="DH185" s="16">
        <v>0.33439999999999998</v>
      </c>
      <c r="DI185" s="16">
        <v>1.1080000000000001</v>
      </c>
      <c r="DJ185" s="16">
        <v>1.9019999999999999</v>
      </c>
      <c r="DK185" s="16">
        <v>22.77</v>
      </c>
      <c r="DL185" s="16">
        <v>7.3559999999999997E-3</v>
      </c>
      <c r="DM185" s="16">
        <v>3.7280000000000001E-2</v>
      </c>
      <c r="DN185" s="16">
        <v>5.9150000000000001E-2</v>
      </c>
      <c r="DO185" s="16">
        <v>1.712E-2</v>
      </c>
      <c r="DP185" s="16">
        <v>2.1649999999999999E-2</v>
      </c>
      <c r="DQ185" s="16">
        <v>4.7840000000000001E-3</v>
      </c>
      <c r="DR185" s="16">
        <v>12.37</v>
      </c>
      <c r="DS185" s="16">
        <v>17.7</v>
      </c>
      <c r="DT185" s="16">
        <v>79.12</v>
      </c>
      <c r="DU185" s="16">
        <v>467.2</v>
      </c>
      <c r="DV185" s="16">
        <v>0.11210000000000001</v>
      </c>
      <c r="DW185" s="16">
        <v>0.161</v>
      </c>
      <c r="DX185" s="16">
        <v>0.1648</v>
      </c>
      <c r="DY185" s="16">
        <v>6.2960000000000002E-2</v>
      </c>
      <c r="DZ185" s="16">
        <v>0.18110000000000001</v>
      </c>
      <c r="EA185" s="16">
        <v>7.4270000000000003E-2</v>
      </c>
      <c r="EB185" s="15">
        <v>0</v>
      </c>
    </row>
    <row r="186" spans="3:132" x14ac:dyDescent="0.2">
      <c r="CV186" s="14" t="s">
        <v>345</v>
      </c>
      <c r="CW186" s="16">
        <v>873885</v>
      </c>
      <c r="CX186" s="16">
        <v>15.28</v>
      </c>
      <c r="CY186" s="16">
        <v>22.41</v>
      </c>
      <c r="CZ186" s="16">
        <v>98.92</v>
      </c>
      <c r="DA186" s="16">
        <v>710.6</v>
      </c>
      <c r="DB186" s="16">
        <v>9.0569999999999998E-2</v>
      </c>
      <c r="DC186" s="16">
        <v>0.1052</v>
      </c>
      <c r="DD186" s="16">
        <v>5.3749999999999999E-2</v>
      </c>
      <c r="DE186" s="16">
        <v>3.2629999999999999E-2</v>
      </c>
      <c r="DF186" s="16">
        <v>0.17269999999999999</v>
      </c>
      <c r="DG186" s="16">
        <v>6.3170000000000004E-2</v>
      </c>
      <c r="DH186" s="16">
        <v>0.2054</v>
      </c>
      <c r="DI186" s="16">
        <v>0.49559999999999998</v>
      </c>
      <c r="DJ186" s="16">
        <v>1.3440000000000001</v>
      </c>
      <c r="DK186" s="16">
        <v>19.53</v>
      </c>
      <c r="DL186" s="16">
        <v>3.29E-3</v>
      </c>
      <c r="DM186" s="16">
        <v>1.3950000000000001E-2</v>
      </c>
      <c r="DN186" s="16">
        <v>1.7739999999999999E-2</v>
      </c>
      <c r="DO186" s="16">
        <v>6.0089999999999996E-3</v>
      </c>
      <c r="DP186" s="16">
        <v>1.172E-2</v>
      </c>
      <c r="DQ186" s="16">
        <v>2.575E-3</v>
      </c>
      <c r="DR186" s="16">
        <v>17.8</v>
      </c>
      <c r="DS186" s="16">
        <v>28.03</v>
      </c>
      <c r="DT186" s="16">
        <v>113.8</v>
      </c>
      <c r="DU186" s="16">
        <v>973.1</v>
      </c>
      <c r="DV186" s="16">
        <v>0.13009999999999999</v>
      </c>
      <c r="DW186" s="16">
        <v>0.32990000000000003</v>
      </c>
      <c r="DX186" s="16">
        <v>0.36299999999999999</v>
      </c>
      <c r="DY186" s="16">
        <v>0.1226</v>
      </c>
      <c r="DZ186" s="16">
        <v>0.3175</v>
      </c>
      <c r="EA186" s="16">
        <v>9.7720000000000001E-2</v>
      </c>
      <c r="EB186" s="15">
        <v>1</v>
      </c>
    </row>
    <row r="187" spans="3:132" x14ac:dyDescent="0.2">
      <c r="CV187" s="14" t="s">
        <v>346</v>
      </c>
      <c r="CW187" s="16">
        <v>874158</v>
      </c>
      <c r="CX187" s="16">
        <v>10.08</v>
      </c>
      <c r="CY187" s="16">
        <v>15.11</v>
      </c>
      <c r="CZ187" s="16">
        <v>63.76</v>
      </c>
      <c r="DA187" s="16">
        <v>317.5</v>
      </c>
      <c r="DB187" s="16">
        <v>9.2670000000000002E-2</v>
      </c>
      <c r="DC187" s="16">
        <v>4.6949999999999999E-2</v>
      </c>
      <c r="DD187" s="16">
        <v>1.5969999999999999E-3</v>
      </c>
      <c r="DE187" s="16">
        <v>2.4039999999999999E-3</v>
      </c>
      <c r="DF187" s="16">
        <v>0.17030000000000001</v>
      </c>
      <c r="DG187" s="16">
        <v>6.0479999999999999E-2</v>
      </c>
      <c r="DH187" s="16">
        <v>0.42449999999999999</v>
      </c>
      <c r="DI187" s="16">
        <v>1.268</v>
      </c>
      <c r="DJ187" s="16">
        <v>2.68</v>
      </c>
      <c r="DK187" s="16">
        <v>26.43</v>
      </c>
      <c r="DL187" s="16">
        <v>1.439E-2</v>
      </c>
      <c r="DM187" s="16">
        <v>1.2E-2</v>
      </c>
      <c r="DN187" s="16">
        <v>1.5969999999999999E-3</v>
      </c>
      <c r="DO187" s="16">
        <v>2.4039999999999999E-3</v>
      </c>
      <c r="DP187" s="16">
        <v>2.538E-2</v>
      </c>
      <c r="DQ187" s="16">
        <v>3.47E-3</v>
      </c>
      <c r="DR187" s="16">
        <v>11.87</v>
      </c>
      <c r="DS187" s="16">
        <v>21.18</v>
      </c>
      <c r="DT187" s="16">
        <v>75.39</v>
      </c>
      <c r="DU187" s="16">
        <v>437</v>
      </c>
      <c r="DV187" s="16">
        <v>0.15210000000000001</v>
      </c>
      <c r="DW187" s="16">
        <v>0.1019</v>
      </c>
      <c r="DX187" s="16">
        <v>6.9199999999999999E-3</v>
      </c>
      <c r="DY187" s="16">
        <v>1.042E-2</v>
      </c>
      <c r="DZ187" s="16">
        <v>0.29330000000000001</v>
      </c>
      <c r="EA187" s="16">
        <v>7.6969999999999997E-2</v>
      </c>
      <c r="EB187" s="15">
        <v>0</v>
      </c>
    </row>
    <row r="188" spans="3:132" x14ac:dyDescent="0.2">
      <c r="CV188" s="14" t="s">
        <v>347</v>
      </c>
      <c r="CW188" s="16">
        <v>874217</v>
      </c>
      <c r="CX188" s="16">
        <v>18.309999999999999</v>
      </c>
      <c r="CY188" s="16">
        <v>18.579999999999998</v>
      </c>
      <c r="CZ188" s="16">
        <v>118.6</v>
      </c>
      <c r="DA188" s="16">
        <v>1041</v>
      </c>
      <c r="DB188" s="16">
        <v>8.5879999999999998E-2</v>
      </c>
      <c r="DC188" s="16">
        <v>8.4680000000000005E-2</v>
      </c>
      <c r="DD188" s="16">
        <v>8.1689999999999999E-2</v>
      </c>
      <c r="DE188" s="16">
        <v>5.8139999999999997E-2</v>
      </c>
      <c r="DF188" s="16">
        <v>0.16209999999999999</v>
      </c>
      <c r="DG188" s="16">
        <v>5.425E-2</v>
      </c>
      <c r="DH188" s="16">
        <v>0.25769999999999998</v>
      </c>
      <c r="DI188" s="16">
        <v>0.47570000000000001</v>
      </c>
      <c r="DJ188" s="16">
        <v>1.8169999999999999</v>
      </c>
      <c r="DK188" s="16">
        <v>28.92</v>
      </c>
      <c r="DL188" s="16">
        <v>2.8660000000000001E-3</v>
      </c>
      <c r="DM188" s="16">
        <v>9.1809999999999999E-3</v>
      </c>
      <c r="DN188" s="16">
        <v>1.4120000000000001E-2</v>
      </c>
      <c r="DO188" s="16">
        <v>6.7190000000000001E-3</v>
      </c>
      <c r="DP188" s="16">
        <v>1.069E-2</v>
      </c>
      <c r="DQ188" s="16">
        <v>1.0870000000000001E-3</v>
      </c>
      <c r="DR188" s="16">
        <v>21.31</v>
      </c>
      <c r="DS188" s="16">
        <v>26.36</v>
      </c>
      <c r="DT188" s="16">
        <v>139.19999999999999</v>
      </c>
      <c r="DU188" s="16">
        <v>1410</v>
      </c>
      <c r="DV188" s="16">
        <v>0.1234</v>
      </c>
      <c r="DW188" s="16">
        <v>0.2445</v>
      </c>
      <c r="DX188" s="16">
        <v>0.3538</v>
      </c>
      <c r="DY188" s="16">
        <v>0.15709999999999999</v>
      </c>
      <c r="DZ188" s="16">
        <v>0.3206</v>
      </c>
      <c r="EA188" s="16">
        <v>6.9379999999999997E-2</v>
      </c>
      <c r="EB188" s="15">
        <v>1</v>
      </c>
    </row>
    <row r="189" spans="3:132" x14ac:dyDescent="0.2">
      <c r="CV189" s="14" t="s">
        <v>348</v>
      </c>
      <c r="CW189" s="16">
        <v>874373</v>
      </c>
      <c r="CX189" s="16">
        <v>11.71</v>
      </c>
      <c r="CY189" s="16">
        <v>17.190000000000001</v>
      </c>
      <c r="CZ189" s="16">
        <v>74.680000000000007</v>
      </c>
      <c r="DA189" s="16">
        <v>420.3</v>
      </c>
      <c r="DB189" s="16">
        <v>9.7739999999999994E-2</v>
      </c>
      <c r="DC189" s="16">
        <v>6.1409999999999999E-2</v>
      </c>
      <c r="DD189" s="16">
        <v>3.8089999999999999E-2</v>
      </c>
      <c r="DE189" s="16">
        <v>3.2390000000000002E-2</v>
      </c>
      <c r="DF189" s="16">
        <v>0.15160000000000001</v>
      </c>
      <c r="DG189" s="16">
        <v>6.0949999999999997E-2</v>
      </c>
      <c r="DH189" s="16">
        <v>0.24510000000000001</v>
      </c>
      <c r="DI189" s="16">
        <v>0.76549999999999996</v>
      </c>
      <c r="DJ189" s="16">
        <v>1.742</v>
      </c>
      <c r="DK189" s="16">
        <v>17.86</v>
      </c>
      <c r="DL189" s="16">
        <v>6.9049999999999997E-3</v>
      </c>
      <c r="DM189" s="16">
        <v>8.7039999999999999E-3</v>
      </c>
      <c r="DN189" s="16">
        <v>1.9779999999999999E-2</v>
      </c>
      <c r="DO189" s="16">
        <v>1.1849999999999999E-2</v>
      </c>
      <c r="DP189" s="16">
        <v>1.8970000000000001E-2</v>
      </c>
      <c r="DQ189" s="16">
        <v>1.671E-3</v>
      </c>
      <c r="DR189" s="16">
        <v>13.01</v>
      </c>
      <c r="DS189" s="16">
        <v>21.39</v>
      </c>
      <c r="DT189" s="16">
        <v>84.42</v>
      </c>
      <c r="DU189" s="16">
        <v>521.5</v>
      </c>
      <c r="DV189" s="16">
        <v>0.1323</v>
      </c>
      <c r="DW189" s="16">
        <v>0.104</v>
      </c>
      <c r="DX189" s="16">
        <v>0.15210000000000001</v>
      </c>
      <c r="DY189" s="16">
        <v>0.1099</v>
      </c>
      <c r="DZ189" s="16">
        <v>0.25719999999999998</v>
      </c>
      <c r="EA189" s="16">
        <v>7.0970000000000005E-2</v>
      </c>
      <c r="EB189" s="15">
        <v>0</v>
      </c>
    </row>
    <row r="190" spans="3:132" x14ac:dyDescent="0.2">
      <c r="CV190" s="14" t="s">
        <v>349</v>
      </c>
      <c r="CW190" s="16">
        <v>874662</v>
      </c>
      <c r="CX190" s="16">
        <v>11.81</v>
      </c>
      <c r="CY190" s="16">
        <v>17.39</v>
      </c>
      <c r="CZ190" s="16">
        <v>75.27</v>
      </c>
      <c r="DA190" s="16">
        <v>428.9</v>
      </c>
      <c r="DB190" s="16">
        <v>0.1007</v>
      </c>
      <c r="DC190" s="16">
        <v>5.5620000000000003E-2</v>
      </c>
      <c r="DD190" s="16">
        <v>2.3529999999999999E-2</v>
      </c>
      <c r="DE190" s="16">
        <v>1.553E-2</v>
      </c>
      <c r="DF190" s="16">
        <v>0.17180000000000001</v>
      </c>
      <c r="DG190" s="16">
        <v>5.7799999999999997E-2</v>
      </c>
      <c r="DH190" s="16">
        <v>0.18590000000000001</v>
      </c>
      <c r="DI190" s="16">
        <v>1.9259999999999999</v>
      </c>
      <c r="DJ190" s="16">
        <v>1.0109999999999999</v>
      </c>
      <c r="DK190" s="16">
        <v>14.47</v>
      </c>
      <c r="DL190" s="16">
        <v>7.8309999999999994E-3</v>
      </c>
      <c r="DM190" s="16">
        <v>8.7760000000000008E-3</v>
      </c>
      <c r="DN190" s="16">
        <v>1.5559999999999999E-2</v>
      </c>
      <c r="DO190" s="16">
        <v>6.2399999999999999E-3</v>
      </c>
      <c r="DP190" s="16">
        <v>3.1390000000000001E-2</v>
      </c>
      <c r="DQ190" s="16">
        <v>1.9880000000000002E-3</v>
      </c>
      <c r="DR190" s="16">
        <v>12.57</v>
      </c>
      <c r="DS190" s="16">
        <v>26.48</v>
      </c>
      <c r="DT190" s="16">
        <v>79.569999999999993</v>
      </c>
      <c r="DU190" s="16">
        <v>489.5</v>
      </c>
      <c r="DV190" s="16">
        <v>0.1356</v>
      </c>
      <c r="DW190" s="16">
        <v>0.1</v>
      </c>
      <c r="DX190" s="16">
        <v>8.8029999999999997E-2</v>
      </c>
      <c r="DY190" s="16">
        <v>4.3060000000000001E-2</v>
      </c>
      <c r="DZ190" s="16">
        <v>0.32</v>
      </c>
      <c r="EA190" s="16">
        <v>6.5759999999999999E-2</v>
      </c>
      <c r="EB190" s="15">
        <v>0</v>
      </c>
    </row>
    <row r="191" spans="3:132" x14ac:dyDescent="0.2">
      <c r="CV191" s="14" t="s">
        <v>350</v>
      </c>
      <c r="CW191" s="16">
        <v>874839</v>
      </c>
      <c r="CX191" s="16">
        <v>12.3</v>
      </c>
      <c r="CY191" s="16">
        <v>15.9</v>
      </c>
      <c r="CZ191" s="16">
        <v>78.83</v>
      </c>
      <c r="DA191" s="16">
        <v>463.7</v>
      </c>
      <c r="DB191" s="16">
        <v>8.0799999999999997E-2</v>
      </c>
      <c r="DC191" s="16">
        <v>7.2529999999999997E-2</v>
      </c>
      <c r="DD191" s="16">
        <v>3.8440000000000002E-2</v>
      </c>
      <c r="DE191" s="16">
        <v>1.6539999999999999E-2</v>
      </c>
      <c r="DF191" s="16">
        <v>0.16669999999999999</v>
      </c>
      <c r="DG191" s="16">
        <v>5.4739999999999997E-2</v>
      </c>
      <c r="DH191" s="16">
        <v>0.2382</v>
      </c>
      <c r="DI191" s="16">
        <v>0.83550000000000002</v>
      </c>
      <c r="DJ191" s="16">
        <v>1.6870000000000001</v>
      </c>
      <c r="DK191" s="16">
        <v>18.32</v>
      </c>
      <c r="DL191" s="16">
        <v>5.9959999999999996E-3</v>
      </c>
      <c r="DM191" s="16">
        <v>2.2120000000000001E-2</v>
      </c>
      <c r="DN191" s="16">
        <v>2.1170000000000001E-2</v>
      </c>
      <c r="DO191" s="16">
        <v>6.4330000000000003E-3</v>
      </c>
      <c r="DP191" s="16">
        <v>2.0250000000000001E-2</v>
      </c>
      <c r="DQ191" s="16">
        <v>1.725E-3</v>
      </c>
      <c r="DR191" s="16">
        <v>13.35</v>
      </c>
      <c r="DS191" s="16">
        <v>19.59</v>
      </c>
      <c r="DT191" s="16">
        <v>86.65</v>
      </c>
      <c r="DU191" s="16">
        <v>546.70000000000005</v>
      </c>
      <c r="DV191" s="16">
        <v>0.1096</v>
      </c>
      <c r="DW191" s="16">
        <v>0.16500000000000001</v>
      </c>
      <c r="DX191" s="16">
        <v>0.14230000000000001</v>
      </c>
      <c r="DY191" s="16">
        <v>4.8149999999999998E-2</v>
      </c>
      <c r="DZ191" s="16">
        <v>0.2482</v>
      </c>
      <c r="EA191" s="16">
        <v>6.3060000000000005E-2</v>
      </c>
      <c r="EB191" s="15">
        <v>0</v>
      </c>
    </row>
    <row r="192" spans="3:132" x14ac:dyDescent="0.2">
      <c r="CV192" s="14" t="s">
        <v>351</v>
      </c>
      <c r="CW192" s="16">
        <v>874858</v>
      </c>
      <c r="CX192" s="16">
        <v>14.22</v>
      </c>
      <c r="CY192" s="16">
        <v>23.12</v>
      </c>
      <c r="CZ192" s="16">
        <v>94.37</v>
      </c>
      <c r="DA192" s="16">
        <v>609.9</v>
      </c>
      <c r="DB192" s="16">
        <v>0.1075</v>
      </c>
      <c r="DC192" s="16">
        <v>0.24129999999999999</v>
      </c>
      <c r="DD192" s="16">
        <v>0.1981</v>
      </c>
      <c r="DE192" s="16">
        <v>6.6180000000000003E-2</v>
      </c>
      <c r="DF192" s="16">
        <v>0.2384</v>
      </c>
      <c r="DG192" s="16">
        <v>7.5420000000000001E-2</v>
      </c>
      <c r="DH192" s="16">
        <v>0.28599999999999998</v>
      </c>
      <c r="DI192" s="16">
        <v>2.11</v>
      </c>
      <c r="DJ192" s="16">
        <v>2.1120000000000001</v>
      </c>
      <c r="DK192" s="16">
        <v>31.72</v>
      </c>
      <c r="DL192" s="16">
        <v>7.9699999999999997E-3</v>
      </c>
      <c r="DM192" s="16">
        <v>0.13539999999999999</v>
      </c>
      <c r="DN192" s="16">
        <v>0.1166</v>
      </c>
      <c r="DO192" s="16">
        <v>1.6660000000000001E-2</v>
      </c>
      <c r="DP192" s="16">
        <v>5.1130000000000002E-2</v>
      </c>
      <c r="DQ192" s="16">
        <v>1.172E-2</v>
      </c>
      <c r="DR192" s="16">
        <v>15.74</v>
      </c>
      <c r="DS192" s="16">
        <v>37.18</v>
      </c>
      <c r="DT192" s="16">
        <v>106.4</v>
      </c>
      <c r="DU192" s="16">
        <v>762.4</v>
      </c>
      <c r="DV192" s="16">
        <v>0.15329999999999999</v>
      </c>
      <c r="DW192" s="16">
        <v>0.93269999999999997</v>
      </c>
      <c r="DX192" s="16">
        <v>0.8488</v>
      </c>
      <c r="DY192" s="16">
        <v>0.1772</v>
      </c>
      <c r="DZ192" s="16">
        <v>0.51659999999999995</v>
      </c>
      <c r="EA192" s="16">
        <v>0.14460000000000001</v>
      </c>
      <c r="EB192" s="15">
        <v>1</v>
      </c>
    </row>
    <row r="193" spans="100:132" x14ac:dyDescent="0.2">
      <c r="CV193" s="14" t="s">
        <v>352</v>
      </c>
      <c r="CW193" s="16">
        <v>875093</v>
      </c>
      <c r="CX193" s="16">
        <v>12.77</v>
      </c>
      <c r="CY193" s="16">
        <v>21.41</v>
      </c>
      <c r="CZ193" s="16">
        <v>82.02</v>
      </c>
      <c r="DA193" s="16">
        <v>507.4</v>
      </c>
      <c r="DB193" s="16">
        <v>8.7489999999999998E-2</v>
      </c>
      <c r="DC193" s="16">
        <v>6.6009999999999999E-2</v>
      </c>
      <c r="DD193" s="16">
        <v>3.1119999999999998E-2</v>
      </c>
      <c r="DE193" s="16">
        <v>2.8639999999999999E-2</v>
      </c>
      <c r="DF193" s="16">
        <v>0.1694</v>
      </c>
      <c r="DG193" s="16">
        <v>6.2869999999999995E-2</v>
      </c>
      <c r="DH193" s="16">
        <v>0.73109999999999997</v>
      </c>
      <c r="DI193" s="16">
        <v>1.748</v>
      </c>
      <c r="DJ193" s="16">
        <v>5.1180000000000003</v>
      </c>
      <c r="DK193" s="16">
        <v>53.65</v>
      </c>
      <c r="DL193" s="16">
        <v>4.5710000000000004E-3</v>
      </c>
      <c r="DM193" s="16">
        <v>1.7899999999999999E-2</v>
      </c>
      <c r="DN193" s="16">
        <v>2.1760000000000002E-2</v>
      </c>
      <c r="DO193" s="16">
        <v>1.7569999999999999E-2</v>
      </c>
      <c r="DP193" s="16">
        <v>3.3730000000000003E-2</v>
      </c>
      <c r="DQ193" s="16">
        <v>5.875E-3</v>
      </c>
      <c r="DR193" s="16">
        <v>13.75</v>
      </c>
      <c r="DS193" s="16">
        <v>23.5</v>
      </c>
      <c r="DT193" s="16">
        <v>89.04</v>
      </c>
      <c r="DU193" s="16">
        <v>579.5</v>
      </c>
      <c r="DV193" s="16">
        <v>9.3880000000000005E-2</v>
      </c>
      <c r="DW193" s="16">
        <v>8.9779999999999999E-2</v>
      </c>
      <c r="DX193" s="16">
        <v>5.1860000000000003E-2</v>
      </c>
      <c r="DY193" s="16">
        <v>4.7730000000000002E-2</v>
      </c>
      <c r="DZ193" s="16">
        <v>0.21790000000000001</v>
      </c>
      <c r="EA193" s="16">
        <v>6.8709999999999993E-2</v>
      </c>
      <c r="EB193" s="15">
        <v>0</v>
      </c>
    </row>
    <row r="194" spans="100:132" x14ac:dyDescent="0.2">
      <c r="CV194" s="14" t="s">
        <v>353</v>
      </c>
      <c r="CW194" s="16">
        <v>875099</v>
      </c>
      <c r="CX194" s="16">
        <v>9.7200000000000006</v>
      </c>
      <c r="CY194" s="16">
        <v>18.22</v>
      </c>
      <c r="CZ194" s="16">
        <v>60.73</v>
      </c>
      <c r="DA194" s="16">
        <v>288.10000000000002</v>
      </c>
      <c r="DB194" s="16">
        <v>6.9500000000000006E-2</v>
      </c>
      <c r="DC194" s="16">
        <v>2.3439999999999999E-2</v>
      </c>
      <c r="DD194" s="16">
        <v>0</v>
      </c>
      <c r="DE194" s="16">
        <v>0</v>
      </c>
      <c r="DF194" s="16">
        <v>0.1653</v>
      </c>
      <c r="DG194" s="16">
        <v>6.447E-2</v>
      </c>
      <c r="DH194" s="16">
        <v>0.35389999999999999</v>
      </c>
      <c r="DI194" s="16">
        <v>4.8849999999999998</v>
      </c>
      <c r="DJ194" s="16">
        <v>2.23</v>
      </c>
      <c r="DK194" s="16">
        <v>21.69</v>
      </c>
      <c r="DL194" s="16">
        <v>1.7129999999999999E-3</v>
      </c>
      <c r="DM194" s="16">
        <v>6.7359999999999998E-3</v>
      </c>
      <c r="DN194" s="16">
        <v>0</v>
      </c>
      <c r="DO194" s="16">
        <v>0</v>
      </c>
      <c r="DP194" s="16">
        <v>3.7990000000000003E-2</v>
      </c>
      <c r="DQ194" s="16">
        <v>1.688E-3</v>
      </c>
      <c r="DR194" s="16">
        <v>9.968</v>
      </c>
      <c r="DS194" s="16">
        <v>20.83</v>
      </c>
      <c r="DT194" s="16">
        <v>62.25</v>
      </c>
      <c r="DU194" s="16">
        <v>303.8</v>
      </c>
      <c r="DV194" s="16">
        <v>7.1169999999999997E-2</v>
      </c>
      <c r="DW194" s="16">
        <v>2.7289999999999998E-2</v>
      </c>
      <c r="DX194" s="16">
        <v>0</v>
      </c>
      <c r="DY194" s="16">
        <v>0</v>
      </c>
      <c r="DZ194" s="16">
        <v>0.19089999999999999</v>
      </c>
      <c r="EA194" s="16">
        <v>6.5589999999999996E-2</v>
      </c>
      <c r="EB194" s="15">
        <v>0</v>
      </c>
    </row>
    <row r="195" spans="100:132" x14ac:dyDescent="0.2">
      <c r="CV195" s="14" t="s">
        <v>354</v>
      </c>
      <c r="CW195" s="16">
        <v>875263</v>
      </c>
      <c r="CX195" s="16">
        <v>12.34</v>
      </c>
      <c r="CY195" s="16">
        <v>26.86</v>
      </c>
      <c r="CZ195" s="16">
        <v>81.150000000000006</v>
      </c>
      <c r="DA195" s="16">
        <v>477.4</v>
      </c>
      <c r="DB195" s="16">
        <v>0.10340000000000001</v>
      </c>
      <c r="DC195" s="16">
        <v>0.1353</v>
      </c>
      <c r="DD195" s="16">
        <v>0.1085</v>
      </c>
      <c r="DE195" s="16">
        <v>4.5620000000000001E-2</v>
      </c>
      <c r="DF195" s="16">
        <v>0.1943</v>
      </c>
      <c r="DG195" s="16">
        <v>6.9370000000000001E-2</v>
      </c>
      <c r="DH195" s="16">
        <v>0.40529999999999999</v>
      </c>
      <c r="DI195" s="16">
        <v>1.8089999999999999</v>
      </c>
      <c r="DJ195" s="16">
        <v>2.6419999999999999</v>
      </c>
      <c r="DK195" s="16">
        <v>34.44</v>
      </c>
      <c r="DL195" s="16">
        <v>9.0980000000000002E-3</v>
      </c>
      <c r="DM195" s="16">
        <v>3.8449999999999998E-2</v>
      </c>
      <c r="DN195" s="16">
        <v>3.7629999999999997E-2</v>
      </c>
      <c r="DO195" s="16">
        <v>1.321E-2</v>
      </c>
      <c r="DP195" s="16">
        <v>1.8780000000000002E-2</v>
      </c>
      <c r="DQ195" s="16">
        <v>5.672E-3</v>
      </c>
      <c r="DR195" s="16">
        <v>15.65</v>
      </c>
      <c r="DS195" s="16">
        <v>39.340000000000003</v>
      </c>
      <c r="DT195" s="16">
        <v>101.7</v>
      </c>
      <c r="DU195" s="16">
        <v>768.9</v>
      </c>
      <c r="DV195" s="16">
        <v>0.17849999999999999</v>
      </c>
      <c r="DW195" s="16">
        <v>0.47060000000000002</v>
      </c>
      <c r="DX195" s="16">
        <v>0.4425</v>
      </c>
      <c r="DY195" s="16">
        <v>0.1459</v>
      </c>
      <c r="DZ195" s="16">
        <v>0.32150000000000001</v>
      </c>
      <c r="EA195" s="16">
        <v>0.1205</v>
      </c>
      <c r="EB195" s="15">
        <v>1</v>
      </c>
    </row>
    <row r="196" spans="100:132" x14ac:dyDescent="0.2">
      <c r="CV196" s="14" t="s">
        <v>355</v>
      </c>
      <c r="CW196" s="16">
        <v>87556202</v>
      </c>
      <c r="CX196" s="16">
        <v>14.86</v>
      </c>
      <c r="CY196" s="16">
        <v>23.21</v>
      </c>
      <c r="CZ196" s="16">
        <v>100.4</v>
      </c>
      <c r="DA196" s="16">
        <v>671.4</v>
      </c>
      <c r="DB196" s="16">
        <v>0.10440000000000001</v>
      </c>
      <c r="DC196" s="16">
        <v>0.19800000000000001</v>
      </c>
      <c r="DD196" s="16">
        <v>0.16969999999999999</v>
      </c>
      <c r="DE196" s="16">
        <v>8.8779999999999998E-2</v>
      </c>
      <c r="DF196" s="16">
        <v>0.17369999999999999</v>
      </c>
      <c r="DG196" s="16">
        <v>6.6720000000000002E-2</v>
      </c>
      <c r="DH196" s="16">
        <v>0.27960000000000002</v>
      </c>
      <c r="DI196" s="16">
        <v>0.96220000000000006</v>
      </c>
      <c r="DJ196" s="16">
        <v>3.5910000000000002</v>
      </c>
      <c r="DK196" s="16">
        <v>25.2</v>
      </c>
      <c r="DL196" s="16">
        <v>8.0809999999999996E-3</v>
      </c>
      <c r="DM196" s="16">
        <v>5.1220000000000002E-2</v>
      </c>
      <c r="DN196" s="16">
        <v>5.5509999999999997E-2</v>
      </c>
      <c r="DO196" s="16">
        <v>1.883E-2</v>
      </c>
      <c r="DP196" s="16">
        <v>2.545E-2</v>
      </c>
      <c r="DQ196" s="16">
        <v>4.3119999999999999E-3</v>
      </c>
      <c r="DR196" s="16">
        <v>16.079999999999998</v>
      </c>
      <c r="DS196" s="16">
        <v>27.78</v>
      </c>
      <c r="DT196" s="16">
        <v>118.6</v>
      </c>
      <c r="DU196" s="16">
        <v>784.7</v>
      </c>
      <c r="DV196" s="16">
        <v>0.13159999999999999</v>
      </c>
      <c r="DW196" s="16">
        <v>0.46479999999999999</v>
      </c>
      <c r="DX196" s="16">
        <v>0.45889999999999997</v>
      </c>
      <c r="DY196" s="16">
        <v>0.17269999999999999</v>
      </c>
      <c r="DZ196" s="16">
        <v>0.3</v>
      </c>
      <c r="EA196" s="16">
        <v>8.7010000000000004E-2</v>
      </c>
      <c r="EB196" s="15">
        <v>1</v>
      </c>
    </row>
    <row r="197" spans="100:132" x14ac:dyDescent="0.2">
      <c r="CV197" s="14" t="s">
        <v>356</v>
      </c>
      <c r="CW197" s="16">
        <v>875878</v>
      </c>
      <c r="CX197" s="16">
        <v>12.91</v>
      </c>
      <c r="CY197" s="16">
        <v>16.329999999999998</v>
      </c>
      <c r="CZ197" s="16">
        <v>82.53</v>
      </c>
      <c r="DA197" s="16">
        <v>516.4</v>
      </c>
      <c r="DB197" s="16">
        <v>7.9409999999999994E-2</v>
      </c>
      <c r="DC197" s="16">
        <v>5.3659999999999999E-2</v>
      </c>
      <c r="DD197" s="16">
        <v>3.8730000000000001E-2</v>
      </c>
      <c r="DE197" s="16">
        <v>2.3769999999999999E-2</v>
      </c>
      <c r="DF197" s="16">
        <v>0.18290000000000001</v>
      </c>
      <c r="DG197" s="16">
        <v>5.6669999999999998E-2</v>
      </c>
      <c r="DH197" s="16">
        <v>0.19420000000000001</v>
      </c>
      <c r="DI197" s="16">
        <v>0.90859999999999996</v>
      </c>
      <c r="DJ197" s="16">
        <v>1.4930000000000001</v>
      </c>
      <c r="DK197" s="16">
        <v>15.75</v>
      </c>
      <c r="DL197" s="16">
        <v>5.2979999999999998E-3</v>
      </c>
      <c r="DM197" s="16">
        <v>1.5869999999999999E-2</v>
      </c>
      <c r="DN197" s="16">
        <v>2.3210000000000001E-2</v>
      </c>
      <c r="DO197" s="16">
        <v>8.4200000000000004E-3</v>
      </c>
      <c r="DP197" s="16">
        <v>1.8530000000000001E-2</v>
      </c>
      <c r="DQ197" s="16">
        <v>2.1519999999999998E-3</v>
      </c>
      <c r="DR197" s="16">
        <v>13.88</v>
      </c>
      <c r="DS197" s="16">
        <v>22</v>
      </c>
      <c r="DT197" s="16">
        <v>90.81</v>
      </c>
      <c r="DU197" s="16">
        <v>600.6</v>
      </c>
      <c r="DV197" s="16">
        <v>0.10970000000000001</v>
      </c>
      <c r="DW197" s="16">
        <v>0.15060000000000001</v>
      </c>
      <c r="DX197" s="16">
        <v>0.1764</v>
      </c>
      <c r="DY197" s="16">
        <v>8.2350000000000007E-2</v>
      </c>
      <c r="DZ197" s="16">
        <v>0.3024</v>
      </c>
      <c r="EA197" s="16">
        <v>6.9489999999999996E-2</v>
      </c>
      <c r="EB197" s="15">
        <v>0</v>
      </c>
    </row>
    <row r="198" spans="100:132" x14ac:dyDescent="0.2">
      <c r="CV198" s="14" t="s">
        <v>357</v>
      </c>
      <c r="CW198" s="16">
        <v>875938</v>
      </c>
      <c r="CX198" s="16">
        <v>13.77</v>
      </c>
      <c r="CY198" s="16">
        <v>22.29</v>
      </c>
      <c r="CZ198" s="16">
        <v>90.63</v>
      </c>
      <c r="DA198" s="16">
        <v>588.9</v>
      </c>
      <c r="DB198" s="16">
        <v>0.12</v>
      </c>
      <c r="DC198" s="16">
        <v>0.12670000000000001</v>
      </c>
      <c r="DD198" s="16">
        <v>0.13850000000000001</v>
      </c>
      <c r="DE198" s="16">
        <v>6.5259999999999999E-2</v>
      </c>
      <c r="DF198" s="16">
        <v>0.18340000000000001</v>
      </c>
      <c r="DG198" s="16">
        <v>6.8769999999999998E-2</v>
      </c>
      <c r="DH198" s="16">
        <v>0.61909999999999998</v>
      </c>
      <c r="DI198" s="16">
        <v>2.1120000000000001</v>
      </c>
      <c r="DJ198" s="16">
        <v>4.9059999999999997</v>
      </c>
      <c r="DK198" s="16">
        <v>49.7</v>
      </c>
      <c r="DL198" s="16">
        <v>1.38E-2</v>
      </c>
      <c r="DM198" s="16">
        <v>3.3480000000000003E-2</v>
      </c>
      <c r="DN198" s="16">
        <v>4.6649999999999997E-2</v>
      </c>
      <c r="DO198" s="16">
        <v>2.06E-2</v>
      </c>
      <c r="DP198" s="16">
        <v>2.6890000000000001E-2</v>
      </c>
      <c r="DQ198" s="16">
        <v>4.3059999999999999E-3</v>
      </c>
      <c r="DR198" s="16">
        <v>16.39</v>
      </c>
      <c r="DS198" s="16">
        <v>34.01</v>
      </c>
      <c r="DT198" s="16">
        <v>111.6</v>
      </c>
      <c r="DU198" s="16">
        <v>806.9</v>
      </c>
      <c r="DV198" s="16">
        <v>0.17369999999999999</v>
      </c>
      <c r="DW198" s="16">
        <v>0.31219999999999998</v>
      </c>
      <c r="DX198" s="16">
        <v>0.38090000000000002</v>
      </c>
      <c r="DY198" s="16">
        <v>0.1673</v>
      </c>
      <c r="DZ198" s="16">
        <v>0.308</v>
      </c>
      <c r="EA198" s="16">
        <v>9.3329999999999996E-2</v>
      </c>
      <c r="EB198" s="15">
        <v>1</v>
      </c>
    </row>
    <row r="199" spans="100:132" x14ac:dyDescent="0.2">
      <c r="CV199" s="14" t="s">
        <v>358</v>
      </c>
      <c r="CW199" s="16">
        <v>877159</v>
      </c>
      <c r="CX199" s="16">
        <v>18.079999999999998</v>
      </c>
      <c r="CY199" s="16">
        <v>21.84</v>
      </c>
      <c r="CZ199" s="16">
        <v>117.4</v>
      </c>
      <c r="DA199" s="16">
        <v>1024</v>
      </c>
      <c r="DB199" s="16">
        <v>7.3709999999999998E-2</v>
      </c>
      <c r="DC199" s="16">
        <v>8.6419999999999997E-2</v>
      </c>
      <c r="DD199" s="16">
        <v>0.1103</v>
      </c>
      <c r="DE199" s="16">
        <v>5.7779999999999998E-2</v>
      </c>
      <c r="DF199" s="16">
        <v>0.17699999999999999</v>
      </c>
      <c r="DG199" s="16">
        <v>5.3400000000000003E-2</v>
      </c>
      <c r="DH199" s="16">
        <v>0.63619999999999999</v>
      </c>
      <c r="DI199" s="16">
        <v>1.3049999999999999</v>
      </c>
      <c r="DJ199" s="16">
        <v>4.3120000000000003</v>
      </c>
      <c r="DK199" s="16">
        <v>76.36</v>
      </c>
      <c r="DL199" s="16">
        <v>5.5300000000000002E-3</v>
      </c>
      <c r="DM199" s="16">
        <v>5.296E-2</v>
      </c>
      <c r="DN199" s="16">
        <v>6.1100000000000002E-2</v>
      </c>
      <c r="DO199" s="16">
        <v>1.444E-2</v>
      </c>
      <c r="DP199" s="16">
        <v>2.1399999999999999E-2</v>
      </c>
      <c r="DQ199" s="16">
        <v>5.0359999999999997E-3</v>
      </c>
      <c r="DR199" s="16">
        <v>19.760000000000002</v>
      </c>
      <c r="DS199" s="16">
        <v>24.7</v>
      </c>
      <c r="DT199" s="16">
        <v>129.1</v>
      </c>
      <c r="DU199" s="16">
        <v>1228</v>
      </c>
      <c r="DV199" s="16">
        <v>8.8220000000000007E-2</v>
      </c>
      <c r="DW199" s="16">
        <v>0.1963</v>
      </c>
      <c r="DX199" s="16">
        <v>0.2535</v>
      </c>
      <c r="DY199" s="16">
        <v>9.1810000000000003E-2</v>
      </c>
      <c r="DZ199" s="16">
        <v>0.2369</v>
      </c>
      <c r="EA199" s="16">
        <v>6.5579999999999999E-2</v>
      </c>
      <c r="EB199" s="15">
        <v>1</v>
      </c>
    </row>
    <row r="200" spans="100:132" x14ac:dyDescent="0.2">
      <c r="CV200" s="14" t="s">
        <v>359</v>
      </c>
      <c r="CW200" s="16">
        <v>877486</v>
      </c>
      <c r="CX200" s="16">
        <v>19.18</v>
      </c>
      <c r="CY200" s="16">
        <v>22.49</v>
      </c>
      <c r="CZ200" s="16">
        <v>127.5</v>
      </c>
      <c r="DA200" s="16">
        <v>1148</v>
      </c>
      <c r="DB200" s="16">
        <v>8.523E-2</v>
      </c>
      <c r="DC200" s="16">
        <v>0.14280000000000001</v>
      </c>
      <c r="DD200" s="16">
        <v>0.1114</v>
      </c>
      <c r="DE200" s="16">
        <v>6.7720000000000002E-2</v>
      </c>
      <c r="DF200" s="16">
        <v>0.1767</v>
      </c>
      <c r="DG200" s="16">
        <v>5.5289999999999999E-2</v>
      </c>
      <c r="DH200" s="16">
        <v>0.43569999999999998</v>
      </c>
      <c r="DI200" s="16">
        <v>1.073</v>
      </c>
      <c r="DJ200" s="16">
        <v>3.8330000000000002</v>
      </c>
      <c r="DK200" s="16">
        <v>54.22</v>
      </c>
      <c r="DL200" s="16">
        <v>5.5240000000000003E-3</v>
      </c>
      <c r="DM200" s="16">
        <v>3.6979999999999999E-2</v>
      </c>
      <c r="DN200" s="16">
        <v>2.7060000000000001E-2</v>
      </c>
      <c r="DO200" s="16">
        <v>1.221E-2</v>
      </c>
      <c r="DP200" s="16">
        <v>1.4149999999999999E-2</v>
      </c>
      <c r="DQ200" s="16">
        <v>3.3969999999999998E-3</v>
      </c>
      <c r="DR200" s="16">
        <v>23.36</v>
      </c>
      <c r="DS200" s="16">
        <v>32.06</v>
      </c>
      <c r="DT200" s="16">
        <v>166.4</v>
      </c>
      <c r="DU200" s="16">
        <v>1688</v>
      </c>
      <c r="DV200" s="16">
        <v>0.13220000000000001</v>
      </c>
      <c r="DW200" s="16">
        <v>0.56010000000000004</v>
      </c>
      <c r="DX200" s="16">
        <v>0.38650000000000001</v>
      </c>
      <c r="DY200" s="16">
        <v>0.17080000000000001</v>
      </c>
      <c r="DZ200" s="16">
        <v>0.31929999999999997</v>
      </c>
      <c r="EA200" s="16">
        <v>9.221E-2</v>
      </c>
      <c r="EB200" s="15">
        <v>1</v>
      </c>
    </row>
    <row r="201" spans="100:132" x14ac:dyDescent="0.2">
      <c r="CV201" s="14" t="s">
        <v>360</v>
      </c>
      <c r="CW201" s="16">
        <v>877500</v>
      </c>
      <c r="CX201" s="16">
        <v>14.45</v>
      </c>
      <c r="CY201" s="16">
        <v>20.22</v>
      </c>
      <c r="CZ201" s="16">
        <v>94.49</v>
      </c>
      <c r="DA201" s="16">
        <v>642.70000000000005</v>
      </c>
      <c r="DB201" s="16">
        <v>9.8720000000000002E-2</v>
      </c>
      <c r="DC201" s="16">
        <v>0.1206</v>
      </c>
      <c r="DD201" s="16">
        <v>0.11799999999999999</v>
      </c>
      <c r="DE201" s="16">
        <v>5.9799999999999999E-2</v>
      </c>
      <c r="DF201" s="16">
        <v>0.19500000000000001</v>
      </c>
      <c r="DG201" s="16">
        <v>6.4659999999999995E-2</v>
      </c>
      <c r="DH201" s="16">
        <v>0.2092</v>
      </c>
      <c r="DI201" s="16">
        <v>0.65090000000000003</v>
      </c>
      <c r="DJ201" s="16">
        <v>1.446</v>
      </c>
      <c r="DK201" s="16">
        <v>19.420000000000002</v>
      </c>
      <c r="DL201" s="16">
        <v>4.0439999999999999E-3</v>
      </c>
      <c r="DM201" s="16">
        <v>1.5970000000000002E-2</v>
      </c>
      <c r="DN201" s="16">
        <v>0.02</v>
      </c>
      <c r="DO201" s="16">
        <v>7.3029999999999996E-3</v>
      </c>
      <c r="DP201" s="16">
        <v>1.5219999999999999E-2</v>
      </c>
      <c r="DQ201" s="16">
        <v>1.9759999999999999E-3</v>
      </c>
      <c r="DR201" s="16">
        <v>18.329999999999998</v>
      </c>
      <c r="DS201" s="16">
        <v>30.12</v>
      </c>
      <c r="DT201" s="16">
        <v>117.9</v>
      </c>
      <c r="DU201" s="16">
        <v>1044</v>
      </c>
      <c r="DV201" s="16">
        <v>0.1552</v>
      </c>
      <c r="DW201" s="16">
        <v>0.40560000000000002</v>
      </c>
      <c r="DX201" s="16">
        <v>0.49669999999999997</v>
      </c>
      <c r="DY201" s="16">
        <v>0.18379999999999999</v>
      </c>
      <c r="DZ201" s="16">
        <v>0.4753</v>
      </c>
      <c r="EA201" s="16">
        <v>0.1013</v>
      </c>
      <c r="EB201" s="15">
        <v>1</v>
      </c>
    </row>
    <row r="202" spans="100:132" x14ac:dyDescent="0.2">
      <c r="CV202" s="14" t="s">
        <v>361</v>
      </c>
      <c r="CW202" s="16">
        <v>877501</v>
      </c>
      <c r="CX202" s="16">
        <v>12.23</v>
      </c>
      <c r="CY202" s="16">
        <v>19.559999999999999</v>
      </c>
      <c r="CZ202" s="16">
        <v>78.540000000000006</v>
      </c>
      <c r="DA202" s="16">
        <v>461</v>
      </c>
      <c r="DB202" s="16">
        <v>9.5860000000000001E-2</v>
      </c>
      <c r="DC202" s="16">
        <v>8.0869999999999997E-2</v>
      </c>
      <c r="DD202" s="16">
        <v>4.1869999999999997E-2</v>
      </c>
      <c r="DE202" s="16">
        <v>4.1070000000000002E-2</v>
      </c>
      <c r="DF202" s="16">
        <v>0.19789999999999999</v>
      </c>
      <c r="DG202" s="16">
        <v>6.0130000000000003E-2</v>
      </c>
      <c r="DH202" s="16">
        <v>0.35339999999999999</v>
      </c>
      <c r="DI202" s="16">
        <v>1.3260000000000001</v>
      </c>
      <c r="DJ202" s="16">
        <v>2.3079999999999998</v>
      </c>
      <c r="DK202" s="16">
        <v>27.24</v>
      </c>
      <c r="DL202" s="16">
        <v>7.5139999999999998E-3</v>
      </c>
      <c r="DM202" s="16">
        <v>1.779E-2</v>
      </c>
      <c r="DN202" s="16">
        <v>1.401E-2</v>
      </c>
      <c r="DO202" s="16">
        <v>1.14E-2</v>
      </c>
      <c r="DP202" s="16">
        <v>1.503E-2</v>
      </c>
      <c r="DQ202" s="16">
        <v>3.3379999999999998E-3</v>
      </c>
      <c r="DR202" s="16">
        <v>14.44</v>
      </c>
      <c r="DS202" s="16">
        <v>28.36</v>
      </c>
      <c r="DT202" s="16">
        <v>92.15</v>
      </c>
      <c r="DU202" s="16">
        <v>638.4</v>
      </c>
      <c r="DV202" s="16">
        <v>0.1429</v>
      </c>
      <c r="DW202" s="16">
        <v>0.20419999999999999</v>
      </c>
      <c r="DX202" s="16">
        <v>0.13769999999999999</v>
      </c>
      <c r="DY202" s="16">
        <v>0.108</v>
      </c>
      <c r="DZ202" s="16">
        <v>0.26679999999999998</v>
      </c>
      <c r="EA202" s="16">
        <v>8.1739999999999993E-2</v>
      </c>
      <c r="EB202" s="15">
        <v>0</v>
      </c>
    </row>
    <row r="203" spans="100:132" x14ac:dyDescent="0.2">
      <c r="CV203" s="14" t="s">
        <v>362</v>
      </c>
      <c r="CW203" s="16">
        <v>877989</v>
      </c>
      <c r="CX203" s="16">
        <v>17.54</v>
      </c>
      <c r="CY203" s="16">
        <v>19.32</v>
      </c>
      <c r="CZ203" s="16">
        <v>115.1</v>
      </c>
      <c r="DA203" s="16">
        <v>951.6</v>
      </c>
      <c r="DB203" s="16">
        <v>8.9679999999999996E-2</v>
      </c>
      <c r="DC203" s="16">
        <v>0.1198</v>
      </c>
      <c r="DD203" s="16">
        <v>0.1036</v>
      </c>
      <c r="DE203" s="16">
        <v>7.4880000000000002E-2</v>
      </c>
      <c r="DF203" s="16">
        <v>0.15060000000000001</v>
      </c>
      <c r="DG203" s="16">
        <v>5.491E-2</v>
      </c>
      <c r="DH203" s="16">
        <v>0.39710000000000001</v>
      </c>
      <c r="DI203" s="16">
        <v>0.82820000000000005</v>
      </c>
      <c r="DJ203" s="16">
        <v>3.0880000000000001</v>
      </c>
      <c r="DK203" s="16">
        <v>40.729999999999997</v>
      </c>
      <c r="DL203" s="16">
        <v>6.0899999999999999E-3</v>
      </c>
      <c r="DM203" s="16">
        <v>2.5690000000000001E-2</v>
      </c>
      <c r="DN203" s="16">
        <v>2.7130000000000001E-2</v>
      </c>
      <c r="DO203" s="16">
        <v>1.345E-2</v>
      </c>
      <c r="DP203" s="16">
        <v>1.5939999999999999E-2</v>
      </c>
      <c r="DQ203" s="16">
        <v>2.6580000000000002E-3</v>
      </c>
      <c r="DR203" s="16">
        <v>20.420000000000002</v>
      </c>
      <c r="DS203" s="16">
        <v>25.84</v>
      </c>
      <c r="DT203" s="16">
        <v>139.5</v>
      </c>
      <c r="DU203" s="16">
        <v>1239</v>
      </c>
      <c r="DV203" s="16">
        <v>0.1381</v>
      </c>
      <c r="DW203" s="16">
        <v>0.34200000000000003</v>
      </c>
      <c r="DX203" s="16">
        <v>0.3508</v>
      </c>
      <c r="DY203" s="16">
        <v>0.19389999999999999</v>
      </c>
      <c r="DZ203" s="16">
        <v>0.2928</v>
      </c>
      <c r="EA203" s="16">
        <v>7.8670000000000004E-2</v>
      </c>
      <c r="EB203" s="15">
        <v>1</v>
      </c>
    </row>
    <row r="204" spans="100:132" x14ac:dyDescent="0.2">
      <c r="CV204" s="14" t="s">
        <v>363</v>
      </c>
      <c r="CW204" s="16">
        <v>878796</v>
      </c>
      <c r="CX204" s="16">
        <v>23.29</v>
      </c>
      <c r="CY204" s="16">
        <v>26.67</v>
      </c>
      <c r="CZ204" s="16">
        <v>158.9</v>
      </c>
      <c r="DA204" s="16">
        <v>1685</v>
      </c>
      <c r="DB204" s="16">
        <v>0.11409999999999999</v>
      </c>
      <c r="DC204" s="16">
        <v>0.2084</v>
      </c>
      <c r="DD204" s="16">
        <v>0.3523</v>
      </c>
      <c r="DE204" s="16">
        <v>0.16200000000000001</v>
      </c>
      <c r="DF204" s="16">
        <v>0.22</v>
      </c>
      <c r="DG204" s="16">
        <v>6.2289999999999998E-2</v>
      </c>
      <c r="DH204" s="16">
        <v>0.55389999999999995</v>
      </c>
      <c r="DI204" s="16">
        <v>1.56</v>
      </c>
      <c r="DJ204" s="16">
        <v>4.6669999999999998</v>
      </c>
      <c r="DK204" s="16">
        <v>83.16</v>
      </c>
      <c r="DL204" s="16">
        <v>9.3270000000000002E-3</v>
      </c>
      <c r="DM204" s="16">
        <v>5.1209999999999999E-2</v>
      </c>
      <c r="DN204" s="16">
        <v>8.9580000000000007E-2</v>
      </c>
      <c r="DO204" s="16">
        <v>2.4649999999999998E-2</v>
      </c>
      <c r="DP204" s="16">
        <v>2.1749999999999999E-2</v>
      </c>
      <c r="DQ204" s="16">
        <v>5.195E-3</v>
      </c>
      <c r="DR204" s="16">
        <v>25.12</v>
      </c>
      <c r="DS204" s="16">
        <v>32.68</v>
      </c>
      <c r="DT204" s="16">
        <v>177</v>
      </c>
      <c r="DU204" s="16">
        <v>1986</v>
      </c>
      <c r="DV204" s="16">
        <v>0.15359999999999999</v>
      </c>
      <c r="DW204" s="16">
        <v>0.41670000000000001</v>
      </c>
      <c r="DX204" s="16">
        <v>0.78920000000000001</v>
      </c>
      <c r="DY204" s="16">
        <v>0.27329999999999999</v>
      </c>
      <c r="DZ204" s="16">
        <v>0.31979999999999997</v>
      </c>
      <c r="EA204" s="16">
        <v>8.7620000000000003E-2</v>
      </c>
      <c r="EB204" s="15">
        <v>1</v>
      </c>
    </row>
    <row r="205" spans="100:132" x14ac:dyDescent="0.2">
      <c r="CV205" s="14" t="s">
        <v>364</v>
      </c>
      <c r="CW205" s="16">
        <v>87880</v>
      </c>
      <c r="CX205" s="16">
        <v>13.81</v>
      </c>
      <c r="CY205" s="16">
        <v>23.75</v>
      </c>
      <c r="CZ205" s="16">
        <v>91.56</v>
      </c>
      <c r="DA205" s="16">
        <v>597.79999999999995</v>
      </c>
      <c r="DB205" s="16">
        <v>0.1323</v>
      </c>
      <c r="DC205" s="16">
        <v>0.17680000000000001</v>
      </c>
      <c r="DD205" s="16">
        <v>0.15579999999999999</v>
      </c>
      <c r="DE205" s="16">
        <v>9.1759999999999994E-2</v>
      </c>
      <c r="DF205" s="16">
        <v>0.22509999999999999</v>
      </c>
      <c r="DG205" s="16">
        <v>7.4209999999999998E-2</v>
      </c>
      <c r="DH205" s="16">
        <v>0.56479999999999997</v>
      </c>
      <c r="DI205" s="16">
        <v>1.93</v>
      </c>
      <c r="DJ205" s="16">
        <v>3.9089999999999998</v>
      </c>
      <c r="DK205" s="16">
        <v>52.72</v>
      </c>
      <c r="DL205" s="16">
        <v>8.8240000000000002E-3</v>
      </c>
      <c r="DM205" s="16">
        <v>3.108E-2</v>
      </c>
      <c r="DN205" s="16">
        <v>3.1119999999999998E-2</v>
      </c>
      <c r="DO205" s="16">
        <v>1.291E-2</v>
      </c>
      <c r="DP205" s="16">
        <v>1.9980000000000001E-2</v>
      </c>
      <c r="DQ205" s="16">
        <v>4.5059999999999996E-3</v>
      </c>
      <c r="DR205" s="16">
        <v>19.2</v>
      </c>
      <c r="DS205" s="16">
        <v>41.85</v>
      </c>
      <c r="DT205" s="16">
        <v>128.5</v>
      </c>
      <c r="DU205" s="16">
        <v>1153</v>
      </c>
      <c r="DV205" s="16">
        <v>0.22259999999999999</v>
      </c>
      <c r="DW205" s="16">
        <v>0.52090000000000003</v>
      </c>
      <c r="DX205" s="16">
        <v>0.46460000000000001</v>
      </c>
      <c r="DY205" s="16">
        <v>0.20130000000000001</v>
      </c>
      <c r="DZ205" s="16">
        <v>0.44319999999999998</v>
      </c>
      <c r="EA205" s="16">
        <v>0.1086</v>
      </c>
      <c r="EB205" s="15">
        <v>1</v>
      </c>
    </row>
    <row r="206" spans="100:132" x14ac:dyDescent="0.2">
      <c r="CV206" s="14" t="s">
        <v>365</v>
      </c>
      <c r="CW206" s="16">
        <v>87930</v>
      </c>
      <c r="CX206" s="16">
        <v>12.47</v>
      </c>
      <c r="CY206" s="16">
        <v>18.600000000000001</v>
      </c>
      <c r="CZ206" s="16">
        <v>81.09</v>
      </c>
      <c r="DA206" s="16">
        <v>481.9</v>
      </c>
      <c r="DB206" s="16">
        <v>9.9650000000000002E-2</v>
      </c>
      <c r="DC206" s="16">
        <v>0.10580000000000001</v>
      </c>
      <c r="DD206" s="16">
        <v>8.0049999999999996E-2</v>
      </c>
      <c r="DE206" s="16">
        <v>3.8210000000000001E-2</v>
      </c>
      <c r="DF206" s="16">
        <v>0.1925</v>
      </c>
      <c r="DG206" s="16">
        <v>6.3729999999999995E-2</v>
      </c>
      <c r="DH206" s="16">
        <v>0.39610000000000001</v>
      </c>
      <c r="DI206" s="16">
        <v>1.044</v>
      </c>
      <c r="DJ206" s="16">
        <v>2.4969999999999999</v>
      </c>
      <c r="DK206" s="16">
        <v>30.29</v>
      </c>
      <c r="DL206" s="16">
        <v>6.953E-3</v>
      </c>
      <c r="DM206" s="16">
        <v>1.9109999999999999E-2</v>
      </c>
      <c r="DN206" s="16">
        <v>2.7009999999999999E-2</v>
      </c>
      <c r="DO206" s="16">
        <v>1.0370000000000001E-2</v>
      </c>
      <c r="DP206" s="16">
        <v>1.7819999999999999E-2</v>
      </c>
      <c r="DQ206" s="16">
        <v>3.5860000000000002E-3</v>
      </c>
      <c r="DR206" s="16">
        <v>14.97</v>
      </c>
      <c r="DS206" s="16">
        <v>24.64</v>
      </c>
      <c r="DT206" s="16">
        <v>96.05</v>
      </c>
      <c r="DU206" s="16">
        <v>677.9</v>
      </c>
      <c r="DV206" s="16">
        <v>0.1426</v>
      </c>
      <c r="DW206" s="16">
        <v>0.23780000000000001</v>
      </c>
      <c r="DX206" s="16">
        <v>0.2671</v>
      </c>
      <c r="DY206" s="16">
        <v>0.10150000000000001</v>
      </c>
      <c r="DZ206" s="16">
        <v>0.3014</v>
      </c>
      <c r="EA206" s="16">
        <v>8.7499999999999994E-2</v>
      </c>
      <c r="EB206" s="15">
        <v>0</v>
      </c>
    </row>
    <row r="207" spans="100:132" x14ac:dyDescent="0.2">
      <c r="CV207" s="14" t="s">
        <v>366</v>
      </c>
      <c r="CW207" s="16">
        <v>879523</v>
      </c>
      <c r="CX207" s="16">
        <v>15.12</v>
      </c>
      <c r="CY207" s="16">
        <v>16.68</v>
      </c>
      <c r="CZ207" s="16">
        <v>98.78</v>
      </c>
      <c r="DA207" s="16">
        <v>716.6</v>
      </c>
      <c r="DB207" s="16">
        <v>8.8760000000000006E-2</v>
      </c>
      <c r="DC207" s="16">
        <v>9.5880000000000007E-2</v>
      </c>
      <c r="DD207" s="16">
        <v>7.5499999999999998E-2</v>
      </c>
      <c r="DE207" s="16">
        <v>4.079E-2</v>
      </c>
      <c r="DF207" s="16">
        <v>0.15939999999999999</v>
      </c>
      <c r="DG207" s="16">
        <v>5.9859999999999997E-2</v>
      </c>
      <c r="DH207" s="16">
        <v>0.27110000000000001</v>
      </c>
      <c r="DI207" s="16">
        <v>0.36209999999999998</v>
      </c>
      <c r="DJ207" s="16">
        <v>1.974</v>
      </c>
      <c r="DK207" s="16">
        <v>26.44</v>
      </c>
      <c r="DL207" s="16">
        <v>5.4720000000000003E-3</v>
      </c>
      <c r="DM207" s="16">
        <v>1.9189999999999999E-2</v>
      </c>
      <c r="DN207" s="16">
        <v>2.0389999999999998E-2</v>
      </c>
      <c r="DO207" s="16">
        <v>8.26E-3</v>
      </c>
      <c r="DP207" s="16">
        <v>1.523E-2</v>
      </c>
      <c r="DQ207" s="16">
        <v>2.8809999999999999E-3</v>
      </c>
      <c r="DR207" s="16">
        <v>17.77</v>
      </c>
      <c r="DS207" s="16">
        <v>20.239999999999998</v>
      </c>
      <c r="DT207" s="16">
        <v>117.7</v>
      </c>
      <c r="DU207" s="16">
        <v>989.5</v>
      </c>
      <c r="DV207" s="16">
        <v>0.14910000000000001</v>
      </c>
      <c r="DW207" s="16">
        <v>0.33310000000000001</v>
      </c>
      <c r="DX207" s="16">
        <v>0.3327</v>
      </c>
      <c r="DY207" s="16">
        <v>0.12520000000000001</v>
      </c>
      <c r="DZ207" s="16">
        <v>0.34150000000000003</v>
      </c>
      <c r="EA207" s="16">
        <v>9.74E-2</v>
      </c>
      <c r="EB207" s="15">
        <v>1</v>
      </c>
    </row>
    <row r="208" spans="100:132" x14ac:dyDescent="0.2">
      <c r="CV208" s="14" t="s">
        <v>367</v>
      </c>
      <c r="CW208" s="16">
        <v>879804</v>
      </c>
      <c r="CX208" s="16">
        <v>9.8759999999999994</v>
      </c>
      <c r="CY208" s="16">
        <v>17.27</v>
      </c>
      <c r="CZ208" s="16">
        <v>62.92</v>
      </c>
      <c r="DA208" s="16">
        <v>295.39999999999998</v>
      </c>
      <c r="DB208" s="16">
        <v>0.1089</v>
      </c>
      <c r="DC208" s="16">
        <v>7.2319999999999995E-2</v>
      </c>
      <c r="DD208" s="16">
        <v>1.7559999999999999E-2</v>
      </c>
      <c r="DE208" s="16">
        <v>1.9519999999999999E-2</v>
      </c>
      <c r="DF208" s="16">
        <v>0.19339999999999999</v>
      </c>
      <c r="DG208" s="16">
        <v>6.2850000000000003E-2</v>
      </c>
      <c r="DH208" s="16">
        <v>0.2137</v>
      </c>
      <c r="DI208" s="16">
        <v>1.3420000000000001</v>
      </c>
      <c r="DJ208" s="16">
        <v>1.5169999999999999</v>
      </c>
      <c r="DK208" s="16">
        <v>12.33</v>
      </c>
      <c r="DL208" s="16">
        <v>9.7190000000000002E-3</v>
      </c>
      <c r="DM208" s="16">
        <v>1.2489999999999999E-2</v>
      </c>
      <c r="DN208" s="16">
        <v>7.9749999999999995E-3</v>
      </c>
      <c r="DO208" s="16">
        <v>7.5269999999999998E-3</v>
      </c>
      <c r="DP208" s="16">
        <v>2.2100000000000002E-2</v>
      </c>
      <c r="DQ208" s="16">
        <v>2.4719999999999998E-3</v>
      </c>
      <c r="DR208" s="16">
        <v>10.42</v>
      </c>
      <c r="DS208" s="16">
        <v>23.22</v>
      </c>
      <c r="DT208" s="16">
        <v>67.08</v>
      </c>
      <c r="DU208" s="16">
        <v>331.6</v>
      </c>
      <c r="DV208" s="16">
        <v>0.14149999999999999</v>
      </c>
      <c r="DW208" s="16">
        <v>0.12470000000000001</v>
      </c>
      <c r="DX208" s="16">
        <v>6.2129999999999998E-2</v>
      </c>
      <c r="DY208" s="16">
        <v>5.5879999999999999E-2</v>
      </c>
      <c r="DZ208" s="16">
        <v>0.2989</v>
      </c>
      <c r="EA208" s="16">
        <v>7.3800000000000004E-2</v>
      </c>
      <c r="EB208" s="15">
        <v>0</v>
      </c>
    </row>
    <row r="209" spans="100:132" x14ac:dyDescent="0.2">
      <c r="CV209" s="14" t="s">
        <v>368</v>
      </c>
      <c r="CW209" s="16">
        <v>879830</v>
      </c>
      <c r="CX209" s="16">
        <v>17.010000000000002</v>
      </c>
      <c r="CY209" s="16">
        <v>20.260000000000002</v>
      </c>
      <c r="CZ209" s="16">
        <v>109.7</v>
      </c>
      <c r="DA209" s="16">
        <v>904.3</v>
      </c>
      <c r="DB209" s="16">
        <v>8.7720000000000006E-2</v>
      </c>
      <c r="DC209" s="16">
        <v>7.3039999999999994E-2</v>
      </c>
      <c r="DD209" s="16">
        <v>6.9500000000000006E-2</v>
      </c>
      <c r="DE209" s="16">
        <v>5.3900000000000003E-2</v>
      </c>
      <c r="DF209" s="16">
        <v>0.2026</v>
      </c>
      <c r="DG209" s="16">
        <v>5.2229999999999999E-2</v>
      </c>
      <c r="DH209" s="16">
        <v>0.58579999999999999</v>
      </c>
      <c r="DI209" s="16">
        <v>0.85540000000000005</v>
      </c>
      <c r="DJ209" s="16">
        <v>4.1059999999999999</v>
      </c>
      <c r="DK209" s="16">
        <v>68.459999999999994</v>
      </c>
      <c r="DL209" s="16">
        <v>5.0379999999999999E-3</v>
      </c>
      <c r="DM209" s="16">
        <v>1.503E-2</v>
      </c>
      <c r="DN209" s="16">
        <v>1.9460000000000002E-2</v>
      </c>
      <c r="DO209" s="16">
        <v>1.123E-2</v>
      </c>
      <c r="DP209" s="16">
        <v>2.2939999999999999E-2</v>
      </c>
      <c r="DQ209" s="16">
        <v>2.581E-3</v>
      </c>
      <c r="DR209" s="16">
        <v>19.8</v>
      </c>
      <c r="DS209" s="16">
        <v>25.05</v>
      </c>
      <c r="DT209" s="16">
        <v>130</v>
      </c>
      <c r="DU209" s="16">
        <v>1210</v>
      </c>
      <c r="DV209" s="16">
        <v>0.1111</v>
      </c>
      <c r="DW209" s="16">
        <v>0.14860000000000001</v>
      </c>
      <c r="DX209" s="16">
        <v>0.19320000000000001</v>
      </c>
      <c r="DY209" s="16">
        <v>0.1096</v>
      </c>
      <c r="DZ209" s="16">
        <v>0.32750000000000001</v>
      </c>
      <c r="EA209" s="16">
        <v>6.4689999999999998E-2</v>
      </c>
      <c r="EB209" s="15">
        <v>1</v>
      </c>
    </row>
    <row r="210" spans="100:132" x14ac:dyDescent="0.2">
      <c r="CV210" s="14" t="s">
        <v>369</v>
      </c>
      <c r="CW210" s="16">
        <v>8810158</v>
      </c>
      <c r="CX210" s="16">
        <v>13.11</v>
      </c>
      <c r="CY210" s="16">
        <v>22.54</v>
      </c>
      <c r="CZ210" s="16">
        <v>87.02</v>
      </c>
      <c r="DA210" s="16">
        <v>529.4</v>
      </c>
      <c r="DB210" s="16">
        <v>0.1002</v>
      </c>
      <c r="DC210" s="16">
        <v>0.14829999999999999</v>
      </c>
      <c r="DD210" s="16">
        <v>8.7050000000000002E-2</v>
      </c>
      <c r="DE210" s="16">
        <v>5.1020000000000003E-2</v>
      </c>
      <c r="DF210" s="16">
        <v>0.185</v>
      </c>
      <c r="DG210" s="16">
        <v>7.3099999999999998E-2</v>
      </c>
      <c r="DH210" s="16">
        <v>0.19309999999999999</v>
      </c>
      <c r="DI210" s="16">
        <v>0.92230000000000001</v>
      </c>
      <c r="DJ210" s="16">
        <v>1.4910000000000001</v>
      </c>
      <c r="DK210" s="16">
        <v>15.09</v>
      </c>
      <c r="DL210" s="16">
        <v>5.2509999999999996E-3</v>
      </c>
      <c r="DM210" s="16">
        <v>3.041E-2</v>
      </c>
      <c r="DN210" s="16">
        <v>2.5260000000000001E-2</v>
      </c>
      <c r="DO210" s="16">
        <v>8.3040000000000006E-3</v>
      </c>
      <c r="DP210" s="16">
        <v>2.5139999999999999E-2</v>
      </c>
      <c r="DQ210" s="16">
        <v>4.1980000000000003E-3</v>
      </c>
      <c r="DR210" s="16">
        <v>14.55</v>
      </c>
      <c r="DS210" s="16">
        <v>29.16</v>
      </c>
      <c r="DT210" s="16">
        <v>99.48</v>
      </c>
      <c r="DU210" s="16">
        <v>639.29999999999995</v>
      </c>
      <c r="DV210" s="16">
        <v>0.13489999999999999</v>
      </c>
      <c r="DW210" s="16">
        <v>0.44019999999999998</v>
      </c>
      <c r="DX210" s="16">
        <v>0.31619999999999998</v>
      </c>
      <c r="DY210" s="16">
        <v>0.11260000000000001</v>
      </c>
      <c r="DZ210" s="16">
        <v>0.4128</v>
      </c>
      <c r="EA210" s="16">
        <v>0.1076</v>
      </c>
      <c r="EB210" s="15">
        <v>0</v>
      </c>
    </row>
    <row r="211" spans="100:132" x14ac:dyDescent="0.2">
      <c r="CV211" s="14" t="s">
        <v>370</v>
      </c>
      <c r="CW211" s="16">
        <v>8810436</v>
      </c>
      <c r="CX211" s="16">
        <v>15.27</v>
      </c>
      <c r="CY211" s="16">
        <v>12.91</v>
      </c>
      <c r="CZ211" s="16">
        <v>98.17</v>
      </c>
      <c r="DA211" s="16">
        <v>725.5</v>
      </c>
      <c r="DB211" s="16">
        <v>8.1820000000000004E-2</v>
      </c>
      <c r="DC211" s="16">
        <v>6.2300000000000001E-2</v>
      </c>
      <c r="DD211" s="16">
        <v>5.892E-2</v>
      </c>
      <c r="DE211" s="16">
        <v>3.1570000000000001E-2</v>
      </c>
      <c r="DF211" s="16">
        <v>0.13589999999999999</v>
      </c>
      <c r="DG211" s="16">
        <v>5.5259999999999997E-2</v>
      </c>
      <c r="DH211" s="16">
        <v>0.21340000000000001</v>
      </c>
      <c r="DI211" s="16">
        <v>0.36280000000000001</v>
      </c>
      <c r="DJ211" s="16">
        <v>1.5249999999999999</v>
      </c>
      <c r="DK211" s="16">
        <v>20</v>
      </c>
      <c r="DL211" s="16">
        <v>4.2909999999999997E-3</v>
      </c>
      <c r="DM211" s="16">
        <v>1.2359999999999999E-2</v>
      </c>
      <c r="DN211" s="16">
        <v>1.8409999999999999E-2</v>
      </c>
      <c r="DO211" s="16">
        <v>7.3730000000000002E-3</v>
      </c>
      <c r="DP211" s="16">
        <v>9.5390000000000006E-3</v>
      </c>
      <c r="DQ211" s="16">
        <v>1.6559999999999999E-3</v>
      </c>
      <c r="DR211" s="16">
        <v>17.38</v>
      </c>
      <c r="DS211" s="16">
        <v>15.92</v>
      </c>
      <c r="DT211" s="16">
        <v>113.7</v>
      </c>
      <c r="DU211" s="16">
        <v>932.7</v>
      </c>
      <c r="DV211" s="16">
        <v>0.1222</v>
      </c>
      <c r="DW211" s="16">
        <v>0.21859999999999999</v>
      </c>
      <c r="DX211" s="16">
        <v>0.29620000000000002</v>
      </c>
      <c r="DY211" s="16">
        <v>0.10349999999999999</v>
      </c>
      <c r="DZ211" s="16">
        <v>0.23200000000000001</v>
      </c>
      <c r="EA211" s="16">
        <v>7.4740000000000001E-2</v>
      </c>
      <c r="EB211" s="15">
        <v>0</v>
      </c>
    </row>
    <row r="212" spans="100:132" x14ac:dyDescent="0.2">
      <c r="CV212" s="14" t="s">
        <v>371</v>
      </c>
      <c r="CW212" s="16">
        <v>881046502</v>
      </c>
      <c r="CX212" s="16">
        <v>20.58</v>
      </c>
      <c r="CY212" s="16">
        <v>22.14</v>
      </c>
      <c r="CZ212" s="16">
        <v>134.69999999999999</v>
      </c>
      <c r="DA212" s="16">
        <v>1290</v>
      </c>
      <c r="DB212" s="16">
        <v>9.0899999999999995E-2</v>
      </c>
      <c r="DC212" s="16">
        <v>0.1348</v>
      </c>
      <c r="DD212" s="16">
        <v>0.16400000000000001</v>
      </c>
      <c r="DE212" s="16">
        <v>9.5610000000000001E-2</v>
      </c>
      <c r="DF212" s="16">
        <v>0.17649999999999999</v>
      </c>
      <c r="DG212" s="16">
        <v>5.024E-2</v>
      </c>
      <c r="DH212" s="16">
        <v>0.86009999999999998</v>
      </c>
      <c r="DI212" s="16">
        <v>1.48</v>
      </c>
      <c r="DJ212" s="16">
        <v>7.0289999999999999</v>
      </c>
      <c r="DK212" s="16">
        <v>111.7</v>
      </c>
      <c r="DL212" s="16">
        <v>8.1239999999999993E-3</v>
      </c>
      <c r="DM212" s="16">
        <v>3.6110000000000003E-2</v>
      </c>
      <c r="DN212" s="16">
        <v>5.4890000000000001E-2</v>
      </c>
      <c r="DO212" s="16">
        <v>2.7650000000000001E-2</v>
      </c>
      <c r="DP212" s="16">
        <v>3.1759999999999997E-2</v>
      </c>
      <c r="DQ212" s="16">
        <v>2.3649999999999999E-3</v>
      </c>
      <c r="DR212" s="16">
        <v>23.24</v>
      </c>
      <c r="DS212" s="16">
        <v>27.84</v>
      </c>
      <c r="DT212" s="16">
        <v>158.30000000000001</v>
      </c>
      <c r="DU212" s="16">
        <v>1656</v>
      </c>
      <c r="DV212" s="16">
        <v>0.1178</v>
      </c>
      <c r="DW212" s="16">
        <v>0.29199999999999998</v>
      </c>
      <c r="DX212" s="16">
        <v>0.3861</v>
      </c>
      <c r="DY212" s="16">
        <v>0.192</v>
      </c>
      <c r="DZ212" s="16">
        <v>0.29089999999999999</v>
      </c>
      <c r="EA212" s="16">
        <v>5.8650000000000001E-2</v>
      </c>
      <c r="EB212" s="15">
        <v>1</v>
      </c>
    </row>
    <row r="213" spans="100:132" x14ac:dyDescent="0.2">
      <c r="CV213" s="14" t="s">
        <v>372</v>
      </c>
      <c r="CW213" s="16">
        <v>8810528</v>
      </c>
      <c r="CX213" s="16">
        <v>11.84</v>
      </c>
      <c r="CY213" s="16">
        <v>18.940000000000001</v>
      </c>
      <c r="CZ213" s="16">
        <v>75.510000000000005</v>
      </c>
      <c r="DA213" s="16">
        <v>428</v>
      </c>
      <c r="DB213" s="16">
        <v>8.8709999999999997E-2</v>
      </c>
      <c r="DC213" s="16">
        <v>6.9000000000000006E-2</v>
      </c>
      <c r="DD213" s="16">
        <v>2.6689999999999998E-2</v>
      </c>
      <c r="DE213" s="16">
        <v>1.393E-2</v>
      </c>
      <c r="DF213" s="16">
        <v>0.15329999999999999</v>
      </c>
      <c r="DG213" s="16">
        <v>6.0569999999999999E-2</v>
      </c>
      <c r="DH213" s="16">
        <v>0.22220000000000001</v>
      </c>
      <c r="DI213" s="16">
        <v>0.86519999999999997</v>
      </c>
      <c r="DJ213" s="16">
        <v>1.444</v>
      </c>
      <c r="DK213" s="16">
        <v>17.12</v>
      </c>
      <c r="DL213" s="16">
        <v>5.5170000000000002E-3</v>
      </c>
      <c r="DM213" s="16">
        <v>1.7270000000000001E-2</v>
      </c>
      <c r="DN213" s="16">
        <v>2.0449999999999999E-2</v>
      </c>
      <c r="DO213" s="16">
        <v>6.7470000000000004E-3</v>
      </c>
      <c r="DP213" s="16">
        <v>1.6160000000000001E-2</v>
      </c>
      <c r="DQ213" s="16">
        <v>2.9220000000000001E-3</v>
      </c>
      <c r="DR213" s="16">
        <v>13.3</v>
      </c>
      <c r="DS213" s="16">
        <v>24.99</v>
      </c>
      <c r="DT213" s="16">
        <v>85.22</v>
      </c>
      <c r="DU213" s="16">
        <v>546.29999999999995</v>
      </c>
      <c r="DV213" s="16">
        <v>0.128</v>
      </c>
      <c r="DW213" s="16">
        <v>0.188</v>
      </c>
      <c r="DX213" s="16">
        <v>0.14710000000000001</v>
      </c>
      <c r="DY213" s="16">
        <v>6.9129999999999997E-2</v>
      </c>
      <c r="DZ213" s="16">
        <v>0.2535</v>
      </c>
      <c r="EA213" s="16">
        <v>7.9930000000000001E-2</v>
      </c>
      <c r="EB213" s="15">
        <v>0</v>
      </c>
    </row>
    <row r="214" spans="100:132" x14ac:dyDescent="0.2">
      <c r="CV214" s="14" t="s">
        <v>373</v>
      </c>
      <c r="CW214" s="16">
        <v>8810703</v>
      </c>
      <c r="CX214" s="16">
        <v>28.11</v>
      </c>
      <c r="CY214" s="16">
        <v>18.47</v>
      </c>
      <c r="CZ214" s="16">
        <v>188.5</v>
      </c>
      <c r="DA214" s="16">
        <v>2499</v>
      </c>
      <c r="DB214" s="16">
        <v>0.1142</v>
      </c>
      <c r="DC214" s="16">
        <v>0.15160000000000001</v>
      </c>
      <c r="DD214" s="16">
        <v>0.3201</v>
      </c>
      <c r="DE214" s="16">
        <v>0.1595</v>
      </c>
      <c r="DF214" s="16">
        <v>0.1648</v>
      </c>
      <c r="DG214" s="16">
        <v>5.525E-2</v>
      </c>
      <c r="DH214" s="16">
        <v>2.8730000000000002</v>
      </c>
      <c r="DI214" s="16">
        <v>1.476</v>
      </c>
      <c r="DJ214" s="16">
        <v>21.98</v>
      </c>
      <c r="DK214" s="16">
        <v>525.6</v>
      </c>
      <c r="DL214" s="16">
        <v>1.345E-2</v>
      </c>
      <c r="DM214" s="16">
        <v>2.7720000000000002E-2</v>
      </c>
      <c r="DN214" s="16">
        <v>6.3890000000000002E-2</v>
      </c>
      <c r="DO214" s="16">
        <v>1.4069999999999999E-2</v>
      </c>
      <c r="DP214" s="16">
        <v>4.7829999999999998E-2</v>
      </c>
      <c r="DQ214" s="16">
        <v>4.4759999999999999E-3</v>
      </c>
      <c r="DR214" s="16">
        <v>28.11</v>
      </c>
      <c r="DS214" s="16">
        <v>18.47</v>
      </c>
      <c r="DT214" s="16">
        <v>188.5</v>
      </c>
      <c r="DU214" s="16">
        <v>2499</v>
      </c>
      <c r="DV214" s="16">
        <v>0.1142</v>
      </c>
      <c r="DW214" s="16">
        <v>0.15160000000000001</v>
      </c>
      <c r="DX214" s="16">
        <v>0.3201</v>
      </c>
      <c r="DY214" s="16">
        <v>0.1595</v>
      </c>
      <c r="DZ214" s="16">
        <v>0.1648</v>
      </c>
      <c r="EA214" s="16">
        <v>5.525E-2</v>
      </c>
      <c r="EB214" s="15">
        <v>1</v>
      </c>
    </row>
    <row r="215" spans="100:132" x14ac:dyDescent="0.2">
      <c r="CV215" s="14" t="s">
        <v>374</v>
      </c>
      <c r="CW215" s="16">
        <v>881094802</v>
      </c>
      <c r="CX215" s="16">
        <v>17.420000000000002</v>
      </c>
      <c r="CY215" s="16">
        <v>25.56</v>
      </c>
      <c r="CZ215" s="16">
        <v>114.5</v>
      </c>
      <c r="DA215" s="16">
        <v>948</v>
      </c>
      <c r="DB215" s="16">
        <v>0.10059999999999999</v>
      </c>
      <c r="DC215" s="16">
        <v>0.11459999999999999</v>
      </c>
      <c r="DD215" s="16">
        <v>0.16819999999999999</v>
      </c>
      <c r="DE215" s="16">
        <v>6.5970000000000001E-2</v>
      </c>
      <c r="DF215" s="16">
        <v>0.1308</v>
      </c>
      <c r="DG215" s="16">
        <v>5.8659999999999997E-2</v>
      </c>
      <c r="DH215" s="16">
        <v>0.52959999999999996</v>
      </c>
      <c r="DI215" s="16">
        <v>1.667</v>
      </c>
      <c r="DJ215" s="16">
        <v>3.7669999999999999</v>
      </c>
      <c r="DK215" s="16">
        <v>58.53</v>
      </c>
      <c r="DL215" s="16">
        <v>3.1130000000000001E-2</v>
      </c>
      <c r="DM215" s="16">
        <v>8.5550000000000001E-2</v>
      </c>
      <c r="DN215" s="16">
        <v>0.14380000000000001</v>
      </c>
      <c r="DO215" s="16">
        <v>3.9269999999999999E-2</v>
      </c>
      <c r="DP215" s="16">
        <v>2.1749999999999999E-2</v>
      </c>
      <c r="DQ215" s="16">
        <v>1.256E-2</v>
      </c>
      <c r="DR215" s="16">
        <v>18.07</v>
      </c>
      <c r="DS215" s="16">
        <v>28.07</v>
      </c>
      <c r="DT215" s="16">
        <v>120.4</v>
      </c>
      <c r="DU215" s="16">
        <v>1021</v>
      </c>
      <c r="DV215" s="16">
        <v>0.12429999999999999</v>
      </c>
      <c r="DW215" s="16">
        <v>0.17929999999999999</v>
      </c>
      <c r="DX215" s="16">
        <v>0.28029999999999999</v>
      </c>
      <c r="DY215" s="16">
        <v>0.1099</v>
      </c>
      <c r="DZ215" s="16">
        <v>0.1603</v>
      </c>
      <c r="EA215" s="16">
        <v>6.8180000000000004E-2</v>
      </c>
      <c r="EB215" s="15">
        <v>1</v>
      </c>
    </row>
    <row r="216" spans="100:132" x14ac:dyDescent="0.2">
      <c r="CV216" s="14" t="s">
        <v>375</v>
      </c>
      <c r="CW216" s="16">
        <v>8810955</v>
      </c>
      <c r="CX216" s="16">
        <v>14.19</v>
      </c>
      <c r="CY216" s="16">
        <v>23.81</v>
      </c>
      <c r="CZ216" s="16">
        <v>92.87</v>
      </c>
      <c r="DA216" s="16">
        <v>610.70000000000005</v>
      </c>
      <c r="DB216" s="16">
        <v>9.4630000000000006E-2</v>
      </c>
      <c r="DC216" s="16">
        <v>0.13059999999999999</v>
      </c>
      <c r="DD216" s="16">
        <v>0.1115</v>
      </c>
      <c r="DE216" s="16">
        <v>6.4619999999999997E-2</v>
      </c>
      <c r="DF216" s="16">
        <v>0.2235</v>
      </c>
      <c r="DG216" s="16">
        <v>6.4329999999999998E-2</v>
      </c>
      <c r="DH216" s="16">
        <v>0.42070000000000002</v>
      </c>
      <c r="DI216" s="16">
        <v>1.845</v>
      </c>
      <c r="DJ216" s="16">
        <v>3.5339999999999998</v>
      </c>
      <c r="DK216" s="16">
        <v>31</v>
      </c>
      <c r="DL216" s="16">
        <v>1.0880000000000001E-2</v>
      </c>
      <c r="DM216" s="16">
        <v>3.7100000000000001E-2</v>
      </c>
      <c r="DN216" s="16">
        <v>3.6880000000000003E-2</v>
      </c>
      <c r="DO216" s="16">
        <v>1.627E-2</v>
      </c>
      <c r="DP216" s="16">
        <v>4.4990000000000002E-2</v>
      </c>
      <c r="DQ216" s="16">
        <v>4.7679999999999997E-3</v>
      </c>
      <c r="DR216" s="16">
        <v>16.86</v>
      </c>
      <c r="DS216" s="16">
        <v>34.85</v>
      </c>
      <c r="DT216" s="16">
        <v>115</v>
      </c>
      <c r="DU216" s="16">
        <v>811.3</v>
      </c>
      <c r="DV216" s="16">
        <v>0.15590000000000001</v>
      </c>
      <c r="DW216" s="16">
        <v>0.40589999999999998</v>
      </c>
      <c r="DX216" s="16">
        <v>0.37440000000000001</v>
      </c>
      <c r="DY216" s="16">
        <v>0.1772</v>
      </c>
      <c r="DZ216" s="16">
        <v>0.47239999999999999</v>
      </c>
      <c r="EA216" s="16">
        <v>0.1026</v>
      </c>
      <c r="EB216" s="15">
        <v>1</v>
      </c>
    </row>
    <row r="217" spans="100:132" x14ac:dyDescent="0.2">
      <c r="CV217" s="14" t="s">
        <v>376</v>
      </c>
      <c r="CW217" s="16">
        <v>8810987</v>
      </c>
      <c r="CX217" s="16">
        <v>13.86</v>
      </c>
      <c r="CY217" s="16">
        <v>16.93</v>
      </c>
      <c r="CZ217" s="16">
        <v>90.96</v>
      </c>
      <c r="DA217" s="16">
        <v>578.9</v>
      </c>
      <c r="DB217" s="16">
        <v>0.1026</v>
      </c>
      <c r="DC217" s="16">
        <v>0.1517</v>
      </c>
      <c r="DD217" s="16">
        <v>9.9010000000000001E-2</v>
      </c>
      <c r="DE217" s="16">
        <v>5.602E-2</v>
      </c>
      <c r="DF217" s="16">
        <v>0.21060000000000001</v>
      </c>
      <c r="DG217" s="16">
        <v>6.9159999999999999E-2</v>
      </c>
      <c r="DH217" s="16">
        <v>0.25629999999999997</v>
      </c>
      <c r="DI217" s="16">
        <v>1.194</v>
      </c>
      <c r="DJ217" s="16">
        <v>1.9330000000000001</v>
      </c>
      <c r="DK217" s="16">
        <v>22.69</v>
      </c>
      <c r="DL217" s="16">
        <v>5.96E-3</v>
      </c>
      <c r="DM217" s="16">
        <v>3.4380000000000001E-2</v>
      </c>
      <c r="DN217" s="16">
        <v>3.909E-2</v>
      </c>
      <c r="DO217" s="16">
        <v>1.435E-2</v>
      </c>
      <c r="DP217" s="16">
        <v>1.9390000000000001E-2</v>
      </c>
      <c r="DQ217" s="16">
        <v>4.5599999999999998E-3</v>
      </c>
      <c r="DR217" s="16">
        <v>15.75</v>
      </c>
      <c r="DS217" s="16">
        <v>26.93</v>
      </c>
      <c r="DT217" s="16">
        <v>104.4</v>
      </c>
      <c r="DU217" s="16">
        <v>750.1</v>
      </c>
      <c r="DV217" s="16">
        <v>0.14599999999999999</v>
      </c>
      <c r="DW217" s="16">
        <v>0.437</v>
      </c>
      <c r="DX217" s="16">
        <v>0.46360000000000001</v>
      </c>
      <c r="DY217" s="16">
        <v>0.16539999999999999</v>
      </c>
      <c r="DZ217" s="16">
        <v>0.36299999999999999</v>
      </c>
      <c r="EA217" s="16">
        <v>0.10589999999999999</v>
      </c>
      <c r="EB217" s="15">
        <v>1</v>
      </c>
    </row>
    <row r="218" spans="100:132" x14ac:dyDescent="0.2">
      <c r="CV218" s="14" t="s">
        <v>377</v>
      </c>
      <c r="CW218" s="16">
        <v>8811523</v>
      </c>
      <c r="CX218" s="16">
        <v>11.89</v>
      </c>
      <c r="CY218" s="16">
        <v>18.350000000000001</v>
      </c>
      <c r="CZ218" s="16">
        <v>77.319999999999993</v>
      </c>
      <c r="DA218" s="16">
        <v>432.2</v>
      </c>
      <c r="DB218" s="16">
        <v>9.3630000000000005E-2</v>
      </c>
      <c r="DC218" s="16">
        <v>0.1154</v>
      </c>
      <c r="DD218" s="16">
        <v>6.6360000000000002E-2</v>
      </c>
      <c r="DE218" s="16">
        <v>3.1419999999999997E-2</v>
      </c>
      <c r="DF218" s="16">
        <v>0.19670000000000001</v>
      </c>
      <c r="DG218" s="16">
        <v>6.3140000000000002E-2</v>
      </c>
      <c r="DH218" s="16">
        <v>0.29630000000000001</v>
      </c>
      <c r="DI218" s="16">
        <v>1.5629999999999999</v>
      </c>
      <c r="DJ218" s="16">
        <v>2.0870000000000002</v>
      </c>
      <c r="DK218" s="16">
        <v>21.46</v>
      </c>
      <c r="DL218" s="16">
        <v>8.8719999999999997E-3</v>
      </c>
      <c r="DM218" s="16">
        <v>4.1919999999999999E-2</v>
      </c>
      <c r="DN218" s="16">
        <v>5.9459999999999999E-2</v>
      </c>
      <c r="DO218" s="16">
        <v>1.7850000000000001E-2</v>
      </c>
      <c r="DP218" s="16">
        <v>2.793E-2</v>
      </c>
      <c r="DQ218" s="16">
        <v>4.7749999999999997E-3</v>
      </c>
      <c r="DR218" s="16">
        <v>13.25</v>
      </c>
      <c r="DS218" s="16">
        <v>27.1</v>
      </c>
      <c r="DT218" s="16">
        <v>86.2</v>
      </c>
      <c r="DU218" s="16">
        <v>531.20000000000005</v>
      </c>
      <c r="DV218" s="16">
        <v>0.14050000000000001</v>
      </c>
      <c r="DW218" s="16">
        <v>0.30459999999999998</v>
      </c>
      <c r="DX218" s="16">
        <v>0.28060000000000002</v>
      </c>
      <c r="DY218" s="16">
        <v>0.1138</v>
      </c>
      <c r="DZ218" s="16">
        <v>0.3397</v>
      </c>
      <c r="EA218" s="16">
        <v>8.3650000000000002E-2</v>
      </c>
      <c r="EB218" s="15">
        <v>0</v>
      </c>
    </row>
    <row r="219" spans="100:132" x14ac:dyDescent="0.2">
      <c r="CV219" s="14" t="s">
        <v>378</v>
      </c>
      <c r="CW219" s="16">
        <v>8811779</v>
      </c>
      <c r="CX219" s="16">
        <v>10.199999999999999</v>
      </c>
      <c r="CY219" s="16">
        <v>17.48</v>
      </c>
      <c r="CZ219" s="16">
        <v>65.05</v>
      </c>
      <c r="DA219" s="16">
        <v>321.2</v>
      </c>
      <c r="DB219" s="16">
        <v>8.054E-2</v>
      </c>
      <c r="DC219" s="16">
        <v>5.9069999999999998E-2</v>
      </c>
      <c r="DD219" s="16">
        <v>5.774E-2</v>
      </c>
      <c r="DE219" s="16">
        <v>1.0710000000000001E-2</v>
      </c>
      <c r="DF219" s="16">
        <v>0.19639999999999999</v>
      </c>
      <c r="DG219" s="16">
        <v>6.3149999999999998E-2</v>
      </c>
      <c r="DH219" s="16">
        <v>0.35670000000000002</v>
      </c>
      <c r="DI219" s="16">
        <v>1.9219999999999999</v>
      </c>
      <c r="DJ219" s="16">
        <v>2.7469999999999999</v>
      </c>
      <c r="DK219" s="16">
        <v>22.79</v>
      </c>
      <c r="DL219" s="16">
        <v>4.6800000000000001E-3</v>
      </c>
      <c r="DM219" s="16">
        <v>3.1199999999999999E-2</v>
      </c>
      <c r="DN219" s="16">
        <v>5.774E-2</v>
      </c>
      <c r="DO219" s="16">
        <v>1.0710000000000001E-2</v>
      </c>
      <c r="DP219" s="16">
        <v>2.5600000000000001E-2</v>
      </c>
      <c r="DQ219" s="16">
        <v>4.6129999999999999E-3</v>
      </c>
      <c r="DR219" s="16">
        <v>11.48</v>
      </c>
      <c r="DS219" s="16">
        <v>24.47</v>
      </c>
      <c r="DT219" s="16">
        <v>75.400000000000006</v>
      </c>
      <c r="DU219" s="16">
        <v>403.7</v>
      </c>
      <c r="DV219" s="16">
        <v>9.5269999999999994E-2</v>
      </c>
      <c r="DW219" s="16">
        <v>0.13969999999999999</v>
      </c>
      <c r="DX219" s="16">
        <v>0.1925</v>
      </c>
      <c r="DY219" s="16">
        <v>3.5709999999999999E-2</v>
      </c>
      <c r="DZ219" s="16">
        <v>0.2868</v>
      </c>
      <c r="EA219" s="16">
        <v>7.8090000000000007E-2</v>
      </c>
      <c r="EB219" s="15">
        <v>0</v>
      </c>
    </row>
    <row r="220" spans="100:132" x14ac:dyDescent="0.2">
      <c r="CV220" s="14" t="s">
        <v>379</v>
      </c>
      <c r="CW220" s="16">
        <v>8811842</v>
      </c>
      <c r="CX220" s="16">
        <v>19.8</v>
      </c>
      <c r="CY220" s="16">
        <v>21.56</v>
      </c>
      <c r="CZ220" s="16">
        <v>129.69999999999999</v>
      </c>
      <c r="DA220" s="16">
        <v>1230</v>
      </c>
      <c r="DB220" s="16">
        <v>9.3829999999999997E-2</v>
      </c>
      <c r="DC220" s="16">
        <v>0.13059999999999999</v>
      </c>
      <c r="DD220" s="16">
        <v>0.12720000000000001</v>
      </c>
      <c r="DE220" s="16">
        <v>8.6910000000000001E-2</v>
      </c>
      <c r="DF220" s="16">
        <v>0.2094</v>
      </c>
      <c r="DG220" s="16">
        <v>5.5809999999999998E-2</v>
      </c>
      <c r="DH220" s="16">
        <v>0.95530000000000004</v>
      </c>
      <c r="DI220" s="16">
        <v>1.1859999999999999</v>
      </c>
      <c r="DJ220" s="16">
        <v>6.4870000000000001</v>
      </c>
      <c r="DK220" s="16">
        <v>124.4</v>
      </c>
      <c r="DL220" s="16">
        <v>6.8040000000000002E-3</v>
      </c>
      <c r="DM220" s="16">
        <v>3.1690000000000003E-2</v>
      </c>
      <c r="DN220" s="16">
        <v>3.4459999999999998E-2</v>
      </c>
      <c r="DO220" s="16">
        <v>1.712E-2</v>
      </c>
      <c r="DP220" s="16">
        <v>1.8970000000000001E-2</v>
      </c>
      <c r="DQ220" s="16">
        <v>4.045E-3</v>
      </c>
      <c r="DR220" s="16">
        <v>25.73</v>
      </c>
      <c r="DS220" s="16">
        <v>28.64</v>
      </c>
      <c r="DT220" s="16">
        <v>170.3</v>
      </c>
      <c r="DU220" s="16">
        <v>2009</v>
      </c>
      <c r="DV220" s="16">
        <v>0.1353</v>
      </c>
      <c r="DW220" s="16">
        <v>0.32350000000000001</v>
      </c>
      <c r="DX220" s="16">
        <v>0.36170000000000002</v>
      </c>
      <c r="DY220" s="16">
        <v>0.182</v>
      </c>
      <c r="DZ220" s="16">
        <v>0.307</v>
      </c>
      <c r="EA220" s="16">
        <v>8.2549999999999998E-2</v>
      </c>
      <c r="EB220" s="15">
        <v>1</v>
      </c>
    </row>
    <row r="221" spans="100:132" x14ac:dyDescent="0.2">
      <c r="CV221" s="14" t="s">
        <v>380</v>
      </c>
      <c r="CW221" s="16">
        <v>88119002</v>
      </c>
      <c r="CX221" s="16">
        <v>19.53</v>
      </c>
      <c r="CY221" s="16">
        <v>32.47</v>
      </c>
      <c r="CZ221" s="16">
        <v>128</v>
      </c>
      <c r="DA221" s="16">
        <v>1223</v>
      </c>
      <c r="DB221" s="16">
        <v>8.4199999999999997E-2</v>
      </c>
      <c r="DC221" s="16">
        <v>0.113</v>
      </c>
      <c r="DD221" s="16">
        <v>0.1145</v>
      </c>
      <c r="DE221" s="16">
        <v>6.6369999999999998E-2</v>
      </c>
      <c r="DF221" s="16">
        <v>0.14280000000000001</v>
      </c>
      <c r="DG221" s="16">
        <v>5.3129999999999997E-2</v>
      </c>
      <c r="DH221" s="16">
        <v>0.73919999999999997</v>
      </c>
      <c r="DI221" s="16">
        <v>1.321</v>
      </c>
      <c r="DJ221" s="16">
        <v>4.7220000000000004</v>
      </c>
      <c r="DK221" s="16">
        <v>109.9</v>
      </c>
      <c r="DL221" s="16">
        <v>5.5389999999999997E-3</v>
      </c>
      <c r="DM221" s="16">
        <v>2.6440000000000002E-2</v>
      </c>
      <c r="DN221" s="16">
        <v>2.664E-2</v>
      </c>
      <c r="DO221" s="16">
        <v>1.078E-2</v>
      </c>
      <c r="DP221" s="16">
        <v>1.332E-2</v>
      </c>
      <c r="DQ221" s="16">
        <v>2.2560000000000002E-3</v>
      </c>
      <c r="DR221" s="16">
        <v>27.9</v>
      </c>
      <c r="DS221" s="16">
        <v>45.41</v>
      </c>
      <c r="DT221" s="16">
        <v>180.2</v>
      </c>
      <c r="DU221" s="16">
        <v>2477</v>
      </c>
      <c r="DV221" s="16">
        <v>0.14080000000000001</v>
      </c>
      <c r="DW221" s="16">
        <v>0.40970000000000001</v>
      </c>
      <c r="DX221" s="16">
        <v>0.39950000000000002</v>
      </c>
      <c r="DY221" s="16">
        <v>0.16250000000000001</v>
      </c>
      <c r="DZ221" s="16">
        <v>0.27129999999999999</v>
      </c>
      <c r="EA221" s="16">
        <v>7.5679999999999997E-2</v>
      </c>
      <c r="EB221" s="15">
        <v>1</v>
      </c>
    </row>
    <row r="222" spans="100:132" x14ac:dyDescent="0.2">
      <c r="CV222" s="14" t="s">
        <v>381</v>
      </c>
      <c r="CW222" s="16">
        <v>8812816</v>
      </c>
      <c r="CX222" s="16">
        <v>13.65</v>
      </c>
      <c r="CY222" s="16">
        <v>13.16</v>
      </c>
      <c r="CZ222" s="16">
        <v>87.88</v>
      </c>
      <c r="DA222" s="16">
        <v>568.9</v>
      </c>
      <c r="DB222" s="16">
        <v>9.6460000000000004E-2</v>
      </c>
      <c r="DC222" s="16">
        <v>8.7110000000000007E-2</v>
      </c>
      <c r="DD222" s="16">
        <v>3.8879999999999998E-2</v>
      </c>
      <c r="DE222" s="16">
        <v>2.563E-2</v>
      </c>
      <c r="DF222" s="16">
        <v>0.13600000000000001</v>
      </c>
      <c r="DG222" s="16">
        <v>6.3439999999999996E-2</v>
      </c>
      <c r="DH222" s="16">
        <v>0.2102</v>
      </c>
      <c r="DI222" s="16">
        <v>0.43359999999999999</v>
      </c>
      <c r="DJ222" s="16">
        <v>1.391</v>
      </c>
      <c r="DK222" s="16">
        <v>17.399999999999999</v>
      </c>
      <c r="DL222" s="16">
        <v>4.1330000000000004E-3</v>
      </c>
      <c r="DM222" s="16">
        <v>1.695E-2</v>
      </c>
      <c r="DN222" s="16">
        <v>1.652E-2</v>
      </c>
      <c r="DO222" s="16">
        <v>6.659E-3</v>
      </c>
      <c r="DP222" s="16">
        <v>1.371E-2</v>
      </c>
      <c r="DQ222" s="16">
        <v>2.735E-3</v>
      </c>
      <c r="DR222" s="16">
        <v>15.34</v>
      </c>
      <c r="DS222" s="16">
        <v>16.350000000000001</v>
      </c>
      <c r="DT222" s="16">
        <v>99.71</v>
      </c>
      <c r="DU222" s="16">
        <v>706.2</v>
      </c>
      <c r="DV222" s="16">
        <v>0.13109999999999999</v>
      </c>
      <c r="DW222" s="16">
        <v>0.24740000000000001</v>
      </c>
      <c r="DX222" s="16">
        <v>0.1759</v>
      </c>
      <c r="DY222" s="16">
        <v>8.0560000000000007E-2</v>
      </c>
      <c r="DZ222" s="16">
        <v>0.23799999999999999</v>
      </c>
      <c r="EA222" s="16">
        <v>8.7179999999999994E-2</v>
      </c>
      <c r="EB222" s="15">
        <v>0</v>
      </c>
    </row>
    <row r="223" spans="100:132" x14ac:dyDescent="0.2">
      <c r="CV223" s="14" t="s">
        <v>382</v>
      </c>
      <c r="CW223" s="16">
        <v>8812818</v>
      </c>
      <c r="CX223" s="16">
        <v>13.56</v>
      </c>
      <c r="CY223" s="16">
        <v>13.9</v>
      </c>
      <c r="CZ223" s="16">
        <v>88.59</v>
      </c>
      <c r="DA223" s="16">
        <v>561.29999999999995</v>
      </c>
      <c r="DB223" s="16">
        <v>0.1051</v>
      </c>
      <c r="DC223" s="16">
        <v>0.1192</v>
      </c>
      <c r="DD223" s="16">
        <v>7.8600000000000003E-2</v>
      </c>
      <c r="DE223" s="16">
        <v>4.4510000000000001E-2</v>
      </c>
      <c r="DF223" s="16">
        <v>0.19620000000000001</v>
      </c>
      <c r="DG223" s="16">
        <v>6.3030000000000003E-2</v>
      </c>
      <c r="DH223" s="16">
        <v>0.25690000000000002</v>
      </c>
      <c r="DI223" s="16">
        <v>0.49809999999999999</v>
      </c>
      <c r="DJ223" s="16">
        <v>2.0110000000000001</v>
      </c>
      <c r="DK223" s="16">
        <v>21.03</v>
      </c>
      <c r="DL223" s="16">
        <v>5.8510000000000003E-3</v>
      </c>
      <c r="DM223" s="16">
        <v>2.3140000000000001E-2</v>
      </c>
      <c r="DN223" s="16">
        <v>2.5440000000000001E-2</v>
      </c>
      <c r="DO223" s="16">
        <v>8.3599999999999994E-3</v>
      </c>
      <c r="DP223" s="16">
        <v>1.8419999999999999E-2</v>
      </c>
      <c r="DQ223" s="16">
        <v>2.918E-3</v>
      </c>
      <c r="DR223" s="16">
        <v>14.98</v>
      </c>
      <c r="DS223" s="16">
        <v>17.13</v>
      </c>
      <c r="DT223" s="16">
        <v>101.1</v>
      </c>
      <c r="DU223" s="16">
        <v>686.6</v>
      </c>
      <c r="DV223" s="16">
        <v>0.1376</v>
      </c>
      <c r="DW223" s="16">
        <v>0.26979999999999998</v>
      </c>
      <c r="DX223" s="16">
        <v>0.25769999999999998</v>
      </c>
      <c r="DY223" s="16">
        <v>9.0899999999999995E-2</v>
      </c>
      <c r="DZ223" s="16">
        <v>0.30649999999999999</v>
      </c>
      <c r="EA223" s="16">
        <v>8.1769999999999995E-2</v>
      </c>
      <c r="EB223" s="15">
        <v>0</v>
      </c>
    </row>
    <row r="224" spans="100:132" x14ac:dyDescent="0.2">
      <c r="CV224" s="14" t="s">
        <v>383</v>
      </c>
      <c r="CW224" s="16">
        <v>8812844</v>
      </c>
      <c r="CX224" s="16">
        <v>10.18</v>
      </c>
      <c r="CY224" s="16">
        <v>17.53</v>
      </c>
      <c r="CZ224" s="16">
        <v>65.12</v>
      </c>
      <c r="DA224" s="16">
        <v>313.10000000000002</v>
      </c>
      <c r="DB224" s="16">
        <v>0.1061</v>
      </c>
      <c r="DC224" s="16">
        <v>8.5019999999999998E-2</v>
      </c>
      <c r="DD224" s="16">
        <v>1.7680000000000001E-2</v>
      </c>
      <c r="DE224" s="16">
        <v>1.915E-2</v>
      </c>
      <c r="DF224" s="16">
        <v>0.191</v>
      </c>
      <c r="DG224" s="16">
        <v>6.9080000000000003E-2</v>
      </c>
      <c r="DH224" s="16">
        <v>0.2467</v>
      </c>
      <c r="DI224" s="16">
        <v>1.2170000000000001</v>
      </c>
      <c r="DJ224" s="16">
        <v>1.641</v>
      </c>
      <c r="DK224" s="16">
        <v>15.05</v>
      </c>
      <c r="DL224" s="16">
        <v>7.8989999999999998E-3</v>
      </c>
      <c r="DM224" s="16">
        <v>1.4E-2</v>
      </c>
      <c r="DN224" s="16">
        <v>8.5339999999999999E-3</v>
      </c>
      <c r="DO224" s="16">
        <v>7.6239999999999997E-3</v>
      </c>
      <c r="DP224" s="16">
        <v>2.6370000000000001E-2</v>
      </c>
      <c r="DQ224" s="16">
        <v>3.761E-3</v>
      </c>
      <c r="DR224" s="16">
        <v>11.17</v>
      </c>
      <c r="DS224" s="16">
        <v>22.84</v>
      </c>
      <c r="DT224" s="16">
        <v>71.94</v>
      </c>
      <c r="DU224" s="16">
        <v>375.6</v>
      </c>
      <c r="DV224" s="16">
        <v>0.1406</v>
      </c>
      <c r="DW224" s="16">
        <v>0.14399999999999999</v>
      </c>
      <c r="DX224" s="16">
        <v>6.5720000000000001E-2</v>
      </c>
      <c r="DY224" s="16">
        <v>5.5750000000000001E-2</v>
      </c>
      <c r="DZ224" s="16">
        <v>0.30549999999999999</v>
      </c>
      <c r="EA224" s="16">
        <v>8.7970000000000007E-2</v>
      </c>
      <c r="EB224" s="15">
        <v>0</v>
      </c>
    </row>
    <row r="225" spans="100:132" x14ac:dyDescent="0.2">
      <c r="CV225" s="14" t="s">
        <v>384</v>
      </c>
      <c r="CW225" s="16">
        <v>8812877</v>
      </c>
      <c r="CX225" s="16">
        <v>15.75</v>
      </c>
      <c r="CY225" s="16">
        <v>20.25</v>
      </c>
      <c r="CZ225" s="16">
        <v>102.6</v>
      </c>
      <c r="DA225" s="16">
        <v>761.3</v>
      </c>
      <c r="DB225" s="16">
        <v>0.10249999999999999</v>
      </c>
      <c r="DC225" s="16">
        <v>0.12039999999999999</v>
      </c>
      <c r="DD225" s="16">
        <v>0.1147</v>
      </c>
      <c r="DE225" s="16">
        <v>6.4619999999999997E-2</v>
      </c>
      <c r="DF225" s="16">
        <v>0.19350000000000001</v>
      </c>
      <c r="DG225" s="16">
        <v>6.3030000000000003E-2</v>
      </c>
      <c r="DH225" s="16">
        <v>0.3473</v>
      </c>
      <c r="DI225" s="16">
        <v>0.92090000000000005</v>
      </c>
      <c r="DJ225" s="16">
        <v>2.2440000000000002</v>
      </c>
      <c r="DK225" s="16">
        <v>32.19</v>
      </c>
      <c r="DL225" s="16">
        <v>4.7660000000000003E-3</v>
      </c>
      <c r="DM225" s="16">
        <v>2.3740000000000001E-2</v>
      </c>
      <c r="DN225" s="16">
        <v>2.384E-2</v>
      </c>
      <c r="DO225" s="16">
        <v>8.6370000000000006E-3</v>
      </c>
      <c r="DP225" s="16">
        <v>1.772E-2</v>
      </c>
      <c r="DQ225" s="16">
        <v>3.1310000000000001E-3</v>
      </c>
      <c r="DR225" s="16">
        <v>19.559999999999999</v>
      </c>
      <c r="DS225" s="16">
        <v>30.29</v>
      </c>
      <c r="DT225" s="16">
        <v>125.9</v>
      </c>
      <c r="DU225" s="16">
        <v>1088</v>
      </c>
      <c r="DV225" s="16">
        <v>0.1552</v>
      </c>
      <c r="DW225" s="16">
        <v>0.44800000000000001</v>
      </c>
      <c r="DX225" s="16">
        <v>0.39760000000000001</v>
      </c>
      <c r="DY225" s="16">
        <v>0.1479</v>
      </c>
      <c r="DZ225" s="16">
        <v>0.39929999999999999</v>
      </c>
      <c r="EA225" s="16">
        <v>0.10639999999999999</v>
      </c>
      <c r="EB225" s="15">
        <v>1</v>
      </c>
    </row>
    <row r="226" spans="100:132" x14ac:dyDescent="0.2">
      <c r="CV226" s="14" t="s">
        <v>385</v>
      </c>
      <c r="CW226" s="16">
        <v>8813129</v>
      </c>
      <c r="CX226" s="16">
        <v>13.27</v>
      </c>
      <c r="CY226" s="16">
        <v>17.02</v>
      </c>
      <c r="CZ226" s="16">
        <v>84.55</v>
      </c>
      <c r="DA226" s="16">
        <v>546.4</v>
      </c>
      <c r="DB226" s="16">
        <v>8.4449999999999997E-2</v>
      </c>
      <c r="DC226" s="16">
        <v>4.9939999999999998E-2</v>
      </c>
      <c r="DD226" s="16">
        <v>3.5540000000000002E-2</v>
      </c>
      <c r="DE226" s="16">
        <v>2.4559999999999998E-2</v>
      </c>
      <c r="DF226" s="16">
        <v>0.14960000000000001</v>
      </c>
      <c r="DG226" s="16">
        <v>5.6739999999999999E-2</v>
      </c>
      <c r="DH226" s="16">
        <v>0.29270000000000002</v>
      </c>
      <c r="DI226" s="16">
        <v>0.89070000000000005</v>
      </c>
      <c r="DJ226" s="16">
        <v>2.044</v>
      </c>
      <c r="DK226" s="16">
        <v>24.68</v>
      </c>
      <c r="DL226" s="16">
        <v>6.032E-3</v>
      </c>
      <c r="DM226" s="16">
        <v>1.1039999999999999E-2</v>
      </c>
      <c r="DN226" s="16">
        <v>2.2589999999999999E-2</v>
      </c>
      <c r="DO226" s="16">
        <v>9.0570000000000008E-3</v>
      </c>
      <c r="DP226" s="16">
        <v>1.482E-2</v>
      </c>
      <c r="DQ226" s="16">
        <v>2.496E-3</v>
      </c>
      <c r="DR226" s="16">
        <v>15.14</v>
      </c>
      <c r="DS226" s="16">
        <v>23.6</v>
      </c>
      <c r="DT226" s="16">
        <v>98.84</v>
      </c>
      <c r="DU226" s="16">
        <v>708.8</v>
      </c>
      <c r="DV226" s="16">
        <v>0.12759999999999999</v>
      </c>
      <c r="DW226" s="16">
        <v>0.13109999999999999</v>
      </c>
      <c r="DX226" s="16">
        <v>0.17860000000000001</v>
      </c>
      <c r="DY226" s="16">
        <v>9.6780000000000005E-2</v>
      </c>
      <c r="DZ226" s="16">
        <v>0.25059999999999999</v>
      </c>
      <c r="EA226" s="16">
        <v>7.6230000000000006E-2</v>
      </c>
      <c r="EB226" s="15">
        <v>0</v>
      </c>
    </row>
    <row r="227" spans="100:132" x14ac:dyDescent="0.2">
      <c r="CV227" s="14" t="s">
        <v>386</v>
      </c>
      <c r="CW227" s="16">
        <v>88143502</v>
      </c>
      <c r="CX227" s="16">
        <v>14.34</v>
      </c>
      <c r="CY227" s="16">
        <v>13.47</v>
      </c>
      <c r="CZ227" s="16">
        <v>92.51</v>
      </c>
      <c r="DA227" s="16">
        <v>641.20000000000005</v>
      </c>
      <c r="DB227" s="16">
        <v>9.9059999999999995E-2</v>
      </c>
      <c r="DC227" s="16">
        <v>7.6240000000000002E-2</v>
      </c>
      <c r="DD227" s="16">
        <v>5.7239999999999999E-2</v>
      </c>
      <c r="DE227" s="16">
        <v>4.6030000000000001E-2</v>
      </c>
      <c r="DF227" s="16">
        <v>0.20749999999999999</v>
      </c>
      <c r="DG227" s="16">
        <v>5.4480000000000001E-2</v>
      </c>
      <c r="DH227" s="16">
        <v>0.52200000000000002</v>
      </c>
      <c r="DI227" s="16">
        <v>0.81210000000000004</v>
      </c>
      <c r="DJ227" s="16">
        <v>3.7629999999999999</v>
      </c>
      <c r="DK227" s="16">
        <v>48.29</v>
      </c>
      <c r="DL227" s="16">
        <v>7.0889999999999998E-3</v>
      </c>
      <c r="DM227" s="16">
        <v>1.4279999999999999E-2</v>
      </c>
      <c r="DN227" s="16">
        <v>2.3599999999999999E-2</v>
      </c>
      <c r="DO227" s="16">
        <v>1.286E-2</v>
      </c>
      <c r="DP227" s="16">
        <v>2.266E-2</v>
      </c>
      <c r="DQ227" s="16">
        <v>1.4630000000000001E-3</v>
      </c>
      <c r="DR227" s="16">
        <v>16.77</v>
      </c>
      <c r="DS227" s="16">
        <v>16.899999999999999</v>
      </c>
      <c r="DT227" s="16">
        <v>110.4</v>
      </c>
      <c r="DU227" s="16">
        <v>873.2</v>
      </c>
      <c r="DV227" s="16">
        <v>0.12970000000000001</v>
      </c>
      <c r="DW227" s="16">
        <v>0.1525</v>
      </c>
      <c r="DX227" s="16">
        <v>0.16320000000000001</v>
      </c>
      <c r="DY227" s="16">
        <v>0.1087</v>
      </c>
      <c r="DZ227" s="16">
        <v>0.30620000000000003</v>
      </c>
      <c r="EA227" s="16">
        <v>6.0720000000000003E-2</v>
      </c>
      <c r="EB227" s="15">
        <v>0</v>
      </c>
    </row>
    <row r="228" spans="100:132" x14ac:dyDescent="0.2">
      <c r="CV228" s="14" t="s">
        <v>387</v>
      </c>
      <c r="CW228" s="16">
        <v>88147101</v>
      </c>
      <c r="CX228" s="16">
        <v>10.44</v>
      </c>
      <c r="CY228" s="16">
        <v>15.46</v>
      </c>
      <c r="CZ228" s="16">
        <v>66.62</v>
      </c>
      <c r="DA228" s="16">
        <v>329.6</v>
      </c>
      <c r="DB228" s="16">
        <v>0.1053</v>
      </c>
      <c r="DC228" s="16">
        <v>7.7219999999999997E-2</v>
      </c>
      <c r="DD228" s="16">
        <v>6.6429999999999996E-3</v>
      </c>
      <c r="DE228" s="16">
        <v>1.2160000000000001E-2</v>
      </c>
      <c r="DF228" s="16">
        <v>0.17879999999999999</v>
      </c>
      <c r="DG228" s="16">
        <v>6.4500000000000002E-2</v>
      </c>
      <c r="DH228" s="16">
        <v>0.1913</v>
      </c>
      <c r="DI228" s="16">
        <v>0.90269999999999995</v>
      </c>
      <c r="DJ228" s="16">
        <v>1.208</v>
      </c>
      <c r="DK228" s="16">
        <v>11.86</v>
      </c>
      <c r="DL228" s="16">
        <v>6.5129999999999997E-3</v>
      </c>
      <c r="DM228" s="16">
        <v>8.0610000000000005E-3</v>
      </c>
      <c r="DN228" s="16">
        <v>2.8170000000000001E-3</v>
      </c>
      <c r="DO228" s="16">
        <v>4.9719999999999999E-3</v>
      </c>
      <c r="DP228" s="16">
        <v>1.502E-2</v>
      </c>
      <c r="DQ228" s="16">
        <v>2.8210000000000002E-3</v>
      </c>
      <c r="DR228" s="16">
        <v>11.52</v>
      </c>
      <c r="DS228" s="16">
        <v>19.8</v>
      </c>
      <c r="DT228" s="16">
        <v>73.47</v>
      </c>
      <c r="DU228" s="16">
        <v>395.4</v>
      </c>
      <c r="DV228" s="16">
        <v>0.1341</v>
      </c>
      <c r="DW228" s="16">
        <v>0.1153</v>
      </c>
      <c r="DX228" s="16">
        <v>2.639E-2</v>
      </c>
      <c r="DY228" s="16">
        <v>4.4639999999999999E-2</v>
      </c>
      <c r="DZ228" s="16">
        <v>0.26150000000000001</v>
      </c>
      <c r="EA228" s="16">
        <v>8.269E-2</v>
      </c>
      <c r="EB228" s="15">
        <v>0</v>
      </c>
    </row>
    <row r="229" spans="100:132" x14ac:dyDescent="0.2">
      <c r="CV229" s="14" t="s">
        <v>388</v>
      </c>
      <c r="CW229" s="16">
        <v>88147102</v>
      </c>
      <c r="CX229" s="16">
        <v>15</v>
      </c>
      <c r="CY229" s="16">
        <v>15.51</v>
      </c>
      <c r="CZ229" s="16">
        <v>97.45</v>
      </c>
      <c r="DA229" s="16">
        <v>684.5</v>
      </c>
      <c r="DB229" s="16">
        <v>8.3710000000000007E-2</v>
      </c>
      <c r="DC229" s="16">
        <v>0.1096</v>
      </c>
      <c r="DD229" s="16">
        <v>6.5049999999999997E-2</v>
      </c>
      <c r="DE229" s="16">
        <v>3.78E-2</v>
      </c>
      <c r="DF229" s="16">
        <v>0.18809999999999999</v>
      </c>
      <c r="DG229" s="16">
        <v>5.9069999999999998E-2</v>
      </c>
      <c r="DH229" s="16">
        <v>0.23180000000000001</v>
      </c>
      <c r="DI229" s="16">
        <v>0.49659999999999999</v>
      </c>
      <c r="DJ229" s="16">
        <v>2.2759999999999998</v>
      </c>
      <c r="DK229" s="16">
        <v>19.88</v>
      </c>
      <c r="DL229" s="16">
        <v>4.1190000000000003E-3</v>
      </c>
      <c r="DM229" s="16">
        <v>3.2070000000000001E-2</v>
      </c>
      <c r="DN229" s="16">
        <v>3.644E-2</v>
      </c>
      <c r="DO229" s="16">
        <v>1.155E-2</v>
      </c>
      <c r="DP229" s="16">
        <v>1.391E-2</v>
      </c>
      <c r="DQ229" s="16">
        <v>3.2039999999999998E-3</v>
      </c>
      <c r="DR229" s="16">
        <v>16.41</v>
      </c>
      <c r="DS229" s="16">
        <v>19.309999999999999</v>
      </c>
      <c r="DT229" s="16">
        <v>114.2</v>
      </c>
      <c r="DU229" s="16">
        <v>808.2</v>
      </c>
      <c r="DV229" s="16">
        <v>0.11360000000000001</v>
      </c>
      <c r="DW229" s="16">
        <v>0.36270000000000002</v>
      </c>
      <c r="DX229" s="16">
        <v>0.3402</v>
      </c>
      <c r="DY229" s="16">
        <v>0.13789999999999999</v>
      </c>
      <c r="DZ229" s="16">
        <v>0.2954</v>
      </c>
      <c r="EA229" s="16">
        <v>8.362E-2</v>
      </c>
      <c r="EB229" s="15">
        <v>0</v>
      </c>
    </row>
    <row r="230" spans="100:132" x14ac:dyDescent="0.2">
      <c r="CV230" s="14" t="s">
        <v>389</v>
      </c>
      <c r="CW230" s="16">
        <v>88147202</v>
      </c>
      <c r="CX230" s="16">
        <v>12.62</v>
      </c>
      <c r="CY230" s="16">
        <v>23.97</v>
      </c>
      <c r="CZ230" s="16">
        <v>81.349999999999994</v>
      </c>
      <c r="DA230" s="16">
        <v>496.4</v>
      </c>
      <c r="DB230" s="16">
        <v>7.9030000000000003E-2</v>
      </c>
      <c r="DC230" s="16">
        <v>7.5289999999999996E-2</v>
      </c>
      <c r="DD230" s="16">
        <v>5.4379999999999998E-2</v>
      </c>
      <c r="DE230" s="16">
        <v>2.036E-2</v>
      </c>
      <c r="DF230" s="16">
        <v>0.15140000000000001</v>
      </c>
      <c r="DG230" s="16">
        <v>6.019E-2</v>
      </c>
      <c r="DH230" s="16">
        <v>0.24490000000000001</v>
      </c>
      <c r="DI230" s="16">
        <v>1.0660000000000001</v>
      </c>
      <c r="DJ230" s="16">
        <v>1.4450000000000001</v>
      </c>
      <c r="DK230" s="16">
        <v>18.510000000000002</v>
      </c>
      <c r="DL230" s="16">
        <v>5.169E-3</v>
      </c>
      <c r="DM230" s="16">
        <v>2.2939999999999999E-2</v>
      </c>
      <c r="DN230" s="16">
        <v>3.0159999999999999E-2</v>
      </c>
      <c r="DO230" s="16">
        <v>8.6910000000000008E-3</v>
      </c>
      <c r="DP230" s="16">
        <v>1.3650000000000001E-2</v>
      </c>
      <c r="DQ230" s="16">
        <v>3.4069999999999999E-3</v>
      </c>
      <c r="DR230" s="16">
        <v>14.2</v>
      </c>
      <c r="DS230" s="16">
        <v>31.31</v>
      </c>
      <c r="DT230" s="16">
        <v>90.67</v>
      </c>
      <c r="DU230" s="16">
        <v>624</v>
      </c>
      <c r="DV230" s="16">
        <v>0.1227</v>
      </c>
      <c r="DW230" s="16">
        <v>0.34539999999999998</v>
      </c>
      <c r="DX230" s="16">
        <v>0.3911</v>
      </c>
      <c r="DY230" s="16">
        <v>0.11799999999999999</v>
      </c>
      <c r="DZ230" s="16">
        <v>0.28260000000000002</v>
      </c>
      <c r="EA230" s="16">
        <v>9.5850000000000005E-2</v>
      </c>
      <c r="EB230" s="15">
        <v>0</v>
      </c>
    </row>
    <row r="231" spans="100:132" x14ac:dyDescent="0.2">
      <c r="CV231" s="14" t="s">
        <v>390</v>
      </c>
      <c r="CW231" s="16">
        <v>881861</v>
      </c>
      <c r="CX231" s="16">
        <v>12.83</v>
      </c>
      <c r="CY231" s="16">
        <v>22.33</v>
      </c>
      <c r="CZ231" s="16">
        <v>85.26</v>
      </c>
      <c r="DA231" s="16">
        <v>503.2</v>
      </c>
      <c r="DB231" s="16">
        <v>0.10879999999999999</v>
      </c>
      <c r="DC231" s="16">
        <v>0.1799</v>
      </c>
      <c r="DD231" s="16">
        <v>0.16950000000000001</v>
      </c>
      <c r="DE231" s="16">
        <v>6.8610000000000004E-2</v>
      </c>
      <c r="DF231" s="16">
        <v>0.21229999999999999</v>
      </c>
      <c r="DG231" s="16">
        <v>7.2539999999999993E-2</v>
      </c>
      <c r="DH231" s="16">
        <v>0.30609999999999998</v>
      </c>
      <c r="DI231" s="16">
        <v>1.069</v>
      </c>
      <c r="DJ231" s="16">
        <v>2.2570000000000001</v>
      </c>
      <c r="DK231" s="16">
        <v>25.13</v>
      </c>
      <c r="DL231" s="16">
        <v>6.9829999999999996E-3</v>
      </c>
      <c r="DM231" s="16">
        <v>3.8580000000000003E-2</v>
      </c>
      <c r="DN231" s="16">
        <v>4.6829999999999997E-2</v>
      </c>
      <c r="DO231" s="16">
        <v>1.499E-2</v>
      </c>
      <c r="DP231" s="16">
        <v>1.6799999999999999E-2</v>
      </c>
      <c r="DQ231" s="16">
        <v>5.6169999999999996E-3</v>
      </c>
      <c r="DR231" s="16">
        <v>15.2</v>
      </c>
      <c r="DS231" s="16">
        <v>30.15</v>
      </c>
      <c r="DT231" s="16">
        <v>105.3</v>
      </c>
      <c r="DU231" s="16">
        <v>706</v>
      </c>
      <c r="DV231" s="16">
        <v>0.1777</v>
      </c>
      <c r="DW231" s="16">
        <v>0.5343</v>
      </c>
      <c r="DX231" s="16">
        <v>0.62819999999999998</v>
      </c>
      <c r="DY231" s="16">
        <v>0.19769999999999999</v>
      </c>
      <c r="DZ231" s="16">
        <v>0.3407</v>
      </c>
      <c r="EA231" s="16">
        <v>0.12429999999999999</v>
      </c>
      <c r="EB231" s="15">
        <v>1</v>
      </c>
    </row>
    <row r="232" spans="100:132" x14ac:dyDescent="0.2">
      <c r="CV232" s="14" t="s">
        <v>391</v>
      </c>
      <c r="CW232" s="16">
        <v>881972</v>
      </c>
      <c r="CX232" s="16">
        <v>17.05</v>
      </c>
      <c r="CY232" s="16">
        <v>19.079999999999998</v>
      </c>
      <c r="CZ232" s="16">
        <v>113.4</v>
      </c>
      <c r="DA232" s="16">
        <v>895</v>
      </c>
      <c r="DB232" s="16">
        <v>0.11409999999999999</v>
      </c>
      <c r="DC232" s="16">
        <v>0.15720000000000001</v>
      </c>
      <c r="DD232" s="16">
        <v>0.191</v>
      </c>
      <c r="DE232" s="16">
        <v>0.109</v>
      </c>
      <c r="DF232" s="16">
        <v>0.21310000000000001</v>
      </c>
      <c r="DG232" s="16">
        <v>6.3250000000000001E-2</v>
      </c>
      <c r="DH232" s="16">
        <v>0.2959</v>
      </c>
      <c r="DI232" s="16">
        <v>0.67900000000000005</v>
      </c>
      <c r="DJ232" s="16">
        <v>2.153</v>
      </c>
      <c r="DK232" s="16">
        <v>31.98</v>
      </c>
      <c r="DL232" s="16">
        <v>5.5319999999999996E-3</v>
      </c>
      <c r="DM232" s="16">
        <v>2.0080000000000001E-2</v>
      </c>
      <c r="DN232" s="16">
        <v>3.0550000000000001E-2</v>
      </c>
      <c r="DO232" s="16">
        <v>1.384E-2</v>
      </c>
      <c r="DP232" s="16">
        <v>1.1769999999999999E-2</v>
      </c>
      <c r="DQ232" s="16">
        <v>2.336E-3</v>
      </c>
      <c r="DR232" s="16">
        <v>19.59</v>
      </c>
      <c r="DS232" s="16">
        <v>24.89</v>
      </c>
      <c r="DT232" s="16">
        <v>133.5</v>
      </c>
      <c r="DU232" s="16">
        <v>1189</v>
      </c>
      <c r="DV232" s="16">
        <v>0.17030000000000001</v>
      </c>
      <c r="DW232" s="16">
        <v>0.39340000000000003</v>
      </c>
      <c r="DX232" s="16">
        <v>0.50180000000000002</v>
      </c>
      <c r="DY232" s="16">
        <v>0.25430000000000003</v>
      </c>
      <c r="DZ232" s="16">
        <v>0.31090000000000001</v>
      </c>
      <c r="EA232" s="16">
        <v>9.0609999999999996E-2</v>
      </c>
      <c r="EB232" s="15">
        <v>1</v>
      </c>
    </row>
    <row r="233" spans="100:132" x14ac:dyDescent="0.2">
      <c r="CV233" s="14" t="s">
        <v>392</v>
      </c>
      <c r="CW233" s="16">
        <v>88199202</v>
      </c>
      <c r="CX233" s="16">
        <v>11.32</v>
      </c>
      <c r="CY233" s="16">
        <v>27.08</v>
      </c>
      <c r="CZ233" s="16">
        <v>71.760000000000005</v>
      </c>
      <c r="DA233" s="16">
        <v>395.7</v>
      </c>
      <c r="DB233" s="16">
        <v>6.8830000000000002E-2</v>
      </c>
      <c r="DC233" s="16">
        <v>3.8129999999999997E-2</v>
      </c>
      <c r="DD233" s="16">
        <v>1.6330000000000001E-2</v>
      </c>
      <c r="DE233" s="16">
        <v>3.1250000000000002E-3</v>
      </c>
      <c r="DF233" s="16">
        <v>0.18690000000000001</v>
      </c>
      <c r="DG233" s="16">
        <v>5.6279999999999997E-2</v>
      </c>
      <c r="DH233" s="16">
        <v>0.121</v>
      </c>
      <c r="DI233" s="16">
        <v>0.89270000000000005</v>
      </c>
      <c r="DJ233" s="16">
        <v>1.0589999999999999</v>
      </c>
      <c r="DK233" s="16">
        <v>8.6050000000000004</v>
      </c>
      <c r="DL233" s="16">
        <v>3.653E-3</v>
      </c>
      <c r="DM233" s="16">
        <v>1.6469999999999999E-2</v>
      </c>
      <c r="DN233" s="16">
        <v>1.6330000000000001E-2</v>
      </c>
      <c r="DO233" s="16">
        <v>3.1250000000000002E-3</v>
      </c>
      <c r="DP233" s="16">
        <v>1.537E-2</v>
      </c>
      <c r="DQ233" s="16">
        <v>2.052E-3</v>
      </c>
      <c r="DR233" s="16">
        <v>12.08</v>
      </c>
      <c r="DS233" s="16">
        <v>33.75</v>
      </c>
      <c r="DT233" s="16">
        <v>79.819999999999993</v>
      </c>
      <c r="DU233" s="16">
        <v>452.3</v>
      </c>
      <c r="DV233" s="16">
        <v>9.2030000000000001E-2</v>
      </c>
      <c r="DW233" s="16">
        <v>0.14319999999999999</v>
      </c>
      <c r="DX233" s="16">
        <v>0.1089</v>
      </c>
      <c r="DY233" s="16">
        <v>2.0830000000000001E-2</v>
      </c>
      <c r="DZ233" s="16">
        <v>0.28489999999999999</v>
      </c>
      <c r="EA233" s="16">
        <v>7.0870000000000002E-2</v>
      </c>
      <c r="EB233" s="15">
        <v>0</v>
      </c>
    </row>
    <row r="234" spans="100:132" x14ac:dyDescent="0.2">
      <c r="CV234" s="14" t="s">
        <v>393</v>
      </c>
      <c r="CW234" s="16">
        <v>88203002</v>
      </c>
      <c r="CX234" s="16">
        <v>11.22</v>
      </c>
      <c r="CY234" s="16">
        <v>33.81</v>
      </c>
      <c r="CZ234" s="16">
        <v>70.790000000000006</v>
      </c>
      <c r="DA234" s="16">
        <v>386.8</v>
      </c>
      <c r="DB234" s="16">
        <v>7.7799999999999994E-2</v>
      </c>
      <c r="DC234" s="16">
        <v>3.5740000000000001E-2</v>
      </c>
      <c r="DD234" s="16">
        <v>4.9670000000000001E-3</v>
      </c>
      <c r="DE234" s="16">
        <v>6.4339999999999996E-3</v>
      </c>
      <c r="DF234" s="16">
        <v>0.1845</v>
      </c>
      <c r="DG234" s="16">
        <v>5.8279999999999998E-2</v>
      </c>
      <c r="DH234" s="16">
        <v>0.22389999999999999</v>
      </c>
      <c r="DI234" s="16">
        <v>1.647</v>
      </c>
      <c r="DJ234" s="16">
        <v>1.4890000000000001</v>
      </c>
      <c r="DK234" s="16">
        <v>15.46</v>
      </c>
      <c r="DL234" s="16">
        <v>4.359E-3</v>
      </c>
      <c r="DM234" s="16">
        <v>6.8129999999999996E-3</v>
      </c>
      <c r="DN234" s="16">
        <v>3.2230000000000002E-3</v>
      </c>
      <c r="DO234" s="16">
        <v>3.4190000000000002E-3</v>
      </c>
      <c r="DP234" s="16">
        <v>1.916E-2</v>
      </c>
      <c r="DQ234" s="16">
        <v>2.5339999999999998E-3</v>
      </c>
      <c r="DR234" s="16">
        <v>12.36</v>
      </c>
      <c r="DS234" s="16">
        <v>41.78</v>
      </c>
      <c r="DT234" s="16">
        <v>78.44</v>
      </c>
      <c r="DU234" s="16">
        <v>470.9</v>
      </c>
      <c r="DV234" s="16">
        <v>9.9940000000000001E-2</v>
      </c>
      <c r="DW234" s="16">
        <v>6.8849999999999995E-2</v>
      </c>
      <c r="DX234" s="16">
        <v>2.3179999999999999E-2</v>
      </c>
      <c r="DY234" s="16">
        <v>3.0020000000000002E-2</v>
      </c>
      <c r="DZ234" s="16">
        <v>0.29110000000000003</v>
      </c>
      <c r="EA234" s="16">
        <v>7.3069999999999996E-2</v>
      </c>
      <c r="EB234" s="15">
        <v>0</v>
      </c>
    </row>
    <row r="235" spans="100:132" x14ac:dyDescent="0.2">
      <c r="CV235" s="14" t="s">
        <v>394</v>
      </c>
      <c r="CW235" s="16">
        <v>88206102</v>
      </c>
      <c r="CX235" s="16">
        <v>20.51</v>
      </c>
      <c r="CY235" s="16">
        <v>27.81</v>
      </c>
      <c r="CZ235" s="16">
        <v>134.4</v>
      </c>
      <c r="DA235" s="16">
        <v>1319</v>
      </c>
      <c r="DB235" s="16">
        <v>9.1590000000000005E-2</v>
      </c>
      <c r="DC235" s="16">
        <v>0.1074</v>
      </c>
      <c r="DD235" s="16">
        <v>0.15540000000000001</v>
      </c>
      <c r="DE235" s="16">
        <v>8.3400000000000002E-2</v>
      </c>
      <c r="DF235" s="16">
        <v>0.14480000000000001</v>
      </c>
      <c r="DG235" s="16">
        <v>5.5919999999999997E-2</v>
      </c>
      <c r="DH235" s="16">
        <v>0.52400000000000002</v>
      </c>
      <c r="DI235" s="16">
        <v>1.1890000000000001</v>
      </c>
      <c r="DJ235" s="16">
        <v>3.7669999999999999</v>
      </c>
      <c r="DK235" s="16">
        <v>70.010000000000005</v>
      </c>
      <c r="DL235" s="16">
        <v>5.0200000000000002E-3</v>
      </c>
      <c r="DM235" s="16">
        <v>2.0619999999999999E-2</v>
      </c>
      <c r="DN235" s="16">
        <v>3.4569999999999997E-2</v>
      </c>
      <c r="DO235" s="16">
        <v>1.091E-2</v>
      </c>
      <c r="DP235" s="16">
        <v>1.298E-2</v>
      </c>
      <c r="DQ235" s="16">
        <v>2.8869999999999998E-3</v>
      </c>
      <c r="DR235" s="16">
        <v>24.47</v>
      </c>
      <c r="DS235" s="16">
        <v>37.380000000000003</v>
      </c>
      <c r="DT235" s="16">
        <v>162.69999999999999</v>
      </c>
      <c r="DU235" s="16">
        <v>1872</v>
      </c>
      <c r="DV235" s="16">
        <v>0.12230000000000001</v>
      </c>
      <c r="DW235" s="16">
        <v>0.27610000000000001</v>
      </c>
      <c r="DX235" s="16">
        <v>0.41460000000000002</v>
      </c>
      <c r="DY235" s="16">
        <v>0.15629999999999999</v>
      </c>
      <c r="DZ235" s="16">
        <v>0.2437</v>
      </c>
      <c r="EA235" s="16">
        <v>8.3280000000000007E-2</v>
      </c>
      <c r="EB235" s="15">
        <v>1</v>
      </c>
    </row>
    <row r="236" spans="100:132" x14ac:dyDescent="0.2">
      <c r="CV236" s="14" t="s">
        <v>395</v>
      </c>
      <c r="CW236" s="16">
        <v>882488</v>
      </c>
      <c r="CX236" s="16">
        <v>9.5670000000000002</v>
      </c>
      <c r="CY236" s="16">
        <v>15.91</v>
      </c>
      <c r="CZ236" s="16">
        <v>60.21</v>
      </c>
      <c r="DA236" s="16">
        <v>279.60000000000002</v>
      </c>
      <c r="DB236" s="16">
        <v>8.4640000000000007E-2</v>
      </c>
      <c r="DC236" s="16">
        <v>4.0869999999999997E-2</v>
      </c>
      <c r="DD236" s="16">
        <v>1.652E-2</v>
      </c>
      <c r="DE236" s="16">
        <v>1.6670000000000001E-2</v>
      </c>
      <c r="DF236" s="16">
        <v>0.15509999999999999</v>
      </c>
      <c r="DG236" s="16">
        <v>6.4030000000000004E-2</v>
      </c>
      <c r="DH236" s="16">
        <v>0.2152</v>
      </c>
      <c r="DI236" s="16">
        <v>0.83009999999999995</v>
      </c>
      <c r="DJ236" s="16">
        <v>1.2150000000000001</v>
      </c>
      <c r="DK236" s="16">
        <v>12.64</v>
      </c>
      <c r="DL236" s="16">
        <v>1.1639999999999999E-2</v>
      </c>
      <c r="DM236" s="16">
        <v>1.04E-2</v>
      </c>
      <c r="DN236" s="16">
        <v>1.1860000000000001E-2</v>
      </c>
      <c r="DO236" s="16">
        <v>9.6229999999999996E-3</v>
      </c>
      <c r="DP236" s="16">
        <v>2.383E-2</v>
      </c>
      <c r="DQ236" s="16">
        <v>3.5400000000000002E-3</v>
      </c>
      <c r="DR236" s="16">
        <v>10.51</v>
      </c>
      <c r="DS236" s="16">
        <v>19.16</v>
      </c>
      <c r="DT236" s="16">
        <v>65.739999999999995</v>
      </c>
      <c r="DU236" s="16">
        <v>335.9</v>
      </c>
      <c r="DV236" s="16">
        <v>0.15040000000000001</v>
      </c>
      <c r="DW236" s="16">
        <v>9.5149999999999998E-2</v>
      </c>
      <c r="DX236" s="16">
        <v>7.1609999999999993E-2</v>
      </c>
      <c r="DY236" s="16">
        <v>7.2220000000000006E-2</v>
      </c>
      <c r="DZ236" s="16">
        <v>0.2757</v>
      </c>
      <c r="EA236" s="16">
        <v>8.1780000000000005E-2</v>
      </c>
      <c r="EB236" s="15">
        <v>0</v>
      </c>
    </row>
    <row r="237" spans="100:132" x14ac:dyDescent="0.2">
      <c r="CV237" s="14" t="s">
        <v>396</v>
      </c>
      <c r="CW237" s="16">
        <v>88249602</v>
      </c>
      <c r="CX237" s="16">
        <v>14.03</v>
      </c>
      <c r="CY237" s="16">
        <v>21.25</v>
      </c>
      <c r="CZ237" s="16">
        <v>89.79</v>
      </c>
      <c r="DA237" s="16">
        <v>603.4</v>
      </c>
      <c r="DB237" s="16">
        <v>9.0700000000000003E-2</v>
      </c>
      <c r="DC237" s="16">
        <v>6.9449999999999998E-2</v>
      </c>
      <c r="DD237" s="16">
        <v>1.4619999999999999E-2</v>
      </c>
      <c r="DE237" s="16">
        <v>1.8960000000000001E-2</v>
      </c>
      <c r="DF237" s="16">
        <v>0.1517</v>
      </c>
      <c r="DG237" s="16">
        <v>5.8349999999999999E-2</v>
      </c>
      <c r="DH237" s="16">
        <v>0.25890000000000002</v>
      </c>
      <c r="DI237" s="16">
        <v>1.5029999999999999</v>
      </c>
      <c r="DJ237" s="16">
        <v>1.667</v>
      </c>
      <c r="DK237" s="16">
        <v>22.07</v>
      </c>
      <c r="DL237" s="16">
        <v>7.3889999999999997E-3</v>
      </c>
      <c r="DM237" s="16">
        <v>1.383E-2</v>
      </c>
      <c r="DN237" s="16">
        <v>7.3020000000000003E-3</v>
      </c>
      <c r="DO237" s="16">
        <v>1.004E-2</v>
      </c>
      <c r="DP237" s="16">
        <v>1.2630000000000001E-2</v>
      </c>
      <c r="DQ237" s="16">
        <v>2.9250000000000001E-3</v>
      </c>
      <c r="DR237" s="16">
        <v>15.33</v>
      </c>
      <c r="DS237" s="16">
        <v>30.28</v>
      </c>
      <c r="DT237" s="16">
        <v>98.27</v>
      </c>
      <c r="DU237" s="16">
        <v>715.5</v>
      </c>
      <c r="DV237" s="16">
        <v>0.12870000000000001</v>
      </c>
      <c r="DW237" s="16">
        <v>0.15129999999999999</v>
      </c>
      <c r="DX237" s="16">
        <v>6.2309999999999997E-2</v>
      </c>
      <c r="DY237" s="16">
        <v>7.9630000000000006E-2</v>
      </c>
      <c r="DZ237" s="16">
        <v>0.22259999999999999</v>
      </c>
      <c r="EA237" s="16">
        <v>7.6170000000000002E-2</v>
      </c>
      <c r="EB237" s="15">
        <v>0</v>
      </c>
    </row>
    <row r="238" spans="100:132" x14ac:dyDescent="0.2">
      <c r="CV238" s="14" t="s">
        <v>397</v>
      </c>
      <c r="CW238" s="16">
        <v>88299702</v>
      </c>
      <c r="CX238" s="16">
        <v>23.21</v>
      </c>
      <c r="CY238" s="16">
        <v>26.97</v>
      </c>
      <c r="CZ238" s="16">
        <v>153.5</v>
      </c>
      <c r="DA238" s="16">
        <v>1670</v>
      </c>
      <c r="DB238" s="16">
        <v>9.5089999999999994E-2</v>
      </c>
      <c r="DC238" s="16">
        <v>0.16819999999999999</v>
      </c>
      <c r="DD238" s="16">
        <v>0.19500000000000001</v>
      </c>
      <c r="DE238" s="16">
        <v>0.1237</v>
      </c>
      <c r="DF238" s="16">
        <v>0.19089999999999999</v>
      </c>
      <c r="DG238" s="16">
        <v>6.3089999999999993E-2</v>
      </c>
      <c r="DH238" s="16">
        <v>1.0580000000000001</v>
      </c>
      <c r="DI238" s="16">
        <v>0.96350000000000002</v>
      </c>
      <c r="DJ238" s="16">
        <v>7.2469999999999999</v>
      </c>
      <c r="DK238" s="16">
        <v>155.80000000000001</v>
      </c>
      <c r="DL238" s="16">
        <v>6.4279999999999997E-3</v>
      </c>
      <c r="DM238" s="16">
        <v>2.8629999999999999E-2</v>
      </c>
      <c r="DN238" s="16">
        <v>4.4970000000000003E-2</v>
      </c>
      <c r="DO238" s="16">
        <v>1.7160000000000002E-2</v>
      </c>
      <c r="DP238" s="16">
        <v>1.5900000000000001E-2</v>
      </c>
      <c r="DQ238" s="16">
        <v>3.0530000000000002E-3</v>
      </c>
      <c r="DR238" s="16">
        <v>31.01</v>
      </c>
      <c r="DS238" s="16">
        <v>34.51</v>
      </c>
      <c r="DT238" s="16">
        <v>206</v>
      </c>
      <c r="DU238" s="16">
        <v>2944</v>
      </c>
      <c r="DV238" s="16">
        <v>0.14810000000000001</v>
      </c>
      <c r="DW238" s="16">
        <v>0.41260000000000002</v>
      </c>
      <c r="DX238" s="16">
        <v>0.58199999999999996</v>
      </c>
      <c r="DY238" s="16">
        <v>0.25929999999999997</v>
      </c>
      <c r="DZ238" s="16">
        <v>0.31030000000000002</v>
      </c>
      <c r="EA238" s="16">
        <v>8.677E-2</v>
      </c>
      <c r="EB238" s="15">
        <v>1</v>
      </c>
    </row>
    <row r="239" spans="100:132" x14ac:dyDescent="0.2">
      <c r="CV239" s="14" t="s">
        <v>398</v>
      </c>
      <c r="CW239" s="16">
        <v>883263</v>
      </c>
      <c r="CX239" s="16">
        <v>20.48</v>
      </c>
      <c r="CY239" s="16">
        <v>21.46</v>
      </c>
      <c r="CZ239" s="16">
        <v>132.5</v>
      </c>
      <c r="DA239" s="16">
        <v>1306</v>
      </c>
      <c r="DB239" s="16">
        <v>8.3549999999999999E-2</v>
      </c>
      <c r="DC239" s="16">
        <v>8.3479999999999999E-2</v>
      </c>
      <c r="DD239" s="16">
        <v>9.042E-2</v>
      </c>
      <c r="DE239" s="16">
        <v>6.0220000000000003E-2</v>
      </c>
      <c r="DF239" s="16">
        <v>0.1467</v>
      </c>
      <c r="DG239" s="16">
        <v>5.1769999999999997E-2</v>
      </c>
      <c r="DH239" s="16">
        <v>0.68740000000000001</v>
      </c>
      <c r="DI239" s="16">
        <v>1.0409999999999999</v>
      </c>
      <c r="DJ239" s="16">
        <v>5.1440000000000001</v>
      </c>
      <c r="DK239" s="16">
        <v>83.5</v>
      </c>
      <c r="DL239" s="16">
        <v>7.9590000000000008E-3</v>
      </c>
      <c r="DM239" s="16">
        <v>3.1329999999999997E-2</v>
      </c>
      <c r="DN239" s="16">
        <v>4.2569999999999997E-2</v>
      </c>
      <c r="DO239" s="16">
        <v>1.6709999999999999E-2</v>
      </c>
      <c r="DP239" s="16">
        <v>1.341E-2</v>
      </c>
      <c r="DQ239" s="16">
        <v>3.9329999999999999E-3</v>
      </c>
      <c r="DR239" s="16">
        <v>24.22</v>
      </c>
      <c r="DS239" s="16">
        <v>26.17</v>
      </c>
      <c r="DT239" s="16">
        <v>161.69999999999999</v>
      </c>
      <c r="DU239" s="16">
        <v>1750</v>
      </c>
      <c r="DV239" s="16">
        <v>0.12280000000000001</v>
      </c>
      <c r="DW239" s="16">
        <v>0.2311</v>
      </c>
      <c r="DX239" s="16">
        <v>0.31580000000000003</v>
      </c>
      <c r="DY239" s="16">
        <v>0.14449999999999999</v>
      </c>
      <c r="DZ239" s="16">
        <v>0.2238</v>
      </c>
      <c r="EA239" s="16">
        <v>7.127E-2</v>
      </c>
      <c r="EB239" s="15">
        <v>1</v>
      </c>
    </row>
    <row r="240" spans="100:132" x14ac:dyDescent="0.2">
      <c r="CV240" s="14" t="s">
        <v>399</v>
      </c>
      <c r="CW240" s="16">
        <v>883270</v>
      </c>
      <c r="CX240" s="16">
        <v>14.22</v>
      </c>
      <c r="CY240" s="16">
        <v>27.85</v>
      </c>
      <c r="CZ240" s="16">
        <v>92.55</v>
      </c>
      <c r="DA240" s="16">
        <v>623.9</v>
      </c>
      <c r="DB240" s="16">
        <v>8.2229999999999998E-2</v>
      </c>
      <c r="DC240" s="16">
        <v>0.10390000000000001</v>
      </c>
      <c r="DD240" s="16">
        <v>0.1103</v>
      </c>
      <c r="DE240" s="16">
        <v>4.4080000000000001E-2</v>
      </c>
      <c r="DF240" s="16">
        <v>0.13420000000000001</v>
      </c>
      <c r="DG240" s="16">
        <v>6.1289999999999997E-2</v>
      </c>
      <c r="DH240" s="16">
        <v>0.33539999999999998</v>
      </c>
      <c r="DI240" s="16">
        <v>2.3239999999999998</v>
      </c>
      <c r="DJ240" s="16">
        <v>2.105</v>
      </c>
      <c r="DK240" s="16">
        <v>29.96</v>
      </c>
      <c r="DL240" s="16">
        <v>6.3070000000000001E-3</v>
      </c>
      <c r="DM240" s="16">
        <v>2.845E-2</v>
      </c>
      <c r="DN240" s="16">
        <v>3.85E-2</v>
      </c>
      <c r="DO240" s="16">
        <v>1.0109999999999999E-2</v>
      </c>
      <c r="DP240" s="16">
        <v>1.1849999999999999E-2</v>
      </c>
      <c r="DQ240" s="16">
        <v>3.5890000000000002E-3</v>
      </c>
      <c r="DR240" s="16">
        <v>15.75</v>
      </c>
      <c r="DS240" s="16">
        <v>40.54</v>
      </c>
      <c r="DT240" s="16">
        <v>102.5</v>
      </c>
      <c r="DU240" s="16">
        <v>764</v>
      </c>
      <c r="DV240" s="16">
        <v>0.1081</v>
      </c>
      <c r="DW240" s="16">
        <v>0.24260000000000001</v>
      </c>
      <c r="DX240" s="16">
        <v>0.30640000000000001</v>
      </c>
      <c r="DY240" s="16">
        <v>8.2189999999999999E-2</v>
      </c>
      <c r="DZ240" s="16">
        <v>0.189</v>
      </c>
      <c r="EA240" s="16">
        <v>7.7960000000000002E-2</v>
      </c>
      <c r="EB240" s="15">
        <v>0</v>
      </c>
    </row>
    <row r="241" spans="100:132" x14ac:dyDescent="0.2">
      <c r="CV241" s="14" t="s">
        <v>400</v>
      </c>
      <c r="CW241" s="16">
        <v>88330202</v>
      </c>
      <c r="CX241" s="16">
        <v>17.46</v>
      </c>
      <c r="CY241" s="16">
        <v>39.28</v>
      </c>
      <c r="CZ241" s="16">
        <v>113.4</v>
      </c>
      <c r="DA241" s="16">
        <v>920.6</v>
      </c>
      <c r="DB241" s="16">
        <v>9.8119999999999999E-2</v>
      </c>
      <c r="DC241" s="16">
        <v>0.1298</v>
      </c>
      <c r="DD241" s="16">
        <v>0.14169999999999999</v>
      </c>
      <c r="DE241" s="16">
        <v>8.8109999999999994E-2</v>
      </c>
      <c r="DF241" s="16">
        <v>0.18090000000000001</v>
      </c>
      <c r="DG241" s="16">
        <v>5.9659999999999998E-2</v>
      </c>
      <c r="DH241" s="16">
        <v>0.53659999999999997</v>
      </c>
      <c r="DI241" s="16">
        <v>0.85609999999999997</v>
      </c>
      <c r="DJ241" s="16">
        <v>3.0019999999999998</v>
      </c>
      <c r="DK241" s="16">
        <v>49</v>
      </c>
      <c r="DL241" s="16">
        <v>4.8599999999999997E-3</v>
      </c>
      <c r="DM241" s="16">
        <v>2.785E-2</v>
      </c>
      <c r="DN241" s="16">
        <v>2.6020000000000001E-2</v>
      </c>
      <c r="DO241" s="16">
        <v>1.374E-2</v>
      </c>
      <c r="DP241" s="16">
        <v>1.226E-2</v>
      </c>
      <c r="DQ241" s="16">
        <v>2.7590000000000002E-3</v>
      </c>
      <c r="DR241" s="16">
        <v>22.51</v>
      </c>
      <c r="DS241" s="16">
        <v>44.87</v>
      </c>
      <c r="DT241" s="16">
        <v>141.19999999999999</v>
      </c>
      <c r="DU241" s="16">
        <v>1408</v>
      </c>
      <c r="DV241" s="16">
        <v>0.13650000000000001</v>
      </c>
      <c r="DW241" s="16">
        <v>0.3735</v>
      </c>
      <c r="DX241" s="16">
        <v>0.3241</v>
      </c>
      <c r="DY241" s="16">
        <v>0.20660000000000001</v>
      </c>
      <c r="DZ241" s="16">
        <v>0.2853</v>
      </c>
      <c r="EA241" s="16">
        <v>8.4959999999999994E-2</v>
      </c>
      <c r="EB241" s="15">
        <v>1</v>
      </c>
    </row>
    <row r="242" spans="100:132" x14ac:dyDescent="0.2">
      <c r="CV242" s="14" t="s">
        <v>401</v>
      </c>
      <c r="CW242" s="16">
        <v>88350402</v>
      </c>
      <c r="CX242" s="16">
        <v>13.64</v>
      </c>
      <c r="CY242" s="16">
        <v>15.6</v>
      </c>
      <c r="CZ242" s="16">
        <v>87.38</v>
      </c>
      <c r="DA242" s="16">
        <v>575.29999999999995</v>
      </c>
      <c r="DB242" s="16">
        <v>9.4229999999999994E-2</v>
      </c>
      <c r="DC242" s="16">
        <v>6.6299999999999998E-2</v>
      </c>
      <c r="DD242" s="16">
        <v>4.7050000000000002E-2</v>
      </c>
      <c r="DE242" s="16">
        <v>3.7310000000000003E-2</v>
      </c>
      <c r="DF242" s="16">
        <v>0.17169999999999999</v>
      </c>
      <c r="DG242" s="16">
        <v>5.6599999999999998E-2</v>
      </c>
      <c r="DH242" s="16">
        <v>0.32419999999999999</v>
      </c>
      <c r="DI242" s="16">
        <v>0.66120000000000001</v>
      </c>
      <c r="DJ242" s="16">
        <v>1.996</v>
      </c>
      <c r="DK242" s="16">
        <v>27.19</v>
      </c>
      <c r="DL242" s="16">
        <v>6.4700000000000001E-3</v>
      </c>
      <c r="DM242" s="16">
        <v>1.248E-2</v>
      </c>
      <c r="DN242" s="16">
        <v>1.8100000000000002E-2</v>
      </c>
      <c r="DO242" s="16">
        <v>1.103E-2</v>
      </c>
      <c r="DP242" s="16">
        <v>1.898E-2</v>
      </c>
      <c r="DQ242" s="16">
        <v>1.794E-3</v>
      </c>
      <c r="DR242" s="16">
        <v>14.85</v>
      </c>
      <c r="DS242" s="16">
        <v>19.05</v>
      </c>
      <c r="DT242" s="16">
        <v>94.11</v>
      </c>
      <c r="DU242" s="16">
        <v>683.4</v>
      </c>
      <c r="DV242" s="16">
        <v>0.1278</v>
      </c>
      <c r="DW242" s="16">
        <v>0.12909999999999999</v>
      </c>
      <c r="DX242" s="16">
        <v>0.15329999999999999</v>
      </c>
      <c r="DY242" s="16">
        <v>9.2219999999999996E-2</v>
      </c>
      <c r="DZ242" s="16">
        <v>0.253</v>
      </c>
      <c r="EA242" s="16">
        <v>6.5100000000000005E-2</v>
      </c>
      <c r="EB242" s="15">
        <v>0</v>
      </c>
    </row>
    <row r="243" spans="100:132" x14ac:dyDescent="0.2">
      <c r="CV243" s="14" t="s">
        <v>402</v>
      </c>
      <c r="CW243" s="16">
        <v>883539</v>
      </c>
      <c r="CX243" s="16">
        <v>12.42</v>
      </c>
      <c r="CY243" s="16">
        <v>15.04</v>
      </c>
      <c r="CZ243" s="16">
        <v>78.61</v>
      </c>
      <c r="DA243" s="16">
        <v>476.5</v>
      </c>
      <c r="DB243" s="16">
        <v>7.9259999999999997E-2</v>
      </c>
      <c r="DC243" s="16">
        <v>3.3930000000000002E-2</v>
      </c>
      <c r="DD243" s="16">
        <v>1.0529999999999999E-2</v>
      </c>
      <c r="DE243" s="16">
        <v>1.108E-2</v>
      </c>
      <c r="DF243" s="16">
        <v>0.15459999999999999</v>
      </c>
      <c r="DG243" s="16">
        <v>5.7540000000000001E-2</v>
      </c>
      <c r="DH243" s="16">
        <v>0.1153</v>
      </c>
      <c r="DI243" s="16">
        <v>0.67449999999999999</v>
      </c>
      <c r="DJ243" s="16">
        <v>0.75700000000000001</v>
      </c>
      <c r="DK243" s="16">
        <v>9.0060000000000002</v>
      </c>
      <c r="DL243" s="16">
        <v>3.2650000000000001E-3</v>
      </c>
      <c r="DM243" s="16">
        <v>4.9300000000000004E-3</v>
      </c>
      <c r="DN243" s="16">
        <v>6.4929999999999996E-3</v>
      </c>
      <c r="DO243" s="16">
        <v>3.7620000000000002E-3</v>
      </c>
      <c r="DP243" s="16">
        <v>1.72E-2</v>
      </c>
      <c r="DQ243" s="16">
        <v>1.3600000000000001E-3</v>
      </c>
      <c r="DR243" s="16">
        <v>13.2</v>
      </c>
      <c r="DS243" s="16">
        <v>20.37</v>
      </c>
      <c r="DT243" s="16">
        <v>83.85</v>
      </c>
      <c r="DU243" s="16">
        <v>543.4</v>
      </c>
      <c r="DV243" s="16">
        <v>0.1037</v>
      </c>
      <c r="DW243" s="16">
        <v>7.7759999999999996E-2</v>
      </c>
      <c r="DX243" s="16">
        <v>6.2429999999999999E-2</v>
      </c>
      <c r="DY243" s="16">
        <v>4.052E-2</v>
      </c>
      <c r="DZ243" s="16">
        <v>0.29010000000000002</v>
      </c>
      <c r="EA243" s="16">
        <v>6.7830000000000001E-2</v>
      </c>
      <c r="EB243" s="15">
        <v>0</v>
      </c>
    </row>
    <row r="244" spans="100:132" x14ac:dyDescent="0.2">
      <c r="CV244" s="14" t="s">
        <v>403</v>
      </c>
      <c r="CW244" s="16">
        <v>883852</v>
      </c>
      <c r="CX244" s="16">
        <v>11.3</v>
      </c>
      <c r="CY244" s="16">
        <v>18.190000000000001</v>
      </c>
      <c r="CZ244" s="16">
        <v>73.930000000000007</v>
      </c>
      <c r="DA244" s="16">
        <v>389.4</v>
      </c>
      <c r="DB244" s="16">
        <v>9.5920000000000005E-2</v>
      </c>
      <c r="DC244" s="16">
        <v>0.13250000000000001</v>
      </c>
      <c r="DD244" s="16">
        <v>0.15479999999999999</v>
      </c>
      <c r="DE244" s="16">
        <v>2.8539999999999999E-2</v>
      </c>
      <c r="DF244" s="16">
        <v>0.2054</v>
      </c>
      <c r="DG244" s="16">
        <v>7.6689999999999994E-2</v>
      </c>
      <c r="DH244" s="16">
        <v>0.24279999999999999</v>
      </c>
      <c r="DI244" s="16">
        <v>1.6419999999999999</v>
      </c>
      <c r="DJ244" s="16">
        <v>2.3690000000000002</v>
      </c>
      <c r="DK244" s="16">
        <v>16.39</v>
      </c>
      <c r="DL244" s="16">
        <v>6.6629999999999997E-3</v>
      </c>
      <c r="DM244" s="16">
        <v>5.9139999999999998E-2</v>
      </c>
      <c r="DN244" s="16">
        <v>8.8800000000000004E-2</v>
      </c>
      <c r="DO244" s="16">
        <v>1.3140000000000001E-2</v>
      </c>
      <c r="DP244" s="16">
        <v>1.9949999999999999E-2</v>
      </c>
      <c r="DQ244" s="16">
        <v>8.6750000000000004E-3</v>
      </c>
      <c r="DR244" s="16">
        <v>12.58</v>
      </c>
      <c r="DS244" s="16">
        <v>27.96</v>
      </c>
      <c r="DT244" s="16">
        <v>87.16</v>
      </c>
      <c r="DU244" s="16">
        <v>472.9</v>
      </c>
      <c r="DV244" s="16">
        <v>0.13469999999999999</v>
      </c>
      <c r="DW244" s="16">
        <v>0.48480000000000001</v>
      </c>
      <c r="DX244" s="16">
        <v>0.74360000000000004</v>
      </c>
      <c r="DY244" s="16">
        <v>0.12180000000000001</v>
      </c>
      <c r="DZ244" s="16">
        <v>0.33079999999999998</v>
      </c>
      <c r="EA244" s="16">
        <v>0.12970000000000001</v>
      </c>
      <c r="EB244" s="15">
        <v>0</v>
      </c>
    </row>
    <row r="245" spans="100:132" x14ac:dyDescent="0.2">
      <c r="CV245" s="14" t="s">
        <v>404</v>
      </c>
      <c r="CW245" s="16">
        <v>88411702</v>
      </c>
      <c r="CX245" s="16">
        <v>13.75</v>
      </c>
      <c r="CY245" s="16">
        <v>23.77</v>
      </c>
      <c r="CZ245" s="16">
        <v>88.54</v>
      </c>
      <c r="DA245" s="16">
        <v>590</v>
      </c>
      <c r="DB245" s="16">
        <v>8.0430000000000001E-2</v>
      </c>
      <c r="DC245" s="16">
        <v>6.8070000000000006E-2</v>
      </c>
      <c r="DD245" s="16">
        <v>4.6969999999999998E-2</v>
      </c>
      <c r="DE245" s="16">
        <v>2.3439999999999999E-2</v>
      </c>
      <c r="DF245" s="16">
        <v>0.17730000000000001</v>
      </c>
      <c r="DG245" s="16">
        <v>5.4289999999999998E-2</v>
      </c>
      <c r="DH245" s="16">
        <v>0.43469999999999998</v>
      </c>
      <c r="DI245" s="16">
        <v>1.0569999999999999</v>
      </c>
      <c r="DJ245" s="16">
        <v>2.8290000000000002</v>
      </c>
      <c r="DK245" s="16">
        <v>39.93</v>
      </c>
      <c r="DL245" s="16">
        <v>4.3509999999999998E-3</v>
      </c>
      <c r="DM245" s="16">
        <v>2.6669999999999999E-2</v>
      </c>
      <c r="DN245" s="16">
        <v>3.3709999999999997E-2</v>
      </c>
      <c r="DO245" s="16">
        <v>1.0070000000000001E-2</v>
      </c>
      <c r="DP245" s="16">
        <v>2.598E-2</v>
      </c>
      <c r="DQ245" s="16">
        <v>3.0869999999999999E-3</v>
      </c>
      <c r="DR245" s="16">
        <v>15.01</v>
      </c>
      <c r="DS245" s="16">
        <v>26.34</v>
      </c>
      <c r="DT245" s="16">
        <v>98</v>
      </c>
      <c r="DU245" s="16">
        <v>706</v>
      </c>
      <c r="DV245" s="16">
        <v>9.3679999999999999E-2</v>
      </c>
      <c r="DW245" s="16">
        <v>0.14419999999999999</v>
      </c>
      <c r="DX245" s="16">
        <v>0.13589999999999999</v>
      </c>
      <c r="DY245" s="16">
        <v>6.1060000000000003E-2</v>
      </c>
      <c r="DZ245" s="16">
        <v>0.26629999999999998</v>
      </c>
      <c r="EA245" s="16">
        <v>6.3210000000000002E-2</v>
      </c>
      <c r="EB245" s="15">
        <v>0</v>
      </c>
    </row>
    <row r="246" spans="100:132" x14ac:dyDescent="0.2">
      <c r="CV246" s="14" t="s">
        <v>405</v>
      </c>
      <c r="CW246" s="16">
        <v>884180</v>
      </c>
      <c r="CX246" s="16">
        <v>19.399999999999999</v>
      </c>
      <c r="CY246" s="16">
        <v>23.5</v>
      </c>
      <c r="CZ246" s="16">
        <v>129.1</v>
      </c>
      <c r="DA246" s="16">
        <v>1155</v>
      </c>
      <c r="DB246" s="16">
        <v>0.1027</v>
      </c>
      <c r="DC246" s="16">
        <v>0.15579999999999999</v>
      </c>
      <c r="DD246" s="16">
        <v>0.2049</v>
      </c>
      <c r="DE246" s="16">
        <v>8.8859999999999995E-2</v>
      </c>
      <c r="DF246" s="16">
        <v>0.1978</v>
      </c>
      <c r="DG246" s="16">
        <v>0.06</v>
      </c>
      <c r="DH246" s="16">
        <v>0.52429999999999999</v>
      </c>
      <c r="DI246" s="16">
        <v>1.802</v>
      </c>
      <c r="DJ246" s="16">
        <v>4.0369999999999999</v>
      </c>
      <c r="DK246" s="16">
        <v>60.41</v>
      </c>
      <c r="DL246" s="16">
        <v>1.061E-2</v>
      </c>
      <c r="DM246" s="16">
        <v>3.252E-2</v>
      </c>
      <c r="DN246" s="16">
        <v>3.9149999999999997E-2</v>
      </c>
      <c r="DO246" s="16">
        <v>1.559E-2</v>
      </c>
      <c r="DP246" s="16">
        <v>2.1860000000000001E-2</v>
      </c>
      <c r="DQ246" s="16">
        <v>3.9490000000000003E-3</v>
      </c>
      <c r="DR246" s="16">
        <v>21.65</v>
      </c>
      <c r="DS246" s="16">
        <v>30.53</v>
      </c>
      <c r="DT246" s="16">
        <v>144.9</v>
      </c>
      <c r="DU246" s="16">
        <v>1417</v>
      </c>
      <c r="DV246" s="16">
        <v>0.14630000000000001</v>
      </c>
      <c r="DW246" s="16">
        <v>0.29680000000000001</v>
      </c>
      <c r="DX246" s="16">
        <v>0.3458</v>
      </c>
      <c r="DY246" s="16">
        <v>0.15640000000000001</v>
      </c>
      <c r="DZ246" s="16">
        <v>0.29199999999999998</v>
      </c>
      <c r="EA246" s="16">
        <v>7.6139999999999999E-2</v>
      </c>
      <c r="EB246" s="15">
        <v>1</v>
      </c>
    </row>
    <row r="247" spans="100:132" x14ac:dyDescent="0.2">
      <c r="CV247" s="14" t="s">
        <v>406</v>
      </c>
      <c r="CW247" s="16">
        <v>884437</v>
      </c>
      <c r="CX247" s="16">
        <v>10.48</v>
      </c>
      <c r="CY247" s="16">
        <v>19.86</v>
      </c>
      <c r="CZ247" s="16">
        <v>66.72</v>
      </c>
      <c r="DA247" s="16">
        <v>337.7</v>
      </c>
      <c r="DB247" s="16">
        <v>0.107</v>
      </c>
      <c r="DC247" s="16">
        <v>5.9709999999999999E-2</v>
      </c>
      <c r="DD247" s="16">
        <v>4.8309999999999999E-2</v>
      </c>
      <c r="DE247" s="16">
        <v>3.0700000000000002E-2</v>
      </c>
      <c r="DF247" s="16">
        <v>0.17369999999999999</v>
      </c>
      <c r="DG247" s="16">
        <v>6.4399999999999999E-2</v>
      </c>
      <c r="DH247" s="16">
        <v>0.37190000000000001</v>
      </c>
      <c r="DI247" s="16">
        <v>2.6120000000000001</v>
      </c>
      <c r="DJ247" s="16">
        <v>2.5169999999999999</v>
      </c>
      <c r="DK247" s="16">
        <v>23.22</v>
      </c>
      <c r="DL247" s="16">
        <v>1.6039999999999999E-2</v>
      </c>
      <c r="DM247" s="16">
        <v>1.3860000000000001E-2</v>
      </c>
      <c r="DN247" s="16">
        <v>1.865E-2</v>
      </c>
      <c r="DO247" s="16">
        <v>1.133E-2</v>
      </c>
      <c r="DP247" s="16">
        <v>3.4759999999999999E-2</v>
      </c>
      <c r="DQ247" s="16">
        <v>3.5599999999999998E-3</v>
      </c>
      <c r="DR247" s="16">
        <v>11.48</v>
      </c>
      <c r="DS247" s="16">
        <v>29.46</v>
      </c>
      <c r="DT247" s="16">
        <v>73.680000000000007</v>
      </c>
      <c r="DU247" s="16">
        <v>402.8</v>
      </c>
      <c r="DV247" s="16">
        <v>0.1515</v>
      </c>
      <c r="DW247" s="16">
        <v>0.1026</v>
      </c>
      <c r="DX247" s="16">
        <v>0.1181</v>
      </c>
      <c r="DY247" s="16">
        <v>6.7360000000000003E-2</v>
      </c>
      <c r="DZ247" s="16">
        <v>0.2883</v>
      </c>
      <c r="EA247" s="16">
        <v>7.7479999999999993E-2</v>
      </c>
      <c r="EB247" s="15">
        <v>0</v>
      </c>
    </row>
    <row r="248" spans="100:132" x14ac:dyDescent="0.2">
      <c r="CV248" s="14" t="s">
        <v>407</v>
      </c>
      <c r="CW248" s="16">
        <v>884448</v>
      </c>
      <c r="CX248" s="16">
        <v>13.2</v>
      </c>
      <c r="CY248" s="16">
        <v>17.43</v>
      </c>
      <c r="CZ248" s="16">
        <v>84.13</v>
      </c>
      <c r="DA248" s="16">
        <v>541.6</v>
      </c>
      <c r="DB248" s="16">
        <v>7.2150000000000006E-2</v>
      </c>
      <c r="DC248" s="16">
        <v>4.5240000000000002E-2</v>
      </c>
      <c r="DD248" s="16">
        <v>4.3360000000000003E-2</v>
      </c>
      <c r="DE248" s="16">
        <v>1.1050000000000001E-2</v>
      </c>
      <c r="DF248" s="16">
        <v>0.1487</v>
      </c>
      <c r="DG248" s="16">
        <v>5.6349999999999997E-2</v>
      </c>
      <c r="DH248" s="16">
        <v>0.16300000000000001</v>
      </c>
      <c r="DI248" s="16">
        <v>1.601</v>
      </c>
      <c r="DJ248" s="16">
        <v>0.873</v>
      </c>
      <c r="DK248" s="16">
        <v>13.56</v>
      </c>
      <c r="DL248" s="16">
        <v>6.2610000000000001E-3</v>
      </c>
      <c r="DM248" s="16">
        <v>1.5689999999999999E-2</v>
      </c>
      <c r="DN248" s="16">
        <v>3.0790000000000001E-2</v>
      </c>
      <c r="DO248" s="16">
        <v>5.3829999999999998E-3</v>
      </c>
      <c r="DP248" s="16">
        <v>1.9619999999999999E-2</v>
      </c>
      <c r="DQ248" s="16">
        <v>2.2499999999999998E-3</v>
      </c>
      <c r="DR248" s="16">
        <v>13.94</v>
      </c>
      <c r="DS248" s="16">
        <v>27.82</v>
      </c>
      <c r="DT248" s="16">
        <v>88.28</v>
      </c>
      <c r="DU248" s="16">
        <v>602</v>
      </c>
      <c r="DV248" s="16">
        <v>0.1101</v>
      </c>
      <c r="DW248" s="16">
        <v>0.15079999999999999</v>
      </c>
      <c r="DX248" s="16">
        <v>0.2298</v>
      </c>
      <c r="DY248" s="16">
        <v>4.9700000000000001E-2</v>
      </c>
      <c r="DZ248" s="16">
        <v>0.2767</v>
      </c>
      <c r="EA248" s="16">
        <v>7.1980000000000002E-2</v>
      </c>
      <c r="EB248" s="15">
        <v>0</v>
      </c>
    </row>
    <row r="249" spans="100:132" x14ac:dyDescent="0.2">
      <c r="CV249" s="14" t="s">
        <v>408</v>
      </c>
      <c r="CW249" s="16">
        <v>884626</v>
      </c>
      <c r="CX249" s="16">
        <v>12.89</v>
      </c>
      <c r="CY249" s="16">
        <v>14.11</v>
      </c>
      <c r="CZ249" s="16">
        <v>84.95</v>
      </c>
      <c r="DA249" s="16">
        <v>512.20000000000005</v>
      </c>
      <c r="DB249" s="16">
        <v>8.7599999999999997E-2</v>
      </c>
      <c r="DC249" s="16">
        <v>0.1346</v>
      </c>
      <c r="DD249" s="16">
        <v>0.13739999999999999</v>
      </c>
      <c r="DE249" s="16">
        <v>3.9800000000000002E-2</v>
      </c>
      <c r="DF249" s="16">
        <v>0.15959999999999999</v>
      </c>
      <c r="DG249" s="16">
        <v>6.4089999999999994E-2</v>
      </c>
      <c r="DH249" s="16">
        <v>0.20250000000000001</v>
      </c>
      <c r="DI249" s="16">
        <v>0.44019999999999998</v>
      </c>
      <c r="DJ249" s="16">
        <v>2.3929999999999998</v>
      </c>
      <c r="DK249" s="16">
        <v>16.350000000000001</v>
      </c>
      <c r="DL249" s="16">
        <v>5.5009999999999998E-3</v>
      </c>
      <c r="DM249" s="16">
        <v>5.5919999999999997E-2</v>
      </c>
      <c r="DN249" s="16">
        <v>8.158E-2</v>
      </c>
      <c r="DO249" s="16">
        <v>1.37E-2</v>
      </c>
      <c r="DP249" s="16">
        <v>1.2659999999999999E-2</v>
      </c>
      <c r="DQ249" s="16">
        <v>7.5550000000000001E-3</v>
      </c>
      <c r="DR249" s="16">
        <v>14.39</v>
      </c>
      <c r="DS249" s="16">
        <v>17.7</v>
      </c>
      <c r="DT249" s="16">
        <v>105</v>
      </c>
      <c r="DU249" s="16">
        <v>639.1</v>
      </c>
      <c r="DV249" s="16">
        <v>0.12540000000000001</v>
      </c>
      <c r="DW249" s="16">
        <v>0.58489999999999998</v>
      </c>
      <c r="DX249" s="16">
        <v>0.77270000000000005</v>
      </c>
      <c r="DY249" s="16">
        <v>0.15609999999999999</v>
      </c>
      <c r="DZ249" s="16">
        <v>0.26390000000000002</v>
      </c>
      <c r="EA249" s="16">
        <v>0.1178</v>
      </c>
      <c r="EB249" s="15">
        <v>0</v>
      </c>
    </row>
    <row r="250" spans="100:132" x14ac:dyDescent="0.2">
      <c r="CV250" s="14" t="s">
        <v>409</v>
      </c>
      <c r="CW250" s="16">
        <v>88466802</v>
      </c>
      <c r="CX250" s="16">
        <v>10.65</v>
      </c>
      <c r="CY250" s="16">
        <v>25.22</v>
      </c>
      <c r="CZ250" s="16">
        <v>68.010000000000005</v>
      </c>
      <c r="DA250" s="16">
        <v>347</v>
      </c>
      <c r="DB250" s="16">
        <v>9.6570000000000003E-2</v>
      </c>
      <c r="DC250" s="16">
        <v>7.2340000000000002E-2</v>
      </c>
      <c r="DD250" s="16">
        <v>2.3789999999999999E-2</v>
      </c>
      <c r="DE250" s="16">
        <v>1.6150000000000001E-2</v>
      </c>
      <c r="DF250" s="16">
        <v>0.18970000000000001</v>
      </c>
      <c r="DG250" s="16">
        <v>6.3289999999999999E-2</v>
      </c>
      <c r="DH250" s="16">
        <v>0.24970000000000001</v>
      </c>
      <c r="DI250" s="16">
        <v>1.4930000000000001</v>
      </c>
      <c r="DJ250" s="16">
        <v>1.4970000000000001</v>
      </c>
      <c r="DK250" s="16">
        <v>16.64</v>
      </c>
      <c r="DL250" s="16">
        <v>7.1890000000000001E-3</v>
      </c>
      <c r="DM250" s="16">
        <v>1.035E-2</v>
      </c>
      <c r="DN250" s="16">
        <v>1.081E-2</v>
      </c>
      <c r="DO250" s="16">
        <v>6.2449999999999997E-3</v>
      </c>
      <c r="DP250" s="16">
        <v>2.1579999999999998E-2</v>
      </c>
      <c r="DQ250" s="16">
        <v>2.6189999999999998E-3</v>
      </c>
      <c r="DR250" s="16">
        <v>12.25</v>
      </c>
      <c r="DS250" s="16">
        <v>35.19</v>
      </c>
      <c r="DT250" s="16">
        <v>77.98</v>
      </c>
      <c r="DU250" s="16">
        <v>455.7</v>
      </c>
      <c r="DV250" s="16">
        <v>0.14990000000000001</v>
      </c>
      <c r="DW250" s="16">
        <v>0.13980000000000001</v>
      </c>
      <c r="DX250" s="16">
        <v>0.1125</v>
      </c>
      <c r="DY250" s="16">
        <v>6.1359999999999998E-2</v>
      </c>
      <c r="DZ250" s="16">
        <v>0.34089999999999998</v>
      </c>
      <c r="EA250" s="16">
        <v>8.1470000000000001E-2</v>
      </c>
      <c r="EB250" s="15">
        <v>0</v>
      </c>
    </row>
    <row r="251" spans="100:132" x14ac:dyDescent="0.2">
      <c r="CV251" s="14" t="s">
        <v>410</v>
      </c>
      <c r="CW251" s="16">
        <v>884689</v>
      </c>
      <c r="CX251" s="16">
        <v>11.52</v>
      </c>
      <c r="CY251" s="16">
        <v>14.93</v>
      </c>
      <c r="CZ251" s="16">
        <v>73.87</v>
      </c>
      <c r="DA251" s="16">
        <v>406.3</v>
      </c>
      <c r="DB251" s="16">
        <v>0.1013</v>
      </c>
      <c r="DC251" s="16">
        <v>7.8079999999999997E-2</v>
      </c>
      <c r="DD251" s="16">
        <v>4.3279999999999999E-2</v>
      </c>
      <c r="DE251" s="16">
        <v>2.929E-2</v>
      </c>
      <c r="DF251" s="16">
        <v>0.1883</v>
      </c>
      <c r="DG251" s="16">
        <v>6.1679999999999999E-2</v>
      </c>
      <c r="DH251" s="16">
        <v>0.25619999999999998</v>
      </c>
      <c r="DI251" s="16">
        <v>1.038</v>
      </c>
      <c r="DJ251" s="16">
        <v>1.6859999999999999</v>
      </c>
      <c r="DK251" s="16">
        <v>18.62</v>
      </c>
      <c r="DL251" s="16">
        <v>6.6620000000000004E-3</v>
      </c>
      <c r="DM251" s="16">
        <v>1.2279999999999999E-2</v>
      </c>
      <c r="DN251" s="16">
        <v>2.1049999999999999E-2</v>
      </c>
      <c r="DO251" s="16">
        <v>1.0059999999999999E-2</v>
      </c>
      <c r="DP251" s="16">
        <v>1.677E-2</v>
      </c>
      <c r="DQ251" s="16">
        <v>2.784E-3</v>
      </c>
      <c r="DR251" s="16">
        <v>12.65</v>
      </c>
      <c r="DS251" s="16">
        <v>21.19</v>
      </c>
      <c r="DT251" s="16">
        <v>80.88</v>
      </c>
      <c r="DU251" s="16">
        <v>491.8</v>
      </c>
      <c r="DV251" s="16">
        <v>0.1389</v>
      </c>
      <c r="DW251" s="16">
        <v>0.15820000000000001</v>
      </c>
      <c r="DX251" s="16">
        <v>0.1804</v>
      </c>
      <c r="DY251" s="16">
        <v>9.6079999999999999E-2</v>
      </c>
      <c r="DZ251" s="16">
        <v>0.26640000000000003</v>
      </c>
      <c r="EA251" s="16">
        <v>7.8090000000000007E-2</v>
      </c>
      <c r="EB251" s="15">
        <v>0</v>
      </c>
    </row>
    <row r="252" spans="100:132" x14ac:dyDescent="0.2">
      <c r="CV252" s="14" t="s">
        <v>411</v>
      </c>
      <c r="CW252" s="16">
        <v>884948</v>
      </c>
      <c r="CX252" s="16">
        <v>20.94</v>
      </c>
      <c r="CY252" s="16">
        <v>23.56</v>
      </c>
      <c r="CZ252" s="16">
        <v>138.9</v>
      </c>
      <c r="DA252" s="16">
        <v>1364</v>
      </c>
      <c r="DB252" s="16">
        <v>0.1007</v>
      </c>
      <c r="DC252" s="16">
        <v>0.16059999999999999</v>
      </c>
      <c r="DD252" s="16">
        <v>0.2712</v>
      </c>
      <c r="DE252" s="16">
        <v>0.13100000000000001</v>
      </c>
      <c r="DF252" s="16">
        <v>0.2205</v>
      </c>
      <c r="DG252" s="16">
        <v>5.8979999999999998E-2</v>
      </c>
      <c r="DH252" s="16">
        <v>1.004</v>
      </c>
      <c r="DI252" s="16">
        <v>0.82079999999999997</v>
      </c>
      <c r="DJ252" s="16">
        <v>6.3719999999999999</v>
      </c>
      <c r="DK252" s="16">
        <v>137.9</v>
      </c>
      <c r="DL252" s="16">
        <v>5.2830000000000004E-3</v>
      </c>
      <c r="DM252" s="16">
        <v>3.9079999999999997E-2</v>
      </c>
      <c r="DN252" s="16">
        <v>9.5180000000000001E-2</v>
      </c>
      <c r="DO252" s="16">
        <v>1.864E-2</v>
      </c>
      <c r="DP252" s="16">
        <v>2.401E-2</v>
      </c>
      <c r="DQ252" s="16">
        <v>5.0020000000000004E-3</v>
      </c>
      <c r="DR252" s="16">
        <v>25.58</v>
      </c>
      <c r="DS252" s="16">
        <v>27</v>
      </c>
      <c r="DT252" s="16">
        <v>165.3</v>
      </c>
      <c r="DU252" s="16">
        <v>2010</v>
      </c>
      <c r="DV252" s="16">
        <v>0.1211</v>
      </c>
      <c r="DW252" s="16">
        <v>0.31719999999999998</v>
      </c>
      <c r="DX252" s="16">
        <v>0.69910000000000005</v>
      </c>
      <c r="DY252" s="16">
        <v>0.21049999999999999</v>
      </c>
      <c r="DZ252" s="16">
        <v>0.31259999999999999</v>
      </c>
      <c r="EA252" s="16">
        <v>7.8490000000000004E-2</v>
      </c>
      <c r="EB252" s="15">
        <v>1</v>
      </c>
    </row>
    <row r="253" spans="100:132" x14ac:dyDescent="0.2">
      <c r="CV253" s="14" t="s">
        <v>412</v>
      </c>
      <c r="CW253" s="16">
        <v>88518501</v>
      </c>
      <c r="CX253" s="16">
        <v>11.5</v>
      </c>
      <c r="CY253" s="16">
        <v>18.45</v>
      </c>
      <c r="CZ253" s="16">
        <v>73.28</v>
      </c>
      <c r="DA253" s="16">
        <v>407.4</v>
      </c>
      <c r="DB253" s="16">
        <v>9.3450000000000005E-2</v>
      </c>
      <c r="DC253" s="16">
        <v>5.9909999999999998E-2</v>
      </c>
      <c r="DD253" s="16">
        <v>2.6380000000000001E-2</v>
      </c>
      <c r="DE253" s="16">
        <v>2.069E-2</v>
      </c>
      <c r="DF253" s="16">
        <v>0.18340000000000001</v>
      </c>
      <c r="DG253" s="16">
        <v>5.9339999999999997E-2</v>
      </c>
      <c r="DH253" s="16">
        <v>0.39269999999999999</v>
      </c>
      <c r="DI253" s="16">
        <v>0.84289999999999998</v>
      </c>
      <c r="DJ253" s="16">
        <v>2.6840000000000002</v>
      </c>
      <c r="DK253" s="16">
        <v>26.99</v>
      </c>
      <c r="DL253" s="16">
        <v>6.3800000000000003E-3</v>
      </c>
      <c r="DM253" s="16">
        <v>1.065E-2</v>
      </c>
      <c r="DN253" s="16">
        <v>1.2449999999999999E-2</v>
      </c>
      <c r="DO253" s="16">
        <v>9.1750000000000009E-3</v>
      </c>
      <c r="DP253" s="16">
        <v>2.2919999999999999E-2</v>
      </c>
      <c r="DQ253" s="16">
        <v>1.4610000000000001E-3</v>
      </c>
      <c r="DR253" s="16">
        <v>12.97</v>
      </c>
      <c r="DS253" s="16">
        <v>22.46</v>
      </c>
      <c r="DT253" s="16">
        <v>83.12</v>
      </c>
      <c r="DU253" s="16">
        <v>508.9</v>
      </c>
      <c r="DV253" s="16">
        <v>0.1183</v>
      </c>
      <c r="DW253" s="16">
        <v>0.10489999999999999</v>
      </c>
      <c r="DX253" s="16">
        <v>8.1049999999999997E-2</v>
      </c>
      <c r="DY253" s="16">
        <v>6.5439999999999998E-2</v>
      </c>
      <c r="DZ253" s="16">
        <v>0.27400000000000002</v>
      </c>
      <c r="EA253" s="16">
        <v>6.4869999999999997E-2</v>
      </c>
      <c r="EB253" s="15">
        <v>0</v>
      </c>
    </row>
    <row r="254" spans="100:132" x14ac:dyDescent="0.2">
      <c r="CV254" s="14" t="s">
        <v>413</v>
      </c>
      <c r="CW254" s="16">
        <v>885429</v>
      </c>
      <c r="CX254" s="16">
        <v>19.73</v>
      </c>
      <c r="CY254" s="16">
        <v>19.82</v>
      </c>
      <c r="CZ254" s="16">
        <v>130.69999999999999</v>
      </c>
      <c r="DA254" s="16">
        <v>1206</v>
      </c>
      <c r="DB254" s="16">
        <v>0.1062</v>
      </c>
      <c r="DC254" s="16">
        <v>0.18490000000000001</v>
      </c>
      <c r="DD254" s="16">
        <v>0.2417</v>
      </c>
      <c r="DE254" s="16">
        <v>9.74E-2</v>
      </c>
      <c r="DF254" s="16">
        <v>0.17330000000000001</v>
      </c>
      <c r="DG254" s="16">
        <v>6.6970000000000002E-2</v>
      </c>
      <c r="DH254" s="16">
        <v>0.7661</v>
      </c>
      <c r="DI254" s="16">
        <v>0.78</v>
      </c>
      <c r="DJ254" s="16">
        <v>4.1150000000000002</v>
      </c>
      <c r="DK254" s="16">
        <v>92.81</v>
      </c>
      <c r="DL254" s="16">
        <v>8.482E-3</v>
      </c>
      <c r="DM254" s="16">
        <v>5.0569999999999997E-2</v>
      </c>
      <c r="DN254" s="16">
        <v>6.8000000000000005E-2</v>
      </c>
      <c r="DO254" s="16">
        <v>1.9709999999999998E-2</v>
      </c>
      <c r="DP254" s="16">
        <v>1.4670000000000001E-2</v>
      </c>
      <c r="DQ254" s="16">
        <v>7.2589999999999998E-3</v>
      </c>
      <c r="DR254" s="16">
        <v>25.28</v>
      </c>
      <c r="DS254" s="16">
        <v>25.59</v>
      </c>
      <c r="DT254" s="16">
        <v>159.80000000000001</v>
      </c>
      <c r="DU254" s="16">
        <v>1933</v>
      </c>
      <c r="DV254" s="16">
        <v>0.17100000000000001</v>
      </c>
      <c r="DW254" s="16">
        <v>0.59550000000000003</v>
      </c>
      <c r="DX254" s="16">
        <v>0.84889999999999999</v>
      </c>
      <c r="DY254" s="16">
        <v>0.25069999999999998</v>
      </c>
      <c r="DZ254" s="16">
        <v>0.27489999999999998</v>
      </c>
      <c r="EA254" s="16">
        <v>0.12970000000000001</v>
      </c>
      <c r="EB254" s="15">
        <v>1</v>
      </c>
    </row>
    <row r="255" spans="100:132" x14ac:dyDescent="0.2">
      <c r="CV255" s="14" t="s">
        <v>414</v>
      </c>
      <c r="CW255" s="16">
        <v>8860702</v>
      </c>
      <c r="CX255" s="16">
        <v>17.3</v>
      </c>
      <c r="CY255" s="16">
        <v>17.079999999999998</v>
      </c>
      <c r="CZ255" s="16">
        <v>113</v>
      </c>
      <c r="DA255" s="16">
        <v>928.2</v>
      </c>
      <c r="DB255" s="16">
        <v>0.1008</v>
      </c>
      <c r="DC255" s="16">
        <v>0.1041</v>
      </c>
      <c r="DD255" s="16">
        <v>0.12659999999999999</v>
      </c>
      <c r="DE255" s="16">
        <v>8.3529999999999993E-2</v>
      </c>
      <c r="DF255" s="16">
        <v>0.18129999999999999</v>
      </c>
      <c r="DG255" s="16">
        <v>5.6129999999999999E-2</v>
      </c>
      <c r="DH255" s="16">
        <v>0.30930000000000002</v>
      </c>
      <c r="DI255" s="16">
        <v>0.85680000000000001</v>
      </c>
      <c r="DJ255" s="16">
        <v>2.1930000000000001</v>
      </c>
      <c r="DK255" s="16">
        <v>33.630000000000003</v>
      </c>
      <c r="DL255" s="16">
        <v>4.7569999999999999E-3</v>
      </c>
      <c r="DM255" s="16">
        <v>1.503E-2</v>
      </c>
      <c r="DN255" s="16">
        <v>2.332E-2</v>
      </c>
      <c r="DO255" s="16">
        <v>1.2619999999999999E-2</v>
      </c>
      <c r="DP255" s="16">
        <v>1.3939999999999999E-2</v>
      </c>
      <c r="DQ255" s="16">
        <v>2.362E-3</v>
      </c>
      <c r="DR255" s="16">
        <v>19.850000000000001</v>
      </c>
      <c r="DS255" s="16">
        <v>25.09</v>
      </c>
      <c r="DT255" s="16">
        <v>130.9</v>
      </c>
      <c r="DU255" s="16">
        <v>1222</v>
      </c>
      <c r="DV255" s="16">
        <v>0.1416</v>
      </c>
      <c r="DW255" s="16">
        <v>0.24049999999999999</v>
      </c>
      <c r="DX255" s="16">
        <v>0.33779999999999999</v>
      </c>
      <c r="DY255" s="16">
        <v>0.1857</v>
      </c>
      <c r="DZ255" s="16">
        <v>0.31380000000000002</v>
      </c>
      <c r="EA255" s="16">
        <v>8.1129999999999994E-2</v>
      </c>
      <c r="EB255" s="15">
        <v>1</v>
      </c>
    </row>
    <row r="256" spans="100:132" x14ac:dyDescent="0.2">
      <c r="CV256" s="14" t="s">
        <v>415</v>
      </c>
      <c r="CW256" s="16">
        <v>886226</v>
      </c>
      <c r="CX256" s="16">
        <v>19.45</v>
      </c>
      <c r="CY256" s="16">
        <v>19.329999999999998</v>
      </c>
      <c r="CZ256" s="16">
        <v>126.5</v>
      </c>
      <c r="DA256" s="16">
        <v>1169</v>
      </c>
      <c r="DB256" s="16">
        <v>0.10349999999999999</v>
      </c>
      <c r="DC256" s="16">
        <v>0.1188</v>
      </c>
      <c r="DD256" s="16">
        <v>0.13789999999999999</v>
      </c>
      <c r="DE256" s="16">
        <v>8.591E-2</v>
      </c>
      <c r="DF256" s="16">
        <v>0.17760000000000001</v>
      </c>
      <c r="DG256" s="16">
        <v>5.6469999999999999E-2</v>
      </c>
      <c r="DH256" s="16">
        <v>0.59589999999999999</v>
      </c>
      <c r="DI256" s="16">
        <v>0.63419999999999999</v>
      </c>
      <c r="DJ256" s="16">
        <v>3.7970000000000002</v>
      </c>
      <c r="DK256" s="16">
        <v>71</v>
      </c>
      <c r="DL256" s="16">
        <v>4.6490000000000004E-3</v>
      </c>
      <c r="DM256" s="16">
        <v>1.7999999999999999E-2</v>
      </c>
      <c r="DN256" s="16">
        <v>2.7490000000000001E-2</v>
      </c>
      <c r="DO256" s="16">
        <v>1.2670000000000001E-2</v>
      </c>
      <c r="DP256" s="16">
        <v>1.3650000000000001E-2</v>
      </c>
      <c r="DQ256" s="16">
        <v>2.5500000000000002E-3</v>
      </c>
      <c r="DR256" s="16">
        <v>25.7</v>
      </c>
      <c r="DS256" s="16">
        <v>24.57</v>
      </c>
      <c r="DT256" s="16">
        <v>163.1</v>
      </c>
      <c r="DU256" s="16">
        <v>1972</v>
      </c>
      <c r="DV256" s="16">
        <v>0.1497</v>
      </c>
      <c r="DW256" s="16">
        <v>0.31609999999999999</v>
      </c>
      <c r="DX256" s="16">
        <v>0.43169999999999997</v>
      </c>
      <c r="DY256" s="16">
        <v>0.19989999999999999</v>
      </c>
      <c r="DZ256" s="16">
        <v>0.33789999999999998</v>
      </c>
      <c r="EA256" s="16">
        <v>8.9499999999999996E-2</v>
      </c>
      <c r="EB256" s="15">
        <v>1</v>
      </c>
    </row>
    <row r="257" spans="100:132" x14ac:dyDescent="0.2">
      <c r="CV257" s="14" t="s">
        <v>416</v>
      </c>
      <c r="CW257" s="16">
        <v>886452</v>
      </c>
      <c r="CX257" s="16">
        <v>13.96</v>
      </c>
      <c r="CY257" s="16">
        <v>17.05</v>
      </c>
      <c r="CZ257" s="16">
        <v>91.43</v>
      </c>
      <c r="DA257" s="16">
        <v>602.4</v>
      </c>
      <c r="DB257" s="16">
        <v>0.1096</v>
      </c>
      <c r="DC257" s="16">
        <v>0.12790000000000001</v>
      </c>
      <c r="DD257" s="16">
        <v>9.7890000000000005E-2</v>
      </c>
      <c r="DE257" s="16">
        <v>5.246E-2</v>
      </c>
      <c r="DF257" s="16">
        <v>0.1908</v>
      </c>
      <c r="DG257" s="16">
        <v>6.13E-2</v>
      </c>
      <c r="DH257" s="16">
        <v>0.42499999999999999</v>
      </c>
      <c r="DI257" s="16">
        <v>0.80979999999999996</v>
      </c>
      <c r="DJ257" s="16">
        <v>2.5630000000000002</v>
      </c>
      <c r="DK257" s="16">
        <v>35.74</v>
      </c>
      <c r="DL257" s="16">
        <v>6.3509999999999999E-3</v>
      </c>
      <c r="DM257" s="16">
        <v>2.6790000000000001E-2</v>
      </c>
      <c r="DN257" s="16">
        <v>3.1189999999999999E-2</v>
      </c>
      <c r="DO257" s="16">
        <v>1.342E-2</v>
      </c>
      <c r="DP257" s="16">
        <v>2.0619999999999999E-2</v>
      </c>
      <c r="DQ257" s="16">
        <v>2.6949999999999999E-3</v>
      </c>
      <c r="DR257" s="16">
        <v>16.39</v>
      </c>
      <c r="DS257" s="16">
        <v>22.07</v>
      </c>
      <c r="DT257" s="16">
        <v>108.1</v>
      </c>
      <c r="DU257" s="16">
        <v>826</v>
      </c>
      <c r="DV257" s="16">
        <v>0.1512</v>
      </c>
      <c r="DW257" s="16">
        <v>0.32619999999999999</v>
      </c>
      <c r="DX257" s="16">
        <v>0.32090000000000002</v>
      </c>
      <c r="DY257" s="16">
        <v>0.13739999999999999</v>
      </c>
      <c r="DZ257" s="16">
        <v>0.30680000000000002</v>
      </c>
      <c r="EA257" s="16">
        <v>7.9570000000000002E-2</v>
      </c>
      <c r="EB257" s="15">
        <v>1</v>
      </c>
    </row>
    <row r="258" spans="100:132" x14ac:dyDescent="0.2">
      <c r="CV258" s="14" t="s">
        <v>417</v>
      </c>
      <c r="CW258" s="16">
        <v>88649001</v>
      </c>
      <c r="CX258" s="16">
        <v>19.55</v>
      </c>
      <c r="CY258" s="16">
        <v>28.77</v>
      </c>
      <c r="CZ258" s="16">
        <v>133.6</v>
      </c>
      <c r="DA258" s="16">
        <v>1207</v>
      </c>
      <c r="DB258" s="16">
        <v>9.2600000000000002E-2</v>
      </c>
      <c r="DC258" s="16">
        <v>0.20630000000000001</v>
      </c>
      <c r="DD258" s="16">
        <v>0.1784</v>
      </c>
      <c r="DE258" s="16">
        <v>0.1144</v>
      </c>
      <c r="DF258" s="16">
        <v>0.1893</v>
      </c>
      <c r="DG258" s="16">
        <v>6.232E-2</v>
      </c>
      <c r="DH258" s="16">
        <v>0.84260000000000002</v>
      </c>
      <c r="DI258" s="16">
        <v>1.1990000000000001</v>
      </c>
      <c r="DJ258" s="16">
        <v>7.1580000000000004</v>
      </c>
      <c r="DK258" s="16">
        <v>106.4</v>
      </c>
      <c r="DL258" s="16">
        <v>6.3559999999999997E-3</v>
      </c>
      <c r="DM258" s="16">
        <v>4.7649999999999998E-2</v>
      </c>
      <c r="DN258" s="16">
        <v>3.8629999999999998E-2</v>
      </c>
      <c r="DO258" s="16">
        <v>1.519E-2</v>
      </c>
      <c r="DP258" s="16">
        <v>1.9359999999999999E-2</v>
      </c>
      <c r="DQ258" s="16">
        <v>5.2519999999999997E-3</v>
      </c>
      <c r="DR258" s="16">
        <v>25.05</v>
      </c>
      <c r="DS258" s="16">
        <v>36.270000000000003</v>
      </c>
      <c r="DT258" s="16">
        <v>178.6</v>
      </c>
      <c r="DU258" s="16">
        <v>1926</v>
      </c>
      <c r="DV258" s="16">
        <v>0.12809999999999999</v>
      </c>
      <c r="DW258" s="16">
        <v>0.53290000000000004</v>
      </c>
      <c r="DX258" s="16">
        <v>0.42509999999999998</v>
      </c>
      <c r="DY258" s="16">
        <v>0.19409999999999999</v>
      </c>
      <c r="DZ258" s="16">
        <v>0.28179999999999999</v>
      </c>
      <c r="EA258" s="16">
        <v>0.10050000000000001</v>
      </c>
      <c r="EB258" s="15">
        <v>1</v>
      </c>
    </row>
    <row r="259" spans="100:132" x14ac:dyDescent="0.2">
      <c r="CV259" s="14" t="s">
        <v>418</v>
      </c>
      <c r="CW259" s="16">
        <v>886776</v>
      </c>
      <c r="CX259" s="16">
        <v>15.32</v>
      </c>
      <c r="CY259" s="16">
        <v>17.27</v>
      </c>
      <c r="CZ259" s="16">
        <v>103.2</v>
      </c>
      <c r="DA259" s="16">
        <v>713.3</v>
      </c>
      <c r="DB259" s="16">
        <v>0.13350000000000001</v>
      </c>
      <c r="DC259" s="16">
        <v>0.22839999999999999</v>
      </c>
      <c r="DD259" s="16">
        <v>0.24479999999999999</v>
      </c>
      <c r="DE259" s="16">
        <v>0.1242</v>
      </c>
      <c r="DF259" s="16">
        <v>0.23980000000000001</v>
      </c>
      <c r="DG259" s="16">
        <v>7.596E-2</v>
      </c>
      <c r="DH259" s="16">
        <v>0.65920000000000001</v>
      </c>
      <c r="DI259" s="16">
        <v>1.0589999999999999</v>
      </c>
      <c r="DJ259" s="16">
        <v>4.0609999999999999</v>
      </c>
      <c r="DK259" s="16">
        <v>59.46</v>
      </c>
      <c r="DL259" s="16">
        <v>1.0149999999999999E-2</v>
      </c>
      <c r="DM259" s="16">
        <v>4.5879999999999997E-2</v>
      </c>
      <c r="DN259" s="16">
        <v>4.9829999999999999E-2</v>
      </c>
      <c r="DO259" s="16">
        <v>2.1270000000000001E-2</v>
      </c>
      <c r="DP259" s="16">
        <v>1.8839999999999999E-2</v>
      </c>
      <c r="DQ259" s="16">
        <v>8.6599999999999993E-3</v>
      </c>
      <c r="DR259" s="16">
        <v>17.73</v>
      </c>
      <c r="DS259" s="16">
        <v>22.66</v>
      </c>
      <c r="DT259" s="16">
        <v>119.8</v>
      </c>
      <c r="DU259" s="16">
        <v>928.8</v>
      </c>
      <c r="DV259" s="16">
        <v>0.17649999999999999</v>
      </c>
      <c r="DW259" s="16">
        <v>0.45029999999999998</v>
      </c>
      <c r="DX259" s="16">
        <v>0.44290000000000002</v>
      </c>
      <c r="DY259" s="16">
        <v>0.22289999999999999</v>
      </c>
      <c r="DZ259" s="16">
        <v>0.32579999999999998</v>
      </c>
      <c r="EA259" s="16">
        <v>0.1191</v>
      </c>
      <c r="EB259" s="15">
        <v>1</v>
      </c>
    </row>
    <row r="260" spans="100:132" x14ac:dyDescent="0.2">
      <c r="CV260" s="14" t="s">
        <v>419</v>
      </c>
      <c r="CW260" s="16">
        <v>887181</v>
      </c>
      <c r="CX260" s="16">
        <v>15.66</v>
      </c>
      <c r="CY260" s="16">
        <v>23.2</v>
      </c>
      <c r="CZ260" s="16">
        <v>110.2</v>
      </c>
      <c r="DA260" s="16">
        <v>773.5</v>
      </c>
      <c r="DB260" s="16">
        <v>0.1109</v>
      </c>
      <c r="DC260" s="16">
        <v>0.31140000000000001</v>
      </c>
      <c r="DD260" s="16">
        <v>0.31759999999999999</v>
      </c>
      <c r="DE260" s="16">
        <v>0.13769999999999999</v>
      </c>
      <c r="DF260" s="16">
        <v>0.2495</v>
      </c>
      <c r="DG260" s="16">
        <v>8.1040000000000001E-2</v>
      </c>
      <c r="DH260" s="16">
        <v>1.292</v>
      </c>
      <c r="DI260" s="16">
        <v>2.4540000000000002</v>
      </c>
      <c r="DJ260" s="16">
        <v>10.119999999999999</v>
      </c>
      <c r="DK260" s="16">
        <v>138.5</v>
      </c>
      <c r="DL260" s="16">
        <v>1.2359999999999999E-2</v>
      </c>
      <c r="DM260" s="16">
        <v>5.9950000000000003E-2</v>
      </c>
      <c r="DN260" s="16">
        <v>8.2320000000000004E-2</v>
      </c>
      <c r="DO260" s="16">
        <v>3.024E-2</v>
      </c>
      <c r="DP260" s="16">
        <v>2.3369999999999998E-2</v>
      </c>
      <c r="DQ260" s="16">
        <v>6.0419999999999996E-3</v>
      </c>
      <c r="DR260" s="16">
        <v>19.850000000000001</v>
      </c>
      <c r="DS260" s="16">
        <v>31.64</v>
      </c>
      <c r="DT260" s="16">
        <v>143.69999999999999</v>
      </c>
      <c r="DU260" s="16">
        <v>1226</v>
      </c>
      <c r="DV260" s="16">
        <v>0.15040000000000001</v>
      </c>
      <c r="DW260" s="16">
        <v>0.51719999999999999</v>
      </c>
      <c r="DX260" s="16">
        <v>0.61809999999999998</v>
      </c>
      <c r="DY260" s="16">
        <v>0.2462</v>
      </c>
      <c r="DZ260" s="16">
        <v>0.32769999999999999</v>
      </c>
      <c r="EA260" s="16">
        <v>0.1019</v>
      </c>
      <c r="EB260" s="15">
        <v>1</v>
      </c>
    </row>
    <row r="261" spans="100:132" x14ac:dyDescent="0.2">
      <c r="CV261" s="14" t="s">
        <v>420</v>
      </c>
      <c r="CW261" s="16">
        <v>88725602</v>
      </c>
      <c r="CX261" s="16">
        <v>15.53</v>
      </c>
      <c r="CY261" s="16">
        <v>33.56</v>
      </c>
      <c r="CZ261" s="16">
        <v>103.7</v>
      </c>
      <c r="DA261" s="16">
        <v>744.9</v>
      </c>
      <c r="DB261" s="16">
        <v>0.10630000000000001</v>
      </c>
      <c r="DC261" s="16">
        <v>0.16389999999999999</v>
      </c>
      <c r="DD261" s="16">
        <v>0.17510000000000001</v>
      </c>
      <c r="DE261" s="16">
        <v>8.3989999999999995E-2</v>
      </c>
      <c r="DF261" s="16">
        <v>0.20910000000000001</v>
      </c>
      <c r="DG261" s="16">
        <v>6.6500000000000004E-2</v>
      </c>
      <c r="DH261" s="16">
        <v>0.2419</v>
      </c>
      <c r="DI261" s="16">
        <v>1.278</v>
      </c>
      <c r="DJ261" s="16">
        <v>1.903</v>
      </c>
      <c r="DK261" s="16">
        <v>23.02</v>
      </c>
      <c r="DL261" s="16">
        <v>5.3449999999999999E-3</v>
      </c>
      <c r="DM261" s="16">
        <v>2.5559999999999999E-2</v>
      </c>
      <c r="DN261" s="16">
        <v>2.8889999999999999E-2</v>
      </c>
      <c r="DO261" s="16">
        <v>1.022E-2</v>
      </c>
      <c r="DP261" s="16">
        <v>9.9469999999999992E-3</v>
      </c>
      <c r="DQ261" s="16">
        <v>3.359E-3</v>
      </c>
      <c r="DR261" s="16">
        <v>18.489999999999998</v>
      </c>
      <c r="DS261" s="16">
        <v>49.54</v>
      </c>
      <c r="DT261" s="16">
        <v>126.3</v>
      </c>
      <c r="DU261" s="16">
        <v>1035</v>
      </c>
      <c r="DV261" s="16">
        <v>0.1883</v>
      </c>
      <c r="DW261" s="16">
        <v>0.55640000000000001</v>
      </c>
      <c r="DX261" s="16">
        <v>0.57030000000000003</v>
      </c>
      <c r="DY261" s="16">
        <v>0.2014</v>
      </c>
      <c r="DZ261" s="16">
        <v>0.35120000000000001</v>
      </c>
      <c r="EA261" s="16">
        <v>0.12039999999999999</v>
      </c>
      <c r="EB261" s="15">
        <v>1</v>
      </c>
    </row>
    <row r="262" spans="100:132" x14ac:dyDescent="0.2">
      <c r="CV262" s="14" t="s">
        <v>421</v>
      </c>
      <c r="CW262" s="16">
        <v>887549</v>
      </c>
      <c r="CX262" s="16">
        <v>20.309999999999999</v>
      </c>
      <c r="CY262" s="16">
        <v>27.06</v>
      </c>
      <c r="CZ262" s="16">
        <v>132.9</v>
      </c>
      <c r="DA262" s="16">
        <v>1288</v>
      </c>
      <c r="DB262" s="16">
        <v>0.1</v>
      </c>
      <c r="DC262" s="16">
        <v>0.10879999999999999</v>
      </c>
      <c r="DD262" s="16">
        <v>0.15190000000000001</v>
      </c>
      <c r="DE262" s="16">
        <v>9.3329999999999996E-2</v>
      </c>
      <c r="DF262" s="16">
        <v>0.18140000000000001</v>
      </c>
      <c r="DG262" s="16">
        <v>5.5719999999999999E-2</v>
      </c>
      <c r="DH262" s="16">
        <v>0.3977</v>
      </c>
      <c r="DI262" s="16">
        <v>1.0329999999999999</v>
      </c>
      <c r="DJ262" s="16">
        <v>2.5870000000000002</v>
      </c>
      <c r="DK262" s="16">
        <v>52.34</v>
      </c>
      <c r="DL262" s="16">
        <v>5.0429999999999997E-3</v>
      </c>
      <c r="DM262" s="16">
        <v>1.5779999999999999E-2</v>
      </c>
      <c r="DN262" s="16">
        <v>2.1170000000000001E-2</v>
      </c>
      <c r="DO262" s="16">
        <v>8.1849999999999996E-3</v>
      </c>
      <c r="DP262" s="16">
        <v>1.282E-2</v>
      </c>
      <c r="DQ262" s="16">
        <v>1.892E-3</v>
      </c>
      <c r="DR262" s="16">
        <v>24.33</v>
      </c>
      <c r="DS262" s="16">
        <v>39.159999999999997</v>
      </c>
      <c r="DT262" s="16">
        <v>162.30000000000001</v>
      </c>
      <c r="DU262" s="16">
        <v>1844</v>
      </c>
      <c r="DV262" s="16">
        <v>0.1522</v>
      </c>
      <c r="DW262" s="16">
        <v>0.29449999999999998</v>
      </c>
      <c r="DX262" s="16">
        <v>0.37880000000000003</v>
      </c>
      <c r="DY262" s="16">
        <v>0.16969999999999999</v>
      </c>
      <c r="DZ262" s="16">
        <v>0.31509999999999999</v>
      </c>
      <c r="EA262" s="16">
        <v>7.9990000000000006E-2</v>
      </c>
      <c r="EB262" s="15">
        <v>1</v>
      </c>
    </row>
    <row r="263" spans="100:132" x14ac:dyDescent="0.2">
      <c r="CV263" s="14" t="s">
        <v>422</v>
      </c>
      <c r="CW263" s="16">
        <v>888264</v>
      </c>
      <c r="CX263" s="16">
        <v>17.350000000000001</v>
      </c>
      <c r="CY263" s="16">
        <v>23.06</v>
      </c>
      <c r="CZ263" s="16">
        <v>111</v>
      </c>
      <c r="DA263" s="16">
        <v>933.1</v>
      </c>
      <c r="DB263" s="16">
        <v>8.6620000000000003E-2</v>
      </c>
      <c r="DC263" s="16">
        <v>6.2899999999999998E-2</v>
      </c>
      <c r="DD263" s="16">
        <v>2.8910000000000002E-2</v>
      </c>
      <c r="DE263" s="16">
        <v>2.8369999999999999E-2</v>
      </c>
      <c r="DF263" s="16">
        <v>0.15640000000000001</v>
      </c>
      <c r="DG263" s="16">
        <v>5.3069999999999999E-2</v>
      </c>
      <c r="DH263" s="16">
        <v>0.4007</v>
      </c>
      <c r="DI263" s="16">
        <v>1.3169999999999999</v>
      </c>
      <c r="DJ263" s="16">
        <v>2.577</v>
      </c>
      <c r="DK263" s="16">
        <v>44.41</v>
      </c>
      <c r="DL263" s="16">
        <v>5.7260000000000002E-3</v>
      </c>
      <c r="DM263" s="16">
        <v>1.106E-2</v>
      </c>
      <c r="DN263" s="16">
        <v>1.2460000000000001E-2</v>
      </c>
      <c r="DO263" s="16">
        <v>7.6709999999999999E-3</v>
      </c>
      <c r="DP263" s="16">
        <v>1.4109999999999999E-2</v>
      </c>
      <c r="DQ263" s="16">
        <v>1.578E-3</v>
      </c>
      <c r="DR263" s="16">
        <v>19.850000000000001</v>
      </c>
      <c r="DS263" s="16">
        <v>31.47</v>
      </c>
      <c r="DT263" s="16">
        <v>128.19999999999999</v>
      </c>
      <c r="DU263" s="16">
        <v>1218</v>
      </c>
      <c r="DV263" s="16">
        <v>0.124</v>
      </c>
      <c r="DW263" s="16">
        <v>0.14860000000000001</v>
      </c>
      <c r="DX263" s="16">
        <v>0.1211</v>
      </c>
      <c r="DY263" s="16">
        <v>8.2350000000000007E-2</v>
      </c>
      <c r="DZ263" s="16">
        <v>0.2452</v>
      </c>
      <c r="EA263" s="16">
        <v>6.515E-2</v>
      </c>
      <c r="EB263" s="15">
        <v>1</v>
      </c>
    </row>
    <row r="264" spans="100:132" x14ac:dyDescent="0.2">
      <c r="CV264" s="14" t="s">
        <v>423</v>
      </c>
      <c r="CW264" s="16">
        <v>888570</v>
      </c>
      <c r="CX264" s="16">
        <v>17.29</v>
      </c>
      <c r="CY264" s="16">
        <v>22.13</v>
      </c>
      <c r="CZ264" s="16">
        <v>114.4</v>
      </c>
      <c r="DA264" s="16">
        <v>947.8</v>
      </c>
      <c r="DB264" s="16">
        <v>8.9990000000000001E-2</v>
      </c>
      <c r="DC264" s="16">
        <v>0.1273</v>
      </c>
      <c r="DD264" s="16">
        <v>9.6970000000000001E-2</v>
      </c>
      <c r="DE264" s="16">
        <v>7.5069999999999998E-2</v>
      </c>
      <c r="DF264" s="16">
        <v>0.21079999999999999</v>
      </c>
      <c r="DG264" s="16">
        <v>5.4640000000000001E-2</v>
      </c>
      <c r="DH264" s="16">
        <v>0.83479999999999999</v>
      </c>
      <c r="DI264" s="16">
        <v>1.633</v>
      </c>
      <c r="DJ264" s="16">
        <v>6.1459999999999999</v>
      </c>
      <c r="DK264" s="16">
        <v>90.94</v>
      </c>
      <c r="DL264" s="16">
        <v>6.7169999999999999E-3</v>
      </c>
      <c r="DM264" s="16">
        <v>5.9810000000000002E-2</v>
      </c>
      <c r="DN264" s="16">
        <v>4.6379999999999998E-2</v>
      </c>
      <c r="DO264" s="16">
        <v>2.1489999999999999E-2</v>
      </c>
      <c r="DP264" s="16">
        <v>2.7470000000000001E-2</v>
      </c>
      <c r="DQ264" s="16">
        <v>5.8380000000000003E-3</v>
      </c>
      <c r="DR264" s="16">
        <v>20.39</v>
      </c>
      <c r="DS264" s="16">
        <v>27.24</v>
      </c>
      <c r="DT264" s="16">
        <v>137.9</v>
      </c>
      <c r="DU264" s="16">
        <v>1295</v>
      </c>
      <c r="DV264" s="16">
        <v>0.1134</v>
      </c>
      <c r="DW264" s="16">
        <v>0.28670000000000001</v>
      </c>
      <c r="DX264" s="16">
        <v>0.2298</v>
      </c>
      <c r="DY264" s="16">
        <v>0.15279999999999999</v>
      </c>
      <c r="DZ264" s="16">
        <v>0.30669999999999997</v>
      </c>
      <c r="EA264" s="16">
        <v>7.4840000000000004E-2</v>
      </c>
      <c r="EB264" s="15">
        <v>1</v>
      </c>
    </row>
    <row r="265" spans="100:132" x14ac:dyDescent="0.2">
      <c r="CV265" s="14" t="s">
        <v>424</v>
      </c>
      <c r="CW265" s="16">
        <v>889403</v>
      </c>
      <c r="CX265" s="16">
        <v>15.61</v>
      </c>
      <c r="CY265" s="16">
        <v>19.38</v>
      </c>
      <c r="CZ265" s="16">
        <v>100</v>
      </c>
      <c r="DA265" s="16">
        <v>758.6</v>
      </c>
      <c r="DB265" s="16">
        <v>7.8399999999999997E-2</v>
      </c>
      <c r="DC265" s="16">
        <v>5.6160000000000002E-2</v>
      </c>
      <c r="DD265" s="16">
        <v>4.2090000000000002E-2</v>
      </c>
      <c r="DE265" s="16">
        <v>2.8469999999999999E-2</v>
      </c>
      <c r="DF265" s="16">
        <v>0.1547</v>
      </c>
      <c r="DG265" s="16">
        <v>5.4429999999999999E-2</v>
      </c>
      <c r="DH265" s="16">
        <v>0.2298</v>
      </c>
      <c r="DI265" s="16">
        <v>0.99880000000000002</v>
      </c>
      <c r="DJ265" s="16">
        <v>1.534</v>
      </c>
      <c r="DK265" s="16">
        <v>22.18</v>
      </c>
      <c r="DL265" s="16">
        <v>2.826E-3</v>
      </c>
      <c r="DM265" s="16">
        <v>9.1050000000000002E-3</v>
      </c>
      <c r="DN265" s="16">
        <v>1.311E-2</v>
      </c>
      <c r="DO265" s="16">
        <v>5.1739999999999998E-3</v>
      </c>
      <c r="DP265" s="16">
        <v>1.013E-2</v>
      </c>
      <c r="DQ265" s="16">
        <v>1.3450000000000001E-3</v>
      </c>
      <c r="DR265" s="16">
        <v>17.91</v>
      </c>
      <c r="DS265" s="16">
        <v>31.67</v>
      </c>
      <c r="DT265" s="16">
        <v>115.9</v>
      </c>
      <c r="DU265" s="16">
        <v>988.6</v>
      </c>
      <c r="DV265" s="16">
        <v>0.1084</v>
      </c>
      <c r="DW265" s="16">
        <v>0.1807</v>
      </c>
      <c r="DX265" s="16">
        <v>0.22600000000000001</v>
      </c>
      <c r="DY265" s="16">
        <v>8.5680000000000006E-2</v>
      </c>
      <c r="DZ265" s="16">
        <v>0.26829999999999998</v>
      </c>
      <c r="EA265" s="16">
        <v>6.8290000000000003E-2</v>
      </c>
      <c r="EB265" s="15">
        <v>1</v>
      </c>
    </row>
    <row r="266" spans="100:132" x14ac:dyDescent="0.2">
      <c r="CV266" s="14" t="s">
        <v>425</v>
      </c>
      <c r="CW266" s="16">
        <v>889719</v>
      </c>
      <c r="CX266" s="16">
        <v>17.190000000000001</v>
      </c>
      <c r="CY266" s="16">
        <v>22.07</v>
      </c>
      <c r="CZ266" s="16">
        <v>111.6</v>
      </c>
      <c r="DA266" s="16">
        <v>928.3</v>
      </c>
      <c r="DB266" s="16">
        <v>9.7259999999999999E-2</v>
      </c>
      <c r="DC266" s="16">
        <v>8.9950000000000002E-2</v>
      </c>
      <c r="DD266" s="16">
        <v>9.0609999999999996E-2</v>
      </c>
      <c r="DE266" s="16">
        <v>6.5269999999999995E-2</v>
      </c>
      <c r="DF266" s="16">
        <v>0.1867</v>
      </c>
      <c r="DG266" s="16">
        <v>5.5800000000000002E-2</v>
      </c>
      <c r="DH266" s="16">
        <v>0.42030000000000001</v>
      </c>
      <c r="DI266" s="16">
        <v>0.73829999999999996</v>
      </c>
      <c r="DJ266" s="16">
        <v>2.819</v>
      </c>
      <c r="DK266" s="16">
        <v>45.42</v>
      </c>
      <c r="DL266" s="16">
        <v>4.4929999999999996E-3</v>
      </c>
      <c r="DM266" s="16">
        <v>1.206E-2</v>
      </c>
      <c r="DN266" s="16">
        <v>2.0480000000000002E-2</v>
      </c>
      <c r="DO266" s="16">
        <v>9.8750000000000001E-3</v>
      </c>
      <c r="DP266" s="16">
        <v>1.1440000000000001E-2</v>
      </c>
      <c r="DQ266" s="16">
        <v>1.575E-3</v>
      </c>
      <c r="DR266" s="16">
        <v>21.58</v>
      </c>
      <c r="DS266" s="16">
        <v>29.33</v>
      </c>
      <c r="DT266" s="16">
        <v>140.5</v>
      </c>
      <c r="DU266" s="16">
        <v>1436</v>
      </c>
      <c r="DV266" s="16">
        <v>0.15579999999999999</v>
      </c>
      <c r="DW266" s="16">
        <v>0.25669999999999998</v>
      </c>
      <c r="DX266" s="16">
        <v>0.38890000000000002</v>
      </c>
      <c r="DY266" s="16">
        <v>0.19839999999999999</v>
      </c>
      <c r="DZ266" s="16">
        <v>0.3216</v>
      </c>
      <c r="EA266" s="16">
        <v>7.5700000000000003E-2</v>
      </c>
      <c r="EB266" s="15">
        <v>1</v>
      </c>
    </row>
    <row r="267" spans="100:132" x14ac:dyDescent="0.2">
      <c r="CV267" s="14" t="s">
        <v>426</v>
      </c>
      <c r="CW267" s="16">
        <v>88995002</v>
      </c>
      <c r="CX267" s="16">
        <v>20.73</v>
      </c>
      <c r="CY267" s="16">
        <v>31.12</v>
      </c>
      <c r="CZ267" s="16">
        <v>135.69999999999999</v>
      </c>
      <c r="DA267" s="16">
        <v>1419</v>
      </c>
      <c r="DB267" s="16">
        <v>9.4689999999999996E-2</v>
      </c>
      <c r="DC267" s="16">
        <v>0.1143</v>
      </c>
      <c r="DD267" s="16">
        <v>0.13669999999999999</v>
      </c>
      <c r="DE267" s="16">
        <v>8.6459999999999995E-2</v>
      </c>
      <c r="DF267" s="16">
        <v>0.1769</v>
      </c>
      <c r="DG267" s="16">
        <v>5.6739999999999999E-2</v>
      </c>
      <c r="DH267" s="16">
        <v>1.1719999999999999</v>
      </c>
      <c r="DI267" s="16">
        <v>1.617</v>
      </c>
      <c r="DJ267" s="16">
        <v>7.7489999999999997</v>
      </c>
      <c r="DK267" s="16">
        <v>199.7</v>
      </c>
      <c r="DL267" s="16">
        <v>4.5510000000000004E-3</v>
      </c>
      <c r="DM267" s="16">
        <v>1.478E-2</v>
      </c>
      <c r="DN267" s="16">
        <v>2.1430000000000001E-2</v>
      </c>
      <c r="DO267" s="16">
        <v>9.2800000000000001E-3</v>
      </c>
      <c r="DP267" s="16">
        <v>1.367E-2</v>
      </c>
      <c r="DQ267" s="16">
        <v>2.2989999999999998E-3</v>
      </c>
      <c r="DR267" s="16">
        <v>32.49</v>
      </c>
      <c r="DS267" s="16">
        <v>47.16</v>
      </c>
      <c r="DT267" s="16">
        <v>214</v>
      </c>
      <c r="DU267" s="16">
        <v>3432</v>
      </c>
      <c r="DV267" s="16">
        <v>0.1401</v>
      </c>
      <c r="DW267" s="16">
        <v>0.26440000000000002</v>
      </c>
      <c r="DX267" s="16">
        <v>0.34420000000000001</v>
      </c>
      <c r="DY267" s="16">
        <v>0.16589999999999999</v>
      </c>
      <c r="DZ267" s="16">
        <v>0.2868</v>
      </c>
      <c r="EA267" s="16">
        <v>8.2180000000000003E-2</v>
      </c>
      <c r="EB267" s="15">
        <v>1</v>
      </c>
    </row>
    <row r="268" spans="100:132" x14ac:dyDescent="0.2">
      <c r="CV268" s="14" t="s">
        <v>427</v>
      </c>
      <c r="CW268" s="16">
        <v>8910251</v>
      </c>
      <c r="CX268" s="16">
        <v>10.6</v>
      </c>
      <c r="CY268" s="16">
        <v>18.95</v>
      </c>
      <c r="CZ268" s="16">
        <v>69.28</v>
      </c>
      <c r="DA268" s="16">
        <v>346.4</v>
      </c>
      <c r="DB268" s="16">
        <v>9.6879999999999994E-2</v>
      </c>
      <c r="DC268" s="16">
        <v>0.1147</v>
      </c>
      <c r="DD268" s="16">
        <v>6.3869999999999996E-2</v>
      </c>
      <c r="DE268" s="16">
        <v>2.6419999999999999E-2</v>
      </c>
      <c r="DF268" s="16">
        <v>0.19220000000000001</v>
      </c>
      <c r="DG268" s="16">
        <v>6.4909999999999995E-2</v>
      </c>
      <c r="DH268" s="16">
        <v>0.45050000000000001</v>
      </c>
      <c r="DI268" s="16">
        <v>1.1970000000000001</v>
      </c>
      <c r="DJ268" s="16">
        <v>3.43</v>
      </c>
      <c r="DK268" s="16">
        <v>27.1</v>
      </c>
      <c r="DL268" s="16">
        <v>7.4700000000000001E-3</v>
      </c>
      <c r="DM268" s="16">
        <v>3.5810000000000002E-2</v>
      </c>
      <c r="DN268" s="16">
        <v>3.354E-2</v>
      </c>
      <c r="DO268" s="16">
        <v>1.3650000000000001E-2</v>
      </c>
      <c r="DP268" s="16">
        <v>3.5040000000000002E-2</v>
      </c>
      <c r="DQ268" s="16">
        <v>3.3180000000000002E-3</v>
      </c>
      <c r="DR268" s="16">
        <v>11.88</v>
      </c>
      <c r="DS268" s="16">
        <v>22.94</v>
      </c>
      <c r="DT268" s="16">
        <v>78.28</v>
      </c>
      <c r="DU268" s="16">
        <v>424.8</v>
      </c>
      <c r="DV268" s="16">
        <v>0.12130000000000001</v>
      </c>
      <c r="DW268" s="16">
        <v>0.2515</v>
      </c>
      <c r="DX268" s="16">
        <v>0.19159999999999999</v>
      </c>
      <c r="DY268" s="16">
        <v>7.9259999999999997E-2</v>
      </c>
      <c r="DZ268" s="16">
        <v>0.29399999999999998</v>
      </c>
      <c r="EA268" s="16">
        <v>7.5870000000000007E-2</v>
      </c>
      <c r="EB268" s="15">
        <v>0</v>
      </c>
    </row>
    <row r="269" spans="100:132" x14ac:dyDescent="0.2">
      <c r="CV269" s="14" t="s">
        <v>428</v>
      </c>
      <c r="CW269" s="16">
        <v>8910499</v>
      </c>
      <c r="CX269" s="16">
        <v>13.59</v>
      </c>
      <c r="CY269" s="16">
        <v>21.84</v>
      </c>
      <c r="CZ269" s="16">
        <v>87.16</v>
      </c>
      <c r="DA269" s="16">
        <v>561</v>
      </c>
      <c r="DB269" s="16">
        <v>7.9560000000000006E-2</v>
      </c>
      <c r="DC269" s="16">
        <v>8.2589999999999997E-2</v>
      </c>
      <c r="DD269" s="16">
        <v>4.0719999999999999E-2</v>
      </c>
      <c r="DE269" s="16">
        <v>2.1420000000000002E-2</v>
      </c>
      <c r="DF269" s="16">
        <v>0.16350000000000001</v>
      </c>
      <c r="DG269" s="16">
        <v>5.8590000000000003E-2</v>
      </c>
      <c r="DH269" s="16">
        <v>0.33800000000000002</v>
      </c>
      <c r="DI269" s="16">
        <v>1.9159999999999999</v>
      </c>
      <c r="DJ269" s="16">
        <v>2.5910000000000002</v>
      </c>
      <c r="DK269" s="16">
        <v>26.76</v>
      </c>
      <c r="DL269" s="16">
        <v>5.4359999999999999E-3</v>
      </c>
      <c r="DM269" s="16">
        <v>2.4060000000000002E-2</v>
      </c>
      <c r="DN269" s="16">
        <v>3.099E-2</v>
      </c>
      <c r="DO269" s="16">
        <v>9.9190000000000007E-3</v>
      </c>
      <c r="DP269" s="16">
        <v>2.0299999999999999E-2</v>
      </c>
      <c r="DQ269" s="16">
        <v>3.009E-3</v>
      </c>
      <c r="DR269" s="16">
        <v>14.8</v>
      </c>
      <c r="DS269" s="16">
        <v>30.04</v>
      </c>
      <c r="DT269" s="16">
        <v>97.66</v>
      </c>
      <c r="DU269" s="16">
        <v>661.5</v>
      </c>
      <c r="DV269" s="16">
        <v>0.10050000000000001</v>
      </c>
      <c r="DW269" s="16">
        <v>0.17299999999999999</v>
      </c>
      <c r="DX269" s="16">
        <v>0.14530000000000001</v>
      </c>
      <c r="DY269" s="16">
        <v>6.1890000000000001E-2</v>
      </c>
      <c r="DZ269" s="16">
        <v>0.24460000000000001</v>
      </c>
      <c r="EA269" s="16">
        <v>7.0239999999999997E-2</v>
      </c>
      <c r="EB269" s="15">
        <v>0</v>
      </c>
    </row>
    <row r="270" spans="100:132" x14ac:dyDescent="0.2">
      <c r="CV270" s="14" t="s">
        <v>429</v>
      </c>
      <c r="CW270" s="16">
        <v>8910506</v>
      </c>
      <c r="CX270" s="16">
        <v>12.87</v>
      </c>
      <c r="CY270" s="16">
        <v>16.21</v>
      </c>
      <c r="CZ270" s="16">
        <v>82.38</v>
      </c>
      <c r="DA270" s="16">
        <v>512.20000000000005</v>
      </c>
      <c r="DB270" s="16">
        <v>9.425E-2</v>
      </c>
      <c r="DC270" s="16">
        <v>6.2190000000000002E-2</v>
      </c>
      <c r="DD270" s="16">
        <v>3.9E-2</v>
      </c>
      <c r="DE270" s="16">
        <v>1.6150000000000001E-2</v>
      </c>
      <c r="DF270" s="16">
        <v>0.20100000000000001</v>
      </c>
      <c r="DG270" s="16">
        <v>5.7689999999999998E-2</v>
      </c>
      <c r="DH270" s="16">
        <v>0.23449999999999999</v>
      </c>
      <c r="DI270" s="16">
        <v>1.2190000000000001</v>
      </c>
      <c r="DJ270" s="16">
        <v>1.546</v>
      </c>
      <c r="DK270" s="16">
        <v>18.239999999999998</v>
      </c>
      <c r="DL270" s="16">
        <v>5.5180000000000003E-3</v>
      </c>
      <c r="DM270" s="16">
        <v>2.1780000000000001E-2</v>
      </c>
      <c r="DN270" s="16">
        <v>2.589E-2</v>
      </c>
      <c r="DO270" s="16">
        <v>6.3299999999999997E-3</v>
      </c>
      <c r="DP270" s="16">
        <v>2.5930000000000002E-2</v>
      </c>
      <c r="DQ270" s="16">
        <v>2.1570000000000001E-3</v>
      </c>
      <c r="DR270" s="16">
        <v>13.9</v>
      </c>
      <c r="DS270" s="16">
        <v>23.64</v>
      </c>
      <c r="DT270" s="16">
        <v>89.27</v>
      </c>
      <c r="DU270" s="16">
        <v>597.5</v>
      </c>
      <c r="DV270" s="16">
        <v>0.12559999999999999</v>
      </c>
      <c r="DW270" s="16">
        <v>0.18079999999999999</v>
      </c>
      <c r="DX270" s="16">
        <v>0.19919999999999999</v>
      </c>
      <c r="DY270" s="16">
        <v>5.7799999999999997E-2</v>
      </c>
      <c r="DZ270" s="16">
        <v>0.3604</v>
      </c>
      <c r="EA270" s="16">
        <v>7.0620000000000002E-2</v>
      </c>
      <c r="EB270" s="15">
        <v>0</v>
      </c>
    </row>
    <row r="271" spans="100:132" x14ac:dyDescent="0.2">
      <c r="CV271" s="14" t="s">
        <v>430</v>
      </c>
      <c r="CW271" s="16">
        <v>8910720</v>
      </c>
      <c r="CX271" s="16">
        <v>10.71</v>
      </c>
      <c r="CY271" s="16">
        <v>20.39</v>
      </c>
      <c r="CZ271" s="16">
        <v>69.5</v>
      </c>
      <c r="DA271" s="16">
        <v>344.9</v>
      </c>
      <c r="DB271" s="16">
        <v>0.1082</v>
      </c>
      <c r="DC271" s="16">
        <v>0.12889999999999999</v>
      </c>
      <c r="DD271" s="16">
        <v>8.448E-2</v>
      </c>
      <c r="DE271" s="16">
        <v>2.8670000000000001E-2</v>
      </c>
      <c r="DF271" s="16">
        <v>0.1668</v>
      </c>
      <c r="DG271" s="16">
        <v>6.862E-2</v>
      </c>
      <c r="DH271" s="16">
        <v>0.31979999999999997</v>
      </c>
      <c r="DI271" s="16">
        <v>1.4890000000000001</v>
      </c>
      <c r="DJ271" s="16">
        <v>2.23</v>
      </c>
      <c r="DK271" s="16">
        <v>20.74</v>
      </c>
      <c r="DL271" s="16">
        <v>8.9020000000000002E-3</v>
      </c>
      <c r="DM271" s="16">
        <v>4.7849999999999997E-2</v>
      </c>
      <c r="DN271" s="16">
        <v>7.3389999999999997E-2</v>
      </c>
      <c r="DO271" s="16">
        <v>1.745E-2</v>
      </c>
      <c r="DP271" s="16">
        <v>2.7279999999999999E-2</v>
      </c>
      <c r="DQ271" s="16">
        <v>7.6099999999999996E-3</v>
      </c>
      <c r="DR271" s="16">
        <v>11.69</v>
      </c>
      <c r="DS271" s="16">
        <v>25.21</v>
      </c>
      <c r="DT271" s="16">
        <v>76.510000000000005</v>
      </c>
      <c r="DU271" s="16">
        <v>410.4</v>
      </c>
      <c r="DV271" s="16">
        <v>0.13350000000000001</v>
      </c>
      <c r="DW271" s="16">
        <v>0.255</v>
      </c>
      <c r="DX271" s="16">
        <v>0.25340000000000001</v>
      </c>
      <c r="DY271" s="16">
        <v>8.5999999999999993E-2</v>
      </c>
      <c r="DZ271" s="16">
        <v>0.26050000000000001</v>
      </c>
      <c r="EA271" s="16">
        <v>8.7010000000000004E-2</v>
      </c>
      <c r="EB271" s="15">
        <v>0</v>
      </c>
    </row>
    <row r="272" spans="100:132" x14ac:dyDescent="0.2">
      <c r="CV272" s="14" t="s">
        <v>431</v>
      </c>
      <c r="CW272" s="16">
        <v>8910721</v>
      </c>
      <c r="CX272" s="16">
        <v>14.29</v>
      </c>
      <c r="CY272" s="16">
        <v>16.82</v>
      </c>
      <c r="CZ272" s="16">
        <v>90.3</v>
      </c>
      <c r="DA272" s="16">
        <v>632.6</v>
      </c>
      <c r="DB272" s="16">
        <v>6.429E-2</v>
      </c>
      <c r="DC272" s="16">
        <v>2.6749999999999999E-2</v>
      </c>
      <c r="DD272" s="16">
        <v>7.2500000000000004E-3</v>
      </c>
      <c r="DE272" s="16">
        <v>6.2500000000000003E-3</v>
      </c>
      <c r="DF272" s="16">
        <v>0.15079999999999999</v>
      </c>
      <c r="DG272" s="16">
        <v>5.3760000000000002E-2</v>
      </c>
      <c r="DH272" s="16">
        <v>0.13020000000000001</v>
      </c>
      <c r="DI272" s="16">
        <v>0.7198</v>
      </c>
      <c r="DJ272" s="16">
        <v>0.84389999999999998</v>
      </c>
      <c r="DK272" s="16">
        <v>10.77</v>
      </c>
      <c r="DL272" s="16">
        <v>3.4919999999999999E-3</v>
      </c>
      <c r="DM272" s="16">
        <v>3.7100000000000002E-3</v>
      </c>
      <c r="DN272" s="16">
        <v>4.8260000000000004E-3</v>
      </c>
      <c r="DO272" s="16">
        <v>3.6080000000000001E-3</v>
      </c>
      <c r="DP272" s="16">
        <v>1.536E-2</v>
      </c>
      <c r="DQ272" s="16">
        <v>1.3810000000000001E-3</v>
      </c>
      <c r="DR272" s="16">
        <v>14.91</v>
      </c>
      <c r="DS272" s="16">
        <v>20.65</v>
      </c>
      <c r="DT272" s="16">
        <v>94.44</v>
      </c>
      <c r="DU272" s="16">
        <v>684.6</v>
      </c>
      <c r="DV272" s="16">
        <v>8.5669999999999996E-2</v>
      </c>
      <c r="DW272" s="16">
        <v>5.0360000000000002E-2</v>
      </c>
      <c r="DX272" s="16">
        <v>3.866E-2</v>
      </c>
      <c r="DY272" s="16">
        <v>3.3329999999999999E-2</v>
      </c>
      <c r="DZ272" s="16">
        <v>0.24579999999999999</v>
      </c>
      <c r="EA272" s="16">
        <v>6.1199999999999997E-2</v>
      </c>
      <c r="EB272" s="15">
        <v>0</v>
      </c>
    </row>
    <row r="273" spans="100:132" x14ac:dyDescent="0.2">
      <c r="CV273" s="14" t="s">
        <v>432</v>
      </c>
      <c r="CW273" s="16">
        <v>8910748</v>
      </c>
      <c r="CX273" s="16">
        <v>11.29</v>
      </c>
      <c r="CY273" s="16">
        <v>13.04</v>
      </c>
      <c r="CZ273" s="16">
        <v>72.23</v>
      </c>
      <c r="DA273" s="16">
        <v>388</v>
      </c>
      <c r="DB273" s="16">
        <v>9.8339999999999997E-2</v>
      </c>
      <c r="DC273" s="16">
        <v>7.6079999999999995E-2</v>
      </c>
      <c r="DD273" s="16">
        <v>3.2649999999999998E-2</v>
      </c>
      <c r="DE273" s="16">
        <v>2.7550000000000002E-2</v>
      </c>
      <c r="DF273" s="16">
        <v>0.1769</v>
      </c>
      <c r="DG273" s="16">
        <v>6.2700000000000006E-2</v>
      </c>
      <c r="DH273" s="16">
        <v>0.19040000000000001</v>
      </c>
      <c r="DI273" s="16">
        <v>0.52929999999999999</v>
      </c>
      <c r="DJ273" s="16">
        <v>1.1639999999999999</v>
      </c>
      <c r="DK273" s="16">
        <v>13.17</v>
      </c>
      <c r="DL273" s="16">
        <v>6.4720000000000003E-3</v>
      </c>
      <c r="DM273" s="16">
        <v>1.1220000000000001E-2</v>
      </c>
      <c r="DN273" s="16">
        <v>1.282E-2</v>
      </c>
      <c r="DO273" s="16">
        <v>8.8489999999999992E-3</v>
      </c>
      <c r="DP273" s="16">
        <v>1.6920000000000001E-2</v>
      </c>
      <c r="DQ273" s="16">
        <v>2.8170000000000001E-3</v>
      </c>
      <c r="DR273" s="16">
        <v>12.32</v>
      </c>
      <c r="DS273" s="16">
        <v>16.18</v>
      </c>
      <c r="DT273" s="16">
        <v>78.27</v>
      </c>
      <c r="DU273" s="16">
        <v>457.5</v>
      </c>
      <c r="DV273" s="16">
        <v>0.1358</v>
      </c>
      <c r="DW273" s="16">
        <v>0.1507</v>
      </c>
      <c r="DX273" s="16">
        <v>0.1275</v>
      </c>
      <c r="DY273" s="16">
        <v>8.7499999999999994E-2</v>
      </c>
      <c r="DZ273" s="16">
        <v>0.27329999999999999</v>
      </c>
      <c r="EA273" s="16">
        <v>8.022E-2</v>
      </c>
      <c r="EB273" s="15">
        <v>0</v>
      </c>
    </row>
    <row r="274" spans="100:132" x14ac:dyDescent="0.2">
      <c r="CV274" s="14" t="s">
        <v>433</v>
      </c>
      <c r="CW274" s="16">
        <v>8910988</v>
      </c>
      <c r="CX274" s="16">
        <v>21.75</v>
      </c>
      <c r="CY274" s="16">
        <v>20.99</v>
      </c>
      <c r="CZ274" s="16">
        <v>147.30000000000001</v>
      </c>
      <c r="DA274" s="16">
        <v>1491</v>
      </c>
      <c r="DB274" s="16">
        <v>9.4009999999999996E-2</v>
      </c>
      <c r="DC274" s="16">
        <v>0.1961</v>
      </c>
      <c r="DD274" s="16">
        <v>0.2195</v>
      </c>
      <c r="DE274" s="16">
        <v>0.10879999999999999</v>
      </c>
      <c r="DF274" s="16">
        <v>0.1721</v>
      </c>
      <c r="DG274" s="16">
        <v>6.1940000000000002E-2</v>
      </c>
      <c r="DH274" s="16">
        <v>1.167</v>
      </c>
      <c r="DI274" s="16">
        <v>1.3520000000000001</v>
      </c>
      <c r="DJ274" s="16">
        <v>8.8670000000000009</v>
      </c>
      <c r="DK274" s="16">
        <v>156.80000000000001</v>
      </c>
      <c r="DL274" s="16">
        <v>5.6870000000000002E-3</v>
      </c>
      <c r="DM274" s="16">
        <v>4.9599999999999998E-2</v>
      </c>
      <c r="DN274" s="16">
        <v>6.3289999999999999E-2</v>
      </c>
      <c r="DO274" s="16">
        <v>1.5610000000000001E-2</v>
      </c>
      <c r="DP274" s="16">
        <v>1.924E-2</v>
      </c>
      <c r="DQ274" s="16">
        <v>4.614E-3</v>
      </c>
      <c r="DR274" s="16">
        <v>28.19</v>
      </c>
      <c r="DS274" s="16">
        <v>28.18</v>
      </c>
      <c r="DT274" s="16">
        <v>195.9</v>
      </c>
      <c r="DU274" s="16">
        <v>2384</v>
      </c>
      <c r="DV274" s="16">
        <v>0.12720000000000001</v>
      </c>
      <c r="DW274" s="16">
        <v>0.47249999999999998</v>
      </c>
      <c r="DX274" s="16">
        <v>0.58069999999999999</v>
      </c>
      <c r="DY274" s="16">
        <v>0.18410000000000001</v>
      </c>
      <c r="DZ274" s="16">
        <v>0.2833</v>
      </c>
      <c r="EA274" s="16">
        <v>8.8580000000000006E-2</v>
      </c>
      <c r="EB274" s="15">
        <v>1</v>
      </c>
    </row>
    <row r="275" spans="100:132" x14ac:dyDescent="0.2">
      <c r="CV275" s="14" t="s">
        <v>434</v>
      </c>
      <c r="CW275" s="16">
        <v>8910996</v>
      </c>
      <c r="CX275" s="16">
        <v>9.7420000000000009</v>
      </c>
      <c r="CY275" s="16">
        <v>15.67</v>
      </c>
      <c r="CZ275" s="16">
        <v>61.5</v>
      </c>
      <c r="DA275" s="16">
        <v>289.89999999999998</v>
      </c>
      <c r="DB275" s="16">
        <v>9.0370000000000006E-2</v>
      </c>
      <c r="DC275" s="16">
        <v>4.6890000000000001E-2</v>
      </c>
      <c r="DD275" s="16">
        <v>1.103E-2</v>
      </c>
      <c r="DE275" s="16">
        <v>1.4069999999999999E-2</v>
      </c>
      <c r="DF275" s="16">
        <v>0.20810000000000001</v>
      </c>
      <c r="DG275" s="16">
        <v>6.3119999999999996E-2</v>
      </c>
      <c r="DH275" s="16">
        <v>0.26840000000000003</v>
      </c>
      <c r="DI275" s="16">
        <v>1.409</v>
      </c>
      <c r="DJ275" s="16">
        <v>1.75</v>
      </c>
      <c r="DK275" s="16">
        <v>16.39</v>
      </c>
      <c r="DL275" s="16">
        <v>1.38E-2</v>
      </c>
      <c r="DM275" s="16">
        <v>1.0670000000000001E-2</v>
      </c>
      <c r="DN275" s="16">
        <v>8.3470000000000003E-3</v>
      </c>
      <c r="DO275" s="16">
        <v>9.4719999999999995E-3</v>
      </c>
      <c r="DP275" s="16">
        <v>1.7979999999999999E-2</v>
      </c>
      <c r="DQ275" s="16">
        <v>4.261E-3</v>
      </c>
      <c r="DR275" s="16">
        <v>10.75</v>
      </c>
      <c r="DS275" s="16">
        <v>20.88</v>
      </c>
      <c r="DT275" s="16">
        <v>68.09</v>
      </c>
      <c r="DU275" s="16">
        <v>355.2</v>
      </c>
      <c r="DV275" s="16">
        <v>0.1467</v>
      </c>
      <c r="DW275" s="16">
        <v>9.3700000000000006E-2</v>
      </c>
      <c r="DX275" s="16">
        <v>4.0430000000000001E-2</v>
      </c>
      <c r="DY275" s="16">
        <v>5.1589999999999997E-2</v>
      </c>
      <c r="DZ275" s="16">
        <v>0.28410000000000002</v>
      </c>
      <c r="EA275" s="16">
        <v>8.1750000000000003E-2</v>
      </c>
      <c r="EB275" s="15">
        <v>0</v>
      </c>
    </row>
    <row r="276" spans="100:132" x14ac:dyDescent="0.2">
      <c r="CV276" s="14" t="s">
        <v>435</v>
      </c>
      <c r="CW276" s="16">
        <v>8911163</v>
      </c>
      <c r="CX276" s="16">
        <v>17.93</v>
      </c>
      <c r="CY276" s="16">
        <v>24.48</v>
      </c>
      <c r="CZ276" s="16">
        <v>115.2</v>
      </c>
      <c r="DA276" s="16">
        <v>998.9</v>
      </c>
      <c r="DB276" s="16">
        <v>8.8550000000000004E-2</v>
      </c>
      <c r="DC276" s="16">
        <v>7.0269999999999999E-2</v>
      </c>
      <c r="DD276" s="16">
        <v>5.6989999999999999E-2</v>
      </c>
      <c r="DE276" s="16">
        <v>4.7440000000000003E-2</v>
      </c>
      <c r="DF276" s="16">
        <v>0.15379999999999999</v>
      </c>
      <c r="DG276" s="16">
        <v>5.5100000000000003E-2</v>
      </c>
      <c r="DH276" s="16">
        <v>0.42120000000000002</v>
      </c>
      <c r="DI276" s="16">
        <v>1.4330000000000001</v>
      </c>
      <c r="DJ276" s="16">
        <v>2.7650000000000001</v>
      </c>
      <c r="DK276" s="16">
        <v>45.81</v>
      </c>
      <c r="DL276" s="16">
        <v>5.4440000000000001E-3</v>
      </c>
      <c r="DM276" s="16">
        <v>1.1690000000000001E-2</v>
      </c>
      <c r="DN276" s="16">
        <v>1.6219999999999998E-2</v>
      </c>
      <c r="DO276" s="16">
        <v>8.5220000000000001E-3</v>
      </c>
      <c r="DP276" s="16">
        <v>1.4189999999999999E-2</v>
      </c>
      <c r="DQ276" s="16">
        <v>2.751E-3</v>
      </c>
      <c r="DR276" s="16">
        <v>20.92</v>
      </c>
      <c r="DS276" s="16">
        <v>34.69</v>
      </c>
      <c r="DT276" s="16">
        <v>135.1</v>
      </c>
      <c r="DU276" s="16">
        <v>1320</v>
      </c>
      <c r="DV276" s="16">
        <v>0.13150000000000001</v>
      </c>
      <c r="DW276" s="16">
        <v>0.18060000000000001</v>
      </c>
      <c r="DX276" s="16">
        <v>0.20799999999999999</v>
      </c>
      <c r="DY276" s="16">
        <v>0.11360000000000001</v>
      </c>
      <c r="DZ276" s="16">
        <v>0.25040000000000001</v>
      </c>
      <c r="EA276" s="16">
        <v>7.9479999999999995E-2</v>
      </c>
      <c r="EB276" s="15">
        <v>1</v>
      </c>
    </row>
    <row r="277" spans="100:132" x14ac:dyDescent="0.2">
      <c r="CV277" s="14" t="s">
        <v>436</v>
      </c>
      <c r="CW277" s="16">
        <v>8911164</v>
      </c>
      <c r="CX277" s="16">
        <v>11.89</v>
      </c>
      <c r="CY277" s="16">
        <v>17.36</v>
      </c>
      <c r="CZ277" s="16">
        <v>76.2</v>
      </c>
      <c r="DA277" s="16">
        <v>435.6</v>
      </c>
      <c r="DB277" s="16">
        <v>0.1225</v>
      </c>
      <c r="DC277" s="16">
        <v>7.2099999999999997E-2</v>
      </c>
      <c r="DD277" s="16">
        <v>5.9290000000000002E-2</v>
      </c>
      <c r="DE277" s="16">
        <v>7.4039999999999995E-2</v>
      </c>
      <c r="DF277" s="16">
        <v>0.20150000000000001</v>
      </c>
      <c r="DG277" s="16">
        <v>5.8749999999999997E-2</v>
      </c>
      <c r="DH277" s="16">
        <v>0.64119999999999999</v>
      </c>
      <c r="DI277" s="16">
        <v>2.2930000000000001</v>
      </c>
      <c r="DJ277" s="16">
        <v>4.0209999999999999</v>
      </c>
      <c r="DK277" s="16">
        <v>48.84</v>
      </c>
      <c r="DL277" s="16">
        <v>1.418E-2</v>
      </c>
      <c r="DM277" s="16">
        <v>1.489E-2</v>
      </c>
      <c r="DN277" s="16">
        <v>1.2670000000000001E-2</v>
      </c>
      <c r="DO277" s="16">
        <v>1.9099999999999999E-2</v>
      </c>
      <c r="DP277" s="16">
        <v>2.6780000000000002E-2</v>
      </c>
      <c r="DQ277" s="16">
        <v>3.0019999999999999E-3</v>
      </c>
      <c r="DR277" s="16">
        <v>12.4</v>
      </c>
      <c r="DS277" s="16">
        <v>18.989999999999998</v>
      </c>
      <c r="DT277" s="16">
        <v>79.459999999999994</v>
      </c>
      <c r="DU277" s="16">
        <v>472.4</v>
      </c>
      <c r="DV277" s="16">
        <v>0.13589999999999999</v>
      </c>
      <c r="DW277" s="16">
        <v>8.3680000000000004E-2</v>
      </c>
      <c r="DX277" s="16">
        <v>7.1529999999999996E-2</v>
      </c>
      <c r="DY277" s="16">
        <v>8.9459999999999998E-2</v>
      </c>
      <c r="DZ277" s="16">
        <v>0.222</v>
      </c>
      <c r="EA277" s="16">
        <v>6.0330000000000002E-2</v>
      </c>
      <c r="EB277" s="15">
        <v>0</v>
      </c>
    </row>
    <row r="278" spans="100:132" x14ac:dyDescent="0.2">
      <c r="CV278" s="14" t="s">
        <v>437</v>
      </c>
      <c r="CW278" s="16">
        <v>8911230</v>
      </c>
      <c r="CX278" s="16">
        <v>11.33</v>
      </c>
      <c r="CY278" s="16">
        <v>14.16</v>
      </c>
      <c r="CZ278" s="16">
        <v>71.790000000000006</v>
      </c>
      <c r="DA278" s="16">
        <v>396.6</v>
      </c>
      <c r="DB278" s="16">
        <v>9.3789999999999998E-2</v>
      </c>
      <c r="DC278" s="16">
        <v>3.8719999999999997E-2</v>
      </c>
      <c r="DD278" s="16">
        <v>1.487E-3</v>
      </c>
      <c r="DE278" s="16">
        <v>3.333E-3</v>
      </c>
      <c r="DF278" s="16">
        <v>0.19539999999999999</v>
      </c>
      <c r="DG278" s="16">
        <v>5.8209999999999998E-2</v>
      </c>
      <c r="DH278" s="16">
        <v>0.23749999999999999</v>
      </c>
      <c r="DI278" s="16">
        <v>1.28</v>
      </c>
      <c r="DJ278" s="16">
        <v>1.5649999999999999</v>
      </c>
      <c r="DK278" s="16">
        <v>17.09</v>
      </c>
      <c r="DL278" s="16">
        <v>8.4259999999999995E-3</v>
      </c>
      <c r="DM278" s="16">
        <v>8.9980000000000008E-3</v>
      </c>
      <c r="DN278" s="16">
        <v>1.487E-3</v>
      </c>
      <c r="DO278" s="16">
        <v>3.333E-3</v>
      </c>
      <c r="DP278" s="16">
        <v>2.358E-2</v>
      </c>
      <c r="DQ278" s="16">
        <v>1.627E-3</v>
      </c>
      <c r="DR278" s="16">
        <v>12.2</v>
      </c>
      <c r="DS278" s="16">
        <v>18.989999999999998</v>
      </c>
      <c r="DT278" s="16">
        <v>77.37</v>
      </c>
      <c r="DU278" s="16">
        <v>458</v>
      </c>
      <c r="DV278" s="16">
        <v>0.12590000000000001</v>
      </c>
      <c r="DW278" s="16">
        <v>7.3480000000000004E-2</v>
      </c>
      <c r="DX278" s="16">
        <v>4.9550000000000002E-3</v>
      </c>
      <c r="DY278" s="16">
        <v>1.111E-2</v>
      </c>
      <c r="DZ278" s="16">
        <v>0.27579999999999999</v>
      </c>
      <c r="EA278" s="16">
        <v>6.386E-2</v>
      </c>
      <c r="EB278" s="15">
        <v>0</v>
      </c>
    </row>
    <row r="279" spans="100:132" x14ac:dyDescent="0.2">
      <c r="CV279" s="14" t="s">
        <v>438</v>
      </c>
      <c r="CW279" s="16">
        <v>8911670</v>
      </c>
      <c r="CX279" s="16">
        <v>18.809999999999999</v>
      </c>
      <c r="CY279" s="16">
        <v>19.98</v>
      </c>
      <c r="CZ279" s="16">
        <v>120.9</v>
      </c>
      <c r="DA279" s="16">
        <v>1102</v>
      </c>
      <c r="DB279" s="16">
        <v>8.9230000000000004E-2</v>
      </c>
      <c r="DC279" s="16">
        <v>5.8840000000000003E-2</v>
      </c>
      <c r="DD279" s="16">
        <v>8.0199999999999994E-2</v>
      </c>
      <c r="DE279" s="16">
        <v>5.8430000000000003E-2</v>
      </c>
      <c r="DF279" s="16">
        <v>0.155</v>
      </c>
      <c r="DG279" s="16">
        <v>4.9959999999999997E-2</v>
      </c>
      <c r="DH279" s="16">
        <v>0.32829999999999998</v>
      </c>
      <c r="DI279" s="16">
        <v>0.82799999999999996</v>
      </c>
      <c r="DJ279" s="16">
        <v>2.363</v>
      </c>
      <c r="DK279" s="16">
        <v>36.74</v>
      </c>
      <c r="DL279" s="16">
        <v>7.5709999999999996E-3</v>
      </c>
      <c r="DM279" s="16">
        <v>1.1140000000000001E-2</v>
      </c>
      <c r="DN279" s="16">
        <v>2.623E-2</v>
      </c>
      <c r="DO279" s="16">
        <v>1.4630000000000001E-2</v>
      </c>
      <c r="DP279" s="16">
        <v>1.9300000000000001E-2</v>
      </c>
      <c r="DQ279" s="16">
        <v>1.676E-3</v>
      </c>
      <c r="DR279" s="16">
        <v>19.96</v>
      </c>
      <c r="DS279" s="16">
        <v>24.3</v>
      </c>
      <c r="DT279" s="16">
        <v>129</v>
      </c>
      <c r="DU279" s="16">
        <v>1236</v>
      </c>
      <c r="DV279" s="16">
        <v>0.12429999999999999</v>
      </c>
      <c r="DW279" s="16">
        <v>0.11600000000000001</v>
      </c>
      <c r="DX279" s="16">
        <v>0.221</v>
      </c>
      <c r="DY279" s="16">
        <v>0.12939999999999999</v>
      </c>
      <c r="DZ279" s="16">
        <v>0.25669999999999998</v>
      </c>
      <c r="EA279" s="16">
        <v>5.7369999999999997E-2</v>
      </c>
      <c r="EB279" s="15">
        <v>1</v>
      </c>
    </row>
    <row r="280" spans="100:132" x14ac:dyDescent="0.2">
      <c r="CV280" s="14" t="s">
        <v>439</v>
      </c>
      <c r="CW280" s="16">
        <v>8911800</v>
      </c>
      <c r="CX280" s="16">
        <v>13.59</v>
      </c>
      <c r="CY280" s="16">
        <v>17.84</v>
      </c>
      <c r="CZ280" s="16">
        <v>86.24</v>
      </c>
      <c r="DA280" s="16">
        <v>572.29999999999995</v>
      </c>
      <c r="DB280" s="16">
        <v>7.9479999999999995E-2</v>
      </c>
      <c r="DC280" s="16">
        <v>4.052E-2</v>
      </c>
      <c r="DD280" s="16">
        <v>1.9970000000000002E-2</v>
      </c>
      <c r="DE280" s="16">
        <v>1.238E-2</v>
      </c>
      <c r="DF280" s="16">
        <v>0.1573</v>
      </c>
      <c r="DG280" s="16">
        <v>5.5199999999999999E-2</v>
      </c>
      <c r="DH280" s="16">
        <v>0.25800000000000001</v>
      </c>
      <c r="DI280" s="16">
        <v>1.1659999999999999</v>
      </c>
      <c r="DJ280" s="16">
        <v>1.6830000000000001</v>
      </c>
      <c r="DK280" s="16">
        <v>22.22</v>
      </c>
      <c r="DL280" s="16">
        <v>3.741E-3</v>
      </c>
      <c r="DM280" s="16">
        <v>5.274E-3</v>
      </c>
      <c r="DN280" s="16">
        <v>1.065E-2</v>
      </c>
      <c r="DO280" s="16">
        <v>5.0439999999999999E-3</v>
      </c>
      <c r="DP280" s="16">
        <v>1.3440000000000001E-2</v>
      </c>
      <c r="DQ280" s="16">
        <v>1.126E-3</v>
      </c>
      <c r="DR280" s="16">
        <v>15.5</v>
      </c>
      <c r="DS280" s="16">
        <v>26.1</v>
      </c>
      <c r="DT280" s="16">
        <v>98.91</v>
      </c>
      <c r="DU280" s="16">
        <v>739.1</v>
      </c>
      <c r="DV280" s="16">
        <v>0.105</v>
      </c>
      <c r="DW280" s="16">
        <v>7.6219999999999996E-2</v>
      </c>
      <c r="DX280" s="16">
        <v>0.106</v>
      </c>
      <c r="DY280" s="16">
        <v>5.185E-2</v>
      </c>
      <c r="DZ280" s="16">
        <v>0.23350000000000001</v>
      </c>
      <c r="EA280" s="16">
        <v>6.2630000000000005E-2</v>
      </c>
      <c r="EB280" s="15">
        <v>0</v>
      </c>
    </row>
    <row r="281" spans="100:132" x14ac:dyDescent="0.2">
      <c r="CV281" s="14" t="s">
        <v>440</v>
      </c>
      <c r="CW281" s="16">
        <v>8911834</v>
      </c>
      <c r="CX281" s="16">
        <v>13.85</v>
      </c>
      <c r="CY281" s="16">
        <v>15.18</v>
      </c>
      <c r="CZ281" s="16">
        <v>88.99</v>
      </c>
      <c r="DA281" s="16">
        <v>587.4</v>
      </c>
      <c r="DB281" s="16">
        <v>9.5159999999999995E-2</v>
      </c>
      <c r="DC281" s="16">
        <v>7.6880000000000004E-2</v>
      </c>
      <c r="DD281" s="16">
        <v>4.4790000000000003E-2</v>
      </c>
      <c r="DE281" s="16">
        <v>3.7109999999999997E-2</v>
      </c>
      <c r="DF281" s="16">
        <v>0.21099999999999999</v>
      </c>
      <c r="DG281" s="16">
        <v>5.8529999999999999E-2</v>
      </c>
      <c r="DH281" s="16">
        <v>0.24790000000000001</v>
      </c>
      <c r="DI281" s="16">
        <v>0.91949999999999998</v>
      </c>
      <c r="DJ281" s="16">
        <v>1.83</v>
      </c>
      <c r="DK281" s="16">
        <v>19.41</v>
      </c>
      <c r="DL281" s="16">
        <v>4.235E-3</v>
      </c>
      <c r="DM281" s="16">
        <v>1.541E-2</v>
      </c>
      <c r="DN281" s="16">
        <v>1.457E-2</v>
      </c>
      <c r="DO281" s="16">
        <v>1.043E-2</v>
      </c>
      <c r="DP281" s="16">
        <v>1.528E-2</v>
      </c>
      <c r="DQ281" s="16">
        <v>1.593E-3</v>
      </c>
      <c r="DR281" s="16">
        <v>14.98</v>
      </c>
      <c r="DS281" s="16">
        <v>21.74</v>
      </c>
      <c r="DT281" s="16">
        <v>98.37</v>
      </c>
      <c r="DU281" s="16">
        <v>670</v>
      </c>
      <c r="DV281" s="16">
        <v>0.11849999999999999</v>
      </c>
      <c r="DW281" s="16">
        <v>0.1724</v>
      </c>
      <c r="DX281" s="16">
        <v>0.14560000000000001</v>
      </c>
      <c r="DY281" s="16">
        <v>9.9930000000000005E-2</v>
      </c>
      <c r="DZ281" s="16">
        <v>0.29549999999999998</v>
      </c>
      <c r="EA281" s="16">
        <v>6.9120000000000001E-2</v>
      </c>
      <c r="EB281" s="15">
        <v>0</v>
      </c>
    </row>
    <row r="282" spans="100:132" x14ac:dyDescent="0.2">
      <c r="CV282" s="14" t="s">
        <v>441</v>
      </c>
      <c r="CW282" s="16">
        <v>8912049</v>
      </c>
      <c r="CX282" s="16">
        <v>19.16</v>
      </c>
      <c r="CY282" s="16">
        <v>26.6</v>
      </c>
      <c r="CZ282" s="16">
        <v>126.2</v>
      </c>
      <c r="DA282" s="16">
        <v>1138</v>
      </c>
      <c r="DB282" s="16">
        <v>0.10199999999999999</v>
      </c>
      <c r="DC282" s="16">
        <v>0.14530000000000001</v>
      </c>
      <c r="DD282" s="16">
        <v>0.19209999999999999</v>
      </c>
      <c r="DE282" s="16">
        <v>9.6640000000000004E-2</v>
      </c>
      <c r="DF282" s="16">
        <v>0.19020000000000001</v>
      </c>
      <c r="DG282" s="16">
        <v>6.2199999999999998E-2</v>
      </c>
      <c r="DH282" s="16">
        <v>0.6361</v>
      </c>
      <c r="DI282" s="16">
        <v>1.0009999999999999</v>
      </c>
      <c r="DJ282" s="16">
        <v>4.3209999999999997</v>
      </c>
      <c r="DK282" s="16">
        <v>69.650000000000006</v>
      </c>
      <c r="DL282" s="16">
        <v>7.3920000000000001E-3</v>
      </c>
      <c r="DM282" s="16">
        <v>2.4490000000000001E-2</v>
      </c>
      <c r="DN282" s="16">
        <v>3.9879999999999999E-2</v>
      </c>
      <c r="DO282" s="16">
        <v>1.2930000000000001E-2</v>
      </c>
      <c r="DP282" s="16">
        <v>1.435E-2</v>
      </c>
      <c r="DQ282" s="16">
        <v>3.4459999999999998E-3</v>
      </c>
      <c r="DR282" s="16">
        <v>23.72</v>
      </c>
      <c r="DS282" s="16">
        <v>35.9</v>
      </c>
      <c r="DT282" s="16">
        <v>159.80000000000001</v>
      </c>
      <c r="DU282" s="16">
        <v>1724</v>
      </c>
      <c r="DV282" s="16">
        <v>0.1782</v>
      </c>
      <c r="DW282" s="16">
        <v>0.3841</v>
      </c>
      <c r="DX282" s="16">
        <v>0.57540000000000002</v>
      </c>
      <c r="DY282" s="16">
        <v>0.18720000000000001</v>
      </c>
      <c r="DZ282" s="16">
        <v>0.32579999999999998</v>
      </c>
      <c r="EA282" s="16">
        <v>9.7199999999999995E-2</v>
      </c>
      <c r="EB282" s="15">
        <v>1</v>
      </c>
    </row>
    <row r="283" spans="100:132" x14ac:dyDescent="0.2">
      <c r="CV283" s="14" t="s">
        <v>442</v>
      </c>
      <c r="CW283" s="16">
        <v>8912055</v>
      </c>
      <c r="CX283" s="16">
        <v>11.74</v>
      </c>
      <c r="CY283" s="16">
        <v>14.02</v>
      </c>
      <c r="CZ283" s="16">
        <v>74.239999999999995</v>
      </c>
      <c r="DA283" s="16">
        <v>427.3</v>
      </c>
      <c r="DB283" s="16">
        <v>7.8130000000000005E-2</v>
      </c>
      <c r="DC283" s="16">
        <v>4.3400000000000001E-2</v>
      </c>
      <c r="DD283" s="16">
        <v>2.2450000000000001E-2</v>
      </c>
      <c r="DE283" s="16">
        <v>2.7629999999999998E-2</v>
      </c>
      <c r="DF283" s="16">
        <v>0.21010000000000001</v>
      </c>
      <c r="DG283" s="16">
        <v>6.1129999999999997E-2</v>
      </c>
      <c r="DH283" s="16">
        <v>0.56189999999999996</v>
      </c>
      <c r="DI283" s="16">
        <v>1.268</v>
      </c>
      <c r="DJ283" s="16">
        <v>3.7170000000000001</v>
      </c>
      <c r="DK283" s="16">
        <v>37.83</v>
      </c>
      <c r="DL283" s="16">
        <v>8.0339999999999995E-3</v>
      </c>
      <c r="DM283" s="16">
        <v>1.4420000000000001E-2</v>
      </c>
      <c r="DN283" s="16">
        <v>1.5140000000000001E-2</v>
      </c>
      <c r="DO283" s="16">
        <v>1.8460000000000001E-2</v>
      </c>
      <c r="DP283" s="16">
        <v>2.921E-2</v>
      </c>
      <c r="DQ283" s="16">
        <v>2.0049999999999998E-3</v>
      </c>
      <c r="DR283" s="16">
        <v>13.31</v>
      </c>
      <c r="DS283" s="16">
        <v>18.260000000000002</v>
      </c>
      <c r="DT283" s="16">
        <v>84.7</v>
      </c>
      <c r="DU283" s="16">
        <v>533.70000000000005</v>
      </c>
      <c r="DV283" s="16">
        <v>0.1036</v>
      </c>
      <c r="DW283" s="16">
        <v>8.5000000000000006E-2</v>
      </c>
      <c r="DX283" s="16">
        <v>6.7349999999999993E-2</v>
      </c>
      <c r="DY283" s="16">
        <v>8.2900000000000001E-2</v>
      </c>
      <c r="DZ283" s="16">
        <v>0.31009999999999999</v>
      </c>
      <c r="EA283" s="16">
        <v>6.6879999999999995E-2</v>
      </c>
      <c r="EB283" s="15">
        <v>0</v>
      </c>
    </row>
    <row r="284" spans="100:132" x14ac:dyDescent="0.2">
      <c r="CV284" s="14" t="s">
        <v>443</v>
      </c>
      <c r="CW284" s="16">
        <v>89122</v>
      </c>
      <c r="CX284" s="16">
        <v>19.399999999999999</v>
      </c>
      <c r="CY284" s="16">
        <v>18.18</v>
      </c>
      <c r="CZ284" s="16">
        <v>127.2</v>
      </c>
      <c r="DA284" s="16">
        <v>1145</v>
      </c>
      <c r="DB284" s="16">
        <v>0.1037</v>
      </c>
      <c r="DC284" s="16">
        <v>0.14419999999999999</v>
      </c>
      <c r="DD284" s="16">
        <v>0.16259999999999999</v>
      </c>
      <c r="DE284" s="16">
        <v>9.4640000000000002E-2</v>
      </c>
      <c r="DF284" s="16">
        <v>0.1893</v>
      </c>
      <c r="DG284" s="16">
        <v>5.892E-2</v>
      </c>
      <c r="DH284" s="16">
        <v>0.47089999999999999</v>
      </c>
      <c r="DI284" s="16">
        <v>0.99509999999999998</v>
      </c>
      <c r="DJ284" s="16">
        <v>2.903</v>
      </c>
      <c r="DK284" s="16">
        <v>53.16</v>
      </c>
      <c r="DL284" s="16">
        <v>5.6540000000000002E-3</v>
      </c>
      <c r="DM284" s="16">
        <v>2.1989999999999999E-2</v>
      </c>
      <c r="DN284" s="16">
        <v>3.0589999999999999E-2</v>
      </c>
      <c r="DO284" s="16">
        <v>1.499E-2</v>
      </c>
      <c r="DP284" s="16">
        <v>1.6230000000000001E-2</v>
      </c>
      <c r="DQ284" s="16">
        <v>1.9650000000000002E-3</v>
      </c>
      <c r="DR284" s="16">
        <v>23.79</v>
      </c>
      <c r="DS284" s="16">
        <v>28.65</v>
      </c>
      <c r="DT284" s="16">
        <v>152.4</v>
      </c>
      <c r="DU284" s="16">
        <v>1628</v>
      </c>
      <c r="DV284" s="16">
        <v>0.15179999999999999</v>
      </c>
      <c r="DW284" s="16">
        <v>0.37490000000000001</v>
      </c>
      <c r="DX284" s="16">
        <v>0.43159999999999998</v>
      </c>
      <c r="DY284" s="16">
        <v>0.22520000000000001</v>
      </c>
      <c r="DZ284" s="16">
        <v>0.35899999999999999</v>
      </c>
      <c r="EA284" s="16">
        <v>7.7869999999999995E-2</v>
      </c>
      <c r="EB284" s="15">
        <v>1</v>
      </c>
    </row>
    <row r="285" spans="100:132" x14ac:dyDescent="0.2">
      <c r="CV285" s="14" t="s">
        <v>444</v>
      </c>
      <c r="CW285" s="16">
        <v>8912280</v>
      </c>
      <c r="CX285" s="16">
        <v>16.239999999999998</v>
      </c>
      <c r="CY285" s="16">
        <v>18.77</v>
      </c>
      <c r="CZ285" s="16">
        <v>108.8</v>
      </c>
      <c r="DA285" s="16">
        <v>805.1</v>
      </c>
      <c r="DB285" s="16">
        <v>0.1066</v>
      </c>
      <c r="DC285" s="16">
        <v>0.1802</v>
      </c>
      <c r="DD285" s="16">
        <v>0.1948</v>
      </c>
      <c r="DE285" s="16">
        <v>9.0520000000000003E-2</v>
      </c>
      <c r="DF285" s="16">
        <v>0.18759999999999999</v>
      </c>
      <c r="DG285" s="16">
        <v>6.6839999999999997E-2</v>
      </c>
      <c r="DH285" s="16">
        <v>0.2873</v>
      </c>
      <c r="DI285" s="16">
        <v>0.9173</v>
      </c>
      <c r="DJ285" s="16">
        <v>2.464</v>
      </c>
      <c r="DK285" s="16">
        <v>28.09</v>
      </c>
      <c r="DL285" s="16">
        <v>4.5630000000000002E-3</v>
      </c>
      <c r="DM285" s="16">
        <v>3.4810000000000001E-2</v>
      </c>
      <c r="DN285" s="16">
        <v>3.8719999999999997E-2</v>
      </c>
      <c r="DO285" s="16">
        <v>1.209E-2</v>
      </c>
      <c r="DP285" s="16">
        <v>1.388E-2</v>
      </c>
      <c r="DQ285" s="16">
        <v>4.0810000000000004E-3</v>
      </c>
      <c r="DR285" s="16">
        <v>18.55</v>
      </c>
      <c r="DS285" s="16">
        <v>25.09</v>
      </c>
      <c r="DT285" s="16">
        <v>126.9</v>
      </c>
      <c r="DU285" s="16">
        <v>1031</v>
      </c>
      <c r="DV285" s="16">
        <v>0.13650000000000001</v>
      </c>
      <c r="DW285" s="16">
        <v>0.47060000000000002</v>
      </c>
      <c r="DX285" s="16">
        <v>0.50260000000000005</v>
      </c>
      <c r="DY285" s="16">
        <v>0.17319999999999999</v>
      </c>
      <c r="DZ285" s="16">
        <v>0.27700000000000002</v>
      </c>
      <c r="EA285" s="16">
        <v>0.10630000000000001</v>
      </c>
      <c r="EB285" s="15">
        <v>1</v>
      </c>
    </row>
    <row r="286" spans="100:132" x14ac:dyDescent="0.2">
      <c r="CV286" s="14" t="s">
        <v>445</v>
      </c>
      <c r="CW286" s="16">
        <v>8912284</v>
      </c>
      <c r="CX286" s="16">
        <v>12.89</v>
      </c>
      <c r="CY286" s="16">
        <v>15.7</v>
      </c>
      <c r="CZ286" s="16">
        <v>84.08</v>
      </c>
      <c r="DA286" s="16">
        <v>516.6</v>
      </c>
      <c r="DB286" s="16">
        <v>7.8179999999999999E-2</v>
      </c>
      <c r="DC286" s="16">
        <v>9.5799999999999996E-2</v>
      </c>
      <c r="DD286" s="16">
        <v>0.1115</v>
      </c>
      <c r="DE286" s="16">
        <v>3.39E-2</v>
      </c>
      <c r="DF286" s="16">
        <v>0.14319999999999999</v>
      </c>
      <c r="DG286" s="16">
        <v>5.935E-2</v>
      </c>
      <c r="DH286" s="16">
        <v>0.2913</v>
      </c>
      <c r="DI286" s="16">
        <v>1.389</v>
      </c>
      <c r="DJ286" s="16">
        <v>2.347</v>
      </c>
      <c r="DK286" s="16">
        <v>23.29</v>
      </c>
      <c r="DL286" s="16">
        <v>6.4180000000000001E-3</v>
      </c>
      <c r="DM286" s="16">
        <v>3.9609999999999999E-2</v>
      </c>
      <c r="DN286" s="16">
        <v>7.9269999999999993E-2</v>
      </c>
      <c r="DO286" s="16">
        <v>1.7739999999999999E-2</v>
      </c>
      <c r="DP286" s="16">
        <v>1.8780000000000002E-2</v>
      </c>
      <c r="DQ286" s="16">
        <v>3.6960000000000001E-3</v>
      </c>
      <c r="DR286" s="16">
        <v>13.9</v>
      </c>
      <c r="DS286" s="16">
        <v>19.690000000000001</v>
      </c>
      <c r="DT286" s="16">
        <v>92.12</v>
      </c>
      <c r="DU286" s="16">
        <v>595.6</v>
      </c>
      <c r="DV286" s="16">
        <v>9.9260000000000001E-2</v>
      </c>
      <c r="DW286" s="16">
        <v>0.23169999999999999</v>
      </c>
      <c r="DX286" s="16">
        <v>0.33439999999999998</v>
      </c>
      <c r="DY286" s="16">
        <v>0.1017</v>
      </c>
      <c r="DZ286" s="16">
        <v>0.19989999999999999</v>
      </c>
      <c r="EA286" s="16">
        <v>7.127E-2</v>
      </c>
      <c r="EB286" s="15">
        <v>0</v>
      </c>
    </row>
    <row r="287" spans="100:132" x14ac:dyDescent="0.2">
      <c r="CV287" s="14" t="s">
        <v>446</v>
      </c>
      <c r="CW287" s="16">
        <v>8912521</v>
      </c>
      <c r="CX287" s="16">
        <v>12.58</v>
      </c>
      <c r="CY287" s="16">
        <v>18.399999999999999</v>
      </c>
      <c r="CZ287" s="16">
        <v>79.83</v>
      </c>
      <c r="DA287" s="16">
        <v>489</v>
      </c>
      <c r="DB287" s="16">
        <v>8.3930000000000005E-2</v>
      </c>
      <c r="DC287" s="16">
        <v>4.2160000000000003E-2</v>
      </c>
      <c r="DD287" s="16">
        <v>1.8600000000000001E-3</v>
      </c>
      <c r="DE287" s="16">
        <v>2.9239999999999999E-3</v>
      </c>
      <c r="DF287" s="16">
        <v>0.16969999999999999</v>
      </c>
      <c r="DG287" s="16">
        <v>5.8549999999999998E-2</v>
      </c>
      <c r="DH287" s="16">
        <v>0.27189999999999998</v>
      </c>
      <c r="DI287" s="16">
        <v>1.35</v>
      </c>
      <c r="DJ287" s="16">
        <v>1.7210000000000001</v>
      </c>
      <c r="DK287" s="16">
        <v>22.45</v>
      </c>
      <c r="DL287" s="16">
        <v>6.3829999999999998E-3</v>
      </c>
      <c r="DM287" s="16">
        <v>8.0079999999999995E-3</v>
      </c>
      <c r="DN287" s="16">
        <v>1.8600000000000001E-3</v>
      </c>
      <c r="DO287" s="16">
        <v>2.9239999999999999E-3</v>
      </c>
      <c r="DP287" s="16">
        <v>2.571E-2</v>
      </c>
      <c r="DQ287" s="16">
        <v>2.0149999999999999E-3</v>
      </c>
      <c r="DR287" s="16">
        <v>13.5</v>
      </c>
      <c r="DS287" s="16">
        <v>23.08</v>
      </c>
      <c r="DT287" s="16">
        <v>85.56</v>
      </c>
      <c r="DU287" s="16">
        <v>564.1</v>
      </c>
      <c r="DV287" s="16">
        <v>0.1038</v>
      </c>
      <c r="DW287" s="16">
        <v>6.6239999999999993E-2</v>
      </c>
      <c r="DX287" s="16">
        <v>5.5789999999999998E-3</v>
      </c>
      <c r="DY287" s="16">
        <v>8.7720000000000003E-3</v>
      </c>
      <c r="DZ287" s="16">
        <v>0.2505</v>
      </c>
      <c r="EA287" s="16">
        <v>6.4310000000000006E-2</v>
      </c>
      <c r="EB287" s="15">
        <v>0</v>
      </c>
    </row>
    <row r="288" spans="100:132" x14ac:dyDescent="0.2">
      <c r="CV288" s="14" t="s">
        <v>447</v>
      </c>
      <c r="CW288" s="16">
        <v>8912909</v>
      </c>
      <c r="CX288" s="16">
        <v>11.94</v>
      </c>
      <c r="CY288" s="16">
        <v>20.76</v>
      </c>
      <c r="CZ288" s="16">
        <v>77.87</v>
      </c>
      <c r="DA288" s="16">
        <v>441</v>
      </c>
      <c r="DB288" s="16">
        <v>8.6050000000000001E-2</v>
      </c>
      <c r="DC288" s="16">
        <v>0.1011</v>
      </c>
      <c r="DD288" s="16">
        <v>6.5740000000000007E-2</v>
      </c>
      <c r="DE288" s="16">
        <v>3.7909999999999999E-2</v>
      </c>
      <c r="DF288" s="16">
        <v>0.1588</v>
      </c>
      <c r="DG288" s="16">
        <v>6.7659999999999998E-2</v>
      </c>
      <c r="DH288" s="16">
        <v>0.2742</v>
      </c>
      <c r="DI288" s="16">
        <v>1.39</v>
      </c>
      <c r="DJ288" s="16">
        <v>3.198</v>
      </c>
      <c r="DK288" s="16">
        <v>21.91</v>
      </c>
      <c r="DL288" s="16">
        <v>6.7190000000000001E-3</v>
      </c>
      <c r="DM288" s="16">
        <v>5.1560000000000002E-2</v>
      </c>
      <c r="DN288" s="16">
        <v>4.3869999999999999E-2</v>
      </c>
      <c r="DO288" s="16">
        <v>1.6330000000000001E-2</v>
      </c>
      <c r="DP288" s="16">
        <v>1.8720000000000001E-2</v>
      </c>
      <c r="DQ288" s="16">
        <v>8.0149999999999996E-3</v>
      </c>
      <c r="DR288" s="16">
        <v>13.24</v>
      </c>
      <c r="DS288" s="16">
        <v>27.29</v>
      </c>
      <c r="DT288" s="16">
        <v>92.2</v>
      </c>
      <c r="DU288" s="16">
        <v>546.1</v>
      </c>
      <c r="DV288" s="16">
        <v>0.1116</v>
      </c>
      <c r="DW288" s="16">
        <v>0.28129999999999999</v>
      </c>
      <c r="DX288" s="16">
        <v>0.23649999999999999</v>
      </c>
      <c r="DY288" s="16">
        <v>0.11550000000000001</v>
      </c>
      <c r="DZ288" s="16">
        <v>0.2465</v>
      </c>
      <c r="EA288" s="16">
        <v>9.9809999999999996E-2</v>
      </c>
      <c r="EB288" s="15">
        <v>0</v>
      </c>
    </row>
    <row r="289" spans="100:132" x14ac:dyDescent="0.2">
      <c r="CV289" s="14" t="s">
        <v>448</v>
      </c>
      <c r="CW289" s="16">
        <v>8913</v>
      </c>
      <c r="CX289" s="16">
        <v>12.89</v>
      </c>
      <c r="CY289" s="16">
        <v>13.12</v>
      </c>
      <c r="CZ289" s="16">
        <v>81.89</v>
      </c>
      <c r="DA289" s="16">
        <v>515.9</v>
      </c>
      <c r="DB289" s="16">
        <v>6.9550000000000001E-2</v>
      </c>
      <c r="DC289" s="16">
        <v>3.7289999999999997E-2</v>
      </c>
      <c r="DD289" s="16">
        <v>2.2599999999999999E-2</v>
      </c>
      <c r="DE289" s="16">
        <v>1.171E-2</v>
      </c>
      <c r="DF289" s="16">
        <v>0.13370000000000001</v>
      </c>
      <c r="DG289" s="16">
        <v>5.5809999999999998E-2</v>
      </c>
      <c r="DH289" s="16">
        <v>0.1532</v>
      </c>
      <c r="DI289" s="16">
        <v>0.46899999999999997</v>
      </c>
      <c r="DJ289" s="16">
        <v>1.115</v>
      </c>
      <c r="DK289" s="16">
        <v>12.68</v>
      </c>
      <c r="DL289" s="16">
        <v>4.731E-3</v>
      </c>
      <c r="DM289" s="16">
        <v>1.345E-2</v>
      </c>
      <c r="DN289" s="16">
        <v>1.652E-2</v>
      </c>
      <c r="DO289" s="16">
        <v>5.9049999999999997E-3</v>
      </c>
      <c r="DP289" s="16">
        <v>1.619E-2</v>
      </c>
      <c r="DQ289" s="16">
        <v>2.081E-3</v>
      </c>
      <c r="DR289" s="16">
        <v>13.62</v>
      </c>
      <c r="DS289" s="16">
        <v>15.54</v>
      </c>
      <c r="DT289" s="16">
        <v>87.4</v>
      </c>
      <c r="DU289" s="16">
        <v>577</v>
      </c>
      <c r="DV289" s="16">
        <v>9.6159999999999995E-2</v>
      </c>
      <c r="DW289" s="16">
        <v>0.1147</v>
      </c>
      <c r="DX289" s="16">
        <v>0.1186</v>
      </c>
      <c r="DY289" s="16">
        <v>5.3659999999999999E-2</v>
      </c>
      <c r="DZ289" s="16">
        <v>0.23089999999999999</v>
      </c>
      <c r="EA289" s="16">
        <v>6.9150000000000003E-2</v>
      </c>
      <c r="EB289" s="15">
        <v>0</v>
      </c>
    </row>
    <row r="290" spans="100:132" x14ac:dyDescent="0.2">
      <c r="CV290" s="14" t="s">
        <v>449</v>
      </c>
      <c r="CW290" s="16">
        <v>8913049</v>
      </c>
      <c r="CX290" s="16">
        <v>11.26</v>
      </c>
      <c r="CY290" s="16">
        <v>19.96</v>
      </c>
      <c r="CZ290" s="16">
        <v>73.72</v>
      </c>
      <c r="DA290" s="16">
        <v>394.1</v>
      </c>
      <c r="DB290" s="16">
        <v>8.0199999999999994E-2</v>
      </c>
      <c r="DC290" s="16">
        <v>0.1181</v>
      </c>
      <c r="DD290" s="16">
        <v>9.2740000000000003E-2</v>
      </c>
      <c r="DE290" s="16">
        <v>5.5879999999999999E-2</v>
      </c>
      <c r="DF290" s="16">
        <v>0.25950000000000001</v>
      </c>
      <c r="DG290" s="16">
        <v>6.2330000000000003E-2</v>
      </c>
      <c r="DH290" s="16">
        <v>0.48659999999999998</v>
      </c>
      <c r="DI290" s="16">
        <v>1.905</v>
      </c>
      <c r="DJ290" s="16">
        <v>2.8769999999999998</v>
      </c>
      <c r="DK290" s="16">
        <v>34.68</v>
      </c>
      <c r="DL290" s="16">
        <v>1.5740000000000001E-2</v>
      </c>
      <c r="DM290" s="16">
        <v>8.2619999999999999E-2</v>
      </c>
      <c r="DN290" s="16">
        <v>8.0990000000000006E-2</v>
      </c>
      <c r="DO290" s="16">
        <v>3.4869999999999998E-2</v>
      </c>
      <c r="DP290" s="16">
        <v>3.4180000000000002E-2</v>
      </c>
      <c r="DQ290" s="16">
        <v>6.5170000000000002E-3</v>
      </c>
      <c r="DR290" s="16">
        <v>11.86</v>
      </c>
      <c r="DS290" s="16">
        <v>22.33</v>
      </c>
      <c r="DT290" s="16">
        <v>78.27</v>
      </c>
      <c r="DU290" s="16">
        <v>437.6</v>
      </c>
      <c r="DV290" s="16">
        <v>0.1028</v>
      </c>
      <c r="DW290" s="16">
        <v>0.18429999999999999</v>
      </c>
      <c r="DX290" s="16">
        <v>0.15459999999999999</v>
      </c>
      <c r="DY290" s="16">
        <v>9.3140000000000001E-2</v>
      </c>
      <c r="DZ290" s="16">
        <v>0.29549999999999998</v>
      </c>
      <c r="EA290" s="16">
        <v>7.009E-2</v>
      </c>
      <c r="EB290" s="15">
        <v>0</v>
      </c>
    </row>
    <row r="291" spans="100:132" x14ac:dyDescent="0.2">
      <c r="CV291" s="14" t="s">
        <v>450</v>
      </c>
      <c r="CW291" s="16">
        <v>89143601</v>
      </c>
      <c r="CX291" s="16">
        <v>11.37</v>
      </c>
      <c r="CY291" s="16">
        <v>18.89</v>
      </c>
      <c r="CZ291" s="16">
        <v>72.17</v>
      </c>
      <c r="DA291" s="16">
        <v>396</v>
      </c>
      <c r="DB291" s="16">
        <v>8.7129999999999999E-2</v>
      </c>
      <c r="DC291" s="16">
        <v>5.008E-2</v>
      </c>
      <c r="DD291" s="16">
        <v>2.3990000000000001E-2</v>
      </c>
      <c r="DE291" s="16">
        <v>2.1729999999999999E-2</v>
      </c>
      <c r="DF291" s="16">
        <v>0.20130000000000001</v>
      </c>
      <c r="DG291" s="16">
        <v>5.9549999999999999E-2</v>
      </c>
      <c r="DH291" s="16">
        <v>0.2656</v>
      </c>
      <c r="DI291" s="16">
        <v>1.974</v>
      </c>
      <c r="DJ291" s="16">
        <v>1.954</v>
      </c>
      <c r="DK291" s="16">
        <v>17.489999999999998</v>
      </c>
      <c r="DL291" s="16">
        <v>6.5380000000000004E-3</v>
      </c>
      <c r="DM291" s="16">
        <v>1.3950000000000001E-2</v>
      </c>
      <c r="DN291" s="16">
        <v>1.376E-2</v>
      </c>
      <c r="DO291" s="16">
        <v>9.9240000000000005E-3</v>
      </c>
      <c r="DP291" s="16">
        <v>3.4160000000000003E-2</v>
      </c>
      <c r="DQ291" s="16">
        <v>2.928E-3</v>
      </c>
      <c r="DR291" s="16">
        <v>12.36</v>
      </c>
      <c r="DS291" s="16">
        <v>26.14</v>
      </c>
      <c r="DT291" s="16">
        <v>79.290000000000006</v>
      </c>
      <c r="DU291" s="16">
        <v>459.3</v>
      </c>
      <c r="DV291" s="16">
        <v>0.1118</v>
      </c>
      <c r="DW291" s="16">
        <v>9.708E-2</v>
      </c>
      <c r="DX291" s="16">
        <v>7.5289999999999996E-2</v>
      </c>
      <c r="DY291" s="16">
        <v>6.2030000000000002E-2</v>
      </c>
      <c r="DZ291" s="16">
        <v>0.32669999999999999</v>
      </c>
      <c r="EA291" s="16">
        <v>6.9940000000000002E-2</v>
      </c>
      <c r="EB291" s="15">
        <v>0</v>
      </c>
    </row>
    <row r="292" spans="100:132" x14ac:dyDescent="0.2">
      <c r="CV292" s="14" t="s">
        <v>451</v>
      </c>
      <c r="CW292" s="16">
        <v>89143602</v>
      </c>
      <c r="CX292" s="16">
        <v>14.41</v>
      </c>
      <c r="CY292" s="16">
        <v>19.73</v>
      </c>
      <c r="CZ292" s="16">
        <v>96.03</v>
      </c>
      <c r="DA292" s="16">
        <v>651</v>
      </c>
      <c r="DB292" s="16">
        <v>8.7569999999999995E-2</v>
      </c>
      <c r="DC292" s="16">
        <v>0.1676</v>
      </c>
      <c r="DD292" s="16">
        <v>0.13619999999999999</v>
      </c>
      <c r="DE292" s="16">
        <v>6.6019999999999995E-2</v>
      </c>
      <c r="DF292" s="16">
        <v>0.1714</v>
      </c>
      <c r="DG292" s="16">
        <v>7.1919999999999998E-2</v>
      </c>
      <c r="DH292" s="16">
        <v>0.88109999999999999</v>
      </c>
      <c r="DI292" s="16">
        <v>1.77</v>
      </c>
      <c r="DJ292" s="16">
        <v>4.3600000000000003</v>
      </c>
      <c r="DK292" s="16">
        <v>77.11</v>
      </c>
      <c r="DL292" s="16">
        <v>7.7619999999999998E-3</v>
      </c>
      <c r="DM292" s="16">
        <v>0.10639999999999999</v>
      </c>
      <c r="DN292" s="16">
        <v>9.9599999999999994E-2</v>
      </c>
      <c r="DO292" s="16">
        <v>2.7709999999999999E-2</v>
      </c>
      <c r="DP292" s="16">
        <v>4.0770000000000001E-2</v>
      </c>
      <c r="DQ292" s="16">
        <v>2.2859999999999998E-2</v>
      </c>
      <c r="DR292" s="16">
        <v>15.77</v>
      </c>
      <c r="DS292" s="16">
        <v>22.13</v>
      </c>
      <c r="DT292" s="16">
        <v>101.7</v>
      </c>
      <c r="DU292" s="16">
        <v>767.3</v>
      </c>
      <c r="DV292" s="16">
        <v>9.9830000000000002E-2</v>
      </c>
      <c r="DW292" s="16">
        <v>0.2472</v>
      </c>
      <c r="DX292" s="16">
        <v>0.222</v>
      </c>
      <c r="DY292" s="16">
        <v>0.1021</v>
      </c>
      <c r="DZ292" s="16">
        <v>0.22720000000000001</v>
      </c>
      <c r="EA292" s="16">
        <v>8.7989999999999999E-2</v>
      </c>
      <c r="EB292" s="15">
        <v>0</v>
      </c>
    </row>
    <row r="293" spans="100:132" x14ac:dyDescent="0.2">
      <c r="CV293" s="14" t="s">
        <v>452</v>
      </c>
      <c r="CW293" s="16">
        <v>8915</v>
      </c>
      <c r="CX293" s="16">
        <v>14.96</v>
      </c>
      <c r="CY293" s="16">
        <v>19.100000000000001</v>
      </c>
      <c r="CZ293" s="16">
        <v>97.03</v>
      </c>
      <c r="DA293" s="16">
        <v>687.3</v>
      </c>
      <c r="DB293" s="16">
        <v>8.992E-2</v>
      </c>
      <c r="DC293" s="16">
        <v>9.8229999999999998E-2</v>
      </c>
      <c r="DD293" s="16">
        <v>5.9400000000000001E-2</v>
      </c>
      <c r="DE293" s="16">
        <v>4.8189999999999997E-2</v>
      </c>
      <c r="DF293" s="16">
        <v>0.18790000000000001</v>
      </c>
      <c r="DG293" s="16">
        <v>5.8520000000000003E-2</v>
      </c>
      <c r="DH293" s="16">
        <v>0.28770000000000001</v>
      </c>
      <c r="DI293" s="16">
        <v>0.94799999999999995</v>
      </c>
      <c r="DJ293" s="16">
        <v>2.1709999999999998</v>
      </c>
      <c r="DK293" s="16">
        <v>24.87</v>
      </c>
      <c r="DL293" s="16">
        <v>5.3319999999999999E-3</v>
      </c>
      <c r="DM293" s="16">
        <v>2.1149999999999999E-2</v>
      </c>
      <c r="DN293" s="16">
        <v>1.536E-2</v>
      </c>
      <c r="DO293" s="16">
        <v>1.187E-2</v>
      </c>
      <c r="DP293" s="16">
        <v>1.5219999999999999E-2</v>
      </c>
      <c r="DQ293" s="16">
        <v>2.8149999999999998E-3</v>
      </c>
      <c r="DR293" s="16">
        <v>16.25</v>
      </c>
      <c r="DS293" s="16">
        <v>26.19</v>
      </c>
      <c r="DT293" s="16">
        <v>109.1</v>
      </c>
      <c r="DU293" s="16">
        <v>809.8</v>
      </c>
      <c r="DV293" s="16">
        <v>0.1313</v>
      </c>
      <c r="DW293" s="16">
        <v>0.30299999999999999</v>
      </c>
      <c r="DX293" s="16">
        <v>0.1804</v>
      </c>
      <c r="DY293" s="16">
        <v>0.1489</v>
      </c>
      <c r="DZ293" s="16">
        <v>0.29620000000000002</v>
      </c>
      <c r="EA293" s="16">
        <v>8.4720000000000004E-2</v>
      </c>
      <c r="EB293" s="15">
        <v>0</v>
      </c>
    </row>
    <row r="294" spans="100:132" x14ac:dyDescent="0.2">
      <c r="CV294" s="14" t="s">
        <v>453</v>
      </c>
      <c r="CW294" s="16">
        <v>891670</v>
      </c>
      <c r="CX294" s="16">
        <v>12.95</v>
      </c>
      <c r="CY294" s="16">
        <v>16.02</v>
      </c>
      <c r="CZ294" s="16">
        <v>83.14</v>
      </c>
      <c r="DA294" s="16">
        <v>513.70000000000005</v>
      </c>
      <c r="DB294" s="16">
        <v>0.10050000000000001</v>
      </c>
      <c r="DC294" s="16">
        <v>7.9430000000000001E-2</v>
      </c>
      <c r="DD294" s="16">
        <v>6.1550000000000001E-2</v>
      </c>
      <c r="DE294" s="16">
        <v>3.3700000000000001E-2</v>
      </c>
      <c r="DF294" s="16">
        <v>0.17299999999999999</v>
      </c>
      <c r="DG294" s="16">
        <v>6.4699999999999994E-2</v>
      </c>
      <c r="DH294" s="16">
        <v>0.2094</v>
      </c>
      <c r="DI294" s="16">
        <v>0.76359999999999995</v>
      </c>
      <c r="DJ294" s="16">
        <v>1.2310000000000001</v>
      </c>
      <c r="DK294" s="16">
        <v>17.670000000000002</v>
      </c>
      <c r="DL294" s="16">
        <v>8.7250000000000001E-3</v>
      </c>
      <c r="DM294" s="16">
        <v>2.0029999999999999E-2</v>
      </c>
      <c r="DN294" s="16">
        <v>2.3349999999999999E-2</v>
      </c>
      <c r="DO294" s="16">
        <v>1.132E-2</v>
      </c>
      <c r="DP294" s="16">
        <v>2.6249999999999999E-2</v>
      </c>
      <c r="DQ294" s="16">
        <v>4.7260000000000002E-3</v>
      </c>
      <c r="DR294" s="16">
        <v>13.74</v>
      </c>
      <c r="DS294" s="16">
        <v>19.93</v>
      </c>
      <c r="DT294" s="16">
        <v>88.81</v>
      </c>
      <c r="DU294" s="16">
        <v>585.4</v>
      </c>
      <c r="DV294" s="16">
        <v>0.14829999999999999</v>
      </c>
      <c r="DW294" s="16">
        <v>0.20680000000000001</v>
      </c>
      <c r="DX294" s="16">
        <v>0.22409999999999999</v>
      </c>
      <c r="DY294" s="16">
        <v>0.1056</v>
      </c>
      <c r="DZ294" s="16">
        <v>0.33800000000000002</v>
      </c>
      <c r="EA294" s="16">
        <v>9.5839999999999995E-2</v>
      </c>
      <c r="EB294" s="15">
        <v>0</v>
      </c>
    </row>
    <row r="295" spans="100:132" x14ac:dyDescent="0.2">
      <c r="CV295" s="14" t="s">
        <v>454</v>
      </c>
      <c r="CW295" s="16">
        <v>891703</v>
      </c>
      <c r="CX295" s="16">
        <v>11.85</v>
      </c>
      <c r="CY295" s="16">
        <v>17.46</v>
      </c>
      <c r="CZ295" s="16">
        <v>75.540000000000006</v>
      </c>
      <c r="DA295" s="16">
        <v>432.7</v>
      </c>
      <c r="DB295" s="16">
        <v>8.3720000000000003E-2</v>
      </c>
      <c r="DC295" s="16">
        <v>5.6419999999999998E-2</v>
      </c>
      <c r="DD295" s="16">
        <v>2.6880000000000001E-2</v>
      </c>
      <c r="DE295" s="16">
        <v>2.2800000000000001E-2</v>
      </c>
      <c r="DF295" s="16">
        <v>0.1875</v>
      </c>
      <c r="DG295" s="16">
        <v>5.7149999999999999E-2</v>
      </c>
      <c r="DH295" s="16">
        <v>0.20699999999999999</v>
      </c>
      <c r="DI295" s="16">
        <v>1.238</v>
      </c>
      <c r="DJ295" s="16">
        <v>1.234</v>
      </c>
      <c r="DK295" s="16">
        <v>13.88</v>
      </c>
      <c r="DL295" s="16">
        <v>7.5950000000000002E-3</v>
      </c>
      <c r="DM295" s="16">
        <v>1.4999999999999999E-2</v>
      </c>
      <c r="DN295" s="16">
        <v>1.4120000000000001E-2</v>
      </c>
      <c r="DO295" s="16">
        <v>8.5780000000000006E-3</v>
      </c>
      <c r="DP295" s="16">
        <v>1.7919999999999998E-2</v>
      </c>
      <c r="DQ295" s="16">
        <v>1.784E-3</v>
      </c>
      <c r="DR295" s="16">
        <v>13.06</v>
      </c>
      <c r="DS295" s="16">
        <v>25.75</v>
      </c>
      <c r="DT295" s="16">
        <v>84.35</v>
      </c>
      <c r="DU295" s="16">
        <v>517.79999999999995</v>
      </c>
      <c r="DV295" s="16">
        <v>0.13689999999999999</v>
      </c>
      <c r="DW295" s="16">
        <v>0.17580000000000001</v>
      </c>
      <c r="DX295" s="16">
        <v>0.13159999999999999</v>
      </c>
      <c r="DY295" s="16">
        <v>9.1399999999999995E-2</v>
      </c>
      <c r="DZ295" s="16">
        <v>0.31009999999999999</v>
      </c>
      <c r="EA295" s="16">
        <v>7.0069999999999993E-2</v>
      </c>
      <c r="EB295" s="15">
        <v>0</v>
      </c>
    </row>
    <row r="296" spans="100:132" x14ac:dyDescent="0.2">
      <c r="CV296" s="14" t="s">
        <v>455</v>
      </c>
      <c r="CW296" s="16">
        <v>891716</v>
      </c>
      <c r="CX296" s="16">
        <v>12.72</v>
      </c>
      <c r="CY296" s="16">
        <v>13.78</v>
      </c>
      <c r="CZ296" s="16">
        <v>81.78</v>
      </c>
      <c r="DA296" s="16">
        <v>492.1</v>
      </c>
      <c r="DB296" s="16">
        <v>9.6670000000000006E-2</v>
      </c>
      <c r="DC296" s="16">
        <v>8.3930000000000005E-2</v>
      </c>
      <c r="DD296" s="16">
        <v>1.2880000000000001E-2</v>
      </c>
      <c r="DE296" s="16">
        <v>1.924E-2</v>
      </c>
      <c r="DF296" s="16">
        <v>0.1638</v>
      </c>
      <c r="DG296" s="16">
        <v>6.0999999999999999E-2</v>
      </c>
      <c r="DH296" s="16">
        <v>0.1807</v>
      </c>
      <c r="DI296" s="16">
        <v>0.69310000000000005</v>
      </c>
      <c r="DJ296" s="16">
        <v>1.34</v>
      </c>
      <c r="DK296" s="16">
        <v>13.38</v>
      </c>
      <c r="DL296" s="16">
        <v>6.0639999999999999E-3</v>
      </c>
      <c r="DM296" s="16">
        <v>1.18E-2</v>
      </c>
      <c r="DN296" s="16">
        <v>6.5640000000000004E-3</v>
      </c>
      <c r="DO296" s="16">
        <v>7.9780000000000007E-3</v>
      </c>
      <c r="DP296" s="16">
        <v>1.374E-2</v>
      </c>
      <c r="DQ296" s="16">
        <v>1.392E-3</v>
      </c>
      <c r="DR296" s="16">
        <v>13.5</v>
      </c>
      <c r="DS296" s="16">
        <v>17.48</v>
      </c>
      <c r="DT296" s="16">
        <v>88.54</v>
      </c>
      <c r="DU296" s="16">
        <v>553.70000000000005</v>
      </c>
      <c r="DV296" s="16">
        <v>0.1298</v>
      </c>
      <c r="DW296" s="16">
        <v>0.1472</v>
      </c>
      <c r="DX296" s="16">
        <v>5.2330000000000002E-2</v>
      </c>
      <c r="DY296" s="16">
        <v>6.343E-2</v>
      </c>
      <c r="DZ296" s="16">
        <v>0.2369</v>
      </c>
      <c r="EA296" s="16">
        <v>6.9220000000000004E-2</v>
      </c>
      <c r="EB296" s="15">
        <v>0</v>
      </c>
    </row>
    <row r="297" spans="100:132" x14ac:dyDescent="0.2">
      <c r="CV297" s="14" t="s">
        <v>456</v>
      </c>
      <c r="CW297" s="16">
        <v>891923</v>
      </c>
      <c r="CX297" s="16">
        <v>13.77</v>
      </c>
      <c r="CY297" s="16">
        <v>13.27</v>
      </c>
      <c r="CZ297" s="16">
        <v>88.06</v>
      </c>
      <c r="DA297" s="16">
        <v>582.70000000000005</v>
      </c>
      <c r="DB297" s="16">
        <v>9.1980000000000006E-2</v>
      </c>
      <c r="DC297" s="16">
        <v>6.2210000000000001E-2</v>
      </c>
      <c r="DD297" s="16">
        <v>1.0630000000000001E-2</v>
      </c>
      <c r="DE297" s="16">
        <v>1.917E-2</v>
      </c>
      <c r="DF297" s="16">
        <v>0.15920000000000001</v>
      </c>
      <c r="DG297" s="16">
        <v>5.9119999999999999E-2</v>
      </c>
      <c r="DH297" s="16">
        <v>0.21909999999999999</v>
      </c>
      <c r="DI297" s="16">
        <v>0.6946</v>
      </c>
      <c r="DJ297" s="16">
        <v>1.4790000000000001</v>
      </c>
      <c r="DK297" s="16">
        <v>17.739999999999998</v>
      </c>
      <c r="DL297" s="16">
        <v>4.3480000000000003E-3</v>
      </c>
      <c r="DM297" s="16">
        <v>8.1530000000000005E-3</v>
      </c>
      <c r="DN297" s="16">
        <v>4.2719999999999998E-3</v>
      </c>
      <c r="DO297" s="16">
        <v>6.829E-3</v>
      </c>
      <c r="DP297" s="16">
        <v>2.154E-2</v>
      </c>
      <c r="DQ297" s="16">
        <v>1.802E-3</v>
      </c>
      <c r="DR297" s="16">
        <v>14.67</v>
      </c>
      <c r="DS297" s="16">
        <v>16.93</v>
      </c>
      <c r="DT297" s="16">
        <v>94.17</v>
      </c>
      <c r="DU297" s="16">
        <v>661.1</v>
      </c>
      <c r="DV297" s="16">
        <v>0.11700000000000001</v>
      </c>
      <c r="DW297" s="16">
        <v>0.1072</v>
      </c>
      <c r="DX297" s="16">
        <v>3.7319999999999999E-2</v>
      </c>
      <c r="DY297" s="16">
        <v>5.8020000000000002E-2</v>
      </c>
      <c r="DZ297" s="16">
        <v>0.2823</v>
      </c>
      <c r="EA297" s="16">
        <v>6.794E-2</v>
      </c>
      <c r="EB297" s="15">
        <v>0</v>
      </c>
    </row>
    <row r="298" spans="100:132" x14ac:dyDescent="0.2">
      <c r="CV298" s="14" t="s">
        <v>457</v>
      </c>
      <c r="CW298" s="16">
        <v>891936</v>
      </c>
      <c r="CX298" s="16">
        <v>10.91</v>
      </c>
      <c r="CY298" s="16">
        <v>12.35</v>
      </c>
      <c r="CZ298" s="16">
        <v>69.14</v>
      </c>
      <c r="DA298" s="16">
        <v>363.7</v>
      </c>
      <c r="DB298" s="16">
        <v>8.5180000000000006E-2</v>
      </c>
      <c r="DC298" s="16">
        <v>4.7210000000000002E-2</v>
      </c>
      <c r="DD298" s="16">
        <v>1.2359999999999999E-2</v>
      </c>
      <c r="DE298" s="16">
        <v>1.3690000000000001E-2</v>
      </c>
      <c r="DF298" s="16">
        <v>0.1449</v>
      </c>
      <c r="DG298" s="16">
        <v>6.0310000000000002E-2</v>
      </c>
      <c r="DH298" s="16">
        <v>0.17530000000000001</v>
      </c>
      <c r="DI298" s="16">
        <v>1.0269999999999999</v>
      </c>
      <c r="DJ298" s="16">
        <v>1.2669999999999999</v>
      </c>
      <c r="DK298" s="16">
        <v>11.09</v>
      </c>
      <c r="DL298" s="16">
        <v>3.4780000000000002E-3</v>
      </c>
      <c r="DM298" s="16">
        <v>1.221E-2</v>
      </c>
      <c r="DN298" s="16">
        <v>1.072E-2</v>
      </c>
      <c r="DO298" s="16">
        <v>9.3930000000000003E-3</v>
      </c>
      <c r="DP298" s="16">
        <v>2.9409999999999999E-2</v>
      </c>
      <c r="DQ298" s="16">
        <v>3.4280000000000001E-3</v>
      </c>
      <c r="DR298" s="16">
        <v>11.37</v>
      </c>
      <c r="DS298" s="16">
        <v>14.82</v>
      </c>
      <c r="DT298" s="16">
        <v>72.42</v>
      </c>
      <c r="DU298" s="16">
        <v>392.2</v>
      </c>
      <c r="DV298" s="16">
        <v>9.3119999999999994E-2</v>
      </c>
      <c r="DW298" s="16">
        <v>7.5060000000000002E-2</v>
      </c>
      <c r="DX298" s="16">
        <v>2.8840000000000001E-2</v>
      </c>
      <c r="DY298" s="16">
        <v>3.1940000000000003E-2</v>
      </c>
      <c r="DZ298" s="16">
        <v>0.21429999999999999</v>
      </c>
      <c r="EA298" s="16">
        <v>6.6430000000000003E-2</v>
      </c>
      <c r="EB298" s="15">
        <v>0</v>
      </c>
    </row>
    <row r="299" spans="100:132" x14ac:dyDescent="0.2">
      <c r="CV299" s="14" t="s">
        <v>458</v>
      </c>
      <c r="CW299" s="16">
        <v>892189</v>
      </c>
      <c r="CX299" s="16">
        <v>11.76</v>
      </c>
      <c r="CY299" s="16">
        <v>18.14</v>
      </c>
      <c r="CZ299" s="16">
        <v>75</v>
      </c>
      <c r="DA299" s="16">
        <v>431.1</v>
      </c>
      <c r="DB299" s="16">
        <v>9.9680000000000005E-2</v>
      </c>
      <c r="DC299" s="16">
        <v>5.9139999999999998E-2</v>
      </c>
      <c r="DD299" s="16">
        <v>2.6849999999999999E-2</v>
      </c>
      <c r="DE299" s="16">
        <v>3.5150000000000001E-2</v>
      </c>
      <c r="DF299" s="16">
        <v>0.16189999999999999</v>
      </c>
      <c r="DG299" s="16">
        <v>6.2869999999999995E-2</v>
      </c>
      <c r="DH299" s="16">
        <v>0.64500000000000002</v>
      </c>
      <c r="DI299" s="16">
        <v>2.105</v>
      </c>
      <c r="DJ299" s="16">
        <v>4.1379999999999999</v>
      </c>
      <c r="DK299" s="16">
        <v>49.11</v>
      </c>
      <c r="DL299" s="16">
        <v>5.5960000000000003E-3</v>
      </c>
      <c r="DM299" s="16">
        <v>1.005E-2</v>
      </c>
      <c r="DN299" s="16">
        <v>1.272E-2</v>
      </c>
      <c r="DO299" s="16">
        <v>1.4319999999999999E-2</v>
      </c>
      <c r="DP299" s="16">
        <v>1.575E-2</v>
      </c>
      <c r="DQ299" s="16">
        <v>2.758E-3</v>
      </c>
      <c r="DR299" s="16">
        <v>13.36</v>
      </c>
      <c r="DS299" s="16">
        <v>23.39</v>
      </c>
      <c r="DT299" s="16">
        <v>85.1</v>
      </c>
      <c r="DU299" s="16">
        <v>553.6</v>
      </c>
      <c r="DV299" s="16">
        <v>0.1137</v>
      </c>
      <c r="DW299" s="16">
        <v>7.9740000000000005E-2</v>
      </c>
      <c r="DX299" s="16">
        <v>6.1199999999999997E-2</v>
      </c>
      <c r="DY299" s="16">
        <v>7.1599999999999997E-2</v>
      </c>
      <c r="DZ299" s="16">
        <v>0.1978</v>
      </c>
      <c r="EA299" s="16">
        <v>6.9150000000000003E-2</v>
      </c>
      <c r="EB299" s="15">
        <v>1</v>
      </c>
    </row>
    <row r="300" spans="100:132" x14ac:dyDescent="0.2">
      <c r="CV300" s="14" t="s">
        <v>459</v>
      </c>
      <c r="CW300" s="16">
        <v>892214</v>
      </c>
      <c r="CX300" s="16">
        <v>14.26</v>
      </c>
      <c r="CY300" s="16">
        <v>18.170000000000002</v>
      </c>
      <c r="CZ300" s="16">
        <v>91.22</v>
      </c>
      <c r="DA300" s="16">
        <v>633.1</v>
      </c>
      <c r="DB300" s="16">
        <v>6.5759999999999999E-2</v>
      </c>
      <c r="DC300" s="16">
        <v>5.2200000000000003E-2</v>
      </c>
      <c r="DD300" s="16">
        <v>2.4750000000000001E-2</v>
      </c>
      <c r="DE300" s="16">
        <v>1.374E-2</v>
      </c>
      <c r="DF300" s="16">
        <v>0.16350000000000001</v>
      </c>
      <c r="DG300" s="16">
        <v>5.586E-2</v>
      </c>
      <c r="DH300" s="16">
        <v>0.23</v>
      </c>
      <c r="DI300" s="16">
        <v>0.66900000000000004</v>
      </c>
      <c r="DJ300" s="16">
        <v>1.661</v>
      </c>
      <c r="DK300" s="16">
        <v>20.56</v>
      </c>
      <c r="DL300" s="16">
        <v>3.1689999999999999E-3</v>
      </c>
      <c r="DM300" s="16">
        <v>1.3769999999999999E-2</v>
      </c>
      <c r="DN300" s="16">
        <v>1.0789999999999999E-2</v>
      </c>
      <c r="DO300" s="16">
        <v>5.2430000000000003E-3</v>
      </c>
      <c r="DP300" s="16">
        <v>1.103E-2</v>
      </c>
      <c r="DQ300" s="16">
        <v>1.957E-3</v>
      </c>
      <c r="DR300" s="16">
        <v>16.22</v>
      </c>
      <c r="DS300" s="16">
        <v>25.26</v>
      </c>
      <c r="DT300" s="16">
        <v>105.8</v>
      </c>
      <c r="DU300" s="16">
        <v>819.7</v>
      </c>
      <c r="DV300" s="16">
        <v>9.4450000000000006E-2</v>
      </c>
      <c r="DW300" s="16">
        <v>0.2167</v>
      </c>
      <c r="DX300" s="16">
        <v>0.1565</v>
      </c>
      <c r="DY300" s="16">
        <v>7.5300000000000006E-2</v>
      </c>
      <c r="DZ300" s="16">
        <v>0.2636</v>
      </c>
      <c r="EA300" s="16">
        <v>7.6759999999999995E-2</v>
      </c>
      <c r="EB300" s="15">
        <v>0</v>
      </c>
    </row>
    <row r="301" spans="100:132" x14ac:dyDescent="0.2">
      <c r="CV301" s="14" t="s">
        <v>460</v>
      </c>
      <c r="CW301" s="16">
        <v>892399</v>
      </c>
      <c r="CX301" s="16">
        <v>10.51</v>
      </c>
      <c r="CY301" s="16">
        <v>23.09</v>
      </c>
      <c r="CZ301" s="16">
        <v>66.849999999999994</v>
      </c>
      <c r="DA301" s="16">
        <v>334.2</v>
      </c>
      <c r="DB301" s="16">
        <v>0.10150000000000001</v>
      </c>
      <c r="DC301" s="16">
        <v>6.7970000000000003E-2</v>
      </c>
      <c r="DD301" s="16">
        <v>2.495E-2</v>
      </c>
      <c r="DE301" s="16">
        <v>1.8749999999999999E-2</v>
      </c>
      <c r="DF301" s="16">
        <v>0.16950000000000001</v>
      </c>
      <c r="DG301" s="16">
        <v>6.5559999999999993E-2</v>
      </c>
      <c r="DH301" s="16">
        <v>0.2868</v>
      </c>
      <c r="DI301" s="16">
        <v>1.143</v>
      </c>
      <c r="DJ301" s="16">
        <v>2.2890000000000001</v>
      </c>
      <c r="DK301" s="16">
        <v>20.56</v>
      </c>
      <c r="DL301" s="16">
        <v>1.017E-2</v>
      </c>
      <c r="DM301" s="16">
        <v>1.443E-2</v>
      </c>
      <c r="DN301" s="16">
        <v>1.8610000000000002E-2</v>
      </c>
      <c r="DO301" s="16">
        <v>1.2500000000000001E-2</v>
      </c>
      <c r="DP301" s="16">
        <v>3.4639999999999997E-2</v>
      </c>
      <c r="DQ301" s="16">
        <v>1.9710000000000001E-3</v>
      </c>
      <c r="DR301" s="16">
        <v>10.93</v>
      </c>
      <c r="DS301" s="16">
        <v>24.22</v>
      </c>
      <c r="DT301" s="16">
        <v>70.099999999999994</v>
      </c>
      <c r="DU301" s="16">
        <v>362.7</v>
      </c>
      <c r="DV301" s="16">
        <v>0.1143</v>
      </c>
      <c r="DW301" s="16">
        <v>8.6139999999999994E-2</v>
      </c>
      <c r="DX301" s="16">
        <v>4.1579999999999999E-2</v>
      </c>
      <c r="DY301" s="16">
        <v>3.125E-2</v>
      </c>
      <c r="DZ301" s="16">
        <v>0.22270000000000001</v>
      </c>
      <c r="EA301" s="16">
        <v>6.7769999999999997E-2</v>
      </c>
      <c r="EB301" s="15">
        <v>0</v>
      </c>
    </row>
    <row r="302" spans="100:132" x14ac:dyDescent="0.2">
      <c r="CV302" s="14" t="s">
        <v>461</v>
      </c>
      <c r="CW302" s="16">
        <v>892438</v>
      </c>
      <c r="CX302" s="16">
        <v>19.53</v>
      </c>
      <c r="CY302" s="16">
        <v>18.899999999999999</v>
      </c>
      <c r="CZ302" s="16">
        <v>129.5</v>
      </c>
      <c r="DA302" s="16">
        <v>1217</v>
      </c>
      <c r="DB302" s="16">
        <v>0.115</v>
      </c>
      <c r="DC302" s="16">
        <v>0.16420000000000001</v>
      </c>
      <c r="DD302" s="16">
        <v>0.21970000000000001</v>
      </c>
      <c r="DE302" s="16">
        <v>0.1062</v>
      </c>
      <c r="DF302" s="16">
        <v>0.1792</v>
      </c>
      <c r="DG302" s="16">
        <v>6.5519999999999995E-2</v>
      </c>
      <c r="DH302" s="16">
        <v>1.111</v>
      </c>
      <c r="DI302" s="16">
        <v>1.161</v>
      </c>
      <c r="DJ302" s="16">
        <v>7.2370000000000001</v>
      </c>
      <c r="DK302" s="16">
        <v>133</v>
      </c>
      <c r="DL302" s="16">
        <v>6.0559999999999998E-3</v>
      </c>
      <c r="DM302" s="16">
        <v>3.2030000000000003E-2</v>
      </c>
      <c r="DN302" s="16">
        <v>5.638E-2</v>
      </c>
      <c r="DO302" s="16">
        <v>1.7330000000000002E-2</v>
      </c>
      <c r="DP302" s="16">
        <v>1.8839999999999999E-2</v>
      </c>
      <c r="DQ302" s="16">
        <v>4.7869999999999996E-3</v>
      </c>
      <c r="DR302" s="16">
        <v>25.93</v>
      </c>
      <c r="DS302" s="16">
        <v>26.24</v>
      </c>
      <c r="DT302" s="16">
        <v>171.1</v>
      </c>
      <c r="DU302" s="16">
        <v>2053</v>
      </c>
      <c r="DV302" s="16">
        <v>0.14949999999999999</v>
      </c>
      <c r="DW302" s="16">
        <v>0.41160000000000002</v>
      </c>
      <c r="DX302" s="16">
        <v>0.61209999999999998</v>
      </c>
      <c r="DY302" s="16">
        <v>0.19800000000000001</v>
      </c>
      <c r="DZ302" s="16">
        <v>0.29680000000000001</v>
      </c>
      <c r="EA302" s="16">
        <v>9.9290000000000003E-2</v>
      </c>
      <c r="EB302" s="15">
        <v>1</v>
      </c>
    </row>
    <row r="303" spans="100:132" x14ac:dyDescent="0.2">
      <c r="CV303" s="14" t="s">
        <v>462</v>
      </c>
      <c r="CW303" s="16">
        <v>892604</v>
      </c>
      <c r="CX303" s="16">
        <v>12.46</v>
      </c>
      <c r="CY303" s="16">
        <v>19.89</v>
      </c>
      <c r="CZ303" s="16">
        <v>80.430000000000007</v>
      </c>
      <c r="DA303" s="16">
        <v>471.3</v>
      </c>
      <c r="DB303" s="16">
        <v>8.4510000000000002E-2</v>
      </c>
      <c r="DC303" s="16">
        <v>0.1014</v>
      </c>
      <c r="DD303" s="16">
        <v>6.83E-2</v>
      </c>
      <c r="DE303" s="16">
        <v>3.099E-2</v>
      </c>
      <c r="DF303" s="16">
        <v>0.17810000000000001</v>
      </c>
      <c r="DG303" s="16">
        <v>6.2489999999999997E-2</v>
      </c>
      <c r="DH303" s="16">
        <v>0.36420000000000002</v>
      </c>
      <c r="DI303" s="16">
        <v>1.04</v>
      </c>
      <c r="DJ303" s="16">
        <v>2.5790000000000002</v>
      </c>
      <c r="DK303" s="16">
        <v>28.32</v>
      </c>
      <c r="DL303" s="16">
        <v>6.5300000000000002E-3</v>
      </c>
      <c r="DM303" s="16">
        <v>3.3689999999999998E-2</v>
      </c>
      <c r="DN303" s="16">
        <v>4.7120000000000002E-2</v>
      </c>
      <c r="DO303" s="16">
        <v>1.4030000000000001E-2</v>
      </c>
      <c r="DP303" s="16">
        <v>2.7400000000000001E-2</v>
      </c>
      <c r="DQ303" s="16">
        <v>4.6509999999999998E-3</v>
      </c>
      <c r="DR303" s="16">
        <v>13.46</v>
      </c>
      <c r="DS303" s="16">
        <v>23.07</v>
      </c>
      <c r="DT303" s="16">
        <v>88.13</v>
      </c>
      <c r="DU303" s="16">
        <v>551.29999999999995</v>
      </c>
      <c r="DV303" s="16">
        <v>0.105</v>
      </c>
      <c r="DW303" s="16">
        <v>0.21579999999999999</v>
      </c>
      <c r="DX303" s="16">
        <v>0.19040000000000001</v>
      </c>
      <c r="DY303" s="16">
        <v>7.6249999999999998E-2</v>
      </c>
      <c r="DZ303" s="16">
        <v>0.26850000000000002</v>
      </c>
      <c r="EA303" s="16">
        <v>7.7640000000000001E-2</v>
      </c>
      <c r="EB303" s="15">
        <v>0</v>
      </c>
    </row>
    <row r="304" spans="100:132" x14ac:dyDescent="0.2">
      <c r="CV304" s="14" t="s">
        <v>463</v>
      </c>
      <c r="CW304" s="16">
        <v>89263202</v>
      </c>
      <c r="CX304" s="16">
        <v>20.09</v>
      </c>
      <c r="CY304" s="16">
        <v>23.86</v>
      </c>
      <c r="CZ304" s="16">
        <v>134.69999999999999</v>
      </c>
      <c r="DA304" s="16">
        <v>1247</v>
      </c>
      <c r="DB304" s="16">
        <v>0.108</v>
      </c>
      <c r="DC304" s="16">
        <v>0.18379999999999999</v>
      </c>
      <c r="DD304" s="16">
        <v>0.2283</v>
      </c>
      <c r="DE304" s="16">
        <v>0.128</v>
      </c>
      <c r="DF304" s="16">
        <v>0.22489999999999999</v>
      </c>
      <c r="DG304" s="16">
        <v>7.4690000000000006E-2</v>
      </c>
      <c r="DH304" s="16">
        <v>1.0720000000000001</v>
      </c>
      <c r="DI304" s="16">
        <v>1.7430000000000001</v>
      </c>
      <c r="DJ304" s="16">
        <v>7.8040000000000003</v>
      </c>
      <c r="DK304" s="16">
        <v>130.80000000000001</v>
      </c>
      <c r="DL304" s="16">
        <v>7.9640000000000006E-3</v>
      </c>
      <c r="DM304" s="16">
        <v>4.7320000000000001E-2</v>
      </c>
      <c r="DN304" s="16">
        <v>7.6490000000000002E-2</v>
      </c>
      <c r="DO304" s="16">
        <v>1.9359999999999999E-2</v>
      </c>
      <c r="DP304" s="16">
        <v>2.7359999999999999E-2</v>
      </c>
      <c r="DQ304" s="16">
        <v>5.9280000000000001E-3</v>
      </c>
      <c r="DR304" s="16">
        <v>23.68</v>
      </c>
      <c r="DS304" s="16">
        <v>29.43</v>
      </c>
      <c r="DT304" s="16">
        <v>158.80000000000001</v>
      </c>
      <c r="DU304" s="16">
        <v>1696</v>
      </c>
      <c r="DV304" s="16">
        <v>0.13469999999999999</v>
      </c>
      <c r="DW304" s="16">
        <v>0.33910000000000001</v>
      </c>
      <c r="DX304" s="16">
        <v>0.49320000000000003</v>
      </c>
      <c r="DY304" s="16">
        <v>0.1923</v>
      </c>
      <c r="DZ304" s="16">
        <v>0.32940000000000003</v>
      </c>
      <c r="EA304" s="16">
        <v>9.4689999999999996E-2</v>
      </c>
      <c r="EB304" s="15">
        <v>1</v>
      </c>
    </row>
    <row r="305" spans="100:132" x14ac:dyDescent="0.2">
      <c r="CV305" s="14" t="s">
        <v>464</v>
      </c>
      <c r="CW305" s="16">
        <v>892657</v>
      </c>
      <c r="CX305" s="16">
        <v>10.49</v>
      </c>
      <c r="CY305" s="16">
        <v>18.61</v>
      </c>
      <c r="CZ305" s="16">
        <v>66.86</v>
      </c>
      <c r="DA305" s="16">
        <v>334.3</v>
      </c>
      <c r="DB305" s="16">
        <v>0.10680000000000001</v>
      </c>
      <c r="DC305" s="16">
        <v>6.6780000000000006E-2</v>
      </c>
      <c r="DD305" s="16">
        <v>2.2970000000000001E-2</v>
      </c>
      <c r="DE305" s="16">
        <v>1.78E-2</v>
      </c>
      <c r="DF305" s="16">
        <v>0.1482</v>
      </c>
      <c r="DG305" s="16">
        <v>6.6000000000000003E-2</v>
      </c>
      <c r="DH305" s="16">
        <v>0.14849999999999999</v>
      </c>
      <c r="DI305" s="16">
        <v>1.5629999999999999</v>
      </c>
      <c r="DJ305" s="16">
        <v>1.0349999999999999</v>
      </c>
      <c r="DK305" s="16">
        <v>10.08</v>
      </c>
      <c r="DL305" s="16">
        <v>8.8749999999999992E-3</v>
      </c>
      <c r="DM305" s="16">
        <v>9.3620000000000005E-3</v>
      </c>
      <c r="DN305" s="16">
        <v>1.8079999999999999E-2</v>
      </c>
      <c r="DO305" s="16">
        <v>9.1990000000000006E-3</v>
      </c>
      <c r="DP305" s="16">
        <v>1.7909999999999999E-2</v>
      </c>
      <c r="DQ305" s="16">
        <v>3.3170000000000001E-3</v>
      </c>
      <c r="DR305" s="16">
        <v>11.06</v>
      </c>
      <c r="DS305" s="16">
        <v>24.54</v>
      </c>
      <c r="DT305" s="16">
        <v>70.760000000000005</v>
      </c>
      <c r="DU305" s="16">
        <v>375.4</v>
      </c>
      <c r="DV305" s="16">
        <v>0.14130000000000001</v>
      </c>
      <c r="DW305" s="16">
        <v>0.10440000000000001</v>
      </c>
      <c r="DX305" s="16">
        <v>8.4229999999999999E-2</v>
      </c>
      <c r="DY305" s="16">
        <v>6.5280000000000005E-2</v>
      </c>
      <c r="DZ305" s="16">
        <v>0.2213</v>
      </c>
      <c r="EA305" s="16">
        <v>7.8420000000000004E-2</v>
      </c>
      <c r="EB305" s="15">
        <v>0</v>
      </c>
    </row>
    <row r="306" spans="100:132" x14ac:dyDescent="0.2">
      <c r="CV306" s="14" t="s">
        <v>465</v>
      </c>
      <c r="CW306" s="16">
        <v>89296</v>
      </c>
      <c r="CX306" s="16">
        <v>11.46</v>
      </c>
      <c r="CY306" s="16">
        <v>18.16</v>
      </c>
      <c r="CZ306" s="16">
        <v>73.59</v>
      </c>
      <c r="DA306" s="16">
        <v>403.1</v>
      </c>
      <c r="DB306" s="16">
        <v>8.8529999999999998E-2</v>
      </c>
      <c r="DC306" s="16">
        <v>7.6939999999999995E-2</v>
      </c>
      <c r="DD306" s="16">
        <v>3.3439999999999998E-2</v>
      </c>
      <c r="DE306" s="16">
        <v>1.502E-2</v>
      </c>
      <c r="DF306" s="16">
        <v>0.1411</v>
      </c>
      <c r="DG306" s="16">
        <v>6.2429999999999999E-2</v>
      </c>
      <c r="DH306" s="16">
        <v>0.32779999999999998</v>
      </c>
      <c r="DI306" s="16">
        <v>1.0589999999999999</v>
      </c>
      <c r="DJ306" s="16">
        <v>2.4750000000000001</v>
      </c>
      <c r="DK306" s="16">
        <v>22.93</v>
      </c>
      <c r="DL306" s="16">
        <v>6.6519999999999999E-3</v>
      </c>
      <c r="DM306" s="16">
        <v>2.6519999999999998E-2</v>
      </c>
      <c r="DN306" s="16">
        <v>2.2210000000000001E-2</v>
      </c>
      <c r="DO306" s="16">
        <v>7.8069999999999997E-3</v>
      </c>
      <c r="DP306" s="16">
        <v>1.8939999999999999E-2</v>
      </c>
      <c r="DQ306" s="16">
        <v>3.411E-3</v>
      </c>
      <c r="DR306" s="16">
        <v>12.68</v>
      </c>
      <c r="DS306" s="16">
        <v>21.61</v>
      </c>
      <c r="DT306" s="16">
        <v>82.69</v>
      </c>
      <c r="DU306" s="16">
        <v>489.8</v>
      </c>
      <c r="DV306" s="16">
        <v>0.1144</v>
      </c>
      <c r="DW306" s="16">
        <v>0.1789</v>
      </c>
      <c r="DX306" s="16">
        <v>0.1226</v>
      </c>
      <c r="DY306" s="16">
        <v>5.509E-2</v>
      </c>
      <c r="DZ306" s="16">
        <v>0.2208</v>
      </c>
      <c r="EA306" s="16">
        <v>7.6380000000000003E-2</v>
      </c>
      <c r="EB306" s="15">
        <v>0</v>
      </c>
    </row>
    <row r="307" spans="100:132" x14ac:dyDescent="0.2">
      <c r="CV307" s="14" t="s">
        <v>466</v>
      </c>
      <c r="CW307" s="16">
        <v>893061</v>
      </c>
      <c r="CX307" s="16">
        <v>11.6</v>
      </c>
      <c r="CY307" s="16">
        <v>24.49</v>
      </c>
      <c r="CZ307" s="16">
        <v>74.23</v>
      </c>
      <c r="DA307" s="16">
        <v>417.2</v>
      </c>
      <c r="DB307" s="16">
        <v>7.4740000000000001E-2</v>
      </c>
      <c r="DC307" s="16">
        <v>5.688E-2</v>
      </c>
      <c r="DD307" s="16">
        <v>1.9740000000000001E-2</v>
      </c>
      <c r="DE307" s="16">
        <v>1.3129999999999999E-2</v>
      </c>
      <c r="DF307" s="16">
        <v>0.19350000000000001</v>
      </c>
      <c r="DG307" s="16">
        <v>5.8779999999999999E-2</v>
      </c>
      <c r="DH307" s="16">
        <v>0.25119999999999998</v>
      </c>
      <c r="DI307" s="16">
        <v>1.786</v>
      </c>
      <c r="DJ307" s="16">
        <v>1.9610000000000001</v>
      </c>
      <c r="DK307" s="16">
        <v>18.21</v>
      </c>
      <c r="DL307" s="16">
        <v>6.1219999999999998E-3</v>
      </c>
      <c r="DM307" s="16">
        <v>2.3369999999999998E-2</v>
      </c>
      <c r="DN307" s="16">
        <v>1.5959999999999998E-2</v>
      </c>
      <c r="DO307" s="16">
        <v>6.9979999999999999E-3</v>
      </c>
      <c r="DP307" s="16">
        <v>3.1940000000000003E-2</v>
      </c>
      <c r="DQ307" s="16">
        <v>2.2109999999999999E-3</v>
      </c>
      <c r="DR307" s="16">
        <v>12.44</v>
      </c>
      <c r="DS307" s="16">
        <v>31.62</v>
      </c>
      <c r="DT307" s="16">
        <v>81.39</v>
      </c>
      <c r="DU307" s="16">
        <v>476.5</v>
      </c>
      <c r="DV307" s="16">
        <v>9.5449999999999993E-2</v>
      </c>
      <c r="DW307" s="16">
        <v>0.1361</v>
      </c>
      <c r="DX307" s="16">
        <v>7.2389999999999996E-2</v>
      </c>
      <c r="DY307" s="16">
        <v>4.8149999999999998E-2</v>
      </c>
      <c r="DZ307" s="16">
        <v>0.32440000000000002</v>
      </c>
      <c r="EA307" s="16">
        <v>6.7449999999999996E-2</v>
      </c>
      <c r="EB307" s="15">
        <v>0</v>
      </c>
    </row>
    <row r="308" spans="100:132" x14ac:dyDescent="0.2">
      <c r="CV308" s="14" t="s">
        <v>467</v>
      </c>
      <c r="CW308" s="16">
        <v>89344</v>
      </c>
      <c r="CX308" s="16">
        <v>13.2</v>
      </c>
      <c r="CY308" s="16">
        <v>15.82</v>
      </c>
      <c r="CZ308" s="16">
        <v>84.07</v>
      </c>
      <c r="DA308" s="16">
        <v>537.29999999999995</v>
      </c>
      <c r="DB308" s="16">
        <v>8.5110000000000005E-2</v>
      </c>
      <c r="DC308" s="16">
        <v>5.2510000000000001E-2</v>
      </c>
      <c r="DD308" s="16">
        <v>1.4610000000000001E-3</v>
      </c>
      <c r="DE308" s="16">
        <v>3.261E-3</v>
      </c>
      <c r="DF308" s="16">
        <v>0.16320000000000001</v>
      </c>
      <c r="DG308" s="16">
        <v>5.8939999999999999E-2</v>
      </c>
      <c r="DH308" s="16">
        <v>0.1903</v>
      </c>
      <c r="DI308" s="16">
        <v>0.57350000000000001</v>
      </c>
      <c r="DJ308" s="16">
        <v>1.204</v>
      </c>
      <c r="DK308" s="16">
        <v>15.5</v>
      </c>
      <c r="DL308" s="16">
        <v>3.6319999999999998E-3</v>
      </c>
      <c r="DM308" s="16">
        <v>7.8609999999999999E-3</v>
      </c>
      <c r="DN308" s="16">
        <v>1.1280000000000001E-3</v>
      </c>
      <c r="DO308" s="16">
        <v>2.3860000000000001E-3</v>
      </c>
      <c r="DP308" s="16">
        <v>1.3440000000000001E-2</v>
      </c>
      <c r="DQ308" s="16">
        <v>2.5850000000000001E-3</v>
      </c>
      <c r="DR308" s="16">
        <v>14.41</v>
      </c>
      <c r="DS308" s="16">
        <v>20.45</v>
      </c>
      <c r="DT308" s="16">
        <v>92</v>
      </c>
      <c r="DU308" s="16">
        <v>636.9</v>
      </c>
      <c r="DV308" s="16">
        <v>0.1128</v>
      </c>
      <c r="DW308" s="16">
        <v>0.1346</v>
      </c>
      <c r="DX308" s="16">
        <v>1.12E-2</v>
      </c>
      <c r="DY308" s="16">
        <v>2.5000000000000001E-2</v>
      </c>
      <c r="DZ308" s="16">
        <v>0.2651</v>
      </c>
      <c r="EA308" s="16">
        <v>8.3849999999999994E-2</v>
      </c>
      <c r="EB308" s="15">
        <v>0</v>
      </c>
    </row>
    <row r="309" spans="100:132" x14ac:dyDescent="0.2">
      <c r="CV309" s="14" t="s">
        <v>468</v>
      </c>
      <c r="CW309" s="16">
        <v>89346</v>
      </c>
      <c r="CX309" s="16">
        <v>9</v>
      </c>
      <c r="CY309" s="16">
        <v>14.4</v>
      </c>
      <c r="CZ309" s="16">
        <v>56.36</v>
      </c>
      <c r="DA309" s="16">
        <v>246.3</v>
      </c>
      <c r="DB309" s="16">
        <v>7.0050000000000001E-2</v>
      </c>
      <c r="DC309" s="16">
        <v>3.116E-2</v>
      </c>
      <c r="DD309" s="16">
        <v>3.6809999999999998E-3</v>
      </c>
      <c r="DE309" s="16">
        <v>3.4719999999999998E-3</v>
      </c>
      <c r="DF309" s="16">
        <v>0.17879999999999999</v>
      </c>
      <c r="DG309" s="16">
        <v>6.8330000000000002E-2</v>
      </c>
      <c r="DH309" s="16">
        <v>0.17460000000000001</v>
      </c>
      <c r="DI309" s="16">
        <v>1.3049999999999999</v>
      </c>
      <c r="DJ309" s="16">
        <v>1.1439999999999999</v>
      </c>
      <c r="DK309" s="16">
        <v>9.7889999999999997</v>
      </c>
      <c r="DL309" s="16">
        <v>7.3889999999999997E-3</v>
      </c>
      <c r="DM309" s="16">
        <v>4.8830000000000002E-3</v>
      </c>
      <c r="DN309" s="16">
        <v>3.6809999999999998E-3</v>
      </c>
      <c r="DO309" s="16">
        <v>3.4719999999999998E-3</v>
      </c>
      <c r="DP309" s="16">
        <v>2.7009999999999999E-2</v>
      </c>
      <c r="DQ309" s="16">
        <v>2.153E-3</v>
      </c>
      <c r="DR309" s="16">
        <v>9.6989999999999998</v>
      </c>
      <c r="DS309" s="16">
        <v>20.07</v>
      </c>
      <c r="DT309" s="16">
        <v>60.9</v>
      </c>
      <c r="DU309" s="16">
        <v>285.5</v>
      </c>
      <c r="DV309" s="16">
        <v>9.8610000000000003E-2</v>
      </c>
      <c r="DW309" s="16">
        <v>5.2319999999999998E-2</v>
      </c>
      <c r="DX309" s="16">
        <v>1.472E-2</v>
      </c>
      <c r="DY309" s="16">
        <v>1.389E-2</v>
      </c>
      <c r="DZ309" s="16">
        <v>0.29909999999999998</v>
      </c>
      <c r="EA309" s="16">
        <v>7.8039999999999998E-2</v>
      </c>
      <c r="EB309" s="15">
        <v>0</v>
      </c>
    </row>
    <row r="310" spans="100:132" x14ac:dyDescent="0.2">
      <c r="CV310" s="14" t="s">
        <v>469</v>
      </c>
      <c r="CW310" s="16">
        <v>893526</v>
      </c>
      <c r="CX310" s="16">
        <v>13.5</v>
      </c>
      <c r="CY310" s="16">
        <v>12.71</v>
      </c>
      <c r="CZ310" s="16">
        <v>85.69</v>
      </c>
      <c r="DA310" s="16">
        <v>566.20000000000005</v>
      </c>
      <c r="DB310" s="16">
        <v>7.3760000000000006E-2</v>
      </c>
      <c r="DC310" s="16">
        <v>3.6139999999999999E-2</v>
      </c>
      <c r="DD310" s="16">
        <v>2.758E-3</v>
      </c>
      <c r="DE310" s="16">
        <v>4.4190000000000002E-3</v>
      </c>
      <c r="DF310" s="16">
        <v>0.13650000000000001</v>
      </c>
      <c r="DG310" s="16">
        <v>5.3350000000000002E-2</v>
      </c>
      <c r="DH310" s="16">
        <v>0.22439999999999999</v>
      </c>
      <c r="DI310" s="16">
        <v>0.68640000000000001</v>
      </c>
      <c r="DJ310" s="16">
        <v>1.5089999999999999</v>
      </c>
      <c r="DK310" s="16">
        <v>20.39</v>
      </c>
      <c r="DL310" s="16">
        <v>3.3379999999999998E-3</v>
      </c>
      <c r="DM310" s="16">
        <v>3.7460000000000002E-3</v>
      </c>
      <c r="DN310" s="16">
        <v>2.0300000000000001E-3</v>
      </c>
      <c r="DO310" s="16">
        <v>3.2420000000000001E-3</v>
      </c>
      <c r="DP310" s="16">
        <v>1.4800000000000001E-2</v>
      </c>
      <c r="DQ310" s="16">
        <v>1.5659999999999999E-3</v>
      </c>
      <c r="DR310" s="16">
        <v>14.97</v>
      </c>
      <c r="DS310" s="16">
        <v>16.940000000000001</v>
      </c>
      <c r="DT310" s="16">
        <v>95.48</v>
      </c>
      <c r="DU310" s="16">
        <v>698.7</v>
      </c>
      <c r="DV310" s="16">
        <v>9.0230000000000005E-2</v>
      </c>
      <c r="DW310" s="16">
        <v>5.8360000000000002E-2</v>
      </c>
      <c r="DX310" s="16">
        <v>1.379E-2</v>
      </c>
      <c r="DY310" s="16">
        <v>2.2100000000000002E-2</v>
      </c>
      <c r="DZ310" s="16">
        <v>0.22670000000000001</v>
      </c>
      <c r="EA310" s="16">
        <v>6.1920000000000003E-2</v>
      </c>
      <c r="EB310" s="15">
        <v>0</v>
      </c>
    </row>
    <row r="311" spans="100:132" x14ac:dyDescent="0.2">
      <c r="CV311" s="14" t="s">
        <v>470</v>
      </c>
      <c r="CW311" s="16">
        <v>893548</v>
      </c>
      <c r="CX311" s="16">
        <v>13.05</v>
      </c>
      <c r="CY311" s="16">
        <v>13.84</v>
      </c>
      <c r="CZ311" s="16">
        <v>82.71</v>
      </c>
      <c r="DA311" s="16">
        <v>530.6</v>
      </c>
      <c r="DB311" s="16">
        <v>8.3519999999999997E-2</v>
      </c>
      <c r="DC311" s="16">
        <v>3.7350000000000001E-2</v>
      </c>
      <c r="DD311" s="16">
        <v>4.5589999999999997E-3</v>
      </c>
      <c r="DE311" s="16">
        <v>8.829E-3</v>
      </c>
      <c r="DF311" s="16">
        <v>0.14530000000000001</v>
      </c>
      <c r="DG311" s="16">
        <v>5.518E-2</v>
      </c>
      <c r="DH311" s="16">
        <v>0.39750000000000002</v>
      </c>
      <c r="DI311" s="16">
        <v>0.82850000000000001</v>
      </c>
      <c r="DJ311" s="16">
        <v>2.5670000000000002</v>
      </c>
      <c r="DK311" s="16">
        <v>33.01</v>
      </c>
      <c r="DL311" s="16">
        <v>4.1479999999999998E-3</v>
      </c>
      <c r="DM311" s="16">
        <v>4.7109999999999999E-3</v>
      </c>
      <c r="DN311" s="16">
        <v>2.8310000000000002E-3</v>
      </c>
      <c r="DO311" s="16">
        <v>4.8209999999999998E-3</v>
      </c>
      <c r="DP311" s="16">
        <v>1.422E-2</v>
      </c>
      <c r="DQ311" s="16">
        <v>2.2729999999999998E-3</v>
      </c>
      <c r="DR311" s="16">
        <v>14.73</v>
      </c>
      <c r="DS311" s="16">
        <v>17.399999999999999</v>
      </c>
      <c r="DT311" s="16">
        <v>93.96</v>
      </c>
      <c r="DU311" s="16">
        <v>672.4</v>
      </c>
      <c r="DV311" s="16">
        <v>0.1016</v>
      </c>
      <c r="DW311" s="16">
        <v>5.8470000000000001E-2</v>
      </c>
      <c r="DX311" s="16">
        <v>1.8239999999999999E-2</v>
      </c>
      <c r="DY311" s="16">
        <v>3.5319999999999997E-2</v>
      </c>
      <c r="DZ311" s="16">
        <v>0.2107</v>
      </c>
      <c r="EA311" s="16">
        <v>6.5799999999999997E-2</v>
      </c>
      <c r="EB311" s="15">
        <v>0</v>
      </c>
    </row>
    <row r="312" spans="100:132" x14ac:dyDescent="0.2">
      <c r="CV312" s="14" t="s">
        <v>471</v>
      </c>
      <c r="CW312" s="16">
        <v>893783</v>
      </c>
      <c r="CX312" s="16">
        <v>11.7</v>
      </c>
      <c r="CY312" s="16">
        <v>19.11</v>
      </c>
      <c r="CZ312" s="16">
        <v>74.33</v>
      </c>
      <c r="DA312" s="16">
        <v>418.7</v>
      </c>
      <c r="DB312" s="16">
        <v>8.8139999999999996E-2</v>
      </c>
      <c r="DC312" s="16">
        <v>5.253E-2</v>
      </c>
      <c r="DD312" s="16">
        <v>1.583E-2</v>
      </c>
      <c r="DE312" s="16">
        <v>1.1480000000000001E-2</v>
      </c>
      <c r="DF312" s="16">
        <v>0.19359999999999999</v>
      </c>
      <c r="DG312" s="16">
        <v>6.1280000000000001E-2</v>
      </c>
      <c r="DH312" s="16">
        <v>0.16009999999999999</v>
      </c>
      <c r="DI312" s="16">
        <v>1.43</v>
      </c>
      <c r="DJ312" s="16">
        <v>1.109</v>
      </c>
      <c r="DK312" s="16">
        <v>11.28</v>
      </c>
      <c r="DL312" s="16">
        <v>6.0639999999999999E-3</v>
      </c>
      <c r="DM312" s="16">
        <v>9.11E-3</v>
      </c>
      <c r="DN312" s="16">
        <v>1.042E-2</v>
      </c>
      <c r="DO312" s="16">
        <v>7.6379999999999998E-3</v>
      </c>
      <c r="DP312" s="16">
        <v>2.349E-2</v>
      </c>
      <c r="DQ312" s="16">
        <v>1.6609999999999999E-3</v>
      </c>
      <c r="DR312" s="16">
        <v>12.61</v>
      </c>
      <c r="DS312" s="16">
        <v>26.55</v>
      </c>
      <c r="DT312" s="16">
        <v>80.92</v>
      </c>
      <c r="DU312" s="16">
        <v>483.1</v>
      </c>
      <c r="DV312" s="16">
        <v>0.12230000000000001</v>
      </c>
      <c r="DW312" s="16">
        <v>0.1087</v>
      </c>
      <c r="DX312" s="16">
        <v>7.9149999999999998E-2</v>
      </c>
      <c r="DY312" s="16">
        <v>5.7410000000000003E-2</v>
      </c>
      <c r="DZ312" s="16">
        <v>0.34870000000000001</v>
      </c>
      <c r="EA312" s="16">
        <v>6.9580000000000003E-2</v>
      </c>
      <c r="EB312" s="15">
        <v>0</v>
      </c>
    </row>
    <row r="313" spans="100:132" x14ac:dyDescent="0.2">
      <c r="CV313" s="14" t="s">
        <v>472</v>
      </c>
      <c r="CW313" s="16">
        <v>89382601</v>
      </c>
      <c r="CX313" s="16">
        <v>14.61</v>
      </c>
      <c r="CY313" s="16">
        <v>15.69</v>
      </c>
      <c r="CZ313" s="16">
        <v>92.68</v>
      </c>
      <c r="DA313" s="16">
        <v>664.9</v>
      </c>
      <c r="DB313" s="16">
        <v>7.6179999999999998E-2</v>
      </c>
      <c r="DC313" s="16">
        <v>3.5150000000000001E-2</v>
      </c>
      <c r="DD313" s="16">
        <v>1.447E-2</v>
      </c>
      <c r="DE313" s="16">
        <v>1.8769999999999998E-2</v>
      </c>
      <c r="DF313" s="16">
        <v>0.16320000000000001</v>
      </c>
      <c r="DG313" s="16">
        <v>5.2549999999999999E-2</v>
      </c>
      <c r="DH313" s="16">
        <v>0.316</v>
      </c>
      <c r="DI313" s="16">
        <v>0.91149999999999998</v>
      </c>
      <c r="DJ313" s="16">
        <v>1.954</v>
      </c>
      <c r="DK313" s="16">
        <v>28.9</v>
      </c>
      <c r="DL313" s="16">
        <v>5.0309999999999999E-3</v>
      </c>
      <c r="DM313" s="16">
        <v>6.0210000000000003E-3</v>
      </c>
      <c r="DN313" s="16">
        <v>5.3249999999999999E-3</v>
      </c>
      <c r="DO313" s="16">
        <v>6.3239999999999998E-3</v>
      </c>
      <c r="DP313" s="16">
        <v>1.494E-2</v>
      </c>
      <c r="DQ313" s="16">
        <v>8.9479999999999996E-4</v>
      </c>
      <c r="DR313" s="16">
        <v>16.46</v>
      </c>
      <c r="DS313" s="16">
        <v>21.75</v>
      </c>
      <c r="DT313" s="16">
        <v>103.7</v>
      </c>
      <c r="DU313" s="16">
        <v>840.8</v>
      </c>
      <c r="DV313" s="16">
        <v>0.1011</v>
      </c>
      <c r="DW313" s="16">
        <v>7.0870000000000002E-2</v>
      </c>
      <c r="DX313" s="16">
        <v>4.7460000000000002E-2</v>
      </c>
      <c r="DY313" s="16">
        <v>5.8130000000000001E-2</v>
      </c>
      <c r="DZ313" s="16">
        <v>0.253</v>
      </c>
      <c r="EA313" s="16">
        <v>5.6950000000000001E-2</v>
      </c>
      <c r="EB313" s="15">
        <v>0</v>
      </c>
    </row>
    <row r="314" spans="100:132" x14ac:dyDescent="0.2">
      <c r="CV314" s="14" t="s">
        <v>473</v>
      </c>
      <c r="CW314" s="16">
        <v>89382602</v>
      </c>
      <c r="CX314" s="16">
        <v>12.76</v>
      </c>
      <c r="CY314" s="16">
        <v>13.37</v>
      </c>
      <c r="CZ314" s="16">
        <v>82.29</v>
      </c>
      <c r="DA314" s="16">
        <v>504.1</v>
      </c>
      <c r="DB314" s="16">
        <v>8.7940000000000004E-2</v>
      </c>
      <c r="DC314" s="16">
        <v>7.9479999999999995E-2</v>
      </c>
      <c r="DD314" s="16">
        <v>4.052E-2</v>
      </c>
      <c r="DE314" s="16">
        <v>2.5479999999999999E-2</v>
      </c>
      <c r="DF314" s="16">
        <v>0.16009999999999999</v>
      </c>
      <c r="DG314" s="16">
        <v>6.1400000000000003E-2</v>
      </c>
      <c r="DH314" s="16">
        <v>0.32650000000000001</v>
      </c>
      <c r="DI314" s="16">
        <v>0.65939999999999999</v>
      </c>
      <c r="DJ314" s="16">
        <v>2.3460000000000001</v>
      </c>
      <c r="DK314" s="16">
        <v>25.18</v>
      </c>
      <c r="DL314" s="16">
        <v>6.4939999999999998E-3</v>
      </c>
      <c r="DM314" s="16">
        <v>2.768E-2</v>
      </c>
      <c r="DN314" s="16">
        <v>3.1370000000000002E-2</v>
      </c>
      <c r="DO314" s="16">
        <v>1.069E-2</v>
      </c>
      <c r="DP314" s="16">
        <v>1.7309999999999999E-2</v>
      </c>
      <c r="DQ314" s="16">
        <v>4.3920000000000001E-3</v>
      </c>
      <c r="DR314" s="16">
        <v>14.19</v>
      </c>
      <c r="DS314" s="16">
        <v>16.399999999999999</v>
      </c>
      <c r="DT314" s="16">
        <v>92.04</v>
      </c>
      <c r="DU314" s="16">
        <v>618.79999999999995</v>
      </c>
      <c r="DV314" s="16">
        <v>0.11940000000000001</v>
      </c>
      <c r="DW314" s="16">
        <v>0.2208</v>
      </c>
      <c r="DX314" s="16">
        <v>0.1769</v>
      </c>
      <c r="DY314" s="16">
        <v>8.4110000000000004E-2</v>
      </c>
      <c r="DZ314" s="16">
        <v>0.25640000000000002</v>
      </c>
      <c r="EA314" s="16">
        <v>8.2530000000000006E-2</v>
      </c>
      <c r="EB314" s="15">
        <v>0</v>
      </c>
    </row>
    <row r="315" spans="100:132" x14ac:dyDescent="0.2">
      <c r="CV315" s="14" t="s">
        <v>474</v>
      </c>
      <c r="CW315" s="16">
        <v>893988</v>
      </c>
      <c r="CX315" s="16">
        <v>11.54</v>
      </c>
      <c r="CY315" s="16">
        <v>10.72</v>
      </c>
      <c r="CZ315" s="16">
        <v>73.73</v>
      </c>
      <c r="DA315" s="16">
        <v>409.1</v>
      </c>
      <c r="DB315" s="16">
        <v>8.5970000000000005E-2</v>
      </c>
      <c r="DC315" s="16">
        <v>5.969E-2</v>
      </c>
      <c r="DD315" s="16">
        <v>1.367E-2</v>
      </c>
      <c r="DE315" s="16">
        <v>8.907E-3</v>
      </c>
      <c r="DF315" s="16">
        <v>0.18329999999999999</v>
      </c>
      <c r="DG315" s="16">
        <v>6.0999999999999999E-2</v>
      </c>
      <c r="DH315" s="16">
        <v>0.13120000000000001</v>
      </c>
      <c r="DI315" s="16">
        <v>0.36020000000000002</v>
      </c>
      <c r="DJ315" s="16">
        <v>1.107</v>
      </c>
      <c r="DK315" s="16">
        <v>9.4380000000000006</v>
      </c>
      <c r="DL315" s="16">
        <v>4.1240000000000001E-3</v>
      </c>
      <c r="DM315" s="16">
        <v>1.34E-2</v>
      </c>
      <c r="DN315" s="16">
        <v>1.0030000000000001E-2</v>
      </c>
      <c r="DO315" s="16">
        <v>4.6670000000000001E-3</v>
      </c>
      <c r="DP315" s="16">
        <v>2.0320000000000001E-2</v>
      </c>
      <c r="DQ315" s="16">
        <v>1.952E-3</v>
      </c>
      <c r="DR315" s="16">
        <v>12.34</v>
      </c>
      <c r="DS315" s="16">
        <v>12.87</v>
      </c>
      <c r="DT315" s="16">
        <v>81.23</v>
      </c>
      <c r="DU315" s="16">
        <v>467.8</v>
      </c>
      <c r="DV315" s="16">
        <v>0.10920000000000001</v>
      </c>
      <c r="DW315" s="16">
        <v>0.16259999999999999</v>
      </c>
      <c r="DX315" s="16">
        <v>8.3239999999999995E-2</v>
      </c>
      <c r="DY315" s="16">
        <v>4.7149999999999997E-2</v>
      </c>
      <c r="DZ315" s="16">
        <v>0.33900000000000002</v>
      </c>
      <c r="EA315" s="16">
        <v>7.4340000000000003E-2</v>
      </c>
      <c r="EB315" s="15">
        <v>0</v>
      </c>
    </row>
    <row r="316" spans="100:132" x14ac:dyDescent="0.2">
      <c r="CV316" s="14" t="s">
        <v>475</v>
      </c>
      <c r="CW316" s="16">
        <v>894047</v>
      </c>
      <c r="CX316" s="16">
        <v>8.5969999999999995</v>
      </c>
      <c r="CY316" s="16">
        <v>18.600000000000001</v>
      </c>
      <c r="CZ316" s="16">
        <v>54.09</v>
      </c>
      <c r="DA316" s="16">
        <v>221.2</v>
      </c>
      <c r="DB316" s="16">
        <v>0.1074</v>
      </c>
      <c r="DC316" s="16">
        <v>5.8470000000000001E-2</v>
      </c>
      <c r="DD316" s="16">
        <v>0</v>
      </c>
      <c r="DE316" s="16">
        <v>0</v>
      </c>
      <c r="DF316" s="16">
        <v>0.21629999999999999</v>
      </c>
      <c r="DG316" s="16">
        <v>7.3590000000000003E-2</v>
      </c>
      <c r="DH316" s="16">
        <v>0.33679999999999999</v>
      </c>
      <c r="DI316" s="16">
        <v>2.7770000000000001</v>
      </c>
      <c r="DJ316" s="16">
        <v>2.222</v>
      </c>
      <c r="DK316" s="16">
        <v>17.809999999999999</v>
      </c>
      <c r="DL316" s="16">
        <v>2.0750000000000001E-2</v>
      </c>
      <c r="DM316" s="16">
        <v>1.4030000000000001E-2</v>
      </c>
      <c r="DN316" s="16">
        <v>0</v>
      </c>
      <c r="DO316" s="16">
        <v>0</v>
      </c>
      <c r="DP316" s="16">
        <v>6.1460000000000001E-2</v>
      </c>
      <c r="DQ316" s="16">
        <v>6.8199999999999997E-3</v>
      </c>
      <c r="DR316" s="16">
        <v>8.952</v>
      </c>
      <c r="DS316" s="16">
        <v>22.44</v>
      </c>
      <c r="DT316" s="16">
        <v>56.65</v>
      </c>
      <c r="DU316" s="16">
        <v>240.1</v>
      </c>
      <c r="DV316" s="16">
        <v>0.13469999999999999</v>
      </c>
      <c r="DW316" s="16">
        <v>7.7670000000000003E-2</v>
      </c>
      <c r="DX316" s="16">
        <v>0</v>
      </c>
      <c r="DY316" s="16">
        <v>0</v>
      </c>
      <c r="DZ316" s="16">
        <v>0.31419999999999998</v>
      </c>
      <c r="EA316" s="16">
        <v>8.1159999999999996E-2</v>
      </c>
      <c r="EB316" s="15">
        <v>0</v>
      </c>
    </row>
    <row r="317" spans="100:132" x14ac:dyDescent="0.2">
      <c r="CV317" s="14" t="s">
        <v>476</v>
      </c>
      <c r="CW317" s="16">
        <v>894089</v>
      </c>
      <c r="CX317" s="16">
        <v>12.49</v>
      </c>
      <c r="CY317" s="16">
        <v>16.850000000000001</v>
      </c>
      <c r="CZ317" s="16">
        <v>79.19</v>
      </c>
      <c r="DA317" s="16">
        <v>481.6</v>
      </c>
      <c r="DB317" s="16">
        <v>8.5110000000000005E-2</v>
      </c>
      <c r="DC317" s="16">
        <v>3.8339999999999999E-2</v>
      </c>
      <c r="DD317" s="16">
        <v>4.4730000000000004E-3</v>
      </c>
      <c r="DE317" s="16">
        <v>6.4229999999999999E-3</v>
      </c>
      <c r="DF317" s="16">
        <v>0.1215</v>
      </c>
      <c r="DG317" s="16">
        <v>5.6730000000000003E-2</v>
      </c>
      <c r="DH317" s="16">
        <v>0.1716</v>
      </c>
      <c r="DI317" s="16">
        <v>0.71509999999999996</v>
      </c>
      <c r="DJ317" s="16">
        <v>1.0469999999999999</v>
      </c>
      <c r="DK317" s="16">
        <v>12.69</v>
      </c>
      <c r="DL317" s="16">
        <v>4.9280000000000001E-3</v>
      </c>
      <c r="DM317" s="16">
        <v>3.0119999999999999E-3</v>
      </c>
      <c r="DN317" s="16">
        <v>2.6199999999999999E-3</v>
      </c>
      <c r="DO317" s="16">
        <v>3.3899999999999998E-3</v>
      </c>
      <c r="DP317" s="16">
        <v>1.393E-2</v>
      </c>
      <c r="DQ317" s="16">
        <v>1.3439999999999999E-3</v>
      </c>
      <c r="DR317" s="16">
        <v>13.34</v>
      </c>
      <c r="DS317" s="16">
        <v>19.71</v>
      </c>
      <c r="DT317" s="16">
        <v>84.48</v>
      </c>
      <c r="DU317" s="16">
        <v>544.20000000000005</v>
      </c>
      <c r="DV317" s="16">
        <v>0.1104</v>
      </c>
      <c r="DW317" s="16">
        <v>4.9529999999999998E-2</v>
      </c>
      <c r="DX317" s="16">
        <v>1.9380000000000001E-2</v>
      </c>
      <c r="DY317" s="16">
        <v>2.784E-2</v>
      </c>
      <c r="DZ317" s="16">
        <v>0.19170000000000001</v>
      </c>
      <c r="EA317" s="16">
        <v>6.1740000000000003E-2</v>
      </c>
      <c r="EB317" s="15">
        <v>0</v>
      </c>
    </row>
    <row r="318" spans="100:132" x14ac:dyDescent="0.2">
      <c r="CV318" s="14" t="s">
        <v>477</v>
      </c>
      <c r="CW318" s="16">
        <v>894090</v>
      </c>
      <c r="CX318" s="16">
        <v>12.18</v>
      </c>
      <c r="CY318" s="16">
        <v>14.08</v>
      </c>
      <c r="CZ318" s="16">
        <v>77.25</v>
      </c>
      <c r="DA318" s="16">
        <v>461.4</v>
      </c>
      <c r="DB318" s="16">
        <v>7.7340000000000006E-2</v>
      </c>
      <c r="DC318" s="16">
        <v>3.2120000000000003E-2</v>
      </c>
      <c r="DD318" s="16">
        <v>1.123E-2</v>
      </c>
      <c r="DE318" s="16">
        <v>5.0509999999999999E-3</v>
      </c>
      <c r="DF318" s="16">
        <v>0.1673</v>
      </c>
      <c r="DG318" s="16">
        <v>5.6489999999999999E-2</v>
      </c>
      <c r="DH318" s="16">
        <v>0.21129999999999999</v>
      </c>
      <c r="DI318" s="16">
        <v>0.59960000000000002</v>
      </c>
      <c r="DJ318" s="16">
        <v>1.4379999999999999</v>
      </c>
      <c r="DK318" s="16">
        <v>15.82</v>
      </c>
      <c r="DL318" s="16">
        <v>5.3429999999999997E-3</v>
      </c>
      <c r="DM318" s="16">
        <v>5.7670000000000004E-3</v>
      </c>
      <c r="DN318" s="16">
        <v>1.123E-2</v>
      </c>
      <c r="DO318" s="16">
        <v>5.0509999999999999E-3</v>
      </c>
      <c r="DP318" s="16">
        <v>1.9769999999999999E-2</v>
      </c>
      <c r="DQ318" s="16">
        <v>9.502E-4</v>
      </c>
      <c r="DR318" s="16">
        <v>12.85</v>
      </c>
      <c r="DS318" s="16">
        <v>16.47</v>
      </c>
      <c r="DT318" s="16">
        <v>81.599999999999994</v>
      </c>
      <c r="DU318" s="16">
        <v>513.1</v>
      </c>
      <c r="DV318" s="16">
        <v>0.10009999999999999</v>
      </c>
      <c r="DW318" s="16">
        <v>5.3319999999999999E-2</v>
      </c>
      <c r="DX318" s="16">
        <v>4.1160000000000002E-2</v>
      </c>
      <c r="DY318" s="16">
        <v>1.8519999999999998E-2</v>
      </c>
      <c r="DZ318" s="16">
        <v>0.2293</v>
      </c>
      <c r="EA318" s="16">
        <v>6.037E-2</v>
      </c>
      <c r="EB318" s="15">
        <v>0</v>
      </c>
    </row>
    <row r="319" spans="100:132" x14ac:dyDescent="0.2">
      <c r="CV319" s="14" t="s">
        <v>478</v>
      </c>
      <c r="CW319" s="16">
        <v>894326</v>
      </c>
      <c r="CX319" s="16">
        <v>18.22</v>
      </c>
      <c r="CY319" s="16">
        <v>18.87</v>
      </c>
      <c r="CZ319" s="16">
        <v>118.7</v>
      </c>
      <c r="DA319" s="16">
        <v>1027</v>
      </c>
      <c r="DB319" s="16">
        <v>9.7460000000000005E-2</v>
      </c>
      <c r="DC319" s="16">
        <v>0.11169999999999999</v>
      </c>
      <c r="DD319" s="16">
        <v>0.113</v>
      </c>
      <c r="DE319" s="16">
        <v>7.9500000000000001E-2</v>
      </c>
      <c r="DF319" s="16">
        <v>0.1807</v>
      </c>
      <c r="DG319" s="16">
        <v>5.6640000000000003E-2</v>
      </c>
      <c r="DH319" s="16">
        <v>0.40410000000000001</v>
      </c>
      <c r="DI319" s="16">
        <v>0.55030000000000001</v>
      </c>
      <c r="DJ319" s="16">
        <v>2.5470000000000002</v>
      </c>
      <c r="DK319" s="16">
        <v>48.9</v>
      </c>
      <c r="DL319" s="16">
        <v>4.8209999999999998E-3</v>
      </c>
      <c r="DM319" s="16">
        <v>1.6590000000000001E-2</v>
      </c>
      <c r="DN319" s="16">
        <v>2.4080000000000001E-2</v>
      </c>
      <c r="DO319" s="16">
        <v>1.1429999999999999E-2</v>
      </c>
      <c r="DP319" s="16">
        <v>1.2749999999999999E-2</v>
      </c>
      <c r="DQ319" s="16">
        <v>2.4510000000000001E-3</v>
      </c>
      <c r="DR319" s="16">
        <v>21.84</v>
      </c>
      <c r="DS319" s="16">
        <v>25</v>
      </c>
      <c r="DT319" s="16">
        <v>140.9</v>
      </c>
      <c r="DU319" s="16">
        <v>1485</v>
      </c>
      <c r="DV319" s="16">
        <v>0.1434</v>
      </c>
      <c r="DW319" s="16">
        <v>0.27629999999999999</v>
      </c>
      <c r="DX319" s="16">
        <v>0.38529999999999998</v>
      </c>
      <c r="DY319" s="16">
        <v>0.17760000000000001</v>
      </c>
      <c r="DZ319" s="16">
        <v>0.28120000000000001</v>
      </c>
      <c r="EA319" s="16">
        <v>8.1979999999999997E-2</v>
      </c>
      <c r="EB319" s="15">
        <v>1</v>
      </c>
    </row>
    <row r="320" spans="100:132" x14ac:dyDescent="0.2">
      <c r="CV320" s="14" t="s">
        <v>479</v>
      </c>
      <c r="CW320" s="16">
        <v>894329</v>
      </c>
      <c r="CX320" s="16">
        <v>9.0419999999999998</v>
      </c>
      <c r="CY320" s="16">
        <v>18.899999999999999</v>
      </c>
      <c r="CZ320" s="16">
        <v>60.07</v>
      </c>
      <c r="DA320" s="16">
        <v>244.5</v>
      </c>
      <c r="DB320" s="16">
        <v>9.9680000000000005E-2</v>
      </c>
      <c r="DC320" s="16">
        <v>0.19719999999999999</v>
      </c>
      <c r="DD320" s="16">
        <v>0.19750000000000001</v>
      </c>
      <c r="DE320" s="16">
        <v>4.9079999999999999E-2</v>
      </c>
      <c r="DF320" s="16">
        <v>0.23300000000000001</v>
      </c>
      <c r="DG320" s="16">
        <v>8.7429999999999994E-2</v>
      </c>
      <c r="DH320" s="16">
        <v>0.46529999999999999</v>
      </c>
      <c r="DI320" s="16">
        <v>1.911</v>
      </c>
      <c r="DJ320" s="16">
        <v>3.7690000000000001</v>
      </c>
      <c r="DK320" s="16">
        <v>24.2</v>
      </c>
      <c r="DL320" s="16">
        <v>9.8449999999999996E-3</v>
      </c>
      <c r="DM320" s="16">
        <v>6.59E-2</v>
      </c>
      <c r="DN320" s="16">
        <v>0.1027</v>
      </c>
      <c r="DO320" s="16">
        <v>2.5270000000000001E-2</v>
      </c>
      <c r="DP320" s="16">
        <v>3.4909999999999997E-2</v>
      </c>
      <c r="DQ320" s="16">
        <v>7.8770000000000003E-3</v>
      </c>
      <c r="DR320" s="16">
        <v>10.06</v>
      </c>
      <c r="DS320" s="16">
        <v>23.4</v>
      </c>
      <c r="DT320" s="16">
        <v>68.62</v>
      </c>
      <c r="DU320" s="16">
        <v>297.10000000000002</v>
      </c>
      <c r="DV320" s="16">
        <v>0.1221</v>
      </c>
      <c r="DW320" s="16">
        <v>0.37480000000000002</v>
      </c>
      <c r="DX320" s="16">
        <v>0.46089999999999998</v>
      </c>
      <c r="DY320" s="16">
        <v>0.1145</v>
      </c>
      <c r="DZ320" s="16">
        <v>0.3135</v>
      </c>
      <c r="EA320" s="16">
        <v>0.1055</v>
      </c>
      <c r="EB320" s="15">
        <v>0</v>
      </c>
    </row>
    <row r="321" spans="100:132" x14ac:dyDescent="0.2">
      <c r="CV321" s="14" t="s">
        <v>480</v>
      </c>
      <c r="CW321" s="16">
        <v>894335</v>
      </c>
      <c r="CX321" s="16">
        <v>12.43</v>
      </c>
      <c r="CY321" s="16">
        <v>17</v>
      </c>
      <c r="CZ321" s="16">
        <v>78.599999999999994</v>
      </c>
      <c r="DA321" s="16">
        <v>477.3</v>
      </c>
      <c r="DB321" s="16">
        <v>7.5569999999999998E-2</v>
      </c>
      <c r="DC321" s="16">
        <v>3.4540000000000001E-2</v>
      </c>
      <c r="DD321" s="16">
        <v>1.342E-2</v>
      </c>
      <c r="DE321" s="16">
        <v>1.6990000000000002E-2</v>
      </c>
      <c r="DF321" s="16">
        <v>0.1472</v>
      </c>
      <c r="DG321" s="16">
        <v>5.561E-2</v>
      </c>
      <c r="DH321" s="16">
        <v>0.37780000000000002</v>
      </c>
      <c r="DI321" s="16">
        <v>2.2000000000000002</v>
      </c>
      <c r="DJ321" s="16">
        <v>2.4870000000000001</v>
      </c>
      <c r="DK321" s="16">
        <v>31.16</v>
      </c>
      <c r="DL321" s="16">
        <v>7.3569999999999998E-3</v>
      </c>
      <c r="DM321" s="16">
        <v>1.0789999999999999E-2</v>
      </c>
      <c r="DN321" s="16">
        <v>9.9590000000000008E-3</v>
      </c>
      <c r="DO321" s="16">
        <v>1.12E-2</v>
      </c>
      <c r="DP321" s="16">
        <v>3.4329999999999999E-2</v>
      </c>
      <c r="DQ321" s="16">
        <v>2.9610000000000001E-3</v>
      </c>
      <c r="DR321" s="16">
        <v>12.9</v>
      </c>
      <c r="DS321" s="16">
        <v>20.21</v>
      </c>
      <c r="DT321" s="16">
        <v>81.760000000000005</v>
      </c>
      <c r="DU321" s="16">
        <v>515.9</v>
      </c>
      <c r="DV321" s="16">
        <v>8.4089999999999998E-2</v>
      </c>
      <c r="DW321" s="16">
        <v>4.7120000000000002E-2</v>
      </c>
      <c r="DX321" s="16">
        <v>2.2370000000000001E-2</v>
      </c>
      <c r="DY321" s="16">
        <v>2.8320000000000001E-2</v>
      </c>
      <c r="DZ321" s="16">
        <v>0.19009999999999999</v>
      </c>
      <c r="EA321" s="16">
        <v>5.9319999999999998E-2</v>
      </c>
      <c r="EB321" s="15">
        <v>0</v>
      </c>
    </row>
    <row r="322" spans="100:132" x14ac:dyDescent="0.2">
      <c r="CV322" s="14" t="s">
        <v>481</v>
      </c>
      <c r="CW322" s="16">
        <v>894604</v>
      </c>
      <c r="CX322" s="16">
        <v>10.25</v>
      </c>
      <c r="CY322" s="16">
        <v>16.18</v>
      </c>
      <c r="CZ322" s="16">
        <v>66.52</v>
      </c>
      <c r="DA322" s="16">
        <v>324.2</v>
      </c>
      <c r="DB322" s="16">
        <v>0.1061</v>
      </c>
      <c r="DC322" s="16">
        <v>0.1111</v>
      </c>
      <c r="DD322" s="16">
        <v>6.726E-2</v>
      </c>
      <c r="DE322" s="16">
        <v>3.9649999999999998E-2</v>
      </c>
      <c r="DF322" s="16">
        <v>0.17430000000000001</v>
      </c>
      <c r="DG322" s="16">
        <v>7.2789999999999994E-2</v>
      </c>
      <c r="DH322" s="16">
        <v>0.36770000000000003</v>
      </c>
      <c r="DI322" s="16">
        <v>1.4710000000000001</v>
      </c>
      <c r="DJ322" s="16">
        <v>1.597</v>
      </c>
      <c r="DK322" s="16">
        <v>22.68</v>
      </c>
      <c r="DL322" s="16">
        <v>1.0489999999999999E-2</v>
      </c>
      <c r="DM322" s="16">
        <v>4.265E-2</v>
      </c>
      <c r="DN322" s="16">
        <v>4.0039999999999999E-2</v>
      </c>
      <c r="DO322" s="16">
        <v>1.5440000000000001E-2</v>
      </c>
      <c r="DP322" s="16">
        <v>2.7189999999999999E-2</v>
      </c>
      <c r="DQ322" s="16">
        <v>7.5960000000000003E-3</v>
      </c>
      <c r="DR322" s="16">
        <v>11.28</v>
      </c>
      <c r="DS322" s="16">
        <v>20.61</v>
      </c>
      <c r="DT322" s="16">
        <v>71.53</v>
      </c>
      <c r="DU322" s="16">
        <v>390.4</v>
      </c>
      <c r="DV322" s="16">
        <v>0.14019999999999999</v>
      </c>
      <c r="DW322" s="16">
        <v>0.23599999999999999</v>
      </c>
      <c r="DX322" s="16">
        <v>0.1898</v>
      </c>
      <c r="DY322" s="16">
        <v>9.7439999999999999E-2</v>
      </c>
      <c r="DZ322" s="16">
        <v>0.26079999999999998</v>
      </c>
      <c r="EA322" s="16">
        <v>9.7019999999999995E-2</v>
      </c>
      <c r="EB322" s="15">
        <v>0</v>
      </c>
    </row>
    <row r="323" spans="100:132" x14ac:dyDescent="0.2">
      <c r="CV323" s="14" t="s">
        <v>482</v>
      </c>
      <c r="CW323" s="16">
        <v>894618</v>
      </c>
      <c r="CX323" s="16">
        <v>20.16</v>
      </c>
      <c r="CY323" s="16">
        <v>19.66</v>
      </c>
      <c r="CZ323" s="16">
        <v>131.1</v>
      </c>
      <c r="DA323" s="16">
        <v>1274</v>
      </c>
      <c r="DB323" s="16">
        <v>8.0199999999999994E-2</v>
      </c>
      <c r="DC323" s="16">
        <v>8.5639999999999994E-2</v>
      </c>
      <c r="DD323" s="16">
        <v>0.11550000000000001</v>
      </c>
      <c r="DE323" s="16">
        <v>7.7259999999999995E-2</v>
      </c>
      <c r="DF323" s="16">
        <v>0.1928</v>
      </c>
      <c r="DG323" s="16">
        <v>5.0959999999999998E-2</v>
      </c>
      <c r="DH323" s="16">
        <v>0.59250000000000003</v>
      </c>
      <c r="DI323" s="16">
        <v>0.68630000000000002</v>
      </c>
      <c r="DJ323" s="16">
        <v>3.8679999999999999</v>
      </c>
      <c r="DK323" s="16">
        <v>74.849999999999994</v>
      </c>
      <c r="DL323" s="16">
        <v>4.5360000000000001E-3</v>
      </c>
      <c r="DM323" s="16">
        <v>1.376E-2</v>
      </c>
      <c r="DN323" s="16">
        <v>2.6450000000000001E-2</v>
      </c>
      <c r="DO323" s="16">
        <v>1.247E-2</v>
      </c>
      <c r="DP323" s="16">
        <v>2.1930000000000002E-2</v>
      </c>
      <c r="DQ323" s="16">
        <v>1.5889999999999999E-3</v>
      </c>
      <c r="DR323" s="16">
        <v>23.06</v>
      </c>
      <c r="DS323" s="16">
        <v>23.03</v>
      </c>
      <c r="DT323" s="16">
        <v>150.19999999999999</v>
      </c>
      <c r="DU323" s="16">
        <v>1657</v>
      </c>
      <c r="DV323" s="16">
        <v>0.10539999999999999</v>
      </c>
      <c r="DW323" s="16">
        <v>0.1537</v>
      </c>
      <c r="DX323" s="16">
        <v>0.2606</v>
      </c>
      <c r="DY323" s="16">
        <v>0.14249999999999999</v>
      </c>
      <c r="DZ323" s="16">
        <v>0.30549999999999999</v>
      </c>
      <c r="EA323" s="16">
        <v>5.9330000000000001E-2</v>
      </c>
      <c r="EB323" s="15">
        <v>1</v>
      </c>
    </row>
    <row r="324" spans="100:132" x14ac:dyDescent="0.2">
      <c r="CV324" s="14" t="s">
        <v>483</v>
      </c>
      <c r="CW324" s="16">
        <v>894855</v>
      </c>
      <c r="CX324" s="16">
        <v>12.86</v>
      </c>
      <c r="CY324" s="16">
        <v>13.32</v>
      </c>
      <c r="CZ324" s="16">
        <v>82.82</v>
      </c>
      <c r="DA324" s="16">
        <v>504.8</v>
      </c>
      <c r="DB324" s="16">
        <v>0.1134</v>
      </c>
      <c r="DC324" s="16">
        <v>8.8340000000000002E-2</v>
      </c>
      <c r="DD324" s="16">
        <v>3.7999999999999999E-2</v>
      </c>
      <c r="DE324" s="16">
        <v>3.4000000000000002E-2</v>
      </c>
      <c r="DF324" s="16">
        <v>0.15429999999999999</v>
      </c>
      <c r="DG324" s="16">
        <v>6.4759999999999998E-2</v>
      </c>
      <c r="DH324" s="16">
        <v>0.22120000000000001</v>
      </c>
      <c r="DI324" s="16">
        <v>1.042</v>
      </c>
      <c r="DJ324" s="16">
        <v>1.6140000000000001</v>
      </c>
      <c r="DK324" s="16">
        <v>16.57</v>
      </c>
      <c r="DL324" s="16">
        <v>5.9100000000000003E-3</v>
      </c>
      <c r="DM324" s="16">
        <v>2.0160000000000001E-2</v>
      </c>
      <c r="DN324" s="16">
        <v>1.9019999999999999E-2</v>
      </c>
      <c r="DO324" s="16">
        <v>1.0109999999999999E-2</v>
      </c>
      <c r="DP324" s="16">
        <v>1.2019999999999999E-2</v>
      </c>
      <c r="DQ324" s="16">
        <v>3.107E-3</v>
      </c>
      <c r="DR324" s="16">
        <v>14.04</v>
      </c>
      <c r="DS324" s="16">
        <v>21.08</v>
      </c>
      <c r="DT324" s="16">
        <v>92.8</v>
      </c>
      <c r="DU324" s="16">
        <v>599.5</v>
      </c>
      <c r="DV324" s="16">
        <v>0.1547</v>
      </c>
      <c r="DW324" s="16">
        <v>0.22309999999999999</v>
      </c>
      <c r="DX324" s="16">
        <v>0.17910000000000001</v>
      </c>
      <c r="DY324" s="16">
        <v>0.11550000000000001</v>
      </c>
      <c r="DZ324" s="16">
        <v>0.2382</v>
      </c>
      <c r="EA324" s="16">
        <v>8.5529999999999995E-2</v>
      </c>
      <c r="EB324" s="15">
        <v>0</v>
      </c>
    </row>
    <row r="325" spans="100:132" x14ac:dyDescent="0.2">
      <c r="CV325" s="14" t="s">
        <v>484</v>
      </c>
      <c r="CW325" s="16">
        <v>895100</v>
      </c>
      <c r="CX325" s="16">
        <v>20.34</v>
      </c>
      <c r="CY325" s="16">
        <v>21.51</v>
      </c>
      <c r="CZ325" s="16">
        <v>135.9</v>
      </c>
      <c r="DA325" s="16">
        <v>1264</v>
      </c>
      <c r="DB325" s="16">
        <v>0.11700000000000001</v>
      </c>
      <c r="DC325" s="16">
        <v>0.1875</v>
      </c>
      <c r="DD325" s="16">
        <v>0.25650000000000001</v>
      </c>
      <c r="DE325" s="16">
        <v>0.15040000000000001</v>
      </c>
      <c r="DF325" s="16">
        <v>0.25690000000000002</v>
      </c>
      <c r="DG325" s="16">
        <v>6.6699999999999995E-2</v>
      </c>
      <c r="DH325" s="16">
        <v>0.57020000000000004</v>
      </c>
      <c r="DI325" s="16">
        <v>1.0229999999999999</v>
      </c>
      <c r="DJ325" s="16">
        <v>4.0119999999999996</v>
      </c>
      <c r="DK325" s="16">
        <v>69.06</v>
      </c>
      <c r="DL325" s="16">
        <v>5.4850000000000003E-3</v>
      </c>
      <c r="DM325" s="16">
        <v>2.4309999999999998E-2</v>
      </c>
      <c r="DN325" s="16">
        <v>3.1899999999999998E-2</v>
      </c>
      <c r="DO325" s="16">
        <v>1.3690000000000001E-2</v>
      </c>
      <c r="DP325" s="16">
        <v>2.768E-2</v>
      </c>
      <c r="DQ325" s="16">
        <v>3.3449999999999999E-3</v>
      </c>
      <c r="DR325" s="16">
        <v>25.3</v>
      </c>
      <c r="DS325" s="16">
        <v>31.86</v>
      </c>
      <c r="DT325" s="16">
        <v>171.1</v>
      </c>
      <c r="DU325" s="16">
        <v>1938</v>
      </c>
      <c r="DV325" s="16">
        <v>0.15920000000000001</v>
      </c>
      <c r="DW325" s="16">
        <v>0.44919999999999999</v>
      </c>
      <c r="DX325" s="16">
        <v>0.53439999999999999</v>
      </c>
      <c r="DY325" s="16">
        <v>0.26850000000000002</v>
      </c>
      <c r="DZ325" s="16">
        <v>0.55579999999999996</v>
      </c>
      <c r="EA325" s="16">
        <v>0.1024</v>
      </c>
      <c r="EB325" s="15">
        <v>1</v>
      </c>
    </row>
    <row r="326" spans="100:132" x14ac:dyDescent="0.2">
      <c r="CV326" s="14" t="s">
        <v>485</v>
      </c>
      <c r="CW326" s="16">
        <v>89511501</v>
      </c>
      <c r="CX326" s="16">
        <v>12.2</v>
      </c>
      <c r="CY326" s="16">
        <v>15.21</v>
      </c>
      <c r="CZ326" s="16">
        <v>78.010000000000005</v>
      </c>
      <c r="DA326" s="16">
        <v>457.9</v>
      </c>
      <c r="DB326" s="16">
        <v>8.6730000000000002E-2</v>
      </c>
      <c r="DC326" s="16">
        <v>6.5449999999999994E-2</v>
      </c>
      <c r="DD326" s="16">
        <v>1.9939999999999999E-2</v>
      </c>
      <c r="DE326" s="16">
        <v>1.6920000000000001E-2</v>
      </c>
      <c r="DF326" s="16">
        <v>0.1638</v>
      </c>
      <c r="DG326" s="16">
        <v>6.1289999999999997E-2</v>
      </c>
      <c r="DH326" s="16">
        <v>0.25750000000000001</v>
      </c>
      <c r="DI326" s="16">
        <v>0.80730000000000002</v>
      </c>
      <c r="DJ326" s="16">
        <v>1.9590000000000001</v>
      </c>
      <c r="DK326" s="16">
        <v>19.010000000000002</v>
      </c>
      <c r="DL326" s="16">
        <v>5.4029999999999998E-3</v>
      </c>
      <c r="DM326" s="16">
        <v>1.418E-2</v>
      </c>
      <c r="DN326" s="16">
        <v>1.051E-2</v>
      </c>
      <c r="DO326" s="16">
        <v>5.1419999999999999E-3</v>
      </c>
      <c r="DP326" s="16">
        <v>1.333E-2</v>
      </c>
      <c r="DQ326" s="16">
        <v>2.065E-3</v>
      </c>
      <c r="DR326" s="16">
        <v>13.75</v>
      </c>
      <c r="DS326" s="16">
        <v>21.38</v>
      </c>
      <c r="DT326" s="16">
        <v>91.11</v>
      </c>
      <c r="DU326" s="16">
        <v>583.1</v>
      </c>
      <c r="DV326" s="16">
        <v>0.12559999999999999</v>
      </c>
      <c r="DW326" s="16">
        <v>0.1928</v>
      </c>
      <c r="DX326" s="16">
        <v>0.1167</v>
      </c>
      <c r="DY326" s="16">
        <v>5.5559999999999998E-2</v>
      </c>
      <c r="DZ326" s="16">
        <v>0.2661</v>
      </c>
      <c r="EA326" s="16">
        <v>7.961E-2</v>
      </c>
      <c r="EB326" s="15">
        <v>0</v>
      </c>
    </row>
    <row r="327" spans="100:132" x14ac:dyDescent="0.2">
      <c r="CV327" s="14" t="s">
        <v>486</v>
      </c>
      <c r="CW327" s="16">
        <v>89511502</v>
      </c>
      <c r="CX327" s="16">
        <v>12.67</v>
      </c>
      <c r="CY327" s="16">
        <v>17.3</v>
      </c>
      <c r="CZ327" s="16">
        <v>81.25</v>
      </c>
      <c r="DA327" s="16">
        <v>489.9</v>
      </c>
      <c r="DB327" s="16">
        <v>0.1028</v>
      </c>
      <c r="DC327" s="16">
        <v>7.664E-2</v>
      </c>
      <c r="DD327" s="16">
        <v>3.193E-2</v>
      </c>
      <c r="DE327" s="16">
        <v>2.1069999999999998E-2</v>
      </c>
      <c r="DF327" s="16">
        <v>0.17069999999999999</v>
      </c>
      <c r="DG327" s="16">
        <v>5.9839999999999997E-2</v>
      </c>
      <c r="DH327" s="16">
        <v>0.21</v>
      </c>
      <c r="DI327" s="16">
        <v>0.95050000000000001</v>
      </c>
      <c r="DJ327" s="16">
        <v>1.5660000000000001</v>
      </c>
      <c r="DK327" s="16">
        <v>17.61</v>
      </c>
      <c r="DL327" s="16">
        <v>6.8089999999999999E-3</v>
      </c>
      <c r="DM327" s="16">
        <v>9.5139999999999999E-3</v>
      </c>
      <c r="DN327" s="16">
        <v>1.329E-2</v>
      </c>
      <c r="DO327" s="16">
        <v>6.4739999999999997E-3</v>
      </c>
      <c r="DP327" s="16">
        <v>2.0570000000000001E-2</v>
      </c>
      <c r="DQ327" s="16">
        <v>1.784E-3</v>
      </c>
      <c r="DR327" s="16">
        <v>13.71</v>
      </c>
      <c r="DS327" s="16">
        <v>21.1</v>
      </c>
      <c r="DT327" s="16">
        <v>88.7</v>
      </c>
      <c r="DU327" s="16">
        <v>574.4</v>
      </c>
      <c r="DV327" s="16">
        <v>0.1384</v>
      </c>
      <c r="DW327" s="16">
        <v>0.1212</v>
      </c>
      <c r="DX327" s="16">
        <v>0.10199999999999999</v>
      </c>
      <c r="DY327" s="16">
        <v>5.602E-2</v>
      </c>
      <c r="DZ327" s="16">
        <v>0.26879999999999998</v>
      </c>
      <c r="EA327" s="16">
        <v>6.8879999999999997E-2</v>
      </c>
      <c r="EB327" s="15">
        <v>0</v>
      </c>
    </row>
    <row r="328" spans="100:132" x14ac:dyDescent="0.2">
      <c r="CV328" s="14" t="s">
        <v>487</v>
      </c>
      <c r="CW328" s="16">
        <v>89524</v>
      </c>
      <c r="CX328" s="16">
        <v>14.11</v>
      </c>
      <c r="CY328" s="16">
        <v>12.88</v>
      </c>
      <c r="CZ328" s="16">
        <v>90.03</v>
      </c>
      <c r="DA328" s="16">
        <v>616.5</v>
      </c>
      <c r="DB328" s="16">
        <v>9.3090000000000006E-2</v>
      </c>
      <c r="DC328" s="16">
        <v>5.3060000000000003E-2</v>
      </c>
      <c r="DD328" s="16">
        <v>1.7649999999999999E-2</v>
      </c>
      <c r="DE328" s="16">
        <v>2.733E-2</v>
      </c>
      <c r="DF328" s="16">
        <v>0.13730000000000001</v>
      </c>
      <c r="DG328" s="16">
        <v>5.7000000000000002E-2</v>
      </c>
      <c r="DH328" s="16">
        <v>0.2571</v>
      </c>
      <c r="DI328" s="16">
        <v>1.081</v>
      </c>
      <c r="DJ328" s="16">
        <v>1.5580000000000001</v>
      </c>
      <c r="DK328" s="16">
        <v>23.92</v>
      </c>
      <c r="DL328" s="16">
        <v>6.692E-3</v>
      </c>
      <c r="DM328" s="16">
        <v>1.132E-2</v>
      </c>
      <c r="DN328" s="16">
        <v>5.7169999999999999E-3</v>
      </c>
      <c r="DO328" s="16">
        <v>6.6270000000000001E-3</v>
      </c>
      <c r="DP328" s="16">
        <v>1.4160000000000001E-2</v>
      </c>
      <c r="DQ328" s="16">
        <v>2.4759999999999999E-3</v>
      </c>
      <c r="DR328" s="16">
        <v>15.53</v>
      </c>
      <c r="DS328" s="16">
        <v>18</v>
      </c>
      <c r="DT328" s="16">
        <v>98.4</v>
      </c>
      <c r="DU328" s="16">
        <v>749.9</v>
      </c>
      <c r="DV328" s="16">
        <v>0.12809999999999999</v>
      </c>
      <c r="DW328" s="16">
        <v>0.1109</v>
      </c>
      <c r="DX328" s="16">
        <v>5.3069999999999999E-2</v>
      </c>
      <c r="DY328" s="16">
        <v>5.8900000000000001E-2</v>
      </c>
      <c r="DZ328" s="16">
        <v>0.21</v>
      </c>
      <c r="EA328" s="16">
        <v>7.0830000000000004E-2</v>
      </c>
      <c r="EB328" s="15">
        <v>0</v>
      </c>
    </row>
    <row r="329" spans="100:132" x14ac:dyDescent="0.2">
      <c r="CV329" s="14" t="s">
        <v>488</v>
      </c>
      <c r="CW329" s="16">
        <v>895299</v>
      </c>
      <c r="CX329" s="16">
        <v>12.03</v>
      </c>
      <c r="CY329" s="16">
        <v>17.93</v>
      </c>
      <c r="CZ329" s="16">
        <v>76.09</v>
      </c>
      <c r="DA329" s="16">
        <v>446</v>
      </c>
      <c r="DB329" s="16">
        <v>7.6829999999999996E-2</v>
      </c>
      <c r="DC329" s="16">
        <v>3.8920000000000003E-2</v>
      </c>
      <c r="DD329" s="16">
        <v>1.5460000000000001E-3</v>
      </c>
      <c r="DE329" s="16">
        <v>5.5919999999999997E-3</v>
      </c>
      <c r="DF329" s="16">
        <v>0.13819999999999999</v>
      </c>
      <c r="DG329" s="16">
        <v>6.0699999999999997E-2</v>
      </c>
      <c r="DH329" s="16">
        <v>0.23350000000000001</v>
      </c>
      <c r="DI329" s="16">
        <v>0.90969999999999995</v>
      </c>
      <c r="DJ329" s="16">
        <v>1.466</v>
      </c>
      <c r="DK329" s="16">
        <v>16.97</v>
      </c>
      <c r="DL329" s="16">
        <v>4.7289999999999997E-3</v>
      </c>
      <c r="DM329" s="16">
        <v>6.8869999999999999E-3</v>
      </c>
      <c r="DN329" s="16">
        <v>1.1839999999999999E-3</v>
      </c>
      <c r="DO329" s="16">
        <v>3.9509999999999997E-3</v>
      </c>
      <c r="DP329" s="16">
        <v>1.4659999999999999E-2</v>
      </c>
      <c r="DQ329" s="16">
        <v>1.755E-3</v>
      </c>
      <c r="DR329" s="16">
        <v>13.07</v>
      </c>
      <c r="DS329" s="16">
        <v>22.25</v>
      </c>
      <c r="DT329" s="16">
        <v>82.74</v>
      </c>
      <c r="DU329" s="16">
        <v>523.4</v>
      </c>
      <c r="DV329" s="16">
        <v>0.1013</v>
      </c>
      <c r="DW329" s="16">
        <v>7.3899999999999993E-2</v>
      </c>
      <c r="DX329" s="16">
        <v>7.7320000000000002E-3</v>
      </c>
      <c r="DY329" s="16">
        <v>2.7959999999999999E-2</v>
      </c>
      <c r="DZ329" s="16">
        <v>0.21709999999999999</v>
      </c>
      <c r="EA329" s="16">
        <v>7.0370000000000002E-2</v>
      </c>
      <c r="EB329" s="15">
        <v>0</v>
      </c>
    </row>
    <row r="330" spans="100:132" x14ac:dyDescent="0.2">
      <c r="CV330" s="14" t="s">
        <v>489</v>
      </c>
      <c r="CW330" s="16">
        <v>8953902</v>
      </c>
      <c r="CX330" s="16">
        <v>16.27</v>
      </c>
      <c r="CY330" s="16">
        <v>20.71</v>
      </c>
      <c r="CZ330" s="16">
        <v>106.9</v>
      </c>
      <c r="DA330" s="16">
        <v>813.7</v>
      </c>
      <c r="DB330" s="16">
        <v>0.1169</v>
      </c>
      <c r="DC330" s="16">
        <v>0.13189999999999999</v>
      </c>
      <c r="DD330" s="16">
        <v>0.14779999999999999</v>
      </c>
      <c r="DE330" s="16">
        <v>8.4879999999999997E-2</v>
      </c>
      <c r="DF330" s="16">
        <v>0.1948</v>
      </c>
      <c r="DG330" s="16">
        <v>6.2770000000000006E-2</v>
      </c>
      <c r="DH330" s="16">
        <v>0.4375</v>
      </c>
      <c r="DI330" s="16">
        <v>1.232</v>
      </c>
      <c r="DJ330" s="16">
        <v>3.27</v>
      </c>
      <c r="DK330" s="16">
        <v>44.41</v>
      </c>
      <c r="DL330" s="16">
        <v>6.6969999999999998E-3</v>
      </c>
      <c r="DM330" s="16">
        <v>2.0830000000000001E-2</v>
      </c>
      <c r="DN330" s="16">
        <v>3.2480000000000002E-2</v>
      </c>
      <c r="DO330" s="16">
        <v>1.392E-2</v>
      </c>
      <c r="DP330" s="16">
        <v>1.536E-2</v>
      </c>
      <c r="DQ330" s="16">
        <v>2.7889999999999998E-3</v>
      </c>
      <c r="DR330" s="16">
        <v>19.28</v>
      </c>
      <c r="DS330" s="16">
        <v>30.38</v>
      </c>
      <c r="DT330" s="16">
        <v>129.80000000000001</v>
      </c>
      <c r="DU330" s="16">
        <v>1121</v>
      </c>
      <c r="DV330" s="16">
        <v>0.159</v>
      </c>
      <c r="DW330" s="16">
        <v>0.29470000000000002</v>
      </c>
      <c r="DX330" s="16">
        <v>0.35970000000000002</v>
      </c>
      <c r="DY330" s="16">
        <v>0.1583</v>
      </c>
      <c r="DZ330" s="16">
        <v>0.31030000000000002</v>
      </c>
      <c r="EA330" s="16">
        <v>8.2000000000000003E-2</v>
      </c>
      <c r="EB330" s="15">
        <v>1</v>
      </c>
    </row>
    <row r="331" spans="100:132" x14ac:dyDescent="0.2">
      <c r="CV331" s="14" t="s">
        <v>490</v>
      </c>
      <c r="CW331" s="16">
        <v>895633</v>
      </c>
      <c r="CX331" s="16">
        <v>16.260000000000002</v>
      </c>
      <c r="CY331" s="16">
        <v>21.88</v>
      </c>
      <c r="CZ331" s="16">
        <v>107.5</v>
      </c>
      <c r="DA331" s="16">
        <v>826.8</v>
      </c>
      <c r="DB331" s="16">
        <v>0.11650000000000001</v>
      </c>
      <c r="DC331" s="16">
        <v>0.1283</v>
      </c>
      <c r="DD331" s="16">
        <v>0.1799</v>
      </c>
      <c r="DE331" s="16">
        <v>7.9810000000000006E-2</v>
      </c>
      <c r="DF331" s="16">
        <v>0.18690000000000001</v>
      </c>
      <c r="DG331" s="16">
        <v>6.5320000000000003E-2</v>
      </c>
      <c r="DH331" s="16">
        <v>0.5706</v>
      </c>
      <c r="DI331" s="16">
        <v>1.4570000000000001</v>
      </c>
      <c r="DJ331" s="16">
        <v>2.9609999999999999</v>
      </c>
      <c r="DK331" s="16">
        <v>57.72</v>
      </c>
      <c r="DL331" s="16">
        <v>1.056E-2</v>
      </c>
      <c r="DM331" s="16">
        <v>3.7560000000000003E-2</v>
      </c>
      <c r="DN331" s="16">
        <v>5.8389999999999997E-2</v>
      </c>
      <c r="DO331" s="16">
        <v>1.1860000000000001E-2</v>
      </c>
      <c r="DP331" s="16">
        <v>4.0219999999999999E-2</v>
      </c>
      <c r="DQ331" s="16">
        <v>6.1869999999999998E-3</v>
      </c>
      <c r="DR331" s="16">
        <v>17.73</v>
      </c>
      <c r="DS331" s="16">
        <v>25.21</v>
      </c>
      <c r="DT331" s="16">
        <v>113.7</v>
      </c>
      <c r="DU331" s="16">
        <v>975.2</v>
      </c>
      <c r="DV331" s="16">
        <v>0.1426</v>
      </c>
      <c r="DW331" s="16">
        <v>0.21160000000000001</v>
      </c>
      <c r="DX331" s="16">
        <v>0.33439999999999998</v>
      </c>
      <c r="DY331" s="16">
        <v>0.1047</v>
      </c>
      <c r="DZ331" s="16">
        <v>0.27360000000000001</v>
      </c>
      <c r="EA331" s="16">
        <v>7.9530000000000003E-2</v>
      </c>
      <c r="EB331" s="15">
        <v>1</v>
      </c>
    </row>
    <row r="332" spans="100:132" x14ac:dyDescent="0.2">
      <c r="CV332" s="14" t="s">
        <v>491</v>
      </c>
      <c r="CW332" s="16">
        <v>896839</v>
      </c>
      <c r="CX332" s="16">
        <v>16.03</v>
      </c>
      <c r="CY332" s="16">
        <v>15.51</v>
      </c>
      <c r="CZ332" s="16">
        <v>105.8</v>
      </c>
      <c r="DA332" s="16">
        <v>793.2</v>
      </c>
      <c r="DB332" s="16">
        <v>9.4909999999999994E-2</v>
      </c>
      <c r="DC332" s="16">
        <v>0.1371</v>
      </c>
      <c r="DD332" s="16">
        <v>0.12039999999999999</v>
      </c>
      <c r="DE332" s="16">
        <v>7.041E-2</v>
      </c>
      <c r="DF332" s="16">
        <v>0.1782</v>
      </c>
      <c r="DG332" s="16">
        <v>5.9760000000000001E-2</v>
      </c>
      <c r="DH332" s="16">
        <v>0.33710000000000001</v>
      </c>
      <c r="DI332" s="16">
        <v>0.74760000000000004</v>
      </c>
      <c r="DJ332" s="16">
        <v>2.629</v>
      </c>
      <c r="DK332" s="16">
        <v>33.270000000000003</v>
      </c>
      <c r="DL332" s="16">
        <v>5.8389999999999996E-3</v>
      </c>
      <c r="DM332" s="16">
        <v>3.245E-2</v>
      </c>
      <c r="DN332" s="16">
        <v>3.7150000000000002E-2</v>
      </c>
      <c r="DO332" s="16">
        <v>1.4590000000000001E-2</v>
      </c>
      <c r="DP332" s="16">
        <v>1.4670000000000001E-2</v>
      </c>
      <c r="DQ332" s="16">
        <v>3.1210000000000001E-3</v>
      </c>
      <c r="DR332" s="16">
        <v>18.760000000000002</v>
      </c>
      <c r="DS332" s="16">
        <v>21.98</v>
      </c>
      <c r="DT332" s="16">
        <v>124.3</v>
      </c>
      <c r="DU332" s="16">
        <v>1070</v>
      </c>
      <c r="DV332" s="16">
        <v>0.14349999999999999</v>
      </c>
      <c r="DW332" s="16">
        <v>0.44779999999999998</v>
      </c>
      <c r="DX332" s="16">
        <v>0.49559999999999998</v>
      </c>
      <c r="DY332" s="16">
        <v>0.1981</v>
      </c>
      <c r="DZ332" s="16">
        <v>0.3019</v>
      </c>
      <c r="EA332" s="16">
        <v>9.1240000000000002E-2</v>
      </c>
      <c r="EB332" s="15">
        <v>1</v>
      </c>
    </row>
    <row r="333" spans="100:132" x14ac:dyDescent="0.2">
      <c r="CV333" s="14" t="s">
        <v>492</v>
      </c>
      <c r="CW333" s="16">
        <v>896864</v>
      </c>
      <c r="CX333" s="16">
        <v>12.98</v>
      </c>
      <c r="CY333" s="16">
        <v>19.350000000000001</v>
      </c>
      <c r="CZ333" s="16">
        <v>84.52</v>
      </c>
      <c r="DA333" s="16">
        <v>514</v>
      </c>
      <c r="DB333" s="16">
        <v>9.579E-2</v>
      </c>
      <c r="DC333" s="16">
        <v>0.1125</v>
      </c>
      <c r="DD333" s="16">
        <v>7.1069999999999994E-2</v>
      </c>
      <c r="DE333" s="16">
        <v>2.9499999999999998E-2</v>
      </c>
      <c r="DF333" s="16">
        <v>0.17610000000000001</v>
      </c>
      <c r="DG333" s="16">
        <v>6.54E-2</v>
      </c>
      <c r="DH333" s="16">
        <v>0.26840000000000003</v>
      </c>
      <c r="DI333" s="16">
        <v>0.56640000000000001</v>
      </c>
      <c r="DJ333" s="16">
        <v>2.4649999999999999</v>
      </c>
      <c r="DK333" s="16">
        <v>20.65</v>
      </c>
      <c r="DL333" s="16">
        <v>5.7270000000000003E-3</v>
      </c>
      <c r="DM333" s="16">
        <v>3.2550000000000003E-2</v>
      </c>
      <c r="DN333" s="16">
        <v>4.3929999999999997E-2</v>
      </c>
      <c r="DO333" s="16">
        <v>9.8110000000000003E-3</v>
      </c>
      <c r="DP333" s="16">
        <v>2.751E-2</v>
      </c>
      <c r="DQ333" s="16">
        <v>4.5719999999999997E-3</v>
      </c>
      <c r="DR333" s="16">
        <v>14.42</v>
      </c>
      <c r="DS333" s="16">
        <v>21.95</v>
      </c>
      <c r="DT333" s="16">
        <v>99.21</v>
      </c>
      <c r="DU333" s="16">
        <v>634.29999999999995</v>
      </c>
      <c r="DV333" s="16">
        <v>0.1288</v>
      </c>
      <c r="DW333" s="16">
        <v>0.32529999999999998</v>
      </c>
      <c r="DX333" s="16">
        <v>0.34389999999999998</v>
      </c>
      <c r="DY333" s="16">
        <v>9.8580000000000001E-2</v>
      </c>
      <c r="DZ333" s="16">
        <v>0.35959999999999998</v>
      </c>
      <c r="EA333" s="16">
        <v>9.1660000000000005E-2</v>
      </c>
      <c r="EB333" s="15">
        <v>0</v>
      </c>
    </row>
    <row r="334" spans="100:132" x14ac:dyDescent="0.2">
      <c r="CV334" s="14" t="s">
        <v>493</v>
      </c>
      <c r="CW334" s="16">
        <v>897132</v>
      </c>
      <c r="CX334" s="16">
        <v>11.22</v>
      </c>
      <c r="CY334" s="16">
        <v>19.86</v>
      </c>
      <c r="CZ334" s="16">
        <v>71.94</v>
      </c>
      <c r="DA334" s="16">
        <v>387.3</v>
      </c>
      <c r="DB334" s="16">
        <v>0.10539999999999999</v>
      </c>
      <c r="DC334" s="16">
        <v>6.7790000000000003E-2</v>
      </c>
      <c r="DD334" s="16">
        <v>5.006E-3</v>
      </c>
      <c r="DE334" s="16">
        <v>7.5830000000000003E-3</v>
      </c>
      <c r="DF334" s="16">
        <v>0.19400000000000001</v>
      </c>
      <c r="DG334" s="16">
        <v>6.028E-2</v>
      </c>
      <c r="DH334" s="16">
        <v>0.29759999999999998</v>
      </c>
      <c r="DI334" s="16">
        <v>1.966</v>
      </c>
      <c r="DJ334" s="16">
        <v>1.9590000000000001</v>
      </c>
      <c r="DK334" s="16">
        <v>19.62</v>
      </c>
      <c r="DL334" s="16">
        <v>1.289E-2</v>
      </c>
      <c r="DM334" s="16">
        <v>1.1039999999999999E-2</v>
      </c>
      <c r="DN334" s="16">
        <v>3.297E-3</v>
      </c>
      <c r="DO334" s="16">
        <v>4.9670000000000001E-3</v>
      </c>
      <c r="DP334" s="16">
        <v>4.2430000000000002E-2</v>
      </c>
      <c r="DQ334" s="16">
        <v>1.9629999999999999E-3</v>
      </c>
      <c r="DR334" s="16">
        <v>11.98</v>
      </c>
      <c r="DS334" s="16">
        <v>25.78</v>
      </c>
      <c r="DT334" s="16">
        <v>76.91</v>
      </c>
      <c r="DU334" s="16">
        <v>436.1</v>
      </c>
      <c r="DV334" s="16">
        <v>0.1424</v>
      </c>
      <c r="DW334" s="16">
        <v>9.6689999999999998E-2</v>
      </c>
      <c r="DX334" s="16">
        <v>1.3350000000000001E-2</v>
      </c>
      <c r="DY334" s="16">
        <v>2.0219999999999998E-2</v>
      </c>
      <c r="DZ334" s="16">
        <v>0.32919999999999999</v>
      </c>
      <c r="EA334" s="16">
        <v>6.522E-2</v>
      </c>
      <c r="EB334" s="15">
        <v>0</v>
      </c>
    </row>
    <row r="335" spans="100:132" x14ac:dyDescent="0.2">
      <c r="CV335" s="14" t="s">
        <v>494</v>
      </c>
      <c r="CW335" s="16">
        <v>897137</v>
      </c>
      <c r="CX335" s="16">
        <v>11.25</v>
      </c>
      <c r="CY335" s="16">
        <v>14.78</v>
      </c>
      <c r="CZ335" s="16">
        <v>71.38</v>
      </c>
      <c r="DA335" s="16">
        <v>390</v>
      </c>
      <c r="DB335" s="16">
        <v>8.3059999999999995E-2</v>
      </c>
      <c r="DC335" s="16">
        <v>4.4580000000000002E-2</v>
      </c>
      <c r="DD335" s="16">
        <v>9.7369999999999998E-4</v>
      </c>
      <c r="DE335" s="16">
        <v>2.941E-3</v>
      </c>
      <c r="DF335" s="16">
        <v>0.17730000000000001</v>
      </c>
      <c r="DG335" s="16">
        <v>6.0810000000000003E-2</v>
      </c>
      <c r="DH335" s="16">
        <v>0.21440000000000001</v>
      </c>
      <c r="DI335" s="16">
        <v>0.99609999999999999</v>
      </c>
      <c r="DJ335" s="16">
        <v>1.5289999999999999</v>
      </c>
      <c r="DK335" s="16">
        <v>15.07</v>
      </c>
      <c r="DL335" s="16">
        <v>5.6169999999999996E-3</v>
      </c>
      <c r="DM335" s="16">
        <v>7.1240000000000001E-3</v>
      </c>
      <c r="DN335" s="16">
        <v>9.7369999999999998E-4</v>
      </c>
      <c r="DO335" s="16">
        <v>2.941E-3</v>
      </c>
      <c r="DP335" s="16">
        <v>1.7000000000000001E-2</v>
      </c>
      <c r="DQ335" s="16">
        <v>2.0300000000000001E-3</v>
      </c>
      <c r="DR335" s="16">
        <v>12.76</v>
      </c>
      <c r="DS335" s="16">
        <v>22.06</v>
      </c>
      <c r="DT335" s="16">
        <v>82.08</v>
      </c>
      <c r="DU335" s="16">
        <v>492.7</v>
      </c>
      <c r="DV335" s="16">
        <v>0.1166</v>
      </c>
      <c r="DW335" s="16">
        <v>9.7939999999999999E-2</v>
      </c>
      <c r="DX335" s="16">
        <v>5.5180000000000003E-3</v>
      </c>
      <c r="DY335" s="16">
        <v>1.6670000000000001E-2</v>
      </c>
      <c r="DZ335" s="16">
        <v>0.28149999999999997</v>
      </c>
      <c r="EA335" s="16">
        <v>7.4179999999999996E-2</v>
      </c>
      <c r="EB335" s="15">
        <v>0</v>
      </c>
    </row>
    <row r="336" spans="100:132" x14ac:dyDescent="0.2">
      <c r="CV336" s="14" t="s">
        <v>495</v>
      </c>
      <c r="CW336" s="16">
        <v>897374</v>
      </c>
      <c r="CX336" s="16">
        <v>12.3</v>
      </c>
      <c r="CY336" s="16">
        <v>19.02</v>
      </c>
      <c r="CZ336" s="16">
        <v>77.88</v>
      </c>
      <c r="DA336" s="16">
        <v>464.4</v>
      </c>
      <c r="DB336" s="16">
        <v>8.3129999999999996E-2</v>
      </c>
      <c r="DC336" s="16">
        <v>4.2020000000000002E-2</v>
      </c>
      <c r="DD336" s="16">
        <v>7.7559999999999999E-3</v>
      </c>
      <c r="DE336" s="16">
        <v>8.5349999999999992E-3</v>
      </c>
      <c r="DF336" s="16">
        <v>0.15390000000000001</v>
      </c>
      <c r="DG336" s="16">
        <v>5.9450000000000003E-2</v>
      </c>
      <c r="DH336" s="16">
        <v>0.184</v>
      </c>
      <c r="DI336" s="16">
        <v>1.532</v>
      </c>
      <c r="DJ336" s="16">
        <v>1.1990000000000001</v>
      </c>
      <c r="DK336" s="16">
        <v>13.24</v>
      </c>
      <c r="DL336" s="16">
        <v>7.8810000000000009E-3</v>
      </c>
      <c r="DM336" s="16">
        <v>8.4320000000000003E-3</v>
      </c>
      <c r="DN336" s="16">
        <v>7.0039999999999998E-3</v>
      </c>
      <c r="DO336" s="16">
        <v>6.522E-3</v>
      </c>
      <c r="DP336" s="16">
        <v>1.9390000000000001E-2</v>
      </c>
      <c r="DQ336" s="16">
        <v>2.222E-3</v>
      </c>
      <c r="DR336" s="16">
        <v>13.35</v>
      </c>
      <c r="DS336" s="16">
        <v>28.46</v>
      </c>
      <c r="DT336" s="16">
        <v>84.53</v>
      </c>
      <c r="DU336" s="16">
        <v>544.29999999999995</v>
      </c>
      <c r="DV336" s="16">
        <v>0.1222</v>
      </c>
      <c r="DW336" s="16">
        <v>9.0520000000000003E-2</v>
      </c>
      <c r="DX336" s="16">
        <v>3.619E-2</v>
      </c>
      <c r="DY336" s="16">
        <v>3.9829999999999997E-2</v>
      </c>
      <c r="DZ336" s="16">
        <v>0.25540000000000002</v>
      </c>
      <c r="EA336" s="16">
        <v>7.2069999999999995E-2</v>
      </c>
      <c r="EB336" s="15">
        <v>0</v>
      </c>
    </row>
    <row r="337" spans="100:132" x14ac:dyDescent="0.2">
      <c r="CV337" s="14" t="s">
        <v>496</v>
      </c>
      <c r="CW337" s="16">
        <v>89742801</v>
      </c>
      <c r="CX337" s="16">
        <v>17.059999999999999</v>
      </c>
      <c r="CY337" s="16">
        <v>21</v>
      </c>
      <c r="CZ337" s="16">
        <v>111.8</v>
      </c>
      <c r="DA337" s="16">
        <v>918.6</v>
      </c>
      <c r="DB337" s="16">
        <v>0.1119</v>
      </c>
      <c r="DC337" s="16">
        <v>0.1056</v>
      </c>
      <c r="DD337" s="16">
        <v>0.15079999999999999</v>
      </c>
      <c r="DE337" s="16">
        <v>9.9339999999999998E-2</v>
      </c>
      <c r="DF337" s="16">
        <v>0.17269999999999999</v>
      </c>
      <c r="DG337" s="16">
        <v>6.071E-2</v>
      </c>
      <c r="DH337" s="16">
        <v>0.81610000000000005</v>
      </c>
      <c r="DI337" s="16">
        <v>2.129</v>
      </c>
      <c r="DJ337" s="16">
        <v>6.0759999999999996</v>
      </c>
      <c r="DK337" s="16">
        <v>87.17</v>
      </c>
      <c r="DL337" s="16">
        <v>6.4549999999999998E-3</v>
      </c>
      <c r="DM337" s="16">
        <v>1.797E-2</v>
      </c>
      <c r="DN337" s="16">
        <v>4.5019999999999998E-2</v>
      </c>
      <c r="DO337" s="16">
        <v>1.7440000000000001E-2</v>
      </c>
      <c r="DP337" s="16">
        <v>1.8290000000000001E-2</v>
      </c>
      <c r="DQ337" s="16">
        <v>3.7330000000000002E-3</v>
      </c>
      <c r="DR337" s="16">
        <v>20.99</v>
      </c>
      <c r="DS337" s="16">
        <v>33.15</v>
      </c>
      <c r="DT337" s="16">
        <v>143.19999999999999</v>
      </c>
      <c r="DU337" s="16">
        <v>1362</v>
      </c>
      <c r="DV337" s="16">
        <v>0.1449</v>
      </c>
      <c r="DW337" s="16">
        <v>0.20530000000000001</v>
      </c>
      <c r="DX337" s="16">
        <v>0.39200000000000002</v>
      </c>
      <c r="DY337" s="16">
        <v>0.1827</v>
      </c>
      <c r="DZ337" s="16">
        <v>0.26229999999999998</v>
      </c>
      <c r="EA337" s="16">
        <v>7.5990000000000002E-2</v>
      </c>
      <c r="EB337" s="15">
        <v>1</v>
      </c>
    </row>
    <row r="338" spans="100:132" x14ac:dyDescent="0.2">
      <c r="CV338" s="14" t="s">
        <v>497</v>
      </c>
      <c r="CW338" s="16">
        <v>897604</v>
      </c>
      <c r="CX338" s="16">
        <v>12.99</v>
      </c>
      <c r="CY338" s="16">
        <v>14.23</v>
      </c>
      <c r="CZ338" s="16">
        <v>84.08</v>
      </c>
      <c r="DA338" s="16">
        <v>514.29999999999995</v>
      </c>
      <c r="DB338" s="16">
        <v>9.4619999999999996E-2</v>
      </c>
      <c r="DC338" s="16">
        <v>9.9650000000000002E-2</v>
      </c>
      <c r="DD338" s="16">
        <v>3.7379999999999997E-2</v>
      </c>
      <c r="DE338" s="16">
        <v>2.0979999999999999E-2</v>
      </c>
      <c r="DF338" s="16">
        <v>0.16520000000000001</v>
      </c>
      <c r="DG338" s="16">
        <v>7.238E-2</v>
      </c>
      <c r="DH338" s="16">
        <v>0.18140000000000001</v>
      </c>
      <c r="DI338" s="16">
        <v>0.64119999999999999</v>
      </c>
      <c r="DJ338" s="16">
        <v>0.92190000000000005</v>
      </c>
      <c r="DK338" s="16">
        <v>14.41</v>
      </c>
      <c r="DL338" s="16">
        <v>5.2310000000000004E-3</v>
      </c>
      <c r="DM338" s="16">
        <v>2.3050000000000001E-2</v>
      </c>
      <c r="DN338" s="16">
        <v>3.1130000000000001E-2</v>
      </c>
      <c r="DO338" s="16">
        <v>7.3150000000000003E-3</v>
      </c>
      <c r="DP338" s="16">
        <v>1.6389999999999998E-2</v>
      </c>
      <c r="DQ338" s="16">
        <v>5.7010000000000003E-3</v>
      </c>
      <c r="DR338" s="16">
        <v>13.72</v>
      </c>
      <c r="DS338" s="16">
        <v>16.91</v>
      </c>
      <c r="DT338" s="16">
        <v>87.38</v>
      </c>
      <c r="DU338" s="16">
        <v>576</v>
      </c>
      <c r="DV338" s="16">
        <v>0.1142</v>
      </c>
      <c r="DW338" s="16">
        <v>0.19750000000000001</v>
      </c>
      <c r="DX338" s="16">
        <v>0.14499999999999999</v>
      </c>
      <c r="DY338" s="16">
        <v>5.8500000000000003E-2</v>
      </c>
      <c r="DZ338" s="16">
        <v>0.2432</v>
      </c>
      <c r="EA338" s="16">
        <v>0.1009</v>
      </c>
      <c r="EB338" s="15">
        <v>0</v>
      </c>
    </row>
    <row r="339" spans="100:132" x14ac:dyDescent="0.2">
      <c r="CV339" s="14" t="s">
        <v>498</v>
      </c>
      <c r="CW339" s="16">
        <v>897630</v>
      </c>
      <c r="CX339" s="16">
        <v>18.77</v>
      </c>
      <c r="CY339" s="16">
        <v>21.43</v>
      </c>
      <c r="CZ339" s="16">
        <v>122.9</v>
      </c>
      <c r="DA339" s="16">
        <v>1092</v>
      </c>
      <c r="DB339" s="16">
        <v>9.1160000000000005E-2</v>
      </c>
      <c r="DC339" s="16">
        <v>0.14019999999999999</v>
      </c>
      <c r="DD339" s="16">
        <v>0.106</v>
      </c>
      <c r="DE339" s="16">
        <v>6.0900000000000003E-2</v>
      </c>
      <c r="DF339" s="16">
        <v>0.1953</v>
      </c>
      <c r="DG339" s="16">
        <v>6.0830000000000002E-2</v>
      </c>
      <c r="DH339" s="16">
        <v>0.64219999999999999</v>
      </c>
      <c r="DI339" s="16">
        <v>1.53</v>
      </c>
      <c r="DJ339" s="16">
        <v>4.3689999999999998</v>
      </c>
      <c r="DK339" s="16">
        <v>88.25</v>
      </c>
      <c r="DL339" s="16">
        <v>7.548E-3</v>
      </c>
      <c r="DM339" s="16">
        <v>3.8969999999999998E-2</v>
      </c>
      <c r="DN339" s="16">
        <v>3.9140000000000001E-2</v>
      </c>
      <c r="DO339" s="16">
        <v>1.8159999999999999E-2</v>
      </c>
      <c r="DP339" s="16">
        <v>2.1680000000000001E-2</v>
      </c>
      <c r="DQ339" s="16">
        <v>4.4450000000000002E-3</v>
      </c>
      <c r="DR339" s="16">
        <v>24.54</v>
      </c>
      <c r="DS339" s="16">
        <v>34.369999999999997</v>
      </c>
      <c r="DT339" s="16">
        <v>161.1</v>
      </c>
      <c r="DU339" s="16">
        <v>1873</v>
      </c>
      <c r="DV339" s="16">
        <v>0.14979999999999999</v>
      </c>
      <c r="DW339" s="16">
        <v>0.48270000000000002</v>
      </c>
      <c r="DX339" s="16">
        <v>0.46339999999999998</v>
      </c>
      <c r="DY339" s="16">
        <v>0.20480000000000001</v>
      </c>
      <c r="DZ339" s="16">
        <v>0.3679</v>
      </c>
      <c r="EA339" s="16">
        <v>9.8699999999999996E-2</v>
      </c>
      <c r="EB339" s="15">
        <v>1</v>
      </c>
    </row>
    <row r="340" spans="100:132" x14ac:dyDescent="0.2">
      <c r="CV340" s="14" t="s">
        <v>499</v>
      </c>
      <c r="CW340" s="16">
        <v>897880</v>
      </c>
      <c r="CX340" s="16">
        <v>10.050000000000001</v>
      </c>
      <c r="CY340" s="16">
        <v>17.53</v>
      </c>
      <c r="CZ340" s="16">
        <v>64.41</v>
      </c>
      <c r="DA340" s="16">
        <v>310.8</v>
      </c>
      <c r="DB340" s="16">
        <v>0.1007</v>
      </c>
      <c r="DC340" s="16">
        <v>7.3260000000000006E-2</v>
      </c>
      <c r="DD340" s="16">
        <v>2.511E-2</v>
      </c>
      <c r="DE340" s="16">
        <v>1.7749999999999998E-2</v>
      </c>
      <c r="DF340" s="16">
        <v>0.189</v>
      </c>
      <c r="DG340" s="16">
        <v>6.3310000000000005E-2</v>
      </c>
      <c r="DH340" s="16">
        <v>0.26190000000000002</v>
      </c>
      <c r="DI340" s="16">
        <v>2.0150000000000001</v>
      </c>
      <c r="DJ340" s="16">
        <v>1.778</v>
      </c>
      <c r="DK340" s="16">
        <v>16.850000000000001</v>
      </c>
      <c r="DL340" s="16">
        <v>7.803E-3</v>
      </c>
      <c r="DM340" s="16">
        <v>1.4489999999999999E-2</v>
      </c>
      <c r="DN340" s="16">
        <v>1.6899999999999998E-2</v>
      </c>
      <c r="DO340" s="16">
        <v>8.0429999999999998E-3</v>
      </c>
      <c r="DP340" s="16">
        <v>2.1000000000000001E-2</v>
      </c>
      <c r="DQ340" s="16">
        <v>2.7780000000000001E-3</v>
      </c>
      <c r="DR340" s="16">
        <v>11.16</v>
      </c>
      <c r="DS340" s="16">
        <v>26.84</v>
      </c>
      <c r="DT340" s="16">
        <v>71.98</v>
      </c>
      <c r="DU340" s="16">
        <v>384</v>
      </c>
      <c r="DV340" s="16">
        <v>0.14019999999999999</v>
      </c>
      <c r="DW340" s="16">
        <v>0.14019999999999999</v>
      </c>
      <c r="DX340" s="16">
        <v>0.1055</v>
      </c>
      <c r="DY340" s="16">
        <v>6.4990000000000006E-2</v>
      </c>
      <c r="DZ340" s="16">
        <v>0.28939999999999999</v>
      </c>
      <c r="EA340" s="16">
        <v>7.664E-2</v>
      </c>
      <c r="EB340" s="15">
        <v>0</v>
      </c>
    </row>
    <row r="341" spans="100:132" x14ac:dyDescent="0.2">
      <c r="CV341" s="14" t="s">
        <v>500</v>
      </c>
      <c r="CW341" s="16">
        <v>89812</v>
      </c>
      <c r="CX341" s="16">
        <v>23.51</v>
      </c>
      <c r="CY341" s="16">
        <v>24.27</v>
      </c>
      <c r="CZ341" s="16">
        <v>155.1</v>
      </c>
      <c r="DA341" s="16">
        <v>1747</v>
      </c>
      <c r="DB341" s="16">
        <v>0.1069</v>
      </c>
      <c r="DC341" s="16">
        <v>0.1283</v>
      </c>
      <c r="DD341" s="16">
        <v>0.23080000000000001</v>
      </c>
      <c r="DE341" s="16">
        <v>0.14099999999999999</v>
      </c>
      <c r="DF341" s="16">
        <v>0.1797</v>
      </c>
      <c r="DG341" s="16">
        <v>5.5059999999999998E-2</v>
      </c>
      <c r="DH341" s="16">
        <v>1.0089999999999999</v>
      </c>
      <c r="DI341" s="16">
        <v>0.92449999999999999</v>
      </c>
      <c r="DJ341" s="16">
        <v>6.4619999999999997</v>
      </c>
      <c r="DK341" s="16">
        <v>164.1</v>
      </c>
      <c r="DL341" s="16">
        <v>6.2919999999999998E-3</v>
      </c>
      <c r="DM341" s="16">
        <v>1.9709999999999998E-2</v>
      </c>
      <c r="DN341" s="16">
        <v>3.5819999999999998E-2</v>
      </c>
      <c r="DO341" s="16">
        <v>1.3010000000000001E-2</v>
      </c>
      <c r="DP341" s="16">
        <v>1.4789999999999999E-2</v>
      </c>
      <c r="DQ341" s="16">
        <v>3.1180000000000001E-3</v>
      </c>
      <c r="DR341" s="16">
        <v>30.67</v>
      </c>
      <c r="DS341" s="16">
        <v>30.73</v>
      </c>
      <c r="DT341" s="16">
        <v>202.4</v>
      </c>
      <c r="DU341" s="16">
        <v>2906</v>
      </c>
      <c r="DV341" s="16">
        <v>0.1515</v>
      </c>
      <c r="DW341" s="16">
        <v>0.26779999999999998</v>
      </c>
      <c r="DX341" s="16">
        <v>0.4819</v>
      </c>
      <c r="DY341" s="16">
        <v>0.2089</v>
      </c>
      <c r="DZ341" s="16">
        <v>0.25929999999999997</v>
      </c>
      <c r="EA341" s="16">
        <v>7.7380000000000004E-2</v>
      </c>
      <c r="EB341" s="15">
        <v>1</v>
      </c>
    </row>
    <row r="342" spans="100:132" x14ac:dyDescent="0.2">
      <c r="CV342" s="14" t="s">
        <v>501</v>
      </c>
      <c r="CW342" s="16">
        <v>89813</v>
      </c>
      <c r="CX342" s="16">
        <v>14.42</v>
      </c>
      <c r="CY342" s="16">
        <v>16.54</v>
      </c>
      <c r="CZ342" s="16">
        <v>94.15</v>
      </c>
      <c r="DA342" s="16">
        <v>641.20000000000005</v>
      </c>
      <c r="DB342" s="16">
        <v>9.7509999999999999E-2</v>
      </c>
      <c r="DC342" s="16">
        <v>0.1139</v>
      </c>
      <c r="DD342" s="16">
        <v>8.0070000000000002E-2</v>
      </c>
      <c r="DE342" s="16">
        <v>4.2229999999999997E-2</v>
      </c>
      <c r="DF342" s="16">
        <v>0.19120000000000001</v>
      </c>
      <c r="DG342" s="16">
        <v>6.4119999999999996E-2</v>
      </c>
      <c r="DH342" s="16">
        <v>0.34910000000000002</v>
      </c>
      <c r="DI342" s="16">
        <v>0.77059999999999995</v>
      </c>
      <c r="DJ342" s="16">
        <v>2.677</v>
      </c>
      <c r="DK342" s="16">
        <v>32.14</v>
      </c>
      <c r="DL342" s="16">
        <v>4.5770000000000003E-3</v>
      </c>
      <c r="DM342" s="16">
        <v>3.0530000000000002E-2</v>
      </c>
      <c r="DN342" s="16">
        <v>3.8399999999999997E-2</v>
      </c>
      <c r="DO342" s="16">
        <v>1.243E-2</v>
      </c>
      <c r="DP342" s="16">
        <v>1.873E-2</v>
      </c>
      <c r="DQ342" s="16">
        <v>3.3730000000000001E-3</v>
      </c>
      <c r="DR342" s="16">
        <v>16.670000000000002</v>
      </c>
      <c r="DS342" s="16">
        <v>21.51</v>
      </c>
      <c r="DT342" s="16">
        <v>111.4</v>
      </c>
      <c r="DU342" s="16">
        <v>862.1</v>
      </c>
      <c r="DV342" s="16">
        <v>0.12939999999999999</v>
      </c>
      <c r="DW342" s="16">
        <v>0.33710000000000001</v>
      </c>
      <c r="DX342" s="16">
        <v>0.3755</v>
      </c>
      <c r="DY342" s="16">
        <v>0.1414</v>
      </c>
      <c r="DZ342" s="16">
        <v>0.30530000000000002</v>
      </c>
      <c r="EA342" s="16">
        <v>8.7639999999999996E-2</v>
      </c>
      <c r="EB342" s="15">
        <v>0</v>
      </c>
    </row>
    <row r="343" spans="100:132" x14ac:dyDescent="0.2">
      <c r="CV343" s="14" t="s">
        <v>502</v>
      </c>
      <c r="CW343" s="16">
        <v>898143</v>
      </c>
      <c r="CX343" s="16">
        <v>9.6059999999999999</v>
      </c>
      <c r="CY343" s="16">
        <v>16.84</v>
      </c>
      <c r="CZ343" s="16">
        <v>61.64</v>
      </c>
      <c r="DA343" s="16">
        <v>280.5</v>
      </c>
      <c r="DB343" s="16">
        <v>8.4809999999999997E-2</v>
      </c>
      <c r="DC343" s="16">
        <v>9.2280000000000001E-2</v>
      </c>
      <c r="DD343" s="16">
        <v>8.4220000000000003E-2</v>
      </c>
      <c r="DE343" s="16">
        <v>2.2919999999999999E-2</v>
      </c>
      <c r="DF343" s="16">
        <v>0.2036</v>
      </c>
      <c r="DG343" s="16">
        <v>7.1249999999999994E-2</v>
      </c>
      <c r="DH343" s="16">
        <v>0.18440000000000001</v>
      </c>
      <c r="DI343" s="16">
        <v>0.94289999999999996</v>
      </c>
      <c r="DJ343" s="16">
        <v>1.429</v>
      </c>
      <c r="DK343" s="16">
        <v>12.07</v>
      </c>
      <c r="DL343" s="16">
        <v>5.9540000000000001E-3</v>
      </c>
      <c r="DM343" s="16">
        <v>3.4709999999999998E-2</v>
      </c>
      <c r="DN343" s="16">
        <v>5.0279999999999998E-2</v>
      </c>
      <c r="DO343" s="16">
        <v>8.5100000000000002E-3</v>
      </c>
      <c r="DP343" s="16">
        <v>1.7500000000000002E-2</v>
      </c>
      <c r="DQ343" s="16">
        <v>4.0309999999999999E-3</v>
      </c>
      <c r="DR343" s="16">
        <v>10.75</v>
      </c>
      <c r="DS343" s="16">
        <v>23.07</v>
      </c>
      <c r="DT343" s="16">
        <v>71.25</v>
      </c>
      <c r="DU343" s="16">
        <v>353.6</v>
      </c>
      <c r="DV343" s="16">
        <v>0.12330000000000001</v>
      </c>
      <c r="DW343" s="16">
        <v>0.34160000000000001</v>
      </c>
      <c r="DX343" s="16">
        <v>0.43409999999999999</v>
      </c>
      <c r="DY343" s="16">
        <v>8.1199999999999994E-2</v>
      </c>
      <c r="DZ343" s="16">
        <v>0.29820000000000002</v>
      </c>
      <c r="EA343" s="16">
        <v>9.8250000000000004E-2</v>
      </c>
      <c r="EB343" s="15">
        <v>0</v>
      </c>
    </row>
    <row r="344" spans="100:132" x14ac:dyDescent="0.2">
      <c r="CV344" s="14" t="s">
        <v>503</v>
      </c>
      <c r="CW344" s="16">
        <v>89827</v>
      </c>
      <c r="CX344" s="16">
        <v>11.06</v>
      </c>
      <c r="CY344" s="16">
        <v>14.96</v>
      </c>
      <c r="CZ344" s="16">
        <v>71.489999999999995</v>
      </c>
      <c r="DA344" s="16">
        <v>373.9</v>
      </c>
      <c r="DB344" s="16">
        <v>0.1033</v>
      </c>
      <c r="DC344" s="16">
        <v>9.0969999999999995E-2</v>
      </c>
      <c r="DD344" s="16">
        <v>5.3969999999999997E-2</v>
      </c>
      <c r="DE344" s="16">
        <v>3.3410000000000002E-2</v>
      </c>
      <c r="DF344" s="16">
        <v>0.17760000000000001</v>
      </c>
      <c r="DG344" s="16">
        <v>6.9070000000000006E-2</v>
      </c>
      <c r="DH344" s="16">
        <v>0.16009999999999999</v>
      </c>
      <c r="DI344" s="16">
        <v>0.82250000000000001</v>
      </c>
      <c r="DJ344" s="16">
        <v>1.355</v>
      </c>
      <c r="DK344" s="16">
        <v>10.8</v>
      </c>
      <c r="DL344" s="16">
        <v>7.4159999999999998E-3</v>
      </c>
      <c r="DM344" s="16">
        <v>1.8769999999999998E-2</v>
      </c>
      <c r="DN344" s="16">
        <v>2.758E-2</v>
      </c>
      <c r="DO344" s="16">
        <v>1.01E-2</v>
      </c>
      <c r="DP344" s="16">
        <v>2.3480000000000001E-2</v>
      </c>
      <c r="DQ344" s="16">
        <v>2.9169999999999999E-3</v>
      </c>
      <c r="DR344" s="16">
        <v>11.92</v>
      </c>
      <c r="DS344" s="16">
        <v>19.899999999999999</v>
      </c>
      <c r="DT344" s="16">
        <v>79.760000000000005</v>
      </c>
      <c r="DU344" s="16">
        <v>440</v>
      </c>
      <c r="DV344" s="16">
        <v>0.14180000000000001</v>
      </c>
      <c r="DW344" s="16">
        <v>0.221</v>
      </c>
      <c r="DX344" s="16">
        <v>0.22989999999999999</v>
      </c>
      <c r="DY344" s="16">
        <v>0.1075</v>
      </c>
      <c r="DZ344" s="16">
        <v>0.3301</v>
      </c>
      <c r="EA344" s="16">
        <v>9.0800000000000006E-2</v>
      </c>
      <c r="EB344" s="15">
        <v>0</v>
      </c>
    </row>
    <row r="345" spans="100:132" x14ac:dyDescent="0.2">
      <c r="CV345" s="14" t="s">
        <v>504</v>
      </c>
      <c r="CW345" s="16">
        <v>898431</v>
      </c>
      <c r="CX345" s="16">
        <v>19.68</v>
      </c>
      <c r="CY345" s="16">
        <v>21.68</v>
      </c>
      <c r="CZ345" s="16">
        <v>129.9</v>
      </c>
      <c r="DA345" s="16">
        <v>1194</v>
      </c>
      <c r="DB345" s="16">
        <v>9.7970000000000002E-2</v>
      </c>
      <c r="DC345" s="16">
        <v>0.13389999999999999</v>
      </c>
      <c r="DD345" s="16">
        <v>0.18629999999999999</v>
      </c>
      <c r="DE345" s="16">
        <v>0.1103</v>
      </c>
      <c r="DF345" s="16">
        <v>0.2082</v>
      </c>
      <c r="DG345" s="16">
        <v>5.7149999999999999E-2</v>
      </c>
      <c r="DH345" s="16">
        <v>0.62260000000000004</v>
      </c>
      <c r="DI345" s="16">
        <v>2.2839999999999998</v>
      </c>
      <c r="DJ345" s="16">
        <v>5.173</v>
      </c>
      <c r="DK345" s="16">
        <v>67.66</v>
      </c>
      <c r="DL345" s="16">
        <v>4.7559999999999998E-3</v>
      </c>
      <c r="DM345" s="16">
        <v>3.3680000000000002E-2</v>
      </c>
      <c r="DN345" s="16">
        <v>4.3450000000000003E-2</v>
      </c>
      <c r="DO345" s="16">
        <v>1.806E-2</v>
      </c>
      <c r="DP345" s="16">
        <v>3.7560000000000003E-2</v>
      </c>
      <c r="DQ345" s="16">
        <v>3.2880000000000001E-3</v>
      </c>
      <c r="DR345" s="16">
        <v>22.75</v>
      </c>
      <c r="DS345" s="16">
        <v>34.659999999999997</v>
      </c>
      <c r="DT345" s="16">
        <v>157.6</v>
      </c>
      <c r="DU345" s="16">
        <v>1540</v>
      </c>
      <c r="DV345" s="16">
        <v>0.12180000000000001</v>
      </c>
      <c r="DW345" s="16">
        <v>0.3458</v>
      </c>
      <c r="DX345" s="16">
        <v>0.47339999999999999</v>
      </c>
      <c r="DY345" s="16">
        <v>0.22550000000000001</v>
      </c>
      <c r="DZ345" s="16">
        <v>0.40450000000000003</v>
      </c>
      <c r="EA345" s="16">
        <v>7.918E-2</v>
      </c>
      <c r="EB345" s="15">
        <v>1</v>
      </c>
    </row>
    <row r="346" spans="100:132" x14ac:dyDescent="0.2">
      <c r="CV346" s="14" t="s">
        <v>505</v>
      </c>
      <c r="CW346" s="16">
        <v>89864002</v>
      </c>
      <c r="CX346" s="16">
        <v>11.71</v>
      </c>
      <c r="CY346" s="16">
        <v>15.45</v>
      </c>
      <c r="CZ346" s="16">
        <v>75.03</v>
      </c>
      <c r="DA346" s="16">
        <v>420.3</v>
      </c>
      <c r="DB346" s="16">
        <v>0.115</v>
      </c>
      <c r="DC346" s="16">
        <v>7.281E-2</v>
      </c>
      <c r="DD346" s="16">
        <v>4.0059999999999998E-2</v>
      </c>
      <c r="DE346" s="16">
        <v>3.2500000000000001E-2</v>
      </c>
      <c r="DF346" s="16">
        <v>0.2009</v>
      </c>
      <c r="DG346" s="16">
        <v>6.5060000000000007E-2</v>
      </c>
      <c r="DH346" s="16">
        <v>0.34460000000000002</v>
      </c>
      <c r="DI346" s="16">
        <v>0.73950000000000005</v>
      </c>
      <c r="DJ346" s="16">
        <v>2.355</v>
      </c>
      <c r="DK346" s="16">
        <v>24.53</v>
      </c>
      <c r="DL346" s="16">
        <v>9.5359999999999993E-3</v>
      </c>
      <c r="DM346" s="16">
        <v>1.0970000000000001E-2</v>
      </c>
      <c r="DN346" s="16">
        <v>1.651E-2</v>
      </c>
      <c r="DO346" s="16">
        <v>1.1209999999999999E-2</v>
      </c>
      <c r="DP346" s="16">
        <v>1.9529999999999999E-2</v>
      </c>
      <c r="DQ346" s="16">
        <v>3.0999999999999999E-3</v>
      </c>
      <c r="DR346" s="16">
        <v>13.06</v>
      </c>
      <c r="DS346" s="16">
        <v>18.16</v>
      </c>
      <c r="DT346" s="16">
        <v>84.16</v>
      </c>
      <c r="DU346" s="16">
        <v>516.4</v>
      </c>
      <c r="DV346" s="16">
        <v>0.14599999999999999</v>
      </c>
      <c r="DW346" s="16">
        <v>0.1115</v>
      </c>
      <c r="DX346" s="16">
        <v>0.1087</v>
      </c>
      <c r="DY346" s="16">
        <v>7.8640000000000002E-2</v>
      </c>
      <c r="DZ346" s="16">
        <v>0.27650000000000002</v>
      </c>
      <c r="EA346" s="16">
        <v>7.8060000000000004E-2</v>
      </c>
      <c r="EB346" s="15">
        <v>0</v>
      </c>
    </row>
    <row r="347" spans="100:132" x14ac:dyDescent="0.2">
      <c r="CV347" s="14" t="s">
        <v>506</v>
      </c>
      <c r="CW347" s="16">
        <v>898677</v>
      </c>
      <c r="CX347" s="16">
        <v>10.26</v>
      </c>
      <c r="CY347" s="16">
        <v>14.71</v>
      </c>
      <c r="CZ347" s="16">
        <v>66.2</v>
      </c>
      <c r="DA347" s="16">
        <v>321.60000000000002</v>
      </c>
      <c r="DB347" s="16">
        <v>9.8820000000000005E-2</v>
      </c>
      <c r="DC347" s="16">
        <v>9.1590000000000005E-2</v>
      </c>
      <c r="DD347" s="16">
        <v>3.5810000000000002E-2</v>
      </c>
      <c r="DE347" s="16">
        <v>2.0369999999999999E-2</v>
      </c>
      <c r="DF347" s="16">
        <v>0.1633</v>
      </c>
      <c r="DG347" s="16">
        <v>7.0050000000000001E-2</v>
      </c>
      <c r="DH347" s="16">
        <v>0.33800000000000002</v>
      </c>
      <c r="DI347" s="16">
        <v>2.5089999999999999</v>
      </c>
      <c r="DJ347" s="16">
        <v>2.3940000000000001</v>
      </c>
      <c r="DK347" s="16">
        <v>19.329999999999998</v>
      </c>
      <c r="DL347" s="16">
        <v>1.736E-2</v>
      </c>
      <c r="DM347" s="16">
        <v>4.6710000000000002E-2</v>
      </c>
      <c r="DN347" s="16">
        <v>2.6110000000000001E-2</v>
      </c>
      <c r="DO347" s="16">
        <v>1.2959999999999999E-2</v>
      </c>
      <c r="DP347" s="16">
        <v>3.6749999999999998E-2</v>
      </c>
      <c r="DQ347" s="16">
        <v>6.7580000000000001E-3</v>
      </c>
      <c r="DR347" s="16">
        <v>10.88</v>
      </c>
      <c r="DS347" s="16">
        <v>19.48</v>
      </c>
      <c r="DT347" s="16">
        <v>70.89</v>
      </c>
      <c r="DU347" s="16">
        <v>357.1</v>
      </c>
      <c r="DV347" s="16">
        <v>0.13600000000000001</v>
      </c>
      <c r="DW347" s="16">
        <v>0.1636</v>
      </c>
      <c r="DX347" s="16">
        <v>7.1620000000000003E-2</v>
      </c>
      <c r="DY347" s="16">
        <v>4.0739999999999998E-2</v>
      </c>
      <c r="DZ347" s="16">
        <v>0.24340000000000001</v>
      </c>
      <c r="EA347" s="16">
        <v>8.4879999999999997E-2</v>
      </c>
      <c r="EB347" s="15">
        <v>0</v>
      </c>
    </row>
    <row r="348" spans="100:132" x14ac:dyDescent="0.2">
      <c r="CV348" s="14" t="s">
        <v>507</v>
      </c>
      <c r="CW348" s="16">
        <v>898678</v>
      </c>
      <c r="CX348" s="16">
        <v>12.06</v>
      </c>
      <c r="CY348" s="16">
        <v>18.899999999999999</v>
      </c>
      <c r="CZ348" s="16">
        <v>76.66</v>
      </c>
      <c r="DA348" s="16">
        <v>445.3</v>
      </c>
      <c r="DB348" s="16">
        <v>8.3860000000000004E-2</v>
      </c>
      <c r="DC348" s="16">
        <v>5.7939999999999998E-2</v>
      </c>
      <c r="DD348" s="16">
        <v>7.5100000000000002E-3</v>
      </c>
      <c r="DE348" s="16">
        <v>8.4880000000000008E-3</v>
      </c>
      <c r="DF348" s="16">
        <v>0.1555</v>
      </c>
      <c r="DG348" s="16">
        <v>6.0479999999999999E-2</v>
      </c>
      <c r="DH348" s="16">
        <v>0.24299999999999999</v>
      </c>
      <c r="DI348" s="16">
        <v>1.1519999999999999</v>
      </c>
      <c r="DJ348" s="16">
        <v>1.5589999999999999</v>
      </c>
      <c r="DK348" s="16">
        <v>18.02</v>
      </c>
      <c r="DL348" s="16">
        <v>7.1799999999999998E-3</v>
      </c>
      <c r="DM348" s="16">
        <v>1.0959999999999999E-2</v>
      </c>
      <c r="DN348" s="16">
        <v>5.8320000000000004E-3</v>
      </c>
      <c r="DO348" s="16">
        <v>5.4949999999999999E-3</v>
      </c>
      <c r="DP348" s="16">
        <v>1.9820000000000001E-2</v>
      </c>
      <c r="DQ348" s="16">
        <v>2.7539999999999999E-3</v>
      </c>
      <c r="DR348" s="16">
        <v>13.64</v>
      </c>
      <c r="DS348" s="16">
        <v>27.06</v>
      </c>
      <c r="DT348" s="16">
        <v>86.54</v>
      </c>
      <c r="DU348" s="16">
        <v>562.6</v>
      </c>
      <c r="DV348" s="16">
        <v>0.12889999999999999</v>
      </c>
      <c r="DW348" s="16">
        <v>0.13519999999999999</v>
      </c>
      <c r="DX348" s="16">
        <v>4.5060000000000003E-2</v>
      </c>
      <c r="DY348" s="16">
        <v>5.0930000000000003E-2</v>
      </c>
      <c r="DZ348" s="16">
        <v>0.28799999999999998</v>
      </c>
      <c r="EA348" s="16">
        <v>8.0829999999999999E-2</v>
      </c>
      <c r="EB348" s="15">
        <v>0</v>
      </c>
    </row>
    <row r="349" spans="100:132" x14ac:dyDescent="0.2">
      <c r="CV349" s="14" t="s">
        <v>508</v>
      </c>
      <c r="CW349" s="16">
        <v>89869</v>
      </c>
      <c r="CX349" s="16">
        <v>14.76</v>
      </c>
      <c r="CY349" s="16">
        <v>14.74</v>
      </c>
      <c r="CZ349" s="16">
        <v>94.87</v>
      </c>
      <c r="DA349" s="16">
        <v>668.7</v>
      </c>
      <c r="DB349" s="16">
        <v>8.8749999999999996E-2</v>
      </c>
      <c r="DC349" s="16">
        <v>7.7799999999999994E-2</v>
      </c>
      <c r="DD349" s="16">
        <v>4.6080000000000003E-2</v>
      </c>
      <c r="DE349" s="16">
        <v>3.5279999999999999E-2</v>
      </c>
      <c r="DF349" s="16">
        <v>0.15210000000000001</v>
      </c>
      <c r="DG349" s="16">
        <v>5.9119999999999999E-2</v>
      </c>
      <c r="DH349" s="16">
        <v>0.34279999999999999</v>
      </c>
      <c r="DI349" s="16">
        <v>0.39810000000000001</v>
      </c>
      <c r="DJ349" s="16">
        <v>2.5369999999999999</v>
      </c>
      <c r="DK349" s="16">
        <v>29.06</v>
      </c>
      <c r="DL349" s="16">
        <v>4.7320000000000001E-3</v>
      </c>
      <c r="DM349" s="16">
        <v>1.506E-2</v>
      </c>
      <c r="DN349" s="16">
        <v>1.8550000000000001E-2</v>
      </c>
      <c r="DO349" s="16">
        <v>1.0670000000000001E-2</v>
      </c>
      <c r="DP349" s="16">
        <v>2.163E-2</v>
      </c>
      <c r="DQ349" s="16">
        <v>2.7829999999999999E-3</v>
      </c>
      <c r="DR349" s="16">
        <v>17.27</v>
      </c>
      <c r="DS349" s="16">
        <v>17.93</v>
      </c>
      <c r="DT349" s="16">
        <v>114.2</v>
      </c>
      <c r="DU349" s="16">
        <v>880.8</v>
      </c>
      <c r="DV349" s="16">
        <v>0.122</v>
      </c>
      <c r="DW349" s="16">
        <v>0.2009</v>
      </c>
      <c r="DX349" s="16">
        <v>0.21510000000000001</v>
      </c>
      <c r="DY349" s="16">
        <v>0.12509999999999999</v>
      </c>
      <c r="DZ349" s="16">
        <v>0.31090000000000001</v>
      </c>
      <c r="EA349" s="16">
        <v>8.1869999999999998E-2</v>
      </c>
      <c r="EB349" s="15">
        <v>0</v>
      </c>
    </row>
    <row r="350" spans="100:132" x14ac:dyDescent="0.2">
      <c r="CV350" s="14" t="s">
        <v>509</v>
      </c>
      <c r="CW350" s="16">
        <v>898690</v>
      </c>
      <c r="CX350" s="16">
        <v>11.47</v>
      </c>
      <c r="CY350" s="16">
        <v>16.03</v>
      </c>
      <c r="CZ350" s="16">
        <v>73.02</v>
      </c>
      <c r="DA350" s="16">
        <v>402.7</v>
      </c>
      <c r="DB350" s="16">
        <v>9.0759999999999993E-2</v>
      </c>
      <c r="DC350" s="16">
        <v>5.8860000000000003E-2</v>
      </c>
      <c r="DD350" s="16">
        <v>2.5870000000000001E-2</v>
      </c>
      <c r="DE350" s="16">
        <v>2.3220000000000001E-2</v>
      </c>
      <c r="DF350" s="16">
        <v>0.16339999999999999</v>
      </c>
      <c r="DG350" s="16">
        <v>6.3719999999999999E-2</v>
      </c>
      <c r="DH350" s="16">
        <v>0.17069999999999999</v>
      </c>
      <c r="DI350" s="16">
        <v>0.76149999999999995</v>
      </c>
      <c r="DJ350" s="16">
        <v>1.0900000000000001</v>
      </c>
      <c r="DK350" s="16">
        <v>12.25</v>
      </c>
      <c r="DL350" s="16">
        <v>9.1909999999999995E-3</v>
      </c>
      <c r="DM350" s="16">
        <v>8.548E-3</v>
      </c>
      <c r="DN350" s="16">
        <v>9.4000000000000004E-3</v>
      </c>
      <c r="DO350" s="16">
        <v>6.3150000000000003E-3</v>
      </c>
      <c r="DP350" s="16">
        <v>1.755E-2</v>
      </c>
      <c r="DQ350" s="16">
        <v>3.009E-3</v>
      </c>
      <c r="DR350" s="16">
        <v>12.51</v>
      </c>
      <c r="DS350" s="16">
        <v>20.79</v>
      </c>
      <c r="DT350" s="16">
        <v>79.67</v>
      </c>
      <c r="DU350" s="16">
        <v>475.8</v>
      </c>
      <c r="DV350" s="16">
        <v>0.15310000000000001</v>
      </c>
      <c r="DW350" s="16">
        <v>0.112</v>
      </c>
      <c r="DX350" s="16">
        <v>9.8229999999999998E-2</v>
      </c>
      <c r="DY350" s="16">
        <v>6.5479999999999997E-2</v>
      </c>
      <c r="DZ350" s="16">
        <v>0.28510000000000002</v>
      </c>
      <c r="EA350" s="16">
        <v>8.763E-2</v>
      </c>
      <c r="EB350" s="15">
        <v>0</v>
      </c>
    </row>
    <row r="351" spans="100:132" x14ac:dyDescent="0.2">
      <c r="CV351" s="14" t="s">
        <v>510</v>
      </c>
      <c r="CW351" s="16">
        <v>899147</v>
      </c>
      <c r="CX351" s="16">
        <v>11.95</v>
      </c>
      <c r="CY351" s="16">
        <v>14.96</v>
      </c>
      <c r="CZ351" s="16">
        <v>77.23</v>
      </c>
      <c r="DA351" s="16">
        <v>426.7</v>
      </c>
      <c r="DB351" s="16">
        <v>0.1158</v>
      </c>
      <c r="DC351" s="16">
        <v>0.1206</v>
      </c>
      <c r="DD351" s="16">
        <v>1.171E-2</v>
      </c>
      <c r="DE351" s="16">
        <v>1.787E-2</v>
      </c>
      <c r="DF351" s="16">
        <v>0.24590000000000001</v>
      </c>
      <c r="DG351" s="16">
        <v>6.5809999999999994E-2</v>
      </c>
      <c r="DH351" s="16">
        <v>0.36099999999999999</v>
      </c>
      <c r="DI351" s="16">
        <v>1.05</v>
      </c>
      <c r="DJ351" s="16">
        <v>2.4550000000000001</v>
      </c>
      <c r="DK351" s="16">
        <v>26.65</v>
      </c>
      <c r="DL351" s="16">
        <v>5.7999999999999996E-3</v>
      </c>
      <c r="DM351" s="16">
        <v>2.4170000000000001E-2</v>
      </c>
      <c r="DN351" s="16">
        <v>7.816E-3</v>
      </c>
      <c r="DO351" s="16">
        <v>1.052E-2</v>
      </c>
      <c r="DP351" s="16">
        <v>2.734E-2</v>
      </c>
      <c r="DQ351" s="16">
        <v>3.114E-3</v>
      </c>
      <c r="DR351" s="16">
        <v>12.81</v>
      </c>
      <c r="DS351" s="16">
        <v>17.72</v>
      </c>
      <c r="DT351" s="16">
        <v>83.09</v>
      </c>
      <c r="DU351" s="16">
        <v>496.2</v>
      </c>
      <c r="DV351" s="16">
        <v>0.1293</v>
      </c>
      <c r="DW351" s="16">
        <v>0.1885</v>
      </c>
      <c r="DX351" s="16">
        <v>3.1220000000000001E-2</v>
      </c>
      <c r="DY351" s="16">
        <v>4.7660000000000001E-2</v>
      </c>
      <c r="DZ351" s="16">
        <v>0.31240000000000001</v>
      </c>
      <c r="EA351" s="16">
        <v>7.5899999999999995E-2</v>
      </c>
      <c r="EB351" s="15">
        <v>0</v>
      </c>
    </row>
    <row r="352" spans="100:132" x14ac:dyDescent="0.2">
      <c r="CV352" s="14" t="s">
        <v>511</v>
      </c>
      <c r="CW352" s="16">
        <v>899187</v>
      </c>
      <c r="CX352" s="16">
        <v>11.66</v>
      </c>
      <c r="CY352" s="16">
        <v>17.07</v>
      </c>
      <c r="CZ352" s="16">
        <v>73.7</v>
      </c>
      <c r="DA352" s="16">
        <v>421</v>
      </c>
      <c r="DB352" s="16">
        <v>7.5609999999999997E-2</v>
      </c>
      <c r="DC352" s="16">
        <v>3.6299999999999999E-2</v>
      </c>
      <c r="DD352" s="16">
        <v>8.3059999999999991E-3</v>
      </c>
      <c r="DE352" s="16">
        <v>1.162E-2</v>
      </c>
      <c r="DF352" s="16">
        <v>0.1671</v>
      </c>
      <c r="DG352" s="16">
        <v>5.731E-2</v>
      </c>
      <c r="DH352" s="16">
        <v>0.35339999999999999</v>
      </c>
      <c r="DI352" s="16">
        <v>0.6724</v>
      </c>
      <c r="DJ352" s="16">
        <v>2.2250000000000001</v>
      </c>
      <c r="DK352" s="16">
        <v>26.03</v>
      </c>
      <c r="DL352" s="16">
        <v>6.5830000000000003E-3</v>
      </c>
      <c r="DM352" s="16">
        <v>6.9909999999999998E-3</v>
      </c>
      <c r="DN352" s="16">
        <v>5.9490000000000003E-3</v>
      </c>
      <c r="DO352" s="16">
        <v>6.2960000000000004E-3</v>
      </c>
      <c r="DP352" s="16">
        <v>2.2159999999999999E-2</v>
      </c>
      <c r="DQ352" s="16">
        <v>2.6679999999999998E-3</v>
      </c>
      <c r="DR352" s="16">
        <v>13.28</v>
      </c>
      <c r="DS352" s="16">
        <v>19.739999999999998</v>
      </c>
      <c r="DT352" s="16">
        <v>83.61</v>
      </c>
      <c r="DU352" s="16">
        <v>542.5</v>
      </c>
      <c r="DV352" s="16">
        <v>9.9580000000000002E-2</v>
      </c>
      <c r="DW352" s="16">
        <v>6.4759999999999998E-2</v>
      </c>
      <c r="DX352" s="16">
        <v>3.0460000000000001E-2</v>
      </c>
      <c r="DY352" s="16">
        <v>4.2619999999999998E-2</v>
      </c>
      <c r="DZ352" s="16">
        <v>0.27310000000000001</v>
      </c>
      <c r="EA352" s="16">
        <v>6.8250000000000005E-2</v>
      </c>
      <c r="EB352" s="15">
        <v>0</v>
      </c>
    </row>
    <row r="353" spans="100:132" x14ac:dyDescent="0.2">
      <c r="CV353" s="14" t="s">
        <v>512</v>
      </c>
      <c r="CW353" s="16">
        <v>899667</v>
      </c>
      <c r="CX353" s="16">
        <v>15.75</v>
      </c>
      <c r="CY353" s="16">
        <v>19.22</v>
      </c>
      <c r="CZ353" s="16">
        <v>107.1</v>
      </c>
      <c r="DA353" s="16">
        <v>758.6</v>
      </c>
      <c r="DB353" s="16">
        <v>0.12429999999999999</v>
      </c>
      <c r="DC353" s="16">
        <v>0.2364</v>
      </c>
      <c r="DD353" s="16">
        <v>0.29139999999999999</v>
      </c>
      <c r="DE353" s="16">
        <v>0.1242</v>
      </c>
      <c r="DF353" s="16">
        <v>0.23749999999999999</v>
      </c>
      <c r="DG353" s="16">
        <v>7.603E-2</v>
      </c>
      <c r="DH353" s="16">
        <v>0.52039999999999997</v>
      </c>
      <c r="DI353" s="16">
        <v>1.3240000000000001</v>
      </c>
      <c r="DJ353" s="16">
        <v>3.4769999999999999</v>
      </c>
      <c r="DK353" s="16">
        <v>51.22</v>
      </c>
      <c r="DL353" s="16">
        <v>9.3290000000000005E-3</v>
      </c>
      <c r="DM353" s="16">
        <v>6.5589999999999996E-2</v>
      </c>
      <c r="DN353" s="16">
        <v>9.9529999999999993E-2</v>
      </c>
      <c r="DO353" s="16">
        <v>2.283E-2</v>
      </c>
      <c r="DP353" s="16">
        <v>5.543E-2</v>
      </c>
      <c r="DQ353" s="16">
        <v>7.3299999999999997E-3</v>
      </c>
      <c r="DR353" s="16">
        <v>17.36</v>
      </c>
      <c r="DS353" s="16">
        <v>24.17</v>
      </c>
      <c r="DT353" s="16">
        <v>119.4</v>
      </c>
      <c r="DU353" s="16">
        <v>915.3</v>
      </c>
      <c r="DV353" s="16">
        <v>0.155</v>
      </c>
      <c r="DW353" s="16">
        <v>0.50460000000000005</v>
      </c>
      <c r="DX353" s="16">
        <v>0.68720000000000003</v>
      </c>
      <c r="DY353" s="16">
        <v>0.2135</v>
      </c>
      <c r="DZ353" s="16">
        <v>0.42449999999999999</v>
      </c>
      <c r="EA353" s="16">
        <v>0.105</v>
      </c>
      <c r="EB353" s="15">
        <v>1</v>
      </c>
    </row>
    <row r="354" spans="100:132" x14ac:dyDescent="0.2">
      <c r="CV354" s="14" t="s">
        <v>513</v>
      </c>
      <c r="CW354" s="16">
        <v>899987</v>
      </c>
      <c r="CX354" s="16">
        <v>25.73</v>
      </c>
      <c r="CY354" s="16">
        <v>17.46</v>
      </c>
      <c r="CZ354" s="16">
        <v>174.2</v>
      </c>
      <c r="DA354" s="16">
        <v>2010</v>
      </c>
      <c r="DB354" s="16">
        <v>0.1149</v>
      </c>
      <c r="DC354" s="16">
        <v>0.23630000000000001</v>
      </c>
      <c r="DD354" s="16">
        <v>0.33679999999999999</v>
      </c>
      <c r="DE354" s="16">
        <v>0.1913</v>
      </c>
      <c r="DF354" s="16">
        <v>0.1956</v>
      </c>
      <c r="DG354" s="16">
        <v>6.1210000000000001E-2</v>
      </c>
      <c r="DH354" s="16">
        <v>0.99480000000000002</v>
      </c>
      <c r="DI354" s="16">
        <v>0.85089999999999999</v>
      </c>
      <c r="DJ354" s="16">
        <v>7.2220000000000004</v>
      </c>
      <c r="DK354" s="16">
        <v>153.1</v>
      </c>
      <c r="DL354" s="16">
        <v>6.3689999999999997E-3</v>
      </c>
      <c r="DM354" s="16">
        <v>4.2430000000000002E-2</v>
      </c>
      <c r="DN354" s="16">
        <v>4.2659999999999997E-2</v>
      </c>
      <c r="DO354" s="16">
        <v>1.508E-2</v>
      </c>
      <c r="DP354" s="16">
        <v>2.3349999999999999E-2</v>
      </c>
      <c r="DQ354" s="16">
        <v>3.385E-3</v>
      </c>
      <c r="DR354" s="16">
        <v>33.130000000000003</v>
      </c>
      <c r="DS354" s="16">
        <v>23.58</v>
      </c>
      <c r="DT354" s="16">
        <v>229.3</v>
      </c>
      <c r="DU354" s="16">
        <v>3234</v>
      </c>
      <c r="DV354" s="16">
        <v>0.153</v>
      </c>
      <c r="DW354" s="16">
        <v>0.59370000000000001</v>
      </c>
      <c r="DX354" s="16">
        <v>0.64510000000000001</v>
      </c>
      <c r="DY354" s="16">
        <v>0.27560000000000001</v>
      </c>
      <c r="DZ354" s="16">
        <v>0.36899999999999999</v>
      </c>
      <c r="EA354" s="16">
        <v>8.8150000000000006E-2</v>
      </c>
      <c r="EB354" s="15">
        <v>1</v>
      </c>
    </row>
    <row r="355" spans="100:132" x14ac:dyDescent="0.2">
      <c r="CV355" s="14" t="s">
        <v>514</v>
      </c>
      <c r="CW355" s="16">
        <v>9010018</v>
      </c>
      <c r="CX355" s="16">
        <v>15.08</v>
      </c>
      <c r="CY355" s="16">
        <v>25.74</v>
      </c>
      <c r="CZ355" s="16">
        <v>98</v>
      </c>
      <c r="DA355" s="16">
        <v>716.6</v>
      </c>
      <c r="DB355" s="16">
        <v>0.1024</v>
      </c>
      <c r="DC355" s="16">
        <v>9.7689999999999999E-2</v>
      </c>
      <c r="DD355" s="16">
        <v>0.1235</v>
      </c>
      <c r="DE355" s="16">
        <v>6.5530000000000005E-2</v>
      </c>
      <c r="DF355" s="16">
        <v>0.16470000000000001</v>
      </c>
      <c r="DG355" s="16">
        <v>6.4640000000000003E-2</v>
      </c>
      <c r="DH355" s="16">
        <v>0.65339999999999998</v>
      </c>
      <c r="DI355" s="16">
        <v>1.506</v>
      </c>
      <c r="DJ355" s="16">
        <v>4.1740000000000004</v>
      </c>
      <c r="DK355" s="16">
        <v>63.37</v>
      </c>
      <c r="DL355" s="16">
        <v>1.052E-2</v>
      </c>
      <c r="DM355" s="16">
        <v>2.4309999999999998E-2</v>
      </c>
      <c r="DN355" s="16">
        <v>4.9119999999999997E-2</v>
      </c>
      <c r="DO355" s="16">
        <v>1.746E-2</v>
      </c>
      <c r="DP355" s="16">
        <v>2.12E-2</v>
      </c>
      <c r="DQ355" s="16">
        <v>4.8669999999999998E-3</v>
      </c>
      <c r="DR355" s="16">
        <v>18.510000000000002</v>
      </c>
      <c r="DS355" s="16">
        <v>33.22</v>
      </c>
      <c r="DT355" s="16">
        <v>121.2</v>
      </c>
      <c r="DU355" s="16">
        <v>1050</v>
      </c>
      <c r="DV355" s="16">
        <v>0.16600000000000001</v>
      </c>
      <c r="DW355" s="16">
        <v>0.2356</v>
      </c>
      <c r="DX355" s="16">
        <v>0.40289999999999998</v>
      </c>
      <c r="DY355" s="16">
        <v>0.15260000000000001</v>
      </c>
      <c r="DZ355" s="16">
        <v>0.26540000000000002</v>
      </c>
      <c r="EA355" s="16">
        <v>9.4380000000000006E-2</v>
      </c>
      <c r="EB355" s="15">
        <v>1</v>
      </c>
    </row>
    <row r="356" spans="100:132" x14ac:dyDescent="0.2">
      <c r="CV356" s="14" t="s">
        <v>515</v>
      </c>
      <c r="CW356" s="16">
        <v>901011</v>
      </c>
      <c r="CX356" s="16">
        <v>11.14</v>
      </c>
      <c r="CY356" s="16">
        <v>14.07</v>
      </c>
      <c r="CZ356" s="16">
        <v>71.239999999999995</v>
      </c>
      <c r="DA356" s="16">
        <v>384.6</v>
      </c>
      <c r="DB356" s="16">
        <v>7.2739999999999999E-2</v>
      </c>
      <c r="DC356" s="16">
        <v>6.0639999999999999E-2</v>
      </c>
      <c r="DD356" s="16">
        <v>4.505E-2</v>
      </c>
      <c r="DE356" s="16">
        <v>1.4710000000000001E-2</v>
      </c>
      <c r="DF356" s="16">
        <v>0.16900000000000001</v>
      </c>
      <c r="DG356" s="16">
        <v>6.0830000000000002E-2</v>
      </c>
      <c r="DH356" s="16">
        <v>0.42220000000000002</v>
      </c>
      <c r="DI356" s="16">
        <v>0.80920000000000003</v>
      </c>
      <c r="DJ356" s="16">
        <v>3.33</v>
      </c>
      <c r="DK356" s="16">
        <v>28.84</v>
      </c>
      <c r="DL356" s="16">
        <v>5.5409999999999999E-3</v>
      </c>
      <c r="DM356" s="16">
        <v>3.3869999999999997E-2</v>
      </c>
      <c r="DN356" s="16">
        <v>4.505E-2</v>
      </c>
      <c r="DO356" s="16">
        <v>1.4710000000000001E-2</v>
      </c>
      <c r="DP356" s="16">
        <v>3.1019999999999999E-2</v>
      </c>
      <c r="DQ356" s="16">
        <v>4.8310000000000002E-3</v>
      </c>
      <c r="DR356" s="16">
        <v>12.12</v>
      </c>
      <c r="DS356" s="16">
        <v>15.82</v>
      </c>
      <c r="DT356" s="16">
        <v>79.62</v>
      </c>
      <c r="DU356" s="16">
        <v>453.5</v>
      </c>
      <c r="DV356" s="16">
        <v>8.8639999999999997E-2</v>
      </c>
      <c r="DW356" s="16">
        <v>0.12559999999999999</v>
      </c>
      <c r="DX356" s="16">
        <v>0.1201</v>
      </c>
      <c r="DY356" s="16">
        <v>3.9219999999999998E-2</v>
      </c>
      <c r="DZ356" s="16">
        <v>0.2576</v>
      </c>
      <c r="EA356" s="16">
        <v>7.0180000000000006E-2</v>
      </c>
      <c r="EB356" s="15">
        <v>0</v>
      </c>
    </row>
    <row r="357" spans="100:132" x14ac:dyDescent="0.2">
      <c r="CV357" s="14" t="s">
        <v>516</v>
      </c>
      <c r="CW357" s="16">
        <v>9010258</v>
      </c>
      <c r="CX357" s="16">
        <v>12.56</v>
      </c>
      <c r="CY357" s="16">
        <v>19.07</v>
      </c>
      <c r="CZ357" s="16">
        <v>81.92</v>
      </c>
      <c r="DA357" s="16">
        <v>485.8</v>
      </c>
      <c r="DB357" s="16">
        <v>8.7599999999999997E-2</v>
      </c>
      <c r="DC357" s="16">
        <v>0.1038</v>
      </c>
      <c r="DD357" s="16">
        <v>0.10299999999999999</v>
      </c>
      <c r="DE357" s="16">
        <v>4.3909999999999998E-2</v>
      </c>
      <c r="DF357" s="16">
        <v>0.15329999999999999</v>
      </c>
      <c r="DG357" s="16">
        <v>6.1839999999999999E-2</v>
      </c>
      <c r="DH357" s="16">
        <v>0.36020000000000002</v>
      </c>
      <c r="DI357" s="16">
        <v>1.478</v>
      </c>
      <c r="DJ357" s="16">
        <v>3.2120000000000002</v>
      </c>
      <c r="DK357" s="16">
        <v>27.49</v>
      </c>
      <c r="DL357" s="16">
        <v>9.8530000000000006E-3</v>
      </c>
      <c r="DM357" s="16">
        <v>4.2349999999999999E-2</v>
      </c>
      <c r="DN357" s="16">
        <v>6.2710000000000002E-2</v>
      </c>
      <c r="DO357" s="16">
        <v>1.966E-2</v>
      </c>
      <c r="DP357" s="16">
        <v>2.639E-2</v>
      </c>
      <c r="DQ357" s="16">
        <v>4.2050000000000004E-3</v>
      </c>
      <c r="DR357" s="16">
        <v>13.37</v>
      </c>
      <c r="DS357" s="16">
        <v>22.43</v>
      </c>
      <c r="DT357" s="16">
        <v>89.02</v>
      </c>
      <c r="DU357" s="16">
        <v>547.4</v>
      </c>
      <c r="DV357" s="16">
        <v>0.1096</v>
      </c>
      <c r="DW357" s="16">
        <v>0.20019999999999999</v>
      </c>
      <c r="DX357" s="16">
        <v>0.23880000000000001</v>
      </c>
      <c r="DY357" s="16">
        <v>9.2649999999999996E-2</v>
      </c>
      <c r="DZ357" s="16">
        <v>0.21210000000000001</v>
      </c>
      <c r="EA357" s="16">
        <v>7.1879999999999999E-2</v>
      </c>
      <c r="EB357" s="15">
        <v>0</v>
      </c>
    </row>
    <row r="358" spans="100:132" x14ac:dyDescent="0.2">
      <c r="CV358" s="14" t="s">
        <v>517</v>
      </c>
      <c r="CW358" s="16">
        <v>9010259</v>
      </c>
      <c r="CX358" s="16">
        <v>13.05</v>
      </c>
      <c r="CY358" s="16">
        <v>18.59</v>
      </c>
      <c r="CZ358" s="16">
        <v>85.09</v>
      </c>
      <c r="DA358" s="16">
        <v>512</v>
      </c>
      <c r="DB358" s="16">
        <v>0.1082</v>
      </c>
      <c r="DC358" s="16">
        <v>0.13039999999999999</v>
      </c>
      <c r="DD358" s="16">
        <v>9.6030000000000004E-2</v>
      </c>
      <c r="DE358" s="16">
        <v>5.6030000000000003E-2</v>
      </c>
      <c r="DF358" s="16">
        <v>0.20349999999999999</v>
      </c>
      <c r="DG358" s="16">
        <v>6.5009999999999998E-2</v>
      </c>
      <c r="DH358" s="16">
        <v>0.31059999999999999</v>
      </c>
      <c r="DI358" s="16">
        <v>1.51</v>
      </c>
      <c r="DJ358" s="16">
        <v>2.59</v>
      </c>
      <c r="DK358" s="16">
        <v>21.57</v>
      </c>
      <c r="DL358" s="16">
        <v>7.8069999999999997E-3</v>
      </c>
      <c r="DM358" s="16">
        <v>3.9320000000000001E-2</v>
      </c>
      <c r="DN358" s="16">
        <v>5.1119999999999999E-2</v>
      </c>
      <c r="DO358" s="16">
        <v>1.8759999999999999E-2</v>
      </c>
      <c r="DP358" s="16">
        <v>2.86E-2</v>
      </c>
      <c r="DQ358" s="16">
        <v>5.7149999999999996E-3</v>
      </c>
      <c r="DR358" s="16">
        <v>14.19</v>
      </c>
      <c r="DS358" s="16">
        <v>24.85</v>
      </c>
      <c r="DT358" s="16">
        <v>94.22</v>
      </c>
      <c r="DU358" s="16">
        <v>591.20000000000005</v>
      </c>
      <c r="DV358" s="16">
        <v>0.1343</v>
      </c>
      <c r="DW358" s="16">
        <v>0.26579999999999998</v>
      </c>
      <c r="DX358" s="16">
        <v>0.25729999999999997</v>
      </c>
      <c r="DY358" s="16">
        <v>0.1258</v>
      </c>
      <c r="DZ358" s="16">
        <v>0.31130000000000002</v>
      </c>
      <c r="EA358" s="16">
        <v>8.3169999999999994E-2</v>
      </c>
      <c r="EB358" s="15">
        <v>0</v>
      </c>
    </row>
    <row r="359" spans="100:132" x14ac:dyDescent="0.2">
      <c r="CV359" s="14" t="s">
        <v>518</v>
      </c>
      <c r="CW359" s="16">
        <v>901028</v>
      </c>
      <c r="CX359" s="16">
        <v>13.87</v>
      </c>
      <c r="CY359" s="16">
        <v>16.21</v>
      </c>
      <c r="CZ359" s="16">
        <v>88.52</v>
      </c>
      <c r="DA359" s="16">
        <v>593.70000000000005</v>
      </c>
      <c r="DB359" s="16">
        <v>8.7429999999999994E-2</v>
      </c>
      <c r="DC359" s="16">
        <v>5.4919999999999997E-2</v>
      </c>
      <c r="DD359" s="16">
        <v>1.502E-2</v>
      </c>
      <c r="DE359" s="16">
        <v>2.0879999999999999E-2</v>
      </c>
      <c r="DF359" s="16">
        <v>0.1424</v>
      </c>
      <c r="DG359" s="16">
        <v>5.883E-2</v>
      </c>
      <c r="DH359" s="16">
        <v>0.25430000000000003</v>
      </c>
      <c r="DI359" s="16">
        <v>1.363</v>
      </c>
      <c r="DJ359" s="16">
        <v>1.7370000000000001</v>
      </c>
      <c r="DK359" s="16">
        <v>20.74</v>
      </c>
      <c r="DL359" s="16">
        <v>5.6379999999999998E-3</v>
      </c>
      <c r="DM359" s="16">
        <v>7.9389999999999999E-3</v>
      </c>
      <c r="DN359" s="16">
        <v>5.254E-3</v>
      </c>
      <c r="DO359" s="16">
        <v>6.0419999999999996E-3</v>
      </c>
      <c r="DP359" s="16">
        <v>1.5440000000000001E-2</v>
      </c>
      <c r="DQ359" s="16">
        <v>2.0869999999999999E-3</v>
      </c>
      <c r="DR359" s="16">
        <v>15.11</v>
      </c>
      <c r="DS359" s="16">
        <v>25.58</v>
      </c>
      <c r="DT359" s="16">
        <v>96.74</v>
      </c>
      <c r="DU359" s="16">
        <v>694.4</v>
      </c>
      <c r="DV359" s="16">
        <v>0.1153</v>
      </c>
      <c r="DW359" s="16">
        <v>0.1008</v>
      </c>
      <c r="DX359" s="16">
        <v>5.2850000000000001E-2</v>
      </c>
      <c r="DY359" s="16">
        <v>5.5559999999999998E-2</v>
      </c>
      <c r="DZ359" s="16">
        <v>0.23619999999999999</v>
      </c>
      <c r="EA359" s="16">
        <v>7.1129999999999999E-2</v>
      </c>
      <c r="EB359" s="15">
        <v>0</v>
      </c>
    </row>
    <row r="360" spans="100:132" x14ac:dyDescent="0.2">
      <c r="CV360" s="14" t="s">
        <v>519</v>
      </c>
      <c r="CW360" s="16">
        <v>9010333</v>
      </c>
      <c r="CX360" s="16">
        <v>8.8780000000000001</v>
      </c>
      <c r="CY360" s="16">
        <v>15.49</v>
      </c>
      <c r="CZ360" s="16">
        <v>56.74</v>
      </c>
      <c r="DA360" s="16">
        <v>241</v>
      </c>
      <c r="DB360" s="16">
        <v>8.2930000000000004E-2</v>
      </c>
      <c r="DC360" s="16">
        <v>7.6980000000000007E-2</v>
      </c>
      <c r="DD360" s="16">
        <v>4.7210000000000002E-2</v>
      </c>
      <c r="DE360" s="16">
        <v>2.3810000000000001E-2</v>
      </c>
      <c r="DF360" s="16">
        <v>0.193</v>
      </c>
      <c r="DG360" s="16">
        <v>6.6210000000000005E-2</v>
      </c>
      <c r="DH360" s="16">
        <v>0.53810000000000002</v>
      </c>
      <c r="DI360" s="16">
        <v>1.2</v>
      </c>
      <c r="DJ360" s="16">
        <v>4.2770000000000001</v>
      </c>
      <c r="DK360" s="16">
        <v>30.18</v>
      </c>
      <c r="DL360" s="16">
        <v>1.093E-2</v>
      </c>
      <c r="DM360" s="16">
        <v>2.8989999999999998E-2</v>
      </c>
      <c r="DN360" s="16">
        <v>3.2140000000000002E-2</v>
      </c>
      <c r="DO360" s="16">
        <v>1.506E-2</v>
      </c>
      <c r="DP360" s="16">
        <v>2.8369999999999999E-2</v>
      </c>
      <c r="DQ360" s="16">
        <v>4.1739999999999998E-3</v>
      </c>
      <c r="DR360" s="16">
        <v>9.9809999999999999</v>
      </c>
      <c r="DS360" s="16">
        <v>17.7</v>
      </c>
      <c r="DT360" s="16">
        <v>65.27</v>
      </c>
      <c r="DU360" s="16">
        <v>302</v>
      </c>
      <c r="DV360" s="16">
        <v>0.10150000000000001</v>
      </c>
      <c r="DW360" s="16">
        <v>0.12479999999999999</v>
      </c>
      <c r="DX360" s="16">
        <v>9.4409999999999994E-2</v>
      </c>
      <c r="DY360" s="16">
        <v>4.7620000000000003E-2</v>
      </c>
      <c r="DZ360" s="16">
        <v>0.24340000000000001</v>
      </c>
      <c r="EA360" s="16">
        <v>7.4310000000000001E-2</v>
      </c>
      <c r="EB360" s="15">
        <v>0</v>
      </c>
    </row>
    <row r="361" spans="100:132" x14ac:dyDescent="0.2">
      <c r="CV361" s="14" t="s">
        <v>520</v>
      </c>
      <c r="CW361" s="16">
        <v>901034301</v>
      </c>
      <c r="CX361" s="16">
        <v>9.4359999999999999</v>
      </c>
      <c r="CY361" s="16">
        <v>18.32</v>
      </c>
      <c r="CZ361" s="16">
        <v>59.82</v>
      </c>
      <c r="DA361" s="16">
        <v>278.60000000000002</v>
      </c>
      <c r="DB361" s="16">
        <v>0.1009</v>
      </c>
      <c r="DC361" s="16">
        <v>5.9560000000000002E-2</v>
      </c>
      <c r="DD361" s="16">
        <v>2.7099999999999999E-2</v>
      </c>
      <c r="DE361" s="16">
        <v>1.406E-2</v>
      </c>
      <c r="DF361" s="16">
        <v>0.15060000000000001</v>
      </c>
      <c r="DG361" s="16">
        <v>6.9589999999999999E-2</v>
      </c>
      <c r="DH361" s="16">
        <v>0.50790000000000002</v>
      </c>
      <c r="DI361" s="16">
        <v>1.2470000000000001</v>
      </c>
      <c r="DJ361" s="16">
        <v>3.2669999999999999</v>
      </c>
      <c r="DK361" s="16">
        <v>30.48</v>
      </c>
      <c r="DL361" s="16">
        <v>6.8360000000000001E-3</v>
      </c>
      <c r="DM361" s="16">
        <v>8.9820000000000004E-3</v>
      </c>
      <c r="DN361" s="16">
        <v>2.3480000000000001E-2</v>
      </c>
      <c r="DO361" s="16">
        <v>6.5649999999999997E-3</v>
      </c>
      <c r="DP361" s="16">
        <v>1.942E-2</v>
      </c>
      <c r="DQ361" s="16">
        <v>2.7130000000000001E-3</v>
      </c>
      <c r="DR361" s="16">
        <v>12.02</v>
      </c>
      <c r="DS361" s="16">
        <v>25.02</v>
      </c>
      <c r="DT361" s="16">
        <v>75.790000000000006</v>
      </c>
      <c r="DU361" s="16">
        <v>439.6</v>
      </c>
      <c r="DV361" s="16">
        <v>0.1333</v>
      </c>
      <c r="DW361" s="16">
        <v>0.10489999999999999</v>
      </c>
      <c r="DX361" s="16">
        <v>0.1144</v>
      </c>
      <c r="DY361" s="16">
        <v>5.0520000000000002E-2</v>
      </c>
      <c r="DZ361" s="16">
        <v>0.24540000000000001</v>
      </c>
      <c r="EA361" s="16">
        <v>8.1360000000000002E-2</v>
      </c>
      <c r="EB361" s="15">
        <v>0</v>
      </c>
    </row>
    <row r="362" spans="100:132" x14ac:dyDescent="0.2">
      <c r="CV362" s="14" t="s">
        <v>521</v>
      </c>
      <c r="CW362" s="16">
        <v>901034302</v>
      </c>
      <c r="CX362" s="16">
        <v>12.54</v>
      </c>
      <c r="CY362" s="16">
        <v>18.07</v>
      </c>
      <c r="CZ362" s="16">
        <v>79.42</v>
      </c>
      <c r="DA362" s="16">
        <v>491.9</v>
      </c>
      <c r="DB362" s="16">
        <v>7.4359999999999996E-2</v>
      </c>
      <c r="DC362" s="16">
        <v>2.6499999999999999E-2</v>
      </c>
      <c r="DD362" s="16">
        <v>1.194E-3</v>
      </c>
      <c r="DE362" s="16">
        <v>5.4489999999999999E-3</v>
      </c>
      <c r="DF362" s="16">
        <v>0.15279999999999999</v>
      </c>
      <c r="DG362" s="16">
        <v>5.185E-2</v>
      </c>
      <c r="DH362" s="16">
        <v>0.35110000000000002</v>
      </c>
      <c r="DI362" s="16">
        <v>0.95269999999999999</v>
      </c>
      <c r="DJ362" s="16">
        <v>2.3290000000000002</v>
      </c>
      <c r="DK362" s="16">
        <v>28.3</v>
      </c>
      <c r="DL362" s="16">
        <v>5.7829999999999999E-3</v>
      </c>
      <c r="DM362" s="16">
        <v>4.6930000000000001E-3</v>
      </c>
      <c r="DN362" s="16">
        <v>7.9290000000000003E-4</v>
      </c>
      <c r="DO362" s="16">
        <v>3.617E-3</v>
      </c>
      <c r="DP362" s="16">
        <v>2.043E-2</v>
      </c>
      <c r="DQ362" s="16">
        <v>1.0579999999999999E-3</v>
      </c>
      <c r="DR362" s="16">
        <v>13.72</v>
      </c>
      <c r="DS362" s="16">
        <v>20.98</v>
      </c>
      <c r="DT362" s="16">
        <v>86.82</v>
      </c>
      <c r="DU362" s="16">
        <v>585.70000000000005</v>
      </c>
      <c r="DV362" s="16">
        <v>9.2929999999999999E-2</v>
      </c>
      <c r="DW362" s="16">
        <v>4.3270000000000003E-2</v>
      </c>
      <c r="DX362" s="16">
        <v>3.581E-3</v>
      </c>
      <c r="DY362" s="16">
        <v>1.635E-2</v>
      </c>
      <c r="DZ362" s="16">
        <v>0.2233</v>
      </c>
      <c r="EA362" s="16">
        <v>5.5210000000000002E-2</v>
      </c>
      <c r="EB362" s="15">
        <v>0</v>
      </c>
    </row>
    <row r="363" spans="100:132" x14ac:dyDescent="0.2">
      <c r="CV363" s="14" t="s">
        <v>522</v>
      </c>
      <c r="CW363" s="16">
        <v>901041</v>
      </c>
      <c r="CX363" s="16">
        <v>13.3</v>
      </c>
      <c r="CY363" s="16">
        <v>21.57</v>
      </c>
      <c r="CZ363" s="16">
        <v>85.24</v>
      </c>
      <c r="DA363" s="16">
        <v>546.1</v>
      </c>
      <c r="DB363" s="16">
        <v>8.5819999999999994E-2</v>
      </c>
      <c r="DC363" s="16">
        <v>6.3729999999999995E-2</v>
      </c>
      <c r="DD363" s="16">
        <v>3.3439999999999998E-2</v>
      </c>
      <c r="DE363" s="16">
        <v>2.4240000000000001E-2</v>
      </c>
      <c r="DF363" s="16">
        <v>0.18149999999999999</v>
      </c>
      <c r="DG363" s="16">
        <v>5.6959999999999997E-2</v>
      </c>
      <c r="DH363" s="16">
        <v>0.2621</v>
      </c>
      <c r="DI363" s="16">
        <v>1.5389999999999999</v>
      </c>
      <c r="DJ363" s="16">
        <v>2.028</v>
      </c>
      <c r="DK363" s="16">
        <v>20.98</v>
      </c>
      <c r="DL363" s="16">
        <v>5.4980000000000003E-3</v>
      </c>
      <c r="DM363" s="16">
        <v>2.0449999999999999E-2</v>
      </c>
      <c r="DN363" s="16">
        <v>1.7950000000000001E-2</v>
      </c>
      <c r="DO363" s="16">
        <v>6.3990000000000002E-3</v>
      </c>
      <c r="DP363" s="16">
        <v>1.8290000000000001E-2</v>
      </c>
      <c r="DQ363" s="16">
        <v>1.9559999999999998E-3</v>
      </c>
      <c r="DR363" s="16">
        <v>14.2</v>
      </c>
      <c r="DS363" s="16">
        <v>29.2</v>
      </c>
      <c r="DT363" s="16">
        <v>92.94</v>
      </c>
      <c r="DU363" s="16">
        <v>621.20000000000005</v>
      </c>
      <c r="DV363" s="16">
        <v>0.114</v>
      </c>
      <c r="DW363" s="16">
        <v>0.16669999999999999</v>
      </c>
      <c r="DX363" s="16">
        <v>0.1212</v>
      </c>
      <c r="DY363" s="16">
        <v>5.6140000000000002E-2</v>
      </c>
      <c r="DZ363" s="16">
        <v>0.26369999999999999</v>
      </c>
      <c r="EA363" s="16">
        <v>6.658E-2</v>
      </c>
      <c r="EB363" s="15">
        <v>0</v>
      </c>
    </row>
    <row r="364" spans="100:132" x14ac:dyDescent="0.2">
      <c r="CV364" s="14" t="s">
        <v>523</v>
      </c>
      <c r="CW364" s="16">
        <v>9010598</v>
      </c>
      <c r="CX364" s="16">
        <v>12.76</v>
      </c>
      <c r="CY364" s="16">
        <v>18.84</v>
      </c>
      <c r="CZ364" s="16">
        <v>81.87</v>
      </c>
      <c r="DA364" s="16">
        <v>496.6</v>
      </c>
      <c r="DB364" s="16">
        <v>9.6759999999999999E-2</v>
      </c>
      <c r="DC364" s="16">
        <v>7.9519999999999993E-2</v>
      </c>
      <c r="DD364" s="16">
        <v>2.6880000000000001E-2</v>
      </c>
      <c r="DE364" s="16">
        <v>1.7809999999999999E-2</v>
      </c>
      <c r="DF364" s="16">
        <v>0.1759</v>
      </c>
      <c r="DG364" s="16">
        <v>6.1830000000000003E-2</v>
      </c>
      <c r="DH364" s="16">
        <v>0.2213</v>
      </c>
      <c r="DI364" s="16">
        <v>1.2849999999999999</v>
      </c>
      <c r="DJ364" s="16">
        <v>1.5349999999999999</v>
      </c>
      <c r="DK364" s="16">
        <v>17.260000000000002</v>
      </c>
      <c r="DL364" s="16">
        <v>5.6080000000000001E-3</v>
      </c>
      <c r="DM364" s="16">
        <v>1.6459999999999999E-2</v>
      </c>
      <c r="DN364" s="16">
        <v>1.529E-2</v>
      </c>
      <c r="DO364" s="16">
        <v>9.9970000000000007E-3</v>
      </c>
      <c r="DP364" s="16">
        <v>1.9089999999999999E-2</v>
      </c>
      <c r="DQ364" s="16">
        <v>2.1329999999999999E-3</v>
      </c>
      <c r="DR364" s="16">
        <v>13.75</v>
      </c>
      <c r="DS364" s="16">
        <v>25.99</v>
      </c>
      <c r="DT364" s="16">
        <v>87.82</v>
      </c>
      <c r="DU364" s="16">
        <v>579.70000000000005</v>
      </c>
      <c r="DV364" s="16">
        <v>0.1298</v>
      </c>
      <c r="DW364" s="16">
        <v>0.18390000000000001</v>
      </c>
      <c r="DX364" s="16">
        <v>0.1255</v>
      </c>
      <c r="DY364" s="16">
        <v>8.3119999999999999E-2</v>
      </c>
      <c r="DZ364" s="16">
        <v>0.27439999999999998</v>
      </c>
      <c r="EA364" s="16">
        <v>7.238E-2</v>
      </c>
      <c r="EB364" s="15">
        <v>0</v>
      </c>
    </row>
    <row r="365" spans="100:132" x14ac:dyDescent="0.2">
      <c r="CV365" s="14" t="s">
        <v>524</v>
      </c>
      <c r="CW365" s="16">
        <v>9010872</v>
      </c>
      <c r="CX365" s="16">
        <v>16.5</v>
      </c>
      <c r="CY365" s="16">
        <v>18.29</v>
      </c>
      <c r="CZ365" s="16">
        <v>106.6</v>
      </c>
      <c r="DA365" s="16">
        <v>838.1</v>
      </c>
      <c r="DB365" s="16">
        <v>9.6860000000000002E-2</v>
      </c>
      <c r="DC365" s="16">
        <v>8.4680000000000005E-2</v>
      </c>
      <c r="DD365" s="16">
        <v>5.8619999999999998E-2</v>
      </c>
      <c r="DE365" s="16">
        <v>4.8349999999999997E-2</v>
      </c>
      <c r="DF365" s="16">
        <v>0.14949999999999999</v>
      </c>
      <c r="DG365" s="16">
        <v>5.5930000000000001E-2</v>
      </c>
      <c r="DH365" s="16">
        <v>0.33889999999999998</v>
      </c>
      <c r="DI365" s="16">
        <v>1.4390000000000001</v>
      </c>
      <c r="DJ365" s="16">
        <v>2.3439999999999999</v>
      </c>
      <c r="DK365" s="16">
        <v>33.58</v>
      </c>
      <c r="DL365" s="16">
        <v>7.2570000000000004E-3</v>
      </c>
      <c r="DM365" s="16">
        <v>1.805E-2</v>
      </c>
      <c r="DN365" s="16">
        <v>1.8319999999999999E-2</v>
      </c>
      <c r="DO365" s="16">
        <v>1.0330000000000001E-2</v>
      </c>
      <c r="DP365" s="16">
        <v>1.694E-2</v>
      </c>
      <c r="DQ365" s="16">
        <v>2.0010000000000002E-3</v>
      </c>
      <c r="DR365" s="16">
        <v>18.13</v>
      </c>
      <c r="DS365" s="16">
        <v>25.45</v>
      </c>
      <c r="DT365" s="16">
        <v>117.2</v>
      </c>
      <c r="DU365" s="16">
        <v>1009</v>
      </c>
      <c r="DV365" s="16">
        <v>0.1338</v>
      </c>
      <c r="DW365" s="16">
        <v>0.16789999999999999</v>
      </c>
      <c r="DX365" s="16">
        <v>0.1663</v>
      </c>
      <c r="DY365" s="16">
        <v>9.1230000000000006E-2</v>
      </c>
      <c r="DZ365" s="16">
        <v>0.2394</v>
      </c>
      <c r="EA365" s="16">
        <v>6.4689999999999998E-2</v>
      </c>
      <c r="EB365" s="15">
        <v>0</v>
      </c>
    </row>
    <row r="366" spans="100:132" x14ac:dyDescent="0.2">
      <c r="CV366" s="14" t="s">
        <v>525</v>
      </c>
      <c r="CW366" s="16">
        <v>9010877</v>
      </c>
      <c r="CX366" s="16">
        <v>13.4</v>
      </c>
      <c r="CY366" s="16">
        <v>16.95</v>
      </c>
      <c r="CZ366" s="16">
        <v>85.48</v>
      </c>
      <c r="DA366" s="16">
        <v>552.4</v>
      </c>
      <c r="DB366" s="16">
        <v>7.9369999999999996E-2</v>
      </c>
      <c r="DC366" s="16">
        <v>5.6959999999999997E-2</v>
      </c>
      <c r="DD366" s="16">
        <v>2.181E-2</v>
      </c>
      <c r="DE366" s="16">
        <v>1.473E-2</v>
      </c>
      <c r="DF366" s="16">
        <v>0.16500000000000001</v>
      </c>
      <c r="DG366" s="16">
        <v>5.7009999999999998E-2</v>
      </c>
      <c r="DH366" s="16">
        <v>0.15840000000000001</v>
      </c>
      <c r="DI366" s="16">
        <v>0.61240000000000006</v>
      </c>
      <c r="DJ366" s="16">
        <v>1.036</v>
      </c>
      <c r="DK366" s="16">
        <v>13.22</v>
      </c>
      <c r="DL366" s="16">
        <v>4.3940000000000003E-3</v>
      </c>
      <c r="DM366" s="16">
        <v>1.2500000000000001E-2</v>
      </c>
      <c r="DN366" s="16">
        <v>1.451E-2</v>
      </c>
      <c r="DO366" s="16">
        <v>5.4840000000000002E-3</v>
      </c>
      <c r="DP366" s="16">
        <v>1.291E-2</v>
      </c>
      <c r="DQ366" s="16">
        <v>2.0739999999999999E-3</v>
      </c>
      <c r="DR366" s="16">
        <v>14.73</v>
      </c>
      <c r="DS366" s="16">
        <v>21.7</v>
      </c>
      <c r="DT366" s="16">
        <v>93.76</v>
      </c>
      <c r="DU366" s="16">
        <v>663.5</v>
      </c>
      <c r="DV366" s="16">
        <v>0.12130000000000001</v>
      </c>
      <c r="DW366" s="16">
        <v>0.1676</v>
      </c>
      <c r="DX366" s="16">
        <v>0.13639999999999999</v>
      </c>
      <c r="DY366" s="16">
        <v>6.9870000000000002E-2</v>
      </c>
      <c r="DZ366" s="16">
        <v>0.27410000000000001</v>
      </c>
      <c r="EA366" s="16">
        <v>7.5819999999999999E-2</v>
      </c>
      <c r="EB366" s="15">
        <v>0</v>
      </c>
    </row>
    <row r="367" spans="100:132" x14ac:dyDescent="0.2">
      <c r="CV367" s="14" t="s">
        <v>526</v>
      </c>
      <c r="CW367" s="16">
        <v>901088</v>
      </c>
      <c r="CX367" s="16">
        <v>20.440000000000001</v>
      </c>
      <c r="CY367" s="16">
        <v>21.78</v>
      </c>
      <c r="CZ367" s="16">
        <v>133.80000000000001</v>
      </c>
      <c r="DA367" s="16">
        <v>1293</v>
      </c>
      <c r="DB367" s="16">
        <v>9.1499999999999998E-2</v>
      </c>
      <c r="DC367" s="16">
        <v>0.11310000000000001</v>
      </c>
      <c r="DD367" s="16">
        <v>9.7989999999999994E-2</v>
      </c>
      <c r="DE367" s="16">
        <v>7.7850000000000003E-2</v>
      </c>
      <c r="DF367" s="16">
        <v>0.1618</v>
      </c>
      <c r="DG367" s="16">
        <v>5.5570000000000001E-2</v>
      </c>
      <c r="DH367" s="16">
        <v>0.57809999999999995</v>
      </c>
      <c r="DI367" s="16">
        <v>0.91679999999999995</v>
      </c>
      <c r="DJ367" s="16">
        <v>4.218</v>
      </c>
      <c r="DK367" s="16">
        <v>72.44</v>
      </c>
      <c r="DL367" s="16">
        <v>6.208E-3</v>
      </c>
      <c r="DM367" s="16">
        <v>1.9060000000000001E-2</v>
      </c>
      <c r="DN367" s="16">
        <v>2.375E-2</v>
      </c>
      <c r="DO367" s="16">
        <v>1.461E-2</v>
      </c>
      <c r="DP367" s="16">
        <v>1.4449999999999999E-2</v>
      </c>
      <c r="DQ367" s="16">
        <v>1.9059999999999999E-3</v>
      </c>
      <c r="DR367" s="16">
        <v>24.31</v>
      </c>
      <c r="DS367" s="16">
        <v>26.37</v>
      </c>
      <c r="DT367" s="16">
        <v>161.19999999999999</v>
      </c>
      <c r="DU367" s="16">
        <v>1780</v>
      </c>
      <c r="DV367" s="16">
        <v>0.13270000000000001</v>
      </c>
      <c r="DW367" s="16">
        <v>0.23760000000000001</v>
      </c>
      <c r="DX367" s="16">
        <v>0.2702</v>
      </c>
      <c r="DY367" s="16">
        <v>0.17649999999999999</v>
      </c>
      <c r="DZ367" s="16">
        <v>0.26090000000000002</v>
      </c>
      <c r="EA367" s="16">
        <v>6.7349999999999993E-2</v>
      </c>
      <c r="EB367" s="15">
        <v>1</v>
      </c>
    </row>
    <row r="368" spans="100:132" x14ac:dyDescent="0.2">
      <c r="CV368" s="14" t="s">
        <v>527</v>
      </c>
      <c r="CW368" s="16">
        <v>9011494</v>
      </c>
      <c r="CX368" s="16">
        <v>20.2</v>
      </c>
      <c r="CY368" s="16">
        <v>26.83</v>
      </c>
      <c r="CZ368" s="16">
        <v>133.69999999999999</v>
      </c>
      <c r="DA368" s="16">
        <v>1234</v>
      </c>
      <c r="DB368" s="16">
        <v>9.9049999999999999E-2</v>
      </c>
      <c r="DC368" s="16">
        <v>0.16689999999999999</v>
      </c>
      <c r="DD368" s="16">
        <v>0.1641</v>
      </c>
      <c r="DE368" s="16">
        <v>0.1265</v>
      </c>
      <c r="DF368" s="16">
        <v>0.1875</v>
      </c>
      <c r="DG368" s="16">
        <v>6.0199999999999997E-2</v>
      </c>
      <c r="DH368" s="16">
        <v>0.97609999999999997</v>
      </c>
      <c r="DI368" s="16">
        <v>1.8919999999999999</v>
      </c>
      <c r="DJ368" s="16">
        <v>7.1280000000000001</v>
      </c>
      <c r="DK368" s="16">
        <v>103.6</v>
      </c>
      <c r="DL368" s="16">
        <v>8.4390000000000003E-3</v>
      </c>
      <c r="DM368" s="16">
        <v>4.6739999999999997E-2</v>
      </c>
      <c r="DN368" s="16">
        <v>5.9040000000000002E-2</v>
      </c>
      <c r="DO368" s="16">
        <v>2.5360000000000001E-2</v>
      </c>
      <c r="DP368" s="16">
        <v>3.7100000000000001E-2</v>
      </c>
      <c r="DQ368" s="16">
        <v>4.2859999999999999E-3</v>
      </c>
      <c r="DR368" s="16">
        <v>24.19</v>
      </c>
      <c r="DS368" s="16">
        <v>33.81</v>
      </c>
      <c r="DT368" s="16">
        <v>160</v>
      </c>
      <c r="DU368" s="16">
        <v>1671</v>
      </c>
      <c r="DV368" s="16">
        <v>0.1278</v>
      </c>
      <c r="DW368" s="16">
        <v>0.34160000000000001</v>
      </c>
      <c r="DX368" s="16">
        <v>0.37030000000000002</v>
      </c>
      <c r="DY368" s="16">
        <v>0.2152</v>
      </c>
      <c r="DZ368" s="16">
        <v>0.3271</v>
      </c>
      <c r="EA368" s="16">
        <v>7.6319999999999999E-2</v>
      </c>
      <c r="EB368" s="15">
        <v>1</v>
      </c>
    </row>
    <row r="369" spans="100:132" x14ac:dyDescent="0.2">
      <c r="CV369" s="14" t="s">
        <v>528</v>
      </c>
      <c r="CW369" s="16">
        <v>9011495</v>
      </c>
      <c r="CX369" s="16">
        <v>12.21</v>
      </c>
      <c r="CY369" s="16">
        <v>18.02</v>
      </c>
      <c r="CZ369" s="16">
        <v>78.31</v>
      </c>
      <c r="DA369" s="16">
        <v>458.4</v>
      </c>
      <c r="DB369" s="16">
        <v>9.2310000000000003E-2</v>
      </c>
      <c r="DC369" s="16">
        <v>7.1749999999999994E-2</v>
      </c>
      <c r="DD369" s="16">
        <v>4.3920000000000001E-2</v>
      </c>
      <c r="DE369" s="16">
        <v>2.027E-2</v>
      </c>
      <c r="DF369" s="16">
        <v>0.16950000000000001</v>
      </c>
      <c r="DG369" s="16">
        <v>5.9159999999999997E-2</v>
      </c>
      <c r="DH369" s="16">
        <v>0.25269999999999998</v>
      </c>
      <c r="DI369" s="16">
        <v>0.77859999999999996</v>
      </c>
      <c r="DJ369" s="16">
        <v>1.8740000000000001</v>
      </c>
      <c r="DK369" s="16">
        <v>18.57</v>
      </c>
      <c r="DL369" s="16">
        <v>5.8329999999999996E-3</v>
      </c>
      <c r="DM369" s="16">
        <v>1.388E-2</v>
      </c>
      <c r="DN369" s="16">
        <v>0.02</v>
      </c>
      <c r="DO369" s="16">
        <v>7.0870000000000004E-3</v>
      </c>
      <c r="DP369" s="16">
        <v>1.9380000000000001E-2</v>
      </c>
      <c r="DQ369" s="16">
        <v>1.9599999999999999E-3</v>
      </c>
      <c r="DR369" s="16">
        <v>14.29</v>
      </c>
      <c r="DS369" s="16">
        <v>24.04</v>
      </c>
      <c r="DT369" s="16">
        <v>93.85</v>
      </c>
      <c r="DU369" s="16">
        <v>624.6</v>
      </c>
      <c r="DV369" s="16">
        <v>0.1368</v>
      </c>
      <c r="DW369" s="16">
        <v>0.217</v>
      </c>
      <c r="DX369" s="16">
        <v>0.24129999999999999</v>
      </c>
      <c r="DY369" s="16">
        <v>8.8289999999999993E-2</v>
      </c>
      <c r="DZ369" s="16">
        <v>0.32179999999999997</v>
      </c>
      <c r="EA369" s="16">
        <v>7.4700000000000003E-2</v>
      </c>
      <c r="EB369" s="15">
        <v>0</v>
      </c>
    </row>
    <row r="370" spans="100:132" x14ac:dyDescent="0.2">
      <c r="CV370" s="14" t="s">
        <v>529</v>
      </c>
      <c r="CW370" s="16">
        <v>9011971</v>
      </c>
      <c r="CX370" s="16">
        <v>21.71</v>
      </c>
      <c r="CY370" s="16">
        <v>17.25</v>
      </c>
      <c r="CZ370" s="16">
        <v>140.9</v>
      </c>
      <c r="DA370" s="16">
        <v>1546</v>
      </c>
      <c r="DB370" s="16">
        <v>9.3840000000000007E-2</v>
      </c>
      <c r="DC370" s="16">
        <v>8.5620000000000002E-2</v>
      </c>
      <c r="DD370" s="16">
        <v>0.1168</v>
      </c>
      <c r="DE370" s="16">
        <v>8.4650000000000003E-2</v>
      </c>
      <c r="DF370" s="16">
        <v>0.17169999999999999</v>
      </c>
      <c r="DG370" s="16">
        <v>5.0540000000000002E-2</v>
      </c>
      <c r="DH370" s="16">
        <v>1.2070000000000001</v>
      </c>
      <c r="DI370" s="16">
        <v>1.0509999999999999</v>
      </c>
      <c r="DJ370" s="16">
        <v>7.7329999999999997</v>
      </c>
      <c r="DK370" s="16">
        <v>224.1</v>
      </c>
      <c r="DL370" s="16">
        <v>5.568E-3</v>
      </c>
      <c r="DM370" s="16">
        <v>1.112E-2</v>
      </c>
      <c r="DN370" s="16">
        <v>2.0959999999999999E-2</v>
      </c>
      <c r="DO370" s="16">
        <v>1.197E-2</v>
      </c>
      <c r="DP370" s="16">
        <v>1.2630000000000001E-2</v>
      </c>
      <c r="DQ370" s="16">
        <v>1.8029999999999999E-3</v>
      </c>
      <c r="DR370" s="16">
        <v>30.75</v>
      </c>
      <c r="DS370" s="16">
        <v>26.44</v>
      </c>
      <c r="DT370" s="16">
        <v>199.5</v>
      </c>
      <c r="DU370" s="16">
        <v>3143</v>
      </c>
      <c r="DV370" s="16">
        <v>0.1363</v>
      </c>
      <c r="DW370" s="16">
        <v>0.1628</v>
      </c>
      <c r="DX370" s="16">
        <v>0.28610000000000002</v>
      </c>
      <c r="DY370" s="16">
        <v>0.182</v>
      </c>
      <c r="DZ370" s="16">
        <v>0.251</v>
      </c>
      <c r="EA370" s="16">
        <v>6.4939999999999998E-2</v>
      </c>
      <c r="EB370" s="15">
        <v>1</v>
      </c>
    </row>
    <row r="371" spans="100:132" x14ac:dyDescent="0.2">
      <c r="CV371" s="14" t="s">
        <v>530</v>
      </c>
      <c r="CW371" s="16">
        <v>9012000</v>
      </c>
      <c r="CX371" s="16">
        <v>22.01</v>
      </c>
      <c r="CY371" s="16">
        <v>21.9</v>
      </c>
      <c r="CZ371" s="16">
        <v>147.19999999999999</v>
      </c>
      <c r="DA371" s="16">
        <v>1482</v>
      </c>
      <c r="DB371" s="16">
        <v>0.10630000000000001</v>
      </c>
      <c r="DC371" s="16">
        <v>0.19539999999999999</v>
      </c>
      <c r="DD371" s="16">
        <v>0.24479999999999999</v>
      </c>
      <c r="DE371" s="16">
        <v>0.15010000000000001</v>
      </c>
      <c r="DF371" s="16">
        <v>0.18240000000000001</v>
      </c>
      <c r="DG371" s="16">
        <v>6.1400000000000003E-2</v>
      </c>
      <c r="DH371" s="16">
        <v>1.008</v>
      </c>
      <c r="DI371" s="16">
        <v>0.69989999999999997</v>
      </c>
      <c r="DJ371" s="16">
        <v>7.5609999999999999</v>
      </c>
      <c r="DK371" s="16">
        <v>130.19999999999999</v>
      </c>
      <c r="DL371" s="16">
        <v>3.9779999999999998E-3</v>
      </c>
      <c r="DM371" s="16">
        <v>2.8209999999999999E-2</v>
      </c>
      <c r="DN371" s="16">
        <v>3.576E-2</v>
      </c>
      <c r="DO371" s="16">
        <v>1.4710000000000001E-2</v>
      </c>
      <c r="DP371" s="16">
        <v>1.5180000000000001E-2</v>
      </c>
      <c r="DQ371" s="16">
        <v>3.7959999999999999E-3</v>
      </c>
      <c r="DR371" s="16">
        <v>27.66</v>
      </c>
      <c r="DS371" s="16">
        <v>25.8</v>
      </c>
      <c r="DT371" s="16">
        <v>195</v>
      </c>
      <c r="DU371" s="16">
        <v>2227</v>
      </c>
      <c r="DV371" s="16">
        <v>0.12939999999999999</v>
      </c>
      <c r="DW371" s="16">
        <v>0.38850000000000001</v>
      </c>
      <c r="DX371" s="16">
        <v>0.47560000000000002</v>
      </c>
      <c r="DY371" s="16">
        <v>0.2432</v>
      </c>
      <c r="DZ371" s="16">
        <v>0.27410000000000001</v>
      </c>
      <c r="EA371" s="16">
        <v>8.5739999999999997E-2</v>
      </c>
      <c r="EB371" s="15">
        <v>1</v>
      </c>
    </row>
    <row r="372" spans="100:132" x14ac:dyDescent="0.2">
      <c r="CV372" s="14" t="s">
        <v>531</v>
      </c>
      <c r="CW372" s="16">
        <v>9012315</v>
      </c>
      <c r="CX372" s="16">
        <v>16.350000000000001</v>
      </c>
      <c r="CY372" s="16">
        <v>23.29</v>
      </c>
      <c r="CZ372" s="16">
        <v>109</v>
      </c>
      <c r="DA372" s="16">
        <v>840.4</v>
      </c>
      <c r="DB372" s="16">
        <v>9.7420000000000007E-2</v>
      </c>
      <c r="DC372" s="16">
        <v>0.1497</v>
      </c>
      <c r="DD372" s="16">
        <v>0.18110000000000001</v>
      </c>
      <c r="DE372" s="16">
        <v>8.7730000000000002E-2</v>
      </c>
      <c r="DF372" s="16">
        <v>0.2175</v>
      </c>
      <c r="DG372" s="16">
        <v>6.2179999999999999E-2</v>
      </c>
      <c r="DH372" s="16">
        <v>0.43120000000000003</v>
      </c>
      <c r="DI372" s="16">
        <v>1.022</v>
      </c>
      <c r="DJ372" s="16">
        <v>2.972</v>
      </c>
      <c r="DK372" s="16">
        <v>45.5</v>
      </c>
      <c r="DL372" s="16">
        <v>5.6350000000000003E-3</v>
      </c>
      <c r="DM372" s="16">
        <v>3.9170000000000003E-2</v>
      </c>
      <c r="DN372" s="16">
        <v>6.0720000000000003E-2</v>
      </c>
      <c r="DO372" s="16">
        <v>1.6559999999999998E-2</v>
      </c>
      <c r="DP372" s="16">
        <v>3.1969999999999998E-2</v>
      </c>
      <c r="DQ372" s="16">
        <v>4.0850000000000001E-3</v>
      </c>
      <c r="DR372" s="16">
        <v>19.38</v>
      </c>
      <c r="DS372" s="16">
        <v>31.03</v>
      </c>
      <c r="DT372" s="16">
        <v>129.30000000000001</v>
      </c>
      <c r="DU372" s="16">
        <v>1165</v>
      </c>
      <c r="DV372" s="16">
        <v>0.14149999999999999</v>
      </c>
      <c r="DW372" s="16">
        <v>0.46650000000000003</v>
      </c>
      <c r="DX372" s="16">
        <v>0.7087</v>
      </c>
      <c r="DY372" s="16">
        <v>0.2248</v>
      </c>
      <c r="DZ372" s="16">
        <v>0.4824</v>
      </c>
      <c r="EA372" s="16">
        <v>9.6140000000000003E-2</v>
      </c>
      <c r="EB372" s="15">
        <v>1</v>
      </c>
    </row>
    <row r="373" spans="100:132" x14ac:dyDescent="0.2">
      <c r="CV373" s="14" t="s">
        <v>532</v>
      </c>
      <c r="CW373" s="16">
        <v>9012568</v>
      </c>
      <c r="CX373" s="16">
        <v>15.19</v>
      </c>
      <c r="CY373" s="16">
        <v>13.21</v>
      </c>
      <c r="CZ373" s="16">
        <v>97.65</v>
      </c>
      <c r="DA373" s="16">
        <v>711.8</v>
      </c>
      <c r="DB373" s="16">
        <v>7.9630000000000006E-2</v>
      </c>
      <c r="DC373" s="16">
        <v>6.9339999999999999E-2</v>
      </c>
      <c r="DD373" s="16">
        <v>3.3930000000000002E-2</v>
      </c>
      <c r="DE373" s="16">
        <v>2.657E-2</v>
      </c>
      <c r="DF373" s="16">
        <v>0.1721</v>
      </c>
      <c r="DG373" s="16">
        <v>5.5440000000000003E-2</v>
      </c>
      <c r="DH373" s="16">
        <v>0.17829999999999999</v>
      </c>
      <c r="DI373" s="16">
        <v>0.41249999999999998</v>
      </c>
      <c r="DJ373" s="16">
        <v>1.3380000000000001</v>
      </c>
      <c r="DK373" s="16">
        <v>17.72</v>
      </c>
      <c r="DL373" s="16">
        <v>5.012E-3</v>
      </c>
      <c r="DM373" s="16">
        <v>1.485E-2</v>
      </c>
      <c r="DN373" s="16">
        <v>1.5509999999999999E-2</v>
      </c>
      <c r="DO373" s="16">
        <v>9.1549999999999999E-3</v>
      </c>
      <c r="DP373" s="16">
        <v>1.6469999999999999E-2</v>
      </c>
      <c r="DQ373" s="16">
        <v>1.7669999999999999E-3</v>
      </c>
      <c r="DR373" s="16">
        <v>16.2</v>
      </c>
      <c r="DS373" s="16">
        <v>15.73</v>
      </c>
      <c r="DT373" s="16">
        <v>104.5</v>
      </c>
      <c r="DU373" s="16">
        <v>819.1</v>
      </c>
      <c r="DV373" s="16">
        <v>0.11260000000000001</v>
      </c>
      <c r="DW373" s="16">
        <v>0.17369999999999999</v>
      </c>
      <c r="DX373" s="16">
        <v>0.13619999999999999</v>
      </c>
      <c r="DY373" s="16">
        <v>8.1780000000000005E-2</v>
      </c>
      <c r="DZ373" s="16">
        <v>0.2487</v>
      </c>
      <c r="EA373" s="16">
        <v>6.7659999999999998E-2</v>
      </c>
      <c r="EB373" s="15">
        <v>0</v>
      </c>
    </row>
    <row r="374" spans="100:132" x14ac:dyDescent="0.2">
      <c r="CV374" s="14" t="s">
        <v>533</v>
      </c>
      <c r="CW374" s="16">
        <v>9012795</v>
      </c>
      <c r="CX374" s="16">
        <v>21.37</v>
      </c>
      <c r="CY374" s="16">
        <v>15.1</v>
      </c>
      <c r="CZ374" s="16">
        <v>141.30000000000001</v>
      </c>
      <c r="DA374" s="16">
        <v>1386</v>
      </c>
      <c r="DB374" s="16">
        <v>0.10009999999999999</v>
      </c>
      <c r="DC374" s="16">
        <v>0.1515</v>
      </c>
      <c r="DD374" s="16">
        <v>0.19320000000000001</v>
      </c>
      <c r="DE374" s="16">
        <v>0.1255</v>
      </c>
      <c r="DF374" s="16">
        <v>0.1973</v>
      </c>
      <c r="DG374" s="16">
        <v>6.1830000000000003E-2</v>
      </c>
      <c r="DH374" s="16">
        <v>0.34139999999999998</v>
      </c>
      <c r="DI374" s="16">
        <v>1.3089999999999999</v>
      </c>
      <c r="DJ374" s="16">
        <v>2.407</v>
      </c>
      <c r="DK374" s="16">
        <v>39.06</v>
      </c>
      <c r="DL374" s="16">
        <v>4.4260000000000002E-3</v>
      </c>
      <c r="DM374" s="16">
        <v>2.6749999999999999E-2</v>
      </c>
      <c r="DN374" s="16">
        <v>3.4369999999999998E-2</v>
      </c>
      <c r="DO374" s="16">
        <v>1.3429999999999999E-2</v>
      </c>
      <c r="DP374" s="16">
        <v>1.6750000000000001E-2</v>
      </c>
      <c r="DQ374" s="16">
        <v>4.3670000000000002E-3</v>
      </c>
      <c r="DR374" s="16">
        <v>22.69</v>
      </c>
      <c r="DS374" s="16">
        <v>21.84</v>
      </c>
      <c r="DT374" s="16">
        <v>152.1</v>
      </c>
      <c r="DU374" s="16">
        <v>1535</v>
      </c>
      <c r="DV374" s="16">
        <v>0.1192</v>
      </c>
      <c r="DW374" s="16">
        <v>0.28399999999999997</v>
      </c>
      <c r="DX374" s="16">
        <v>0.40239999999999998</v>
      </c>
      <c r="DY374" s="16">
        <v>0.1966</v>
      </c>
      <c r="DZ374" s="16">
        <v>0.27300000000000002</v>
      </c>
      <c r="EA374" s="16">
        <v>8.6660000000000001E-2</v>
      </c>
      <c r="EB374" s="15">
        <v>1</v>
      </c>
    </row>
    <row r="375" spans="100:132" x14ac:dyDescent="0.2">
      <c r="CV375" s="14" t="s">
        <v>534</v>
      </c>
      <c r="CW375" s="16">
        <v>901288</v>
      </c>
      <c r="CX375" s="16">
        <v>20.64</v>
      </c>
      <c r="CY375" s="16">
        <v>17.350000000000001</v>
      </c>
      <c r="CZ375" s="16">
        <v>134.80000000000001</v>
      </c>
      <c r="DA375" s="16">
        <v>1335</v>
      </c>
      <c r="DB375" s="16">
        <v>9.4460000000000002E-2</v>
      </c>
      <c r="DC375" s="16">
        <v>0.1076</v>
      </c>
      <c r="DD375" s="16">
        <v>0.1527</v>
      </c>
      <c r="DE375" s="16">
        <v>8.9410000000000003E-2</v>
      </c>
      <c r="DF375" s="16">
        <v>0.15709999999999999</v>
      </c>
      <c r="DG375" s="16">
        <v>5.4780000000000002E-2</v>
      </c>
      <c r="DH375" s="16">
        <v>0.61370000000000002</v>
      </c>
      <c r="DI375" s="16">
        <v>0.65749999999999997</v>
      </c>
      <c r="DJ375" s="16">
        <v>4.1189999999999998</v>
      </c>
      <c r="DK375" s="16">
        <v>77.02</v>
      </c>
      <c r="DL375" s="16">
        <v>6.2110000000000004E-3</v>
      </c>
      <c r="DM375" s="16">
        <v>1.8950000000000002E-2</v>
      </c>
      <c r="DN375" s="16">
        <v>2.681E-2</v>
      </c>
      <c r="DO375" s="16">
        <v>1.2319999999999999E-2</v>
      </c>
      <c r="DP375" s="16">
        <v>1.2760000000000001E-2</v>
      </c>
      <c r="DQ375" s="16">
        <v>1.7110000000000001E-3</v>
      </c>
      <c r="DR375" s="16">
        <v>25.37</v>
      </c>
      <c r="DS375" s="16">
        <v>23.17</v>
      </c>
      <c r="DT375" s="16">
        <v>166.8</v>
      </c>
      <c r="DU375" s="16">
        <v>1946</v>
      </c>
      <c r="DV375" s="16">
        <v>0.15620000000000001</v>
      </c>
      <c r="DW375" s="16">
        <v>0.30549999999999999</v>
      </c>
      <c r="DX375" s="16">
        <v>0.41589999999999999</v>
      </c>
      <c r="DY375" s="16">
        <v>0.2112</v>
      </c>
      <c r="DZ375" s="16">
        <v>0.26889999999999997</v>
      </c>
      <c r="EA375" s="16">
        <v>7.0550000000000002E-2</v>
      </c>
      <c r="EB375" s="15">
        <v>1</v>
      </c>
    </row>
    <row r="376" spans="100:132" x14ac:dyDescent="0.2">
      <c r="CV376" s="14" t="s">
        <v>535</v>
      </c>
      <c r="CW376" s="16">
        <v>9013005</v>
      </c>
      <c r="CX376" s="16">
        <v>13.69</v>
      </c>
      <c r="CY376" s="16">
        <v>16.07</v>
      </c>
      <c r="CZ376" s="16">
        <v>87.84</v>
      </c>
      <c r="DA376" s="16">
        <v>579.1</v>
      </c>
      <c r="DB376" s="16">
        <v>8.3019999999999997E-2</v>
      </c>
      <c r="DC376" s="16">
        <v>6.3740000000000005E-2</v>
      </c>
      <c r="DD376" s="16">
        <v>2.5559999999999999E-2</v>
      </c>
      <c r="DE376" s="16">
        <v>2.0310000000000002E-2</v>
      </c>
      <c r="DF376" s="16">
        <v>0.18720000000000001</v>
      </c>
      <c r="DG376" s="16">
        <v>5.6689999999999997E-2</v>
      </c>
      <c r="DH376" s="16">
        <v>0.17050000000000001</v>
      </c>
      <c r="DI376" s="16">
        <v>0.50660000000000005</v>
      </c>
      <c r="DJ376" s="16">
        <v>1.3720000000000001</v>
      </c>
      <c r="DK376" s="16">
        <v>14</v>
      </c>
      <c r="DL376" s="16">
        <v>4.2300000000000003E-3</v>
      </c>
      <c r="DM376" s="16">
        <v>1.5869999999999999E-2</v>
      </c>
      <c r="DN376" s="16">
        <v>1.1690000000000001E-2</v>
      </c>
      <c r="DO376" s="16">
        <v>6.3350000000000004E-3</v>
      </c>
      <c r="DP376" s="16">
        <v>1.9429999999999999E-2</v>
      </c>
      <c r="DQ376" s="16">
        <v>2.1770000000000001E-3</v>
      </c>
      <c r="DR376" s="16">
        <v>14.84</v>
      </c>
      <c r="DS376" s="16">
        <v>20.21</v>
      </c>
      <c r="DT376" s="16">
        <v>99.16</v>
      </c>
      <c r="DU376" s="16">
        <v>670.6</v>
      </c>
      <c r="DV376" s="16">
        <v>0.1105</v>
      </c>
      <c r="DW376" s="16">
        <v>0.20960000000000001</v>
      </c>
      <c r="DX376" s="16">
        <v>0.1346</v>
      </c>
      <c r="DY376" s="16">
        <v>6.9870000000000002E-2</v>
      </c>
      <c r="DZ376" s="16">
        <v>0.33229999999999998</v>
      </c>
      <c r="EA376" s="16">
        <v>7.7009999999999995E-2</v>
      </c>
      <c r="EB376" s="15">
        <v>0</v>
      </c>
    </row>
    <row r="377" spans="100:132" x14ac:dyDescent="0.2">
      <c r="CV377" s="14" t="s">
        <v>536</v>
      </c>
      <c r="CW377" s="16">
        <v>901303</v>
      </c>
      <c r="CX377" s="16">
        <v>16.170000000000002</v>
      </c>
      <c r="CY377" s="16">
        <v>16.07</v>
      </c>
      <c r="CZ377" s="16">
        <v>106.3</v>
      </c>
      <c r="DA377" s="16">
        <v>788.5</v>
      </c>
      <c r="DB377" s="16">
        <v>9.8799999999999999E-2</v>
      </c>
      <c r="DC377" s="16">
        <v>0.14380000000000001</v>
      </c>
      <c r="DD377" s="16">
        <v>6.651E-2</v>
      </c>
      <c r="DE377" s="16">
        <v>5.3969999999999997E-2</v>
      </c>
      <c r="DF377" s="16">
        <v>0.19900000000000001</v>
      </c>
      <c r="DG377" s="16">
        <v>6.5720000000000001E-2</v>
      </c>
      <c r="DH377" s="16">
        <v>0.17449999999999999</v>
      </c>
      <c r="DI377" s="16">
        <v>0.48899999999999999</v>
      </c>
      <c r="DJ377" s="16">
        <v>1.349</v>
      </c>
      <c r="DK377" s="16">
        <v>14.91</v>
      </c>
      <c r="DL377" s="16">
        <v>4.5100000000000001E-3</v>
      </c>
      <c r="DM377" s="16">
        <v>1.8120000000000001E-2</v>
      </c>
      <c r="DN377" s="16">
        <v>1.951E-2</v>
      </c>
      <c r="DO377" s="16">
        <v>1.196E-2</v>
      </c>
      <c r="DP377" s="16">
        <v>1.934E-2</v>
      </c>
      <c r="DQ377" s="16">
        <v>3.6960000000000001E-3</v>
      </c>
      <c r="DR377" s="16">
        <v>16.97</v>
      </c>
      <c r="DS377" s="16">
        <v>19.14</v>
      </c>
      <c r="DT377" s="16">
        <v>113.1</v>
      </c>
      <c r="DU377" s="16">
        <v>861.5</v>
      </c>
      <c r="DV377" s="16">
        <v>0.1235</v>
      </c>
      <c r="DW377" s="16">
        <v>0.255</v>
      </c>
      <c r="DX377" s="16">
        <v>0.2114</v>
      </c>
      <c r="DY377" s="16">
        <v>0.12509999999999999</v>
      </c>
      <c r="DZ377" s="16">
        <v>0.31530000000000002</v>
      </c>
      <c r="EA377" s="16">
        <v>8.9599999999999999E-2</v>
      </c>
      <c r="EB377" s="15">
        <v>0</v>
      </c>
    </row>
    <row r="378" spans="100:132" x14ac:dyDescent="0.2">
      <c r="CV378" s="14" t="s">
        <v>537</v>
      </c>
      <c r="CW378" s="16">
        <v>901315</v>
      </c>
      <c r="CX378" s="16">
        <v>10.57</v>
      </c>
      <c r="CY378" s="16">
        <v>20.22</v>
      </c>
      <c r="CZ378" s="16">
        <v>70.150000000000006</v>
      </c>
      <c r="DA378" s="16">
        <v>338.3</v>
      </c>
      <c r="DB378" s="16">
        <v>9.0730000000000005E-2</v>
      </c>
      <c r="DC378" s="16">
        <v>0.16600000000000001</v>
      </c>
      <c r="DD378" s="16">
        <v>0.22800000000000001</v>
      </c>
      <c r="DE378" s="16">
        <v>5.9409999999999998E-2</v>
      </c>
      <c r="DF378" s="16">
        <v>0.21879999999999999</v>
      </c>
      <c r="DG378" s="16">
        <v>8.4500000000000006E-2</v>
      </c>
      <c r="DH378" s="16">
        <v>0.1115</v>
      </c>
      <c r="DI378" s="16">
        <v>1.2310000000000001</v>
      </c>
      <c r="DJ378" s="16">
        <v>2.363</v>
      </c>
      <c r="DK378" s="16">
        <v>7.2279999999999998</v>
      </c>
      <c r="DL378" s="16">
        <v>8.4989999999999996E-3</v>
      </c>
      <c r="DM378" s="16">
        <v>7.6429999999999998E-2</v>
      </c>
      <c r="DN378" s="16">
        <v>0.1535</v>
      </c>
      <c r="DO378" s="16">
        <v>2.9190000000000001E-2</v>
      </c>
      <c r="DP378" s="16">
        <v>1.617E-2</v>
      </c>
      <c r="DQ378" s="16">
        <v>1.2200000000000001E-2</v>
      </c>
      <c r="DR378" s="16">
        <v>10.85</v>
      </c>
      <c r="DS378" s="16">
        <v>22.82</v>
      </c>
      <c r="DT378" s="16">
        <v>76.510000000000005</v>
      </c>
      <c r="DU378" s="16">
        <v>351.9</v>
      </c>
      <c r="DV378" s="16">
        <v>0.1143</v>
      </c>
      <c r="DW378" s="16">
        <v>0.3619</v>
      </c>
      <c r="DX378" s="16">
        <v>0.60299999999999998</v>
      </c>
      <c r="DY378" s="16">
        <v>0.14649999999999999</v>
      </c>
      <c r="DZ378" s="16">
        <v>0.25969999999999999</v>
      </c>
      <c r="EA378" s="16">
        <v>0.12</v>
      </c>
      <c r="EB378" s="15">
        <v>0</v>
      </c>
    </row>
    <row r="379" spans="100:132" x14ac:dyDescent="0.2">
      <c r="CV379" s="14" t="s">
        <v>538</v>
      </c>
      <c r="CW379" s="16">
        <v>9013579</v>
      </c>
      <c r="CX379" s="16">
        <v>13.46</v>
      </c>
      <c r="CY379" s="16">
        <v>28.21</v>
      </c>
      <c r="CZ379" s="16">
        <v>85.89</v>
      </c>
      <c r="DA379" s="16">
        <v>562.1</v>
      </c>
      <c r="DB379" s="16">
        <v>7.5170000000000001E-2</v>
      </c>
      <c r="DC379" s="16">
        <v>4.7260000000000003E-2</v>
      </c>
      <c r="DD379" s="16">
        <v>1.2710000000000001E-2</v>
      </c>
      <c r="DE379" s="16">
        <v>1.1169999999999999E-2</v>
      </c>
      <c r="DF379" s="16">
        <v>0.1421</v>
      </c>
      <c r="DG379" s="16">
        <v>5.7630000000000001E-2</v>
      </c>
      <c r="DH379" s="16">
        <v>0.16889999999999999</v>
      </c>
      <c r="DI379" s="16">
        <v>1.1499999999999999</v>
      </c>
      <c r="DJ379" s="16">
        <v>1.4</v>
      </c>
      <c r="DK379" s="16">
        <v>14.91</v>
      </c>
      <c r="DL379" s="16">
        <v>4.9420000000000002E-3</v>
      </c>
      <c r="DM379" s="16">
        <v>1.2030000000000001E-2</v>
      </c>
      <c r="DN379" s="16">
        <v>7.5079999999999999E-3</v>
      </c>
      <c r="DO379" s="16">
        <v>5.1789999999999996E-3</v>
      </c>
      <c r="DP379" s="16">
        <v>1.4420000000000001E-2</v>
      </c>
      <c r="DQ379" s="16">
        <v>1.684E-3</v>
      </c>
      <c r="DR379" s="16">
        <v>14.69</v>
      </c>
      <c r="DS379" s="16">
        <v>35.630000000000003</v>
      </c>
      <c r="DT379" s="16">
        <v>97.11</v>
      </c>
      <c r="DU379" s="16">
        <v>680.6</v>
      </c>
      <c r="DV379" s="16">
        <v>0.1108</v>
      </c>
      <c r="DW379" s="16">
        <v>0.1457</v>
      </c>
      <c r="DX379" s="16">
        <v>7.9339999999999994E-2</v>
      </c>
      <c r="DY379" s="16">
        <v>5.781E-2</v>
      </c>
      <c r="DZ379" s="16">
        <v>0.26939999999999997</v>
      </c>
      <c r="EA379" s="16">
        <v>7.0610000000000006E-2</v>
      </c>
      <c r="EB379" s="15">
        <v>0</v>
      </c>
    </row>
    <row r="380" spans="100:132" x14ac:dyDescent="0.2">
      <c r="CV380" s="14" t="s">
        <v>539</v>
      </c>
      <c r="CW380" s="16">
        <v>9013594</v>
      </c>
      <c r="CX380" s="16">
        <v>13.66</v>
      </c>
      <c r="CY380" s="16">
        <v>15.15</v>
      </c>
      <c r="CZ380" s="16">
        <v>88.27</v>
      </c>
      <c r="DA380" s="16">
        <v>580.6</v>
      </c>
      <c r="DB380" s="16">
        <v>8.2680000000000003E-2</v>
      </c>
      <c r="DC380" s="16">
        <v>7.5480000000000005E-2</v>
      </c>
      <c r="DD380" s="16">
        <v>4.249E-2</v>
      </c>
      <c r="DE380" s="16">
        <v>2.4709999999999999E-2</v>
      </c>
      <c r="DF380" s="16">
        <v>0.1792</v>
      </c>
      <c r="DG380" s="16">
        <v>5.8970000000000002E-2</v>
      </c>
      <c r="DH380" s="16">
        <v>0.14019999999999999</v>
      </c>
      <c r="DI380" s="16">
        <v>0.54169999999999996</v>
      </c>
      <c r="DJ380" s="16">
        <v>1.101</v>
      </c>
      <c r="DK380" s="16">
        <v>11.35</v>
      </c>
      <c r="DL380" s="16">
        <v>5.2119999999999996E-3</v>
      </c>
      <c r="DM380" s="16">
        <v>2.9839999999999998E-2</v>
      </c>
      <c r="DN380" s="16">
        <v>2.443E-2</v>
      </c>
      <c r="DO380" s="16">
        <v>8.3560000000000006E-3</v>
      </c>
      <c r="DP380" s="16">
        <v>1.8180000000000002E-2</v>
      </c>
      <c r="DQ380" s="16">
        <v>4.8679999999999999E-3</v>
      </c>
      <c r="DR380" s="16">
        <v>14.54</v>
      </c>
      <c r="DS380" s="16">
        <v>19.64</v>
      </c>
      <c r="DT380" s="16">
        <v>97.96</v>
      </c>
      <c r="DU380" s="16">
        <v>657</v>
      </c>
      <c r="DV380" s="16">
        <v>0.1275</v>
      </c>
      <c r="DW380" s="16">
        <v>0.31040000000000001</v>
      </c>
      <c r="DX380" s="16">
        <v>0.25690000000000002</v>
      </c>
      <c r="DY380" s="16">
        <v>0.10539999999999999</v>
      </c>
      <c r="DZ380" s="16">
        <v>0.3387</v>
      </c>
      <c r="EA380" s="16">
        <v>9.6379999999999993E-2</v>
      </c>
      <c r="EB380" s="15">
        <v>0</v>
      </c>
    </row>
    <row r="381" spans="100:132" x14ac:dyDescent="0.2">
      <c r="CV381" s="14" t="s">
        <v>540</v>
      </c>
      <c r="CW381" s="16">
        <v>9013838</v>
      </c>
      <c r="CX381" s="16">
        <v>11.08</v>
      </c>
      <c r="CY381" s="16">
        <v>18.829999999999998</v>
      </c>
      <c r="CZ381" s="16">
        <v>73.3</v>
      </c>
      <c r="DA381" s="16">
        <v>361.6</v>
      </c>
      <c r="DB381" s="16">
        <v>0.1216</v>
      </c>
      <c r="DC381" s="16">
        <v>0.21540000000000001</v>
      </c>
      <c r="DD381" s="16">
        <v>0.16889999999999999</v>
      </c>
      <c r="DE381" s="16">
        <v>6.3670000000000004E-2</v>
      </c>
      <c r="DF381" s="16">
        <v>0.21959999999999999</v>
      </c>
      <c r="DG381" s="16">
        <v>7.9500000000000001E-2</v>
      </c>
      <c r="DH381" s="16">
        <v>0.2114</v>
      </c>
      <c r="DI381" s="16">
        <v>1.0269999999999999</v>
      </c>
      <c r="DJ381" s="16">
        <v>1.7190000000000001</v>
      </c>
      <c r="DK381" s="16">
        <v>13.99</v>
      </c>
      <c r="DL381" s="16">
        <v>7.4050000000000001E-3</v>
      </c>
      <c r="DM381" s="16">
        <v>4.5490000000000003E-2</v>
      </c>
      <c r="DN381" s="16">
        <v>4.5879999999999997E-2</v>
      </c>
      <c r="DO381" s="16">
        <v>1.3390000000000001E-2</v>
      </c>
      <c r="DP381" s="16">
        <v>1.738E-2</v>
      </c>
      <c r="DQ381" s="16">
        <v>4.4349999999999997E-3</v>
      </c>
      <c r="DR381" s="16">
        <v>13.24</v>
      </c>
      <c r="DS381" s="16">
        <v>32.82</v>
      </c>
      <c r="DT381" s="16">
        <v>91.76</v>
      </c>
      <c r="DU381" s="16">
        <v>508.1</v>
      </c>
      <c r="DV381" s="16">
        <v>0.21840000000000001</v>
      </c>
      <c r="DW381" s="16">
        <v>0.93789999999999996</v>
      </c>
      <c r="DX381" s="16">
        <v>0.84019999999999995</v>
      </c>
      <c r="DY381" s="16">
        <v>0.25240000000000001</v>
      </c>
      <c r="DZ381" s="16">
        <v>0.41539999999999999</v>
      </c>
      <c r="EA381" s="16">
        <v>0.14030000000000001</v>
      </c>
      <c r="EB381" s="15">
        <v>1</v>
      </c>
    </row>
    <row r="382" spans="100:132" x14ac:dyDescent="0.2">
      <c r="CV382" s="14" t="s">
        <v>541</v>
      </c>
      <c r="CW382" s="16">
        <v>901549</v>
      </c>
      <c r="CX382" s="16">
        <v>11.27</v>
      </c>
      <c r="CY382" s="16">
        <v>12.96</v>
      </c>
      <c r="CZ382" s="16">
        <v>73.16</v>
      </c>
      <c r="DA382" s="16">
        <v>386.3</v>
      </c>
      <c r="DB382" s="16">
        <v>0.1237</v>
      </c>
      <c r="DC382" s="16">
        <v>0.1111</v>
      </c>
      <c r="DD382" s="16">
        <v>7.9000000000000001E-2</v>
      </c>
      <c r="DE382" s="16">
        <v>5.5500000000000001E-2</v>
      </c>
      <c r="DF382" s="16">
        <v>0.20180000000000001</v>
      </c>
      <c r="DG382" s="16">
        <v>6.9139999999999993E-2</v>
      </c>
      <c r="DH382" s="16">
        <v>0.25619999999999998</v>
      </c>
      <c r="DI382" s="16">
        <v>0.98580000000000001</v>
      </c>
      <c r="DJ382" s="16">
        <v>1.8089999999999999</v>
      </c>
      <c r="DK382" s="16">
        <v>16.04</v>
      </c>
      <c r="DL382" s="16">
        <v>6.6350000000000003E-3</v>
      </c>
      <c r="DM382" s="16">
        <v>1.7770000000000001E-2</v>
      </c>
      <c r="DN382" s="16">
        <v>2.1010000000000001E-2</v>
      </c>
      <c r="DO382" s="16">
        <v>1.1639999999999999E-2</v>
      </c>
      <c r="DP382" s="16">
        <v>2.1080000000000002E-2</v>
      </c>
      <c r="DQ382" s="16">
        <v>3.7209999999999999E-3</v>
      </c>
      <c r="DR382" s="16">
        <v>12.84</v>
      </c>
      <c r="DS382" s="16">
        <v>20.53</v>
      </c>
      <c r="DT382" s="16">
        <v>84.93</v>
      </c>
      <c r="DU382" s="16">
        <v>476.1</v>
      </c>
      <c r="DV382" s="16">
        <v>0.161</v>
      </c>
      <c r="DW382" s="16">
        <v>0.2429</v>
      </c>
      <c r="DX382" s="16">
        <v>0.22470000000000001</v>
      </c>
      <c r="DY382" s="16">
        <v>0.1318</v>
      </c>
      <c r="DZ382" s="16">
        <v>0.33429999999999999</v>
      </c>
      <c r="EA382" s="16">
        <v>9.2149999999999996E-2</v>
      </c>
      <c r="EB382" s="15">
        <v>0</v>
      </c>
    </row>
    <row r="383" spans="100:132" x14ac:dyDescent="0.2">
      <c r="CV383" s="14" t="s">
        <v>542</v>
      </c>
      <c r="CW383" s="16">
        <v>901836</v>
      </c>
      <c r="CX383" s="16">
        <v>11.04</v>
      </c>
      <c r="CY383" s="16">
        <v>14.93</v>
      </c>
      <c r="CZ383" s="16">
        <v>70.67</v>
      </c>
      <c r="DA383" s="16">
        <v>372.7</v>
      </c>
      <c r="DB383" s="16">
        <v>7.9869999999999997E-2</v>
      </c>
      <c r="DC383" s="16">
        <v>7.0790000000000006E-2</v>
      </c>
      <c r="DD383" s="16">
        <v>3.5459999999999998E-2</v>
      </c>
      <c r="DE383" s="16">
        <v>2.0740000000000001E-2</v>
      </c>
      <c r="DF383" s="16">
        <v>0.20030000000000001</v>
      </c>
      <c r="DG383" s="16">
        <v>6.2460000000000002E-2</v>
      </c>
      <c r="DH383" s="16">
        <v>0.16420000000000001</v>
      </c>
      <c r="DI383" s="16">
        <v>1.0309999999999999</v>
      </c>
      <c r="DJ383" s="16">
        <v>1.2809999999999999</v>
      </c>
      <c r="DK383" s="16">
        <v>11.68</v>
      </c>
      <c r="DL383" s="16">
        <v>5.2960000000000004E-3</v>
      </c>
      <c r="DM383" s="16">
        <v>1.9029999999999998E-2</v>
      </c>
      <c r="DN383" s="16">
        <v>1.7229999999999999E-2</v>
      </c>
      <c r="DO383" s="16">
        <v>6.96E-3</v>
      </c>
      <c r="DP383" s="16">
        <v>1.8800000000000001E-2</v>
      </c>
      <c r="DQ383" s="16">
        <v>1.941E-3</v>
      </c>
      <c r="DR383" s="16">
        <v>12.09</v>
      </c>
      <c r="DS383" s="16">
        <v>20.83</v>
      </c>
      <c r="DT383" s="16">
        <v>79.73</v>
      </c>
      <c r="DU383" s="16">
        <v>447.1</v>
      </c>
      <c r="DV383" s="16">
        <v>0.1095</v>
      </c>
      <c r="DW383" s="16">
        <v>0.19819999999999999</v>
      </c>
      <c r="DX383" s="16">
        <v>0.15529999999999999</v>
      </c>
      <c r="DY383" s="16">
        <v>6.7540000000000003E-2</v>
      </c>
      <c r="DZ383" s="16">
        <v>0.32019999999999998</v>
      </c>
      <c r="EA383" s="16">
        <v>7.2870000000000004E-2</v>
      </c>
      <c r="EB383" s="15">
        <v>0</v>
      </c>
    </row>
    <row r="384" spans="100:132" x14ac:dyDescent="0.2">
      <c r="CV384" s="14" t="s">
        <v>543</v>
      </c>
      <c r="CW384" s="16">
        <v>90250</v>
      </c>
      <c r="CX384" s="16">
        <v>12.05</v>
      </c>
      <c r="CY384" s="16">
        <v>22.72</v>
      </c>
      <c r="CZ384" s="16">
        <v>78.75</v>
      </c>
      <c r="DA384" s="16">
        <v>447.8</v>
      </c>
      <c r="DB384" s="16">
        <v>6.9349999999999995E-2</v>
      </c>
      <c r="DC384" s="16">
        <v>0.10730000000000001</v>
      </c>
      <c r="DD384" s="16">
        <v>7.9430000000000001E-2</v>
      </c>
      <c r="DE384" s="16">
        <v>2.9780000000000001E-2</v>
      </c>
      <c r="DF384" s="16">
        <v>0.1203</v>
      </c>
      <c r="DG384" s="16">
        <v>6.6589999999999996E-2</v>
      </c>
      <c r="DH384" s="16">
        <v>0.11940000000000001</v>
      </c>
      <c r="DI384" s="16">
        <v>1.4339999999999999</v>
      </c>
      <c r="DJ384" s="16">
        <v>1.778</v>
      </c>
      <c r="DK384" s="16">
        <v>9.5489999999999995</v>
      </c>
      <c r="DL384" s="16">
        <v>5.0419999999999996E-3</v>
      </c>
      <c r="DM384" s="16">
        <v>4.5600000000000002E-2</v>
      </c>
      <c r="DN384" s="16">
        <v>4.3049999999999998E-2</v>
      </c>
      <c r="DO384" s="16">
        <v>1.6670000000000001E-2</v>
      </c>
      <c r="DP384" s="16">
        <v>2.47E-2</v>
      </c>
      <c r="DQ384" s="16">
        <v>7.358E-3</v>
      </c>
      <c r="DR384" s="16">
        <v>12.57</v>
      </c>
      <c r="DS384" s="16">
        <v>28.71</v>
      </c>
      <c r="DT384" s="16">
        <v>87.36</v>
      </c>
      <c r="DU384" s="16">
        <v>488.4</v>
      </c>
      <c r="DV384" s="16">
        <v>8.7989999999999999E-2</v>
      </c>
      <c r="DW384" s="16">
        <v>0.32140000000000002</v>
      </c>
      <c r="DX384" s="16">
        <v>0.29120000000000001</v>
      </c>
      <c r="DY384" s="16">
        <v>0.10920000000000001</v>
      </c>
      <c r="DZ384" s="16">
        <v>0.21909999999999999</v>
      </c>
      <c r="EA384" s="16">
        <v>9.3490000000000004E-2</v>
      </c>
      <c r="EB384" s="15">
        <v>0</v>
      </c>
    </row>
    <row r="385" spans="100:132" x14ac:dyDescent="0.2">
      <c r="CV385" s="14" t="s">
        <v>544</v>
      </c>
      <c r="CW385" s="16">
        <v>90251</v>
      </c>
      <c r="CX385" s="16">
        <v>12.39</v>
      </c>
      <c r="CY385" s="16">
        <v>17.48</v>
      </c>
      <c r="CZ385" s="16">
        <v>80.64</v>
      </c>
      <c r="DA385" s="16">
        <v>462.9</v>
      </c>
      <c r="DB385" s="16">
        <v>0.1042</v>
      </c>
      <c r="DC385" s="16">
        <v>0.12970000000000001</v>
      </c>
      <c r="DD385" s="16">
        <v>5.892E-2</v>
      </c>
      <c r="DE385" s="16">
        <v>2.8799999999999999E-2</v>
      </c>
      <c r="DF385" s="16">
        <v>0.1779</v>
      </c>
      <c r="DG385" s="16">
        <v>6.5879999999999994E-2</v>
      </c>
      <c r="DH385" s="16">
        <v>0.26079999999999998</v>
      </c>
      <c r="DI385" s="16">
        <v>0.873</v>
      </c>
      <c r="DJ385" s="16">
        <v>2.117</v>
      </c>
      <c r="DK385" s="16">
        <v>19.2</v>
      </c>
      <c r="DL385" s="16">
        <v>6.7149999999999996E-3</v>
      </c>
      <c r="DM385" s="16">
        <v>3.705E-2</v>
      </c>
      <c r="DN385" s="16">
        <v>4.7570000000000001E-2</v>
      </c>
      <c r="DO385" s="16">
        <v>1.051E-2</v>
      </c>
      <c r="DP385" s="16">
        <v>1.8380000000000001E-2</v>
      </c>
      <c r="DQ385" s="16">
        <v>6.8840000000000004E-3</v>
      </c>
      <c r="DR385" s="16">
        <v>14.18</v>
      </c>
      <c r="DS385" s="16">
        <v>23.13</v>
      </c>
      <c r="DT385" s="16">
        <v>95.23</v>
      </c>
      <c r="DU385" s="16">
        <v>600.5</v>
      </c>
      <c r="DV385" s="16">
        <v>0.14269999999999999</v>
      </c>
      <c r="DW385" s="16">
        <v>0.35930000000000001</v>
      </c>
      <c r="DX385" s="16">
        <v>0.3206</v>
      </c>
      <c r="DY385" s="16">
        <v>9.8040000000000002E-2</v>
      </c>
      <c r="DZ385" s="16">
        <v>0.28189999999999998</v>
      </c>
      <c r="EA385" s="16">
        <v>0.1118</v>
      </c>
      <c r="EB385" s="15">
        <v>0</v>
      </c>
    </row>
    <row r="386" spans="100:132" x14ac:dyDescent="0.2">
      <c r="CV386" s="14" t="s">
        <v>545</v>
      </c>
      <c r="CW386" s="16">
        <v>902727</v>
      </c>
      <c r="CX386" s="16">
        <v>13.28</v>
      </c>
      <c r="CY386" s="16">
        <v>13.72</v>
      </c>
      <c r="CZ386" s="16">
        <v>85.79</v>
      </c>
      <c r="DA386" s="16">
        <v>541.79999999999995</v>
      </c>
      <c r="DB386" s="16">
        <v>8.3629999999999996E-2</v>
      </c>
      <c r="DC386" s="16">
        <v>8.5750000000000007E-2</v>
      </c>
      <c r="DD386" s="16">
        <v>5.0770000000000003E-2</v>
      </c>
      <c r="DE386" s="16">
        <v>2.8639999999999999E-2</v>
      </c>
      <c r="DF386" s="16">
        <v>0.16170000000000001</v>
      </c>
      <c r="DG386" s="16">
        <v>5.5939999999999997E-2</v>
      </c>
      <c r="DH386" s="16">
        <v>0.18329999999999999</v>
      </c>
      <c r="DI386" s="16">
        <v>0.53080000000000005</v>
      </c>
      <c r="DJ386" s="16">
        <v>1.5920000000000001</v>
      </c>
      <c r="DK386" s="16">
        <v>15.26</v>
      </c>
      <c r="DL386" s="16">
        <v>4.2709999999999996E-3</v>
      </c>
      <c r="DM386" s="16">
        <v>2.0729999999999998E-2</v>
      </c>
      <c r="DN386" s="16">
        <v>2.828E-2</v>
      </c>
      <c r="DO386" s="16">
        <v>8.4679999999999998E-3</v>
      </c>
      <c r="DP386" s="16">
        <v>1.461E-2</v>
      </c>
      <c r="DQ386" s="16">
        <v>2.6129999999999999E-3</v>
      </c>
      <c r="DR386" s="16">
        <v>14.24</v>
      </c>
      <c r="DS386" s="16">
        <v>17.37</v>
      </c>
      <c r="DT386" s="16">
        <v>96.59</v>
      </c>
      <c r="DU386" s="16">
        <v>623.70000000000005</v>
      </c>
      <c r="DV386" s="16">
        <v>0.1166</v>
      </c>
      <c r="DW386" s="16">
        <v>0.26850000000000002</v>
      </c>
      <c r="DX386" s="16">
        <v>0.28660000000000002</v>
      </c>
      <c r="DY386" s="16">
        <v>9.1730000000000006E-2</v>
      </c>
      <c r="DZ386" s="16">
        <v>0.27360000000000001</v>
      </c>
      <c r="EA386" s="16">
        <v>7.3200000000000001E-2</v>
      </c>
      <c r="EB386" s="15">
        <v>0</v>
      </c>
    </row>
    <row r="387" spans="100:132" x14ac:dyDescent="0.2">
      <c r="CV387" s="14" t="s">
        <v>546</v>
      </c>
      <c r="CW387" s="16">
        <v>90291</v>
      </c>
      <c r="CX387" s="16">
        <v>14.6</v>
      </c>
      <c r="CY387" s="16">
        <v>23.29</v>
      </c>
      <c r="CZ387" s="16">
        <v>93.97</v>
      </c>
      <c r="DA387" s="16">
        <v>664.7</v>
      </c>
      <c r="DB387" s="16">
        <v>8.6819999999999994E-2</v>
      </c>
      <c r="DC387" s="16">
        <v>6.6360000000000002E-2</v>
      </c>
      <c r="DD387" s="16">
        <v>8.3900000000000002E-2</v>
      </c>
      <c r="DE387" s="16">
        <v>5.271E-2</v>
      </c>
      <c r="DF387" s="16">
        <v>0.16270000000000001</v>
      </c>
      <c r="DG387" s="16">
        <v>5.416E-2</v>
      </c>
      <c r="DH387" s="16">
        <v>0.41570000000000001</v>
      </c>
      <c r="DI387" s="16">
        <v>1.627</v>
      </c>
      <c r="DJ387" s="16">
        <v>2.9140000000000001</v>
      </c>
      <c r="DK387" s="16">
        <v>33.01</v>
      </c>
      <c r="DL387" s="16">
        <v>8.3119999999999999E-3</v>
      </c>
      <c r="DM387" s="16">
        <v>1.7420000000000001E-2</v>
      </c>
      <c r="DN387" s="16">
        <v>3.3890000000000003E-2</v>
      </c>
      <c r="DO387" s="16">
        <v>1.576E-2</v>
      </c>
      <c r="DP387" s="16">
        <v>1.7399999999999999E-2</v>
      </c>
      <c r="DQ387" s="16">
        <v>2.8709999999999999E-3</v>
      </c>
      <c r="DR387" s="16">
        <v>15.79</v>
      </c>
      <c r="DS387" s="16">
        <v>31.71</v>
      </c>
      <c r="DT387" s="16">
        <v>102.2</v>
      </c>
      <c r="DU387" s="16">
        <v>758.2</v>
      </c>
      <c r="DV387" s="16">
        <v>0.13120000000000001</v>
      </c>
      <c r="DW387" s="16">
        <v>0.15809999999999999</v>
      </c>
      <c r="DX387" s="16">
        <v>0.26750000000000002</v>
      </c>
      <c r="DY387" s="16">
        <v>0.13589999999999999</v>
      </c>
      <c r="DZ387" s="16">
        <v>0.2477</v>
      </c>
      <c r="EA387" s="16">
        <v>6.8360000000000004E-2</v>
      </c>
      <c r="EB387" s="15">
        <v>1</v>
      </c>
    </row>
    <row r="388" spans="100:132" x14ac:dyDescent="0.2">
      <c r="CV388" s="14" t="s">
        <v>547</v>
      </c>
      <c r="CW388" s="16">
        <v>902975</v>
      </c>
      <c r="CX388" s="16">
        <v>12.21</v>
      </c>
      <c r="CY388" s="16">
        <v>14.09</v>
      </c>
      <c r="CZ388" s="16">
        <v>78.78</v>
      </c>
      <c r="DA388" s="16">
        <v>462</v>
      </c>
      <c r="DB388" s="16">
        <v>8.1079999999999999E-2</v>
      </c>
      <c r="DC388" s="16">
        <v>7.8229999999999994E-2</v>
      </c>
      <c r="DD388" s="16">
        <v>6.8390000000000006E-2</v>
      </c>
      <c r="DE388" s="16">
        <v>2.5340000000000001E-2</v>
      </c>
      <c r="DF388" s="16">
        <v>0.1646</v>
      </c>
      <c r="DG388" s="16">
        <v>6.1539999999999997E-2</v>
      </c>
      <c r="DH388" s="16">
        <v>0.2666</v>
      </c>
      <c r="DI388" s="16">
        <v>0.83089999999999997</v>
      </c>
      <c r="DJ388" s="16">
        <v>2.097</v>
      </c>
      <c r="DK388" s="16">
        <v>19.96</v>
      </c>
      <c r="DL388" s="16">
        <v>4.4050000000000001E-3</v>
      </c>
      <c r="DM388" s="16">
        <v>3.0259999999999999E-2</v>
      </c>
      <c r="DN388" s="16">
        <v>4.3439999999999999E-2</v>
      </c>
      <c r="DO388" s="16">
        <v>1.0869999999999999E-2</v>
      </c>
      <c r="DP388" s="16">
        <v>1.9210000000000001E-2</v>
      </c>
      <c r="DQ388" s="16">
        <v>4.6220000000000002E-3</v>
      </c>
      <c r="DR388" s="16">
        <v>13.13</v>
      </c>
      <c r="DS388" s="16">
        <v>19.29</v>
      </c>
      <c r="DT388" s="16">
        <v>87.65</v>
      </c>
      <c r="DU388" s="16">
        <v>529.9</v>
      </c>
      <c r="DV388" s="16">
        <v>0.1026</v>
      </c>
      <c r="DW388" s="16">
        <v>0.24310000000000001</v>
      </c>
      <c r="DX388" s="16">
        <v>0.30759999999999998</v>
      </c>
      <c r="DY388" s="16">
        <v>9.1399999999999995E-2</v>
      </c>
      <c r="DZ388" s="16">
        <v>0.26769999999999999</v>
      </c>
      <c r="EA388" s="16">
        <v>8.8239999999999999E-2</v>
      </c>
      <c r="EB388" s="15">
        <v>0</v>
      </c>
    </row>
    <row r="389" spans="100:132" x14ac:dyDescent="0.2">
      <c r="CV389" s="14" t="s">
        <v>548</v>
      </c>
      <c r="CW389" s="16">
        <v>902976</v>
      </c>
      <c r="CX389" s="16">
        <v>13.88</v>
      </c>
      <c r="CY389" s="16">
        <v>16.16</v>
      </c>
      <c r="CZ389" s="16">
        <v>88.37</v>
      </c>
      <c r="DA389" s="16">
        <v>596.6</v>
      </c>
      <c r="DB389" s="16">
        <v>7.0260000000000003E-2</v>
      </c>
      <c r="DC389" s="16">
        <v>4.8309999999999999E-2</v>
      </c>
      <c r="DD389" s="16">
        <v>2.0449999999999999E-2</v>
      </c>
      <c r="DE389" s="16">
        <v>8.5070000000000007E-3</v>
      </c>
      <c r="DF389" s="16">
        <v>0.16070000000000001</v>
      </c>
      <c r="DG389" s="16">
        <v>5.4739999999999997E-2</v>
      </c>
      <c r="DH389" s="16">
        <v>0.25409999999999999</v>
      </c>
      <c r="DI389" s="16">
        <v>0.62180000000000002</v>
      </c>
      <c r="DJ389" s="16">
        <v>1.7090000000000001</v>
      </c>
      <c r="DK389" s="16">
        <v>23.12</v>
      </c>
      <c r="DL389" s="16">
        <v>3.728E-3</v>
      </c>
      <c r="DM389" s="16">
        <v>1.4149999999999999E-2</v>
      </c>
      <c r="DN389" s="16">
        <v>1.9879999999999998E-2</v>
      </c>
      <c r="DO389" s="16">
        <v>7.0159999999999997E-3</v>
      </c>
      <c r="DP389" s="16">
        <v>1.6469999999999999E-2</v>
      </c>
      <c r="DQ389" s="16">
        <v>1.97E-3</v>
      </c>
      <c r="DR389" s="16">
        <v>15.51</v>
      </c>
      <c r="DS389" s="16">
        <v>19.97</v>
      </c>
      <c r="DT389" s="16">
        <v>99.66</v>
      </c>
      <c r="DU389" s="16">
        <v>745.3</v>
      </c>
      <c r="DV389" s="16">
        <v>8.4839999999999999E-2</v>
      </c>
      <c r="DW389" s="16">
        <v>0.12330000000000001</v>
      </c>
      <c r="DX389" s="16">
        <v>0.1091</v>
      </c>
      <c r="DY389" s="16">
        <v>4.5370000000000001E-2</v>
      </c>
      <c r="DZ389" s="16">
        <v>0.25419999999999998</v>
      </c>
      <c r="EA389" s="16">
        <v>6.6229999999999997E-2</v>
      </c>
      <c r="EB389" s="15">
        <v>0</v>
      </c>
    </row>
    <row r="390" spans="100:132" x14ac:dyDescent="0.2">
      <c r="CV390" s="14" t="s">
        <v>549</v>
      </c>
      <c r="CW390" s="16">
        <v>903011</v>
      </c>
      <c r="CX390" s="16">
        <v>11.27</v>
      </c>
      <c r="CY390" s="16">
        <v>15.5</v>
      </c>
      <c r="CZ390" s="16">
        <v>73.38</v>
      </c>
      <c r="DA390" s="16">
        <v>392</v>
      </c>
      <c r="DB390" s="16">
        <v>8.3650000000000002E-2</v>
      </c>
      <c r="DC390" s="16">
        <v>0.1114</v>
      </c>
      <c r="DD390" s="16">
        <v>0.1007</v>
      </c>
      <c r="DE390" s="16">
        <v>2.7570000000000001E-2</v>
      </c>
      <c r="DF390" s="16">
        <v>0.18099999999999999</v>
      </c>
      <c r="DG390" s="16">
        <v>7.2520000000000001E-2</v>
      </c>
      <c r="DH390" s="16">
        <v>0.33050000000000002</v>
      </c>
      <c r="DI390" s="16">
        <v>1.0669999999999999</v>
      </c>
      <c r="DJ390" s="16">
        <v>2.569</v>
      </c>
      <c r="DK390" s="16">
        <v>22.97</v>
      </c>
      <c r="DL390" s="16">
        <v>1.038E-2</v>
      </c>
      <c r="DM390" s="16">
        <v>6.6689999999999999E-2</v>
      </c>
      <c r="DN390" s="16">
        <v>9.4719999999999999E-2</v>
      </c>
      <c r="DO390" s="16">
        <v>2.0469999999999999E-2</v>
      </c>
      <c r="DP390" s="16">
        <v>1.2189999999999999E-2</v>
      </c>
      <c r="DQ390" s="16">
        <v>1.2330000000000001E-2</v>
      </c>
      <c r="DR390" s="16">
        <v>12.04</v>
      </c>
      <c r="DS390" s="16">
        <v>18.93</v>
      </c>
      <c r="DT390" s="16">
        <v>79.73</v>
      </c>
      <c r="DU390" s="16">
        <v>450</v>
      </c>
      <c r="DV390" s="16">
        <v>0.11020000000000001</v>
      </c>
      <c r="DW390" s="16">
        <v>0.28089999999999998</v>
      </c>
      <c r="DX390" s="16">
        <v>0.30209999999999998</v>
      </c>
      <c r="DY390" s="16">
        <v>8.2720000000000002E-2</v>
      </c>
      <c r="DZ390" s="16">
        <v>0.2157</v>
      </c>
      <c r="EA390" s="16">
        <v>0.1043</v>
      </c>
      <c r="EB390" s="15">
        <v>0</v>
      </c>
    </row>
    <row r="391" spans="100:132" x14ac:dyDescent="0.2">
      <c r="CV391" s="14" t="s">
        <v>550</v>
      </c>
      <c r="CW391" s="16">
        <v>90312</v>
      </c>
      <c r="CX391" s="16">
        <v>19.55</v>
      </c>
      <c r="CY391" s="16">
        <v>23.21</v>
      </c>
      <c r="CZ391" s="16">
        <v>128.9</v>
      </c>
      <c r="DA391" s="16">
        <v>1174</v>
      </c>
      <c r="DB391" s="16">
        <v>0.10100000000000001</v>
      </c>
      <c r="DC391" s="16">
        <v>0.1318</v>
      </c>
      <c r="DD391" s="16">
        <v>0.18559999999999999</v>
      </c>
      <c r="DE391" s="16">
        <v>0.1021</v>
      </c>
      <c r="DF391" s="16">
        <v>0.19889999999999999</v>
      </c>
      <c r="DG391" s="16">
        <v>5.8840000000000003E-2</v>
      </c>
      <c r="DH391" s="16">
        <v>0.61070000000000002</v>
      </c>
      <c r="DI391" s="16">
        <v>2.8359999999999999</v>
      </c>
      <c r="DJ391" s="16">
        <v>5.383</v>
      </c>
      <c r="DK391" s="16">
        <v>70.099999999999994</v>
      </c>
      <c r="DL391" s="16">
        <v>1.124E-2</v>
      </c>
      <c r="DM391" s="16">
        <v>4.0969999999999999E-2</v>
      </c>
      <c r="DN391" s="16">
        <v>7.4690000000000006E-2</v>
      </c>
      <c r="DO391" s="16">
        <v>3.4410000000000003E-2</v>
      </c>
      <c r="DP391" s="16">
        <v>2.768E-2</v>
      </c>
      <c r="DQ391" s="16">
        <v>6.2399999999999999E-3</v>
      </c>
      <c r="DR391" s="16">
        <v>20.82</v>
      </c>
      <c r="DS391" s="16">
        <v>30.44</v>
      </c>
      <c r="DT391" s="16">
        <v>142</v>
      </c>
      <c r="DU391" s="16">
        <v>1313</v>
      </c>
      <c r="DV391" s="16">
        <v>0.12509999999999999</v>
      </c>
      <c r="DW391" s="16">
        <v>0.2414</v>
      </c>
      <c r="DX391" s="16">
        <v>0.38290000000000002</v>
      </c>
      <c r="DY391" s="16">
        <v>0.1825</v>
      </c>
      <c r="DZ391" s="16">
        <v>0.2576</v>
      </c>
      <c r="EA391" s="16">
        <v>7.6020000000000004E-2</v>
      </c>
      <c r="EB391" s="15">
        <v>1</v>
      </c>
    </row>
    <row r="392" spans="100:132" x14ac:dyDescent="0.2">
      <c r="CV392" s="14" t="s">
        <v>551</v>
      </c>
      <c r="CW392" s="16">
        <v>90317302</v>
      </c>
      <c r="CX392" s="16">
        <v>10.26</v>
      </c>
      <c r="CY392" s="16">
        <v>12.22</v>
      </c>
      <c r="CZ392" s="16">
        <v>65.75</v>
      </c>
      <c r="DA392" s="16">
        <v>321.60000000000002</v>
      </c>
      <c r="DB392" s="16">
        <v>9.9959999999999993E-2</v>
      </c>
      <c r="DC392" s="16">
        <v>7.5420000000000001E-2</v>
      </c>
      <c r="DD392" s="16">
        <v>1.9230000000000001E-2</v>
      </c>
      <c r="DE392" s="16">
        <v>1.968E-2</v>
      </c>
      <c r="DF392" s="16">
        <v>0.18</v>
      </c>
      <c r="DG392" s="16">
        <v>6.5689999999999998E-2</v>
      </c>
      <c r="DH392" s="16">
        <v>0.19109999999999999</v>
      </c>
      <c r="DI392" s="16">
        <v>0.54769999999999996</v>
      </c>
      <c r="DJ392" s="16">
        <v>1.3480000000000001</v>
      </c>
      <c r="DK392" s="16">
        <v>11.88</v>
      </c>
      <c r="DL392" s="16">
        <v>5.6820000000000004E-3</v>
      </c>
      <c r="DM392" s="16">
        <v>1.3650000000000001E-2</v>
      </c>
      <c r="DN392" s="16">
        <v>8.4960000000000001E-3</v>
      </c>
      <c r="DO392" s="16">
        <v>6.9290000000000003E-3</v>
      </c>
      <c r="DP392" s="16">
        <v>1.9380000000000001E-2</v>
      </c>
      <c r="DQ392" s="16">
        <v>2.3709999999999998E-3</v>
      </c>
      <c r="DR392" s="16">
        <v>11.38</v>
      </c>
      <c r="DS392" s="16">
        <v>15.65</v>
      </c>
      <c r="DT392" s="16">
        <v>73.23</v>
      </c>
      <c r="DU392" s="16">
        <v>394.5</v>
      </c>
      <c r="DV392" s="16">
        <v>0.1343</v>
      </c>
      <c r="DW392" s="16">
        <v>0.16500000000000001</v>
      </c>
      <c r="DX392" s="16">
        <v>8.6150000000000004E-2</v>
      </c>
      <c r="DY392" s="16">
        <v>6.6960000000000006E-2</v>
      </c>
      <c r="DZ392" s="16">
        <v>0.29370000000000002</v>
      </c>
      <c r="EA392" s="16">
        <v>7.7219999999999997E-2</v>
      </c>
      <c r="EB392" s="15">
        <v>0</v>
      </c>
    </row>
    <row r="393" spans="100:132" x14ac:dyDescent="0.2">
      <c r="CV393" s="14" t="s">
        <v>552</v>
      </c>
      <c r="CW393" s="16">
        <v>903483</v>
      </c>
      <c r="CX393" s="16">
        <v>8.734</v>
      </c>
      <c r="CY393" s="16">
        <v>16.84</v>
      </c>
      <c r="CZ393" s="16">
        <v>55.27</v>
      </c>
      <c r="DA393" s="16">
        <v>234.3</v>
      </c>
      <c r="DB393" s="16">
        <v>0.10390000000000001</v>
      </c>
      <c r="DC393" s="16">
        <v>7.4279999999999999E-2</v>
      </c>
      <c r="DD393" s="16">
        <v>0</v>
      </c>
      <c r="DE393" s="16">
        <v>0</v>
      </c>
      <c r="DF393" s="16">
        <v>0.19850000000000001</v>
      </c>
      <c r="DG393" s="16">
        <v>7.0980000000000001E-2</v>
      </c>
      <c r="DH393" s="16">
        <v>0.51690000000000003</v>
      </c>
      <c r="DI393" s="16">
        <v>2.0790000000000002</v>
      </c>
      <c r="DJ393" s="16">
        <v>3.1669999999999998</v>
      </c>
      <c r="DK393" s="16">
        <v>28.85</v>
      </c>
      <c r="DL393" s="16">
        <v>1.5820000000000001E-2</v>
      </c>
      <c r="DM393" s="16">
        <v>1.966E-2</v>
      </c>
      <c r="DN393" s="16">
        <v>0</v>
      </c>
      <c r="DO393" s="16">
        <v>0</v>
      </c>
      <c r="DP393" s="16">
        <v>1.865E-2</v>
      </c>
      <c r="DQ393" s="16">
        <v>6.7359999999999998E-3</v>
      </c>
      <c r="DR393" s="16">
        <v>10.17</v>
      </c>
      <c r="DS393" s="16">
        <v>22.8</v>
      </c>
      <c r="DT393" s="16">
        <v>64.010000000000005</v>
      </c>
      <c r="DU393" s="16">
        <v>317</v>
      </c>
      <c r="DV393" s="16">
        <v>0.14599999999999999</v>
      </c>
      <c r="DW393" s="16">
        <v>0.13100000000000001</v>
      </c>
      <c r="DX393" s="16">
        <v>0</v>
      </c>
      <c r="DY393" s="16">
        <v>0</v>
      </c>
      <c r="DZ393" s="16">
        <v>0.2445</v>
      </c>
      <c r="EA393" s="16">
        <v>8.8650000000000007E-2</v>
      </c>
      <c r="EB393" s="15">
        <v>0</v>
      </c>
    </row>
    <row r="394" spans="100:132" x14ac:dyDescent="0.2">
      <c r="CV394" s="14" t="s">
        <v>553</v>
      </c>
      <c r="CW394" s="16">
        <v>903507</v>
      </c>
      <c r="CX394" s="16">
        <v>15.49</v>
      </c>
      <c r="CY394" s="16">
        <v>19.97</v>
      </c>
      <c r="CZ394" s="16">
        <v>102.4</v>
      </c>
      <c r="DA394" s="16">
        <v>744.7</v>
      </c>
      <c r="DB394" s="16">
        <v>0.11600000000000001</v>
      </c>
      <c r="DC394" s="16">
        <v>0.15620000000000001</v>
      </c>
      <c r="DD394" s="16">
        <v>0.18909999999999999</v>
      </c>
      <c r="DE394" s="16">
        <v>9.1130000000000003E-2</v>
      </c>
      <c r="DF394" s="16">
        <v>0.19289999999999999</v>
      </c>
      <c r="DG394" s="16">
        <v>6.744E-2</v>
      </c>
      <c r="DH394" s="16">
        <v>0.64700000000000002</v>
      </c>
      <c r="DI394" s="16">
        <v>1.331</v>
      </c>
      <c r="DJ394" s="16">
        <v>4.6749999999999998</v>
      </c>
      <c r="DK394" s="16">
        <v>66.91</v>
      </c>
      <c r="DL394" s="16">
        <v>7.2690000000000003E-3</v>
      </c>
      <c r="DM394" s="16">
        <v>2.928E-2</v>
      </c>
      <c r="DN394" s="16">
        <v>4.972E-2</v>
      </c>
      <c r="DO394" s="16">
        <v>1.6389999999999998E-2</v>
      </c>
      <c r="DP394" s="16">
        <v>1.8519999999999998E-2</v>
      </c>
      <c r="DQ394" s="16">
        <v>4.2319999999999997E-3</v>
      </c>
      <c r="DR394" s="16">
        <v>21.2</v>
      </c>
      <c r="DS394" s="16">
        <v>29.41</v>
      </c>
      <c r="DT394" s="16">
        <v>142.1</v>
      </c>
      <c r="DU394" s="16">
        <v>1359</v>
      </c>
      <c r="DV394" s="16">
        <v>0.1681</v>
      </c>
      <c r="DW394" s="16">
        <v>0.39129999999999998</v>
      </c>
      <c r="DX394" s="16">
        <v>0.55530000000000002</v>
      </c>
      <c r="DY394" s="16">
        <v>0.21210000000000001</v>
      </c>
      <c r="DZ394" s="16">
        <v>0.31869999999999998</v>
      </c>
      <c r="EA394" s="16">
        <v>0.1019</v>
      </c>
      <c r="EB394" s="15">
        <v>1</v>
      </c>
    </row>
    <row r="395" spans="100:132" x14ac:dyDescent="0.2">
      <c r="CV395" s="14" t="s">
        <v>554</v>
      </c>
      <c r="CW395" s="16">
        <v>903516</v>
      </c>
      <c r="CX395" s="16">
        <v>21.61</v>
      </c>
      <c r="CY395" s="16">
        <v>22.28</v>
      </c>
      <c r="CZ395" s="16">
        <v>144.4</v>
      </c>
      <c r="DA395" s="16">
        <v>1407</v>
      </c>
      <c r="DB395" s="16">
        <v>0.1167</v>
      </c>
      <c r="DC395" s="16">
        <v>0.2087</v>
      </c>
      <c r="DD395" s="16">
        <v>0.28100000000000003</v>
      </c>
      <c r="DE395" s="16">
        <v>0.15620000000000001</v>
      </c>
      <c r="DF395" s="16">
        <v>0.2162</v>
      </c>
      <c r="DG395" s="16">
        <v>6.6059999999999994E-2</v>
      </c>
      <c r="DH395" s="16">
        <v>0.62419999999999998</v>
      </c>
      <c r="DI395" s="16">
        <v>0.92090000000000005</v>
      </c>
      <c r="DJ395" s="16">
        <v>4.1580000000000004</v>
      </c>
      <c r="DK395" s="16">
        <v>80.989999999999995</v>
      </c>
      <c r="DL395" s="16">
        <v>5.215E-3</v>
      </c>
      <c r="DM395" s="16">
        <v>3.7260000000000001E-2</v>
      </c>
      <c r="DN395" s="16">
        <v>4.718E-2</v>
      </c>
      <c r="DO395" s="16">
        <v>1.2880000000000001E-2</v>
      </c>
      <c r="DP395" s="16">
        <v>2.0449999999999999E-2</v>
      </c>
      <c r="DQ395" s="16">
        <v>4.0280000000000003E-3</v>
      </c>
      <c r="DR395" s="16">
        <v>26.23</v>
      </c>
      <c r="DS395" s="16">
        <v>28.74</v>
      </c>
      <c r="DT395" s="16">
        <v>172</v>
      </c>
      <c r="DU395" s="16">
        <v>2081</v>
      </c>
      <c r="DV395" s="16">
        <v>0.1502</v>
      </c>
      <c r="DW395" s="16">
        <v>0.57169999999999999</v>
      </c>
      <c r="DX395" s="16">
        <v>0.70530000000000004</v>
      </c>
      <c r="DY395" s="16">
        <v>0.2422</v>
      </c>
      <c r="DZ395" s="16">
        <v>0.38279999999999997</v>
      </c>
      <c r="EA395" s="16">
        <v>0.1007</v>
      </c>
      <c r="EB395" s="15">
        <v>1</v>
      </c>
    </row>
    <row r="396" spans="100:132" x14ac:dyDescent="0.2">
      <c r="CV396" s="14" t="s">
        <v>555</v>
      </c>
      <c r="CW396" s="16">
        <v>903554</v>
      </c>
      <c r="CX396" s="16">
        <v>12.1</v>
      </c>
      <c r="CY396" s="16">
        <v>17.72</v>
      </c>
      <c r="CZ396" s="16">
        <v>78.069999999999993</v>
      </c>
      <c r="DA396" s="16">
        <v>446.2</v>
      </c>
      <c r="DB396" s="16">
        <v>0.10290000000000001</v>
      </c>
      <c r="DC396" s="16">
        <v>9.758E-2</v>
      </c>
      <c r="DD396" s="16">
        <v>4.7829999999999998E-2</v>
      </c>
      <c r="DE396" s="16">
        <v>3.3259999999999998E-2</v>
      </c>
      <c r="DF396" s="16">
        <v>0.19370000000000001</v>
      </c>
      <c r="DG396" s="16">
        <v>6.1609999999999998E-2</v>
      </c>
      <c r="DH396" s="16">
        <v>0.28410000000000002</v>
      </c>
      <c r="DI396" s="16">
        <v>1.6519999999999999</v>
      </c>
      <c r="DJ396" s="16">
        <v>1.869</v>
      </c>
      <c r="DK396" s="16">
        <v>22.22</v>
      </c>
      <c r="DL396" s="16">
        <v>8.1460000000000005E-3</v>
      </c>
      <c r="DM396" s="16">
        <v>1.6310000000000002E-2</v>
      </c>
      <c r="DN396" s="16">
        <v>1.8429999999999998E-2</v>
      </c>
      <c r="DO396" s="16">
        <v>7.5129999999999997E-3</v>
      </c>
      <c r="DP396" s="16">
        <v>2.0150000000000001E-2</v>
      </c>
      <c r="DQ396" s="16">
        <v>1.7979999999999999E-3</v>
      </c>
      <c r="DR396" s="16">
        <v>13.56</v>
      </c>
      <c r="DS396" s="16">
        <v>25.8</v>
      </c>
      <c r="DT396" s="16">
        <v>88.33</v>
      </c>
      <c r="DU396" s="16">
        <v>559.5</v>
      </c>
      <c r="DV396" s="16">
        <v>0.14319999999999999</v>
      </c>
      <c r="DW396" s="16">
        <v>0.17730000000000001</v>
      </c>
      <c r="DX396" s="16">
        <v>0.1603</v>
      </c>
      <c r="DY396" s="16">
        <v>6.2659999999999993E-2</v>
      </c>
      <c r="DZ396" s="16">
        <v>0.3049</v>
      </c>
      <c r="EA396" s="16">
        <v>7.0809999999999998E-2</v>
      </c>
      <c r="EB396" s="15">
        <v>0</v>
      </c>
    </row>
    <row r="397" spans="100:132" x14ac:dyDescent="0.2">
      <c r="CV397" s="14" t="s">
        <v>556</v>
      </c>
      <c r="CW397" s="16">
        <v>903811</v>
      </c>
      <c r="CX397" s="16">
        <v>14.06</v>
      </c>
      <c r="CY397" s="16">
        <v>17.18</v>
      </c>
      <c r="CZ397" s="16">
        <v>89.75</v>
      </c>
      <c r="DA397" s="16">
        <v>609.1</v>
      </c>
      <c r="DB397" s="16">
        <v>8.0449999999999994E-2</v>
      </c>
      <c r="DC397" s="16">
        <v>5.3609999999999998E-2</v>
      </c>
      <c r="DD397" s="16">
        <v>2.681E-2</v>
      </c>
      <c r="DE397" s="16">
        <v>3.2509999999999997E-2</v>
      </c>
      <c r="DF397" s="16">
        <v>0.1641</v>
      </c>
      <c r="DG397" s="16">
        <v>5.7639999999999997E-2</v>
      </c>
      <c r="DH397" s="16">
        <v>0.15040000000000001</v>
      </c>
      <c r="DI397" s="16">
        <v>1.6850000000000001</v>
      </c>
      <c r="DJ397" s="16">
        <v>1.2370000000000001</v>
      </c>
      <c r="DK397" s="16">
        <v>12.67</v>
      </c>
      <c r="DL397" s="16">
        <v>5.3709999999999999E-3</v>
      </c>
      <c r="DM397" s="16">
        <v>1.273E-2</v>
      </c>
      <c r="DN397" s="16">
        <v>1.132E-2</v>
      </c>
      <c r="DO397" s="16">
        <v>9.1549999999999999E-3</v>
      </c>
      <c r="DP397" s="16">
        <v>1.719E-2</v>
      </c>
      <c r="DQ397" s="16">
        <v>1.444E-3</v>
      </c>
      <c r="DR397" s="16">
        <v>14.92</v>
      </c>
      <c r="DS397" s="16">
        <v>25.34</v>
      </c>
      <c r="DT397" s="16">
        <v>96.42</v>
      </c>
      <c r="DU397" s="16">
        <v>684.5</v>
      </c>
      <c r="DV397" s="16">
        <v>0.1066</v>
      </c>
      <c r="DW397" s="16">
        <v>0.1231</v>
      </c>
      <c r="DX397" s="16">
        <v>8.4599999999999995E-2</v>
      </c>
      <c r="DY397" s="16">
        <v>7.911E-2</v>
      </c>
      <c r="DZ397" s="16">
        <v>0.25230000000000002</v>
      </c>
      <c r="EA397" s="16">
        <v>6.6089999999999996E-2</v>
      </c>
      <c r="EB397" s="15">
        <v>0</v>
      </c>
    </row>
    <row r="398" spans="100:132" x14ac:dyDescent="0.2">
      <c r="CV398" s="14" t="s">
        <v>557</v>
      </c>
      <c r="CW398" s="16">
        <v>90401601</v>
      </c>
      <c r="CX398" s="16">
        <v>13.51</v>
      </c>
      <c r="CY398" s="16">
        <v>18.89</v>
      </c>
      <c r="CZ398" s="16">
        <v>88.1</v>
      </c>
      <c r="DA398" s="16">
        <v>558.1</v>
      </c>
      <c r="DB398" s="16">
        <v>0.10589999999999999</v>
      </c>
      <c r="DC398" s="16">
        <v>0.1147</v>
      </c>
      <c r="DD398" s="16">
        <v>8.5800000000000001E-2</v>
      </c>
      <c r="DE398" s="16">
        <v>5.3809999999999997E-2</v>
      </c>
      <c r="DF398" s="16">
        <v>0.18060000000000001</v>
      </c>
      <c r="DG398" s="16">
        <v>6.0789999999999997E-2</v>
      </c>
      <c r="DH398" s="16">
        <v>0.21360000000000001</v>
      </c>
      <c r="DI398" s="16">
        <v>1.3320000000000001</v>
      </c>
      <c r="DJ398" s="16">
        <v>1.5129999999999999</v>
      </c>
      <c r="DK398" s="16">
        <v>19.29</v>
      </c>
      <c r="DL398" s="16">
        <v>5.4419999999999998E-3</v>
      </c>
      <c r="DM398" s="16">
        <v>1.9570000000000001E-2</v>
      </c>
      <c r="DN398" s="16">
        <v>3.304E-2</v>
      </c>
      <c r="DO398" s="16">
        <v>1.367E-2</v>
      </c>
      <c r="DP398" s="16">
        <v>1.315E-2</v>
      </c>
      <c r="DQ398" s="16">
        <v>2.464E-3</v>
      </c>
      <c r="DR398" s="16">
        <v>14.8</v>
      </c>
      <c r="DS398" s="16">
        <v>27.2</v>
      </c>
      <c r="DT398" s="16">
        <v>97.33</v>
      </c>
      <c r="DU398" s="16">
        <v>675.2</v>
      </c>
      <c r="DV398" s="16">
        <v>0.14280000000000001</v>
      </c>
      <c r="DW398" s="16">
        <v>0.25700000000000001</v>
      </c>
      <c r="DX398" s="16">
        <v>0.34379999999999999</v>
      </c>
      <c r="DY398" s="16">
        <v>0.14530000000000001</v>
      </c>
      <c r="DZ398" s="16">
        <v>0.2666</v>
      </c>
      <c r="EA398" s="16">
        <v>7.6859999999999998E-2</v>
      </c>
      <c r="EB398" s="15">
        <v>0</v>
      </c>
    </row>
    <row r="399" spans="100:132" x14ac:dyDescent="0.2">
      <c r="CV399" s="14" t="s">
        <v>558</v>
      </c>
      <c r="CW399" s="16">
        <v>90401602</v>
      </c>
      <c r="CX399" s="16">
        <v>12.8</v>
      </c>
      <c r="CY399" s="16">
        <v>17.46</v>
      </c>
      <c r="CZ399" s="16">
        <v>83.05</v>
      </c>
      <c r="DA399" s="16">
        <v>508.3</v>
      </c>
      <c r="DB399" s="16">
        <v>8.0439999999999998E-2</v>
      </c>
      <c r="DC399" s="16">
        <v>8.8950000000000001E-2</v>
      </c>
      <c r="DD399" s="16">
        <v>7.3899999999999993E-2</v>
      </c>
      <c r="DE399" s="16">
        <v>4.0829999999999998E-2</v>
      </c>
      <c r="DF399" s="16">
        <v>0.15740000000000001</v>
      </c>
      <c r="DG399" s="16">
        <v>5.7500000000000002E-2</v>
      </c>
      <c r="DH399" s="16">
        <v>0.3639</v>
      </c>
      <c r="DI399" s="16">
        <v>1.2649999999999999</v>
      </c>
      <c r="DJ399" s="16">
        <v>2.6680000000000001</v>
      </c>
      <c r="DK399" s="16">
        <v>30.57</v>
      </c>
      <c r="DL399" s="16">
        <v>5.4209999999999996E-3</v>
      </c>
      <c r="DM399" s="16">
        <v>3.4770000000000002E-2</v>
      </c>
      <c r="DN399" s="16">
        <v>4.5449999999999997E-2</v>
      </c>
      <c r="DO399" s="16">
        <v>1.384E-2</v>
      </c>
      <c r="DP399" s="16">
        <v>1.8689999999999998E-2</v>
      </c>
      <c r="DQ399" s="16">
        <v>4.0670000000000003E-3</v>
      </c>
      <c r="DR399" s="16">
        <v>13.74</v>
      </c>
      <c r="DS399" s="16">
        <v>21.06</v>
      </c>
      <c r="DT399" s="16">
        <v>90.72</v>
      </c>
      <c r="DU399" s="16">
        <v>591</v>
      </c>
      <c r="DV399" s="16">
        <v>9.5339999999999994E-2</v>
      </c>
      <c r="DW399" s="16">
        <v>0.1812</v>
      </c>
      <c r="DX399" s="16">
        <v>0.19009999999999999</v>
      </c>
      <c r="DY399" s="16">
        <v>8.2960000000000006E-2</v>
      </c>
      <c r="DZ399" s="16">
        <v>0.1988</v>
      </c>
      <c r="EA399" s="16">
        <v>7.0529999999999995E-2</v>
      </c>
      <c r="EB399" s="15">
        <v>0</v>
      </c>
    </row>
    <row r="400" spans="100:132" x14ac:dyDescent="0.2">
      <c r="CV400" s="14" t="s">
        <v>559</v>
      </c>
      <c r="CW400" s="16">
        <v>904302</v>
      </c>
      <c r="CX400" s="16">
        <v>11.06</v>
      </c>
      <c r="CY400" s="16">
        <v>14.83</v>
      </c>
      <c r="CZ400" s="16">
        <v>70.31</v>
      </c>
      <c r="DA400" s="16">
        <v>378.2</v>
      </c>
      <c r="DB400" s="16">
        <v>7.7410000000000007E-2</v>
      </c>
      <c r="DC400" s="16">
        <v>4.768E-2</v>
      </c>
      <c r="DD400" s="16">
        <v>2.7119999999999998E-2</v>
      </c>
      <c r="DE400" s="16">
        <v>7.2459999999999998E-3</v>
      </c>
      <c r="DF400" s="16">
        <v>0.1535</v>
      </c>
      <c r="DG400" s="16">
        <v>6.2140000000000001E-2</v>
      </c>
      <c r="DH400" s="16">
        <v>0.1855</v>
      </c>
      <c r="DI400" s="16">
        <v>0.68810000000000004</v>
      </c>
      <c r="DJ400" s="16">
        <v>1.2629999999999999</v>
      </c>
      <c r="DK400" s="16">
        <v>12.98</v>
      </c>
      <c r="DL400" s="16">
        <v>4.2589999999999998E-3</v>
      </c>
      <c r="DM400" s="16">
        <v>1.469E-2</v>
      </c>
      <c r="DN400" s="16">
        <v>1.9400000000000001E-2</v>
      </c>
      <c r="DO400" s="16">
        <v>4.1679999999999998E-3</v>
      </c>
      <c r="DP400" s="16">
        <v>1.191E-2</v>
      </c>
      <c r="DQ400" s="16">
        <v>3.5370000000000002E-3</v>
      </c>
      <c r="DR400" s="16">
        <v>12.68</v>
      </c>
      <c r="DS400" s="16">
        <v>20.350000000000001</v>
      </c>
      <c r="DT400" s="16">
        <v>80.790000000000006</v>
      </c>
      <c r="DU400" s="16">
        <v>496.7</v>
      </c>
      <c r="DV400" s="16">
        <v>0.112</v>
      </c>
      <c r="DW400" s="16">
        <v>0.18790000000000001</v>
      </c>
      <c r="DX400" s="16">
        <v>0.2079</v>
      </c>
      <c r="DY400" s="16">
        <v>5.5559999999999998E-2</v>
      </c>
      <c r="DZ400" s="16">
        <v>0.25900000000000001</v>
      </c>
      <c r="EA400" s="16">
        <v>9.1579999999999995E-2</v>
      </c>
      <c r="EB400" s="15">
        <v>0</v>
      </c>
    </row>
    <row r="401" spans="100:132" x14ac:dyDescent="0.2">
      <c r="CV401" s="14" t="s">
        <v>560</v>
      </c>
      <c r="CW401" s="16">
        <v>904357</v>
      </c>
      <c r="CX401" s="16">
        <v>11.8</v>
      </c>
      <c r="CY401" s="16">
        <v>17.260000000000002</v>
      </c>
      <c r="CZ401" s="16">
        <v>75.260000000000005</v>
      </c>
      <c r="DA401" s="16">
        <v>431.9</v>
      </c>
      <c r="DB401" s="16">
        <v>9.0870000000000006E-2</v>
      </c>
      <c r="DC401" s="16">
        <v>6.232E-2</v>
      </c>
      <c r="DD401" s="16">
        <v>2.853E-2</v>
      </c>
      <c r="DE401" s="16">
        <v>1.6379999999999999E-2</v>
      </c>
      <c r="DF401" s="16">
        <v>0.1847</v>
      </c>
      <c r="DG401" s="16">
        <v>6.019E-2</v>
      </c>
      <c r="DH401" s="16">
        <v>0.34379999999999999</v>
      </c>
      <c r="DI401" s="16">
        <v>1.1399999999999999</v>
      </c>
      <c r="DJ401" s="16">
        <v>2.2250000000000001</v>
      </c>
      <c r="DK401" s="16">
        <v>25.06</v>
      </c>
      <c r="DL401" s="16">
        <v>5.463E-3</v>
      </c>
      <c r="DM401" s="16">
        <v>1.9640000000000001E-2</v>
      </c>
      <c r="DN401" s="16">
        <v>2.0789999999999999E-2</v>
      </c>
      <c r="DO401" s="16">
        <v>5.398E-3</v>
      </c>
      <c r="DP401" s="16">
        <v>1.477E-2</v>
      </c>
      <c r="DQ401" s="16">
        <v>3.0709999999999999E-3</v>
      </c>
      <c r="DR401" s="16">
        <v>13.45</v>
      </c>
      <c r="DS401" s="16">
        <v>24.49</v>
      </c>
      <c r="DT401" s="16">
        <v>86</v>
      </c>
      <c r="DU401" s="16">
        <v>562</v>
      </c>
      <c r="DV401" s="16">
        <v>0.1244</v>
      </c>
      <c r="DW401" s="16">
        <v>0.1726</v>
      </c>
      <c r="DX401" s="16">
        <v>0.1449</v>
      </c>
      <c r="DY401" s="16">
        <v>5.3560000000000003E-2</v>
      </c>
      <c r="DZ401" s="16">
        <v>0.27789999999999998</v>
      </c>
      <c r="EA401" s="16">
        <v>8.1210000000000004E-2</v>
      </c>
      <c r="EB401" s="15">
        <v>0</v>
      </c>
    </row>
    <row r="402" spans="100:132" x14ac:dyDescent="0.2">
      <c r="CV402" s="14" t="s">
        <v>561</v>
      </c>
      <c r="CW402" s="16">
        <v>90439701</v>
      </c>
      <c r="CX402" s="16">
        <v>17.91</v>
      </c>
      <c r="CY402" s="16">
        <v>21.02</v>
      </c>
      <c r="CZ402" s="16">
        <v>124.4</v>
      </c>
      <c r="DA402" s="16">
        <v>994</v>
      </c>
      <c r="DB402" s="16">
        <v>0.123</v>
      </c>
      <c r="DC402" s="16">
        <v>0.2576</v>
      </c>
      <c r="DD402" s="16">
        <v>0.31890000000000002</v>
      </c>
      <c r="DE402" s="16">
        <v>0.1198</v>
      </c>
      <c r="DF402" s="16">
        <v>0.21129999999999999</v>
      </c>
      <c r="DG402" s="16">
        <v>7.1150000000000005E-2</v>
      </c>
      <c r="DH402" s="16">
        <v>0.40300000000000002</v>
      </c>
      <c r="DI402" s="16">
        <v>0.77470000000000006</v>
      </c>
      <c r="DJ402" s="16">
        <v>3.1230000000000002</v>
      </c>
      <c r="DK402" s="16">
        <v>41.51</v>
      </c>
      <c r="DL402" s="16">
        <v>7.1590000000000004E-3</v>
      </c>
      <c r="DM402" s="16">
        <v>3.7179999999999998E-2</v>
      </c>
      <c r="DN402" s="16">
        <v>6.1650000000000003E-2</v>
      </c>
      <c r="DO402" s="16">
        <v>1.051E-2</v>
      </c>
      <c r="DP402" s="16">
        <v>1.5910000000000001E-2</v>
      </c>
      <c r="DQ402" s="16">
        <v>5.0990000000000002E-3</v>
      </c>
      <c r="DR402" s="16">
        <v>20.8</v>
      </c>
      <c r="DS402" s="16">
        <v>27.78</v>
      </c>
      <c r="DT402" s="16">
        <v>149.6</v>
      </c>
      <c r="DU402" s="16">
        <v>1304</v>
      </c>
      <c r="DV402" s="16">
        <v>0.18729999999999999</v>
      </c>
      <c r="DW402" s="16">
        <v>0.5917</v>
      </c>
      <c r="DX402" s="16">
        <v>0.90339999999999998</v>
      </c>
      <c r="DY402" s="16">
        <v>0.19639999999999999</v>
      </c>
      <c r="DZ402" s="16">
        <v>0.32450000000000001</v>
      </c>
      <c r="EA402" s="16">
        <v>0.1198</v>
      </c>
      <c r="EB402" s="15">
        <v>1</v>
      </c>
    </row>
    <row r="403" spans="100:132" x14ac:dyDescent="0.2">
      <c r="CV403" s="14" t="s">
        <v>562</v>
      </c>
      <c r="CW403" s="16">
        <v>904647</v>
      </c>
      <c r="CX403" s="16">
        <v>11.93</v>
      </c>
      <c r="CY403" s="16">
        <v>10.91</v>
      </c>
      <c r="CZ403" s="16">
        <v>76.14</v>
      </c>
      <c r="DA403" s="16">
        <v>442.7</v>
      </c>
      <c r="DB403" s="16">
        <v>8.8719999999999993E-2</v>
      </c>
      <c r="DC403" s="16">
        <v>5.2420000000000001E-2</v>
      </c>
      <c r="DD403" s="16">
        <v>2.606E-2</v>
      </c>
      <c r="DE403" s="16">
        <v>1.796E-2</v>
      </c>
      <c r="DF403" s="16">
        <v>0.16009999999999999</v>
      </c>
      <c r="DG403" s="16">
        <v>5.5410000000000001E-2</v>
      </c>
      <c r="DH403" s="16">
        <v>0.25219999999999998</v>
      </c>
      <c r="DI403" s="16">
        <v>1.0449999999999999</v>
      </c>
      <c r="DJ403" s="16">
        <v>1.649</v>
      </c>
      <c r="DK403" s="16">
        <v>18.95</v>
      </c>
      <c r="DL403" s="16">
        <v>6.1749999999999999E-3</v>
      </c>
      <c r="DM403" s="16">
        <v>1.204E-2</v>
      </c>
      <c r="DN403" s="16">
        <v>1.376E-2</v>
      </c>
      <c r="DO403" s="16">
        <v>5.8320000000000004E-3</v>
      </c>
      <c r="DP403" s="16">
        <v>1.0959999999999999E-2</v>
      </c>
      <c r="DQ403" s="16">
        <v>1.8569999999999999E-3</v>
      </c>
      <c r="DR403" s="16">
        <v>13.8</v>
      </c>
      <c r="DS403" s="16">
        <v>20.14</v>
      </c>
      <c r="DT403" s="16">
        <v>87.64</v>
      </c>
      <c r="DU403" s="16">
        <v>589.5</v>
      </c>
      <c r="DV403" s="16">
        <v>0.13739999999999999</v>
      </c>
      <c r="DW403" s="16">
        <v>0.1575</v>
      </c>
      <c r="DX403" s="16">
        <v>0.15140000000000001</v>
      </c>
      <c r="DY403" s="16">
        <v>6.8760000000000002E-2</v>
      </c>
      <c r="DZ403" s="16">
        <v>0.246</v>
      </c>
      <c r="EA403" s="16">
        <v>7.2620000000000004E-2</v>
      </c>
      <c r="EB403" s="15">
        <v>0</v>
      </c>
    </row>
    <row r="404" spans="100:132" x14ac:dyDescent="0.2">
      <c r="CV404" s="14" t="s">
        <v>563</v>
      </c>
      <c r="CW404" s="16">
        <v>904689</v>
      </c>
      <c r="CX404" s="16">
        <v>12.96</v>
      </c>
      <c r="CY404" s="16">
        <v>18.29</v>
      </c>
      <c r="CZ404" s="16">
        <v>84.18</v>
      </c>
      <c r="DA404" s="16">
        <v>525.20000000000005</v>
      </c>
      <c r="DB404" s="16">
        <v>7.3510000000000006E-2</v>
      </c>
      <c r="DC404" s="16">
        <v>7.8990000000000005E-2</v>
      </c>
      <c r="DD404" s="16">
        <v>4.0570000000000002E-2</v>
      </c>
      <c r="DE404" s="16">
        <v>1.883E-2</v>
      </c>
      <c r="DF404" s="16">
        <v>0.18740000000000001</v>
      </c>
      <c r="DG404" s="16">
        <v>5.8990000000000001E-2</v>
      </c>
      <c r="DH404" s="16">
        <v>0.23569999999999999</v>
      </c>
      <c r="DI404" s="16">
        <v>1.2989999999999999</v>
      </c>
      <c r="DJ404" s="16">
        <v>2.3969999999999998</v>
      </c>
      <c r="DK404" s="16">
        <v>20.21</v>
      </c>
      <c r="DL404" s="16">
        <v>3.6289999999999998E-3</v>
      </c>
      <c r="DM404" s="16">
        <v>3.7130000000000003E-2</v>
      </c>
      <c r="DN404" s="16">
        <v>3.4520000000000002E-2</v>
      </c>
      <c r="DO404" s="16">
        <v>1.065E-2</v>
      </c>
      <c r="DP404" s="16">
        <v>2.632E-2</v>
      </c>
      <c r="DQ404" s="16">
        <v>3.705E-3</v>
      </c>
      <c r="DR404" s="16">
        <v>14.13</v>
      </c>
      <c r="DS404" s="16">
        <v>24.61</v>
      </c>
      <c r="DT404" s="16">
        <v>96.31</v>
      </c>
      <c r="DU404" s="16">
        <v>621.9</v>
      </c>
      <c r="DV404" s="16">
        <v>9.3289999999999998E-2</v>
      </c>
      <c r="DW404" s="16">
        <v>0.23180000000000001</v>
      </c>
      <c r="DX404" s="16">
        <v>0.16039999999999999</v>
      </c>
      <c r="DY404" s="16">
        <v>6.608E-2</v>
      </c>
      <c r="DZ404" s="16">
        <v>0.32069999999999999</v>
      </c>
      <c r="EA404" s="16">
        <v>7.2470000000000007E-2</v>
      </c>
      <c r="EB404" s="15">
        <v>0</v>
      </c>
    </row>
    <row r="405" spans="100:132" x14ac:dyDescent="0.2">
      <c r="CV405" s="14" t="s">
        <v>564</v>
      </c>
      <c r="CW405" s="16">
        <v>9047</v>
      </c>
      <c r="CX405" s="16">
        <v>12.94</v>
      </c>
      <c r="CY405" s="16">
        <v>16.170000000000002</v>
      </c>
      <c r="CZ405" s="16">
        <v>83.18</v>
      </c>
      <c r="DA405" s="16">
        <v>507.6</v>
      </c>
      <c r="DB405" s="16">
        <v>9.8790000000000003E-2</v>
      </c>
      <c r="DC405" s="16">
        <v>8.8359999999999994E-2</v>
      </c>
      <c r="DD405" s="16">
        <v>3.2960000000000003E-2</v>
      </c>
      <c r="DE405" s="16">
        <v>2.3900000000000001E-2</v>
      </c>
      <c r="DF405" s="16">
        <v>0.17349999999999999</v>
      </c>
      <c r="DG405" s="16">
        <v>6.2E-2</v>
      </c>
      <c r="DH405" s="16">
        <v>0.14580000000000001</v>
      </c>
      <c r="DI405" s="16">
        <v>0.90500000000000003</v>
      </c>
      <c r="DJ405" s="16">
        <v>0.99750000000000005</v>
      </c>
      <c r="DK405" s="16">
        <v>11.36</v>
      </c>
      <c r="DL405" s="16">
        <v>2.8869999999999998E-3</v>
      </c>
      <c r="DM405" s="16">
        <v>1.285E-2</v>
      </c>
      <c r="DN405" s="16">
        <v>1.6129999999999999E-2</v>
      </c>
      <c r="DO405" s="16">
        <v>7.3080000000000003E-3</v>
      </c>
      <c r="DP405" s="16">
        <v>1.8700000000000001E-2</v>
      </c>
      <c r="DQ405" s="16">
        <v>1.9719999999999998E-3</v>
      </c>
      <c r="DR405" s="16">
        <v>13.86</v>
      </c>
      <c r="DS405" s="16">
        <v>23.02</v>
      </c>
      <c r="DT405" s="16">
        <v>89.69</v>
      </c>
      <c r="DU405" s="16">
        <v>580.9</v>
      </c>
      <c r="DV405" s="16">
        <v>0.1172</v>
      </c>
      <c r="DW405" s="16">
        <v>0.1958</v>
      </c>
      <c r="DX405" s="16">
        <v>0.18099999999999999</v>
      </c>
      <c r="DY405" s="16">
        <v>8.3879999999999996E-2</v>
      </c>
      <c r="DZ405" s="16">
        <v>0.32969999999999999</v>
      </c>
      <c r="EA405" s="16">
        <v>7.8340000000000007E-2</v>
      </c>
      <c r="EB405" s="15">
        <v>0</v>
      </c>
    </row>
    <row r="406" spans="100:132" x14ac:dyDescent="0.2">
      <c r="CV406" s="14" t="s">
        <v>565</v>
      </c>
      <c r="CW406" s="16">
        <v>904969</v>
      </c>
      <c r="CX406" s="16">
        <v>12.34</v>
      </c>
      <c r="CY406" s="16">
        <v>14.95</v>
      </c>
      <c r="CZ406" s="16">
        <v>78.290000000000006</v>
      </c>
      <c r="DA406" s="16">
        <v>469.1</v>
      </c>
      <c r="DB406" s="16">
        <v>8.6819999999999994E-2</v>
      </c>
      <c r="DC406" s="16">
        <v>4.5710000000000001E-2</v>
      </c>
      <c r="DD406" s="16">
        <v>2.1090000000000001E-2</v>
      </c>
      <c r="DE406" s="16">
        <v>2.0539999999999999E-2</v>
      </c>
      <c r="DF406" s="16">
        <v>0.15709999999999999</v>
      </c>
      <c r="DG406" s="16">
        <v>5.7079999999999999E-2</v>
      </c>
      <c r="DH406" s="16">
        <v>0.38329999999999997</v>
      </c>
      <c r="DI406" s="16">
        <v>0.90780000000000005</v>
      </c>
      <c r="DJ406" s="16">
        <v>2.6019999999999999</v>
      </c>
      <c r="DK406" s="16">
        <v>30.15</v>
      </c>
      <c r="DL406" s="16">
        <v>7.7019999999999996E-3</v>
      </c>
      <c r="DM406" s="16">
        <v>8.4910000000000003E-3</v>
      </c>
      <c r="DN406" s="16">
        <v>1.307E-2</v>
      </c>
      <c r="DO406" s="16">
        <v>1.03E-2</v>
      </c>
      <c r="DP406" s="16">
        <v>2.9700000000000001E-2</v>
      </c>
      <c r="DQ406" s="16">
        <v>1.4319999999999999E-3</v>
      </c>
      <c r="DR406" s="16">
        <v>13.18</v>
      </c>
      <c r="DS406" s="16">
        <v>16.850000000000001</v>
      </c>
      <c r="DT406" s="16">
        <v>84.11</v>
      </c>
      <c r="DU406" s="16">
        <v>533.1</v>
      </c>
      <c r="DV406" s="16">
        <v>0.1048</v>
      </c>
      <c r="DW406" s="16">
        <v>6.744E-2</v>
      </c>
      <c r="DX406" s="16">
        <v>4.9209999999999997E-2</v>
      </c>
      <c r="DY406" s="16">
        <v>4.793E-2</v>
      </c>
      <c r="DZ406" s="16">
        <v>0.2298</v>
      </c>
      <c r="EA406" s="16">
        <v>5.9740000000000001E-2</v>
      </c>
      <c r="EB406" s="15">
        <v>0</v>
      </c>
    </row>
    <row r="407" spans="100:132" x14ac:dyDescent="0.2">
      <c r="CV407" s="14" t="s">
        <v>566</v>
      </c>
      <c r="CW407" s="16">
        <v>904971</v>
      </c>
      <c r="CX407" s="16">
        <v>10.94</v>
      </c>
      <c r="CY407" s="16">
        <v>18.59</v>
      </c>
      <c r="CZ407" s="16">
        <v>70.39</v>
      </c>
      <c r="DA407" s="16">
        <v>370</v>
      </c>
      <c r="DB407" s="16">
        <v>0.1004</v>
      </c>
      <c r="DC407" s="16">
        <v>7.46E-2</v>
      </c>
      <c r="DD407" s="16">
        <v>4.9439999999999998E-2</v>
      </c>
      <c r="DE407" s="16">
        <v>2.9319999999999999E-2</v>
      </c>
      <c r="DF407" s="16">
        <v>0.14860000000000001</v>
      </c>
      <c r="DG407" s="16">
        <v>6.615E-2</v>
      </c>
      <c r="DH407" s="16">
        <v>0.37959999999999999</v>
      </c>
      <c r="DI407" s="16">
        <v>1.7430000000000001</v>
      </c>
      <c r="DJ407" s="16">
        <v>3.0179999999999998</v>
      </c>
      <c r="DK407" s="16">
        <v>25.78</v>
      </c>
      <c r="DL407" s="16">
        <v>9.5189999999999997E-3</v>
      </c>
      <c r="DM407" s="16">
        <v>2.1340000000000001E-2</v>
      </c>
      <c r="DN407" s="16">
        <v>1.9900000000000001E-2</v>
      </c>
      <c r="DO407" s="16">
        <v>1.155E-2</v>
      </c>
      <c r="DP407" s="16">
        <v>2.0789999999999999E-2</v>
      </c>
      <c r="DQ407" s="16">
        <v>2.7009999999999998E-3</v>
      </c>
      <c r="DR407" s="16">
        <v>12.4</v>
      </c>
      <c r="DS407" s="16">
        <v>25.58</v>
      </c>
      <c r="DT407" s="16">
        <v>82.76</v>
      </c>
      <c r="DU407" s="16">
        <v>472.4</v>
      </c>
      <c r="DV407" s="16">
        <v>0.1363</v>
      </c>
      <c r="DW407" s="16">
        <v>0.16439999999999999</v>
      </c>
      <c r="DX407" s="16">
        <v>0.14119999999999999</v>
      </c>
      <c r="DY407" s="16">
        <v>7.8869999999999996E-2</v>
      </c>
      <c r="DZ407" s="16">
        <v>0.22509999999999999</v>
      </c>
      <c r="EA407" s="16">
        <v>7.732E-2</v>
      </c>
      <c r="EB407" s="15">
        <v>0</v>
      </c>
    </row>
    <row r="408" spans="100:132" x14ac:dyDescent="0.2">
      <c r="CV408" s="14" t="s">
        <v>567</v>
      </c>
      <c r="CW408" s="16">
        <v>905189</v>
      </c>
      <c r="CX408" s="16">
        <v>16.14</v>
      </c>
      <c r="CY408" s="16">
        <v>14.86</v>
      </c>
      <c r="CZ408" s="16">
        <v>104.3</v>
      </c>
      <c r="DA408" s="16">
        <v>800</v>
      </c>
      <c r="DB408" s="16">
        <v>9.4950000000000007E-2</v>
      </c>
      <c r="DC408" s="16">
        <v>8.5010000000000002E-2</v>
      </c>
      <c r="DD408" s="16">
        <v>5.5E-2</v>
      </c>
      <c r="DE408" s="16">
        <v>4.5280000000000001E-2</v>
      </c>
      <c r="DF408" s="16">
        <v>0.17349999999999999</v>
      </c>
      <c r="DG408" s="16">
        <v>5.8749999999999997E-2</v>
      </c>
      <c r="DH408" s="16">
        <v>0.2387</v>
      </c>
      <c r="DI408" s="16">
        <v>0.63719999999999999</v>
      </c>
      <c r="DJ408" s="16">
        <v>1.7290000000000001</v>
      </c>
      <c r="DK408" s="16">
        <v>21.83</v>
      </c>
      <c r="DL408" s="16">
        <v>3.9579999999999997E-3</v>
      </c>
      <c r="DM408" s="16">
        <v>1.2460000000000001E-2</v>
      </c>
      <c r="DN408" s="16">
        <v>1.831E-2</v>
      </c>
      <c r="DO408" s="16">
        <v>8.7469999999999996E-3</v>
      </c>
      <c r="DP408" s="16">
        <v>1.4999999999999999E-2</v>
      </c>
      <c r="DQ408" s="16">
        <v>1.621E-3</v>
      </c>
      <c r="DR408" s="16">
        <v>17.71</v>
      </c>
      <c r="DS408" s="16">
        <v>19.579999999999998</v>
      </c>
      <c r="DT408" s="16">
        <v>115.9</v>
      </c>
      <c r="DU408" s="16">
        <v>947.9</v>
      </c>
      <c r="DV408" s="16">
        <v>0.1206</v>
      </c>
      <c r="DW408" s="16">
        <v>0.17219999999999999</v>
      </c>
      <c r="DX408" s="16">
        <v>0.23100000000000001</v>
      </c>
      <c r="DY408" s="16">
        <v>0.1129</v>
      </c>
      <c r="DZ408" s="16">
        <v>0.27779999999999999</v>
      </c>
      <c r="EA408" s="16">
        <v>7.0120000000000002E-2</v>
      </c>
      <c r="EB408" s="15">
        <v>0</v>
      </c>
    </row>
    <row r="409" spans="100:132" x14ac:dyDescent="0.2">
      <c r="CV409" s="14" t="s">
        <v>568</v>
      </c>
      <c r="CW409" s="16">
        <v>905190</v>
      </c>
      <c r="CX409" s="16">
        <v>12.85</v>
      </c>
      <c r="CY409" s="16">
        <v>21.37</v>
      </c>
      <c r="CZ409" s="16">
        <v>82.63</v>
      </c>
      <c r="DA409" s="16">
        <v>514.5</v>
      </c>
      <c r="DB409" s="16">
        <v>7.5509999999999994E-2</v>
      </c>
      <c r="DC409" s="16">
        <v>8.3159999999999998E-2</v>
      </c>
      <c r="DD409" s="16">
        <v>6.1260000000000002E-2</v>
      </c>
      <c r="DE409" s="16">
        <v>1.8669999999999999E-2</v>
      </c>
      <c r="DF409" s="16">
        <v>0.158</v>
      </c>
      <c r="DG409" s="16">
        <v>6.114E-2</v>
      </c>
      <c r="DH409" s="16">
        <v>0.49930000000000002</v>
      </c>
      <c r="DI409" s="16">
        <v>1.798</v>
      </c>
      <c r="DJ409" s="16">
        <v>2.552</v>
      </c>
      <c r="DK409" s="16">
        <v>41.24</v>
      </c>
      <c r="DL409" s="16">
        <v>6.0109999999999999E-3</v>
      </c>
      <c r="DM409" s="16">
        <v>4.48E-2</v>
      </c>
      <c r="DN409" s="16">
        <v>5.1749999999999997E-2</v>
      </c>
      <c r="DO409" s="16">
        <v>1.341E-2</v>
      </c>
      <c r="DP409" s="16">
        <v>2.6689999999999998E-2</v>
      </c>
      <c r="DQ409" s="16">
        <v>7.731E-3</v>
      </c>
      <c r="DR409" s="16">
        <v>14.4</v>
      </c>
      <c r="DS409" s="16">
        <v>27.01</v>
      </c>
      <c r="DT409" s="16">
        <v>91.63</v>
      </c>
      <c r="DU409" s="16">
        <v>645.79999999999995</v>
      </c>
      <c r="DV409" s="16">
        <v>9.4020000000000006E-2</v>
      </c>
      <c r="DW409" s="16">
        <v>0.19359999999999999</v>
      </c>
      <c r="DX409" s="16">
        <v>0.18379999999999999</v>
      </c>
      <c r="DY409" s="16">
        <v>5.6009999999999997E-2</v>
      </c>
      <c r="DZ409" s="16">
        <v>0.24879999999999999</v>
      </c>
      <c r="EA409" s="16">
        <v>8.1509999999999999E-2</v>
      </c>
      <c r="EB409" s="15">
        <v>0</v>
      </c>
    </row>
    <row r="410" spans="100:132" x14ac:dyDescent="0.2">
      <c r="CV410" s="14" t="s">
        <v>569</v>
      </c>
      <c r="CW410" s="16">
        <v>90524101</v>
      </c>
      <c r="CX410" s="16">
        <v>17.989999999999998</v>
      </c>
      <c r="CY410" s="16">
        <v>20.66</v>
      </c>
      <c r="CZ410" s="16">
        <v>117.8</v>
      </c>
      <c r="DA410" s="16">
        <v>991.7</v>
      </c>
      <c r="DB410" s="16">
        <v>0.1036</v>
      </c>
      <c r="DC410" s="16">
        <v>0.13039999999999999</v>
      </c>
      <c r="DD410" s="16">
        <v>0.1201</v>
      </c>
      <c r="DE410" s="16">
        <v>8.8239999999999999E-2</v>
      </c>
      <c r="DF410" s="16">
        <v>0.19919999999999999</v>
      </c>
      <c r="DG410" s="16">
        <v>6.0690000000000001E-2</v>
      </c>
      <c r="DH410" s="16">
        <v>0.45369999999999999</v>
      </c>
      <c r="DI410" s="16">
        <v>0.87329999999999997</v>
      </c>
      <c r="DJ410" s="16">
        <v>3.0609999999999999</v>
      </c>
      <c r="DK410" s="16">
        <v>49.81</v>
      </c>
      <c r="DL410" s="16">
        <v>7.2309999999999996E-3</v>
      </c>
      <c r="DM410" s="16">
        <v>2.7720000000000002E-2</v>
      </c>
      <c r="DN410" s="16">
        <v>2.5090000000000001E-2</v>
      </c>
      <c r="DO410" s="16">
        <v>1.4800000000000001E-2</v>
      </c>
      <c r="DP410" s="16">
        <v>1.414E-2</v>
      </c>
      <c r="DQ410" s="16">
        <v>3.336E-3</v>
      </c>
      <c r="DR410" s="16">
        <v>21.08</v>
      </c>
      <c r="DS410" s="16">
        <v>25.41</v>
      </c>
      <c r="DT410" s="16">
        <v>138.1</v>
      </c>
      <c r="DU410" s="16">
        <v>1349</v>
      </c>
      <c r="DV410" s="16">
        <v>0.1482</v>
      </c>
      <c r="DW410" s="16">
        <v>0.3735</v>
      </c>
      <c r="DX410" s="16">
        <v>0.3301</v>
      </c>
      <c r="DY410" s="16">
        <v>0.19739999999999999</v>
      </c>
      <c r="DZ410" s="16">
        <v>0.30599999999999999</v>
      </c>
      <c r="EA410" s="16">
        <v>8.5029999999999994E-2</v>
      </c>
      <c r="EB410" s="15">
        <v>1</v>
      </c>
    </row>
    <row r="411" spans="100:132" x14ac:dyDescent="0.2">
      <c r="CV411" s="14" t="s">
        <v>570</v>
      </c>
      <c r="CW411" s="16">
        <v>905501</v>
      </c>
      <c r="CX411" s="16">
        <v>12.27</v>
      </c>
      <c r="CY411" s="16">
        <v>17.920000000000002</v>
      </c>
      <c r="CZ411" s="16">
        <v>78.41</v>
      </c>
      <c r="DA411" s="16">
        <v>466.1</v>
      </c>
      <c r="DB411" s="16">
        <v>8.6849999999999997E-2</v>
      </c>
      <c r="DC411" s="16">
        <v>6.5259999999999999E-2</v>
      </c>
      <c r="DD411" s="16">
        <v>3.211E-2</v>
      </c>
      <c r="DE411" s="16">
        <v>2.6530000000000001E-2</v>
      </c>
      <c r="DF411" s="16">
        <v>0.1966</v>
      </c>
      <c r="DG411" s="16">
        <v>5.5969999999999999E-2</v>
      </c>
      <c r="DH411" s="16">
        <v>0.3342</v>
      </c>
      <c r="DI411" s="16">
        <v>1.7809999999999999</v>
      </c>
      <c r="DJ411" s="16">
        <v>2.0790000000000002</v>
      </c>
      <c r="DK411" s="16">
        <v>25.79</v>
      </c>
      <c r="DL411" s="16">
        <v>5.888E-3</v>
      </c>
      <c r="DM411" s="16">
        <v>2.3099999999999999E-2</v>
      </c>
      <c r="DN411" s="16">
        <v>2.0590000000000001E-2</v>
      </c>
      <c r="DO411" s="16">
        <v>1.0749999999999999E-2</v>
      </c>
      <c r="DP411" s="16">
        <v>2.5780000000000001E-2</v>
      </c>
      <c r="DQ411" s="16">
        <v>2.2669999999999999E-3</v>
      </c>
      <c r="DR411" s="16">
        <v>14.1</v>
      </c>
      <c r="DS411" s="16">
        <v>28.88</v>
      </c>
      <c r="DT411" s="16">
        <v>89</v>
      </c>
      <c r="DU411" s="16">
        <v>610.20000000000005</v>
      </c>
      <c r="DV411" s="16">
        <v>0.124</v>
      </c>
      <c r="DW411" s="16">
        <v>0.17949999999999999</v>
      </c>
      <c r="DX411" s="16">
        <v>0.13769999999999999</v>
      </c>
      <c r="DY411" s="16">
        <v>9.5320000000000002E-2</v>
      </c>
      <c r="DZ411" s="16">
        <v>0.34549999999999997</v>
      </c>
      <c r="EA411" s="16">
        <v>6.8959999999999994E-2</v>
      </c>
      <c r="EB411" s="15">
        <v>0</v>
      </c>
    </row>
    <row r="412" spans="100:132" x14ac:dyDescent="0.2">
      <c r="CV412" s="14" t="s">
        <v>571</v>
      </c>
      <c r="CW412" s="16">
        <v>905502</v>
      </c>
      <c r="CX412" s="16">
        <v>11.36</v>
      </c>
      <c r="CY412" s="16">
        <v>17.57</v>
      </c>
      <c r="CZ412" s="16">
        <v>72.489999999999995</v>
      </c>
      <c r="DA412" s="16">
        <v>399.8</v>
      </c>
      <c r="DB412" s="16">
        <v>8.8580000000000006E-2</v>
      </c>
      <c r="DC412" s="16">
        <v>5.3129999999999997E-2</v>
      </c>
      <c r="DD412" s="16">
        <v>2.7830000000000001E-2</v>
      </c>
      <c r="DE412" s="16">
        <v>2.1000000000000001E-2</v>
      </c>
      <c r="DF412" s="16">
        <v>0.16009999999999999</v>
      </c>
      <c r="DG412" s="16">
        <v>5.9130000000000002E-2</v>
      </c>
      <c r="DH412" s="16">
        <v>0.19159999999999999</v>
      </c>
      <c r="DI412" s="16">
        <v>1.5549999999999999</v>
      </c>
      <c r="DJ412" s="16">
        <v>1.359</v>
      </c>
      <c r="DK412" s="16">
        <v>13.66</v>
      </c>
      <c r="DL412" s="16">
        <v>5.391E-3</v>
      </c>
      <c r="DM412" s="16">
        <v>9.9469999999999992E-3</v>
      </c>
      <c r="DN412" s="16">
        <v>1.163E-2</v>
      </c>
      <c r="DO412" s="16">
        <v>5.8719999999999996E-3</v>
      </c>
      <c r="DP412" s="16">
        <v>1.341E-2</v>
      </c>
      <c r="DQ412" s="16">
        <v>1.6590000000000001E-3</v>
      </c>
      <c r="DR412" s="16">
        <v>13.05</v>
      </c>
      <c r="DS412" s="16">
        <v>36.32</v>
      </c>
      <c r="DT412" s="16">
        <v>85.07</v>
      </c>
      <c r="DU412" s="16">
        <v>521.29999999999995</v>
      </c>
      <c r="DV412" s="16">
        <v>0.14530000000000001</v>
      </c>
      <c r="DW412" s="16">
        <v>0.16220000000000001</v>
      </c>
      <c r="DX412" s="16">
        <v>0.18110000000000001</v>
      </c>
      <c r="DY412" s="16">
        <v>8.6980000000000002E-2</v>
      </c>
      <c r="DZ412" s="16">
        <v>0.29730000000000001</v>
      </c>
      <c r="EA412" s="16">
        <v>7.7450000000000005E-2</v>
      </c>
      <c r="EB412" s="15">
        <v>0</v>
      </c>
    </row>
    <row r="413" spans="100:132" x14ac:dyDescent="0.2">
      <c r="CV413" s="14" t="s">
        <v>572</v>
      </c>
      <c r="CW413" s="16">
        <v>905520</v>
      </c>
      <c r="CX413" s="16">
        <v>11.04</v>
      </c>
      <c r="CY413" s="16">
        <v>16.829999999999998</v>
      </c>
      <c r="CZ413" s="16">
        <v>70.92</v>
      </c>
      <c r="DA413" s="16">
        <v>373.2</v>
      </c>
      <c r="DB413" s="16">
        <v>0.1077</v>
      </c>
      <c r="DC413" s="16">
        <v>7.8039999999999998E-2</v>
      </c>
      <c r="DD413" s="16">
        <v>3.0460000000000001E-2</v>
      </c>
      <c r="DE413" s="16">
        <v>2.4799999999999999E-2</v>
      </c>
      <c r="DF413" s="16">
        <v>0.1714</v>
      </c>
      <c r="DG413" s="16">
        <v>6.3399999999999998E-2</v>
      </c>
      <c r="DH413" s="16">
        <v>0.19670000000000001</v>
      </c>
      <c r="DI413" s="16">
        <v>1.387</v>
      </c>
      <c r="DJ413" s="16">
        <v>1.3420000000000001</v>
      </c>
      <c r="DK413" s="16">
        <v>13.54</v>
      </c>
      <c r="DL413" s="16">
        <v>5.1580000000000003E-3</v>
      </c>
      <c r="DM413" s="16">
        <v>9.3550000000000005E-3</v>
      </c>
      <c r="DN413" s="16">
        <v>1.056E-2</v>
      </c>
      <c r="DO413" s="16">
        <v>7.4830000000000001E-3</v>
      </c>
      <c r="DP413" s="16">
        <v>1.7180000000000001E-2</v>
      </c>
      <c r="DQ413" s="16">
        <v>2.1979999999999999E-3</v>
      </c>
      <c r="DR413" s="16">
        <v>12.41</v>
      </c>
      <c r="DS413" s="16">
        <v>26.44</v>
      </c>
      <c r="DT413" s="16">
        <v>79.930000000000007</v>
      </c>
      <c r="DU413" s="16">
        <v>471.4</v>
      </c>
      <c r="DV413" s="16">
        <v>0.13689999999999999</v>
      </c>
      <c r="DW413" s="16">
        <v>0.1482</v>
      </c>
      <c r="DX413" s="16">
        <v>0.1067</v>
      </c>
      <c r="DY413" s="16">
        <v>7.4310000000000001E-2</v>
      </c>
      <c r="DZ413" s="16">
        <v>0.29980000000000001</v>
      </c>
      <c r="EA413" s="16">
        <v>7.8810000000000005E-2</v>
      </c>
      <c r="EB413" s="15">
        <v>0</v>
      </c>
    </row>
    <row r="414" spans="100:132" x14ac:dyDescent="0.2">
      <c r="CV414" s="14" t="s">
        <v>573</v>
      </c>
      <c r="CW414" s="16">
        <v>905539</v>
      </c>
      <c r="CX414" s="16">
        <v>9.3970000000000002</v>
      </c>
      <c r="CY414" s="16">
        <v>21.68</v>
      </c>
      <c r="CZ414" s="16">
        <v>59.75</v>
      </c>
      <c r="DA414" s="16">
        <v>268.8</v>
      </c>
      <c r="DB414" s="16">
        <v>7.9689999999999997E-2</v>
      </c>
      <c r="DC414" s="16">
        <v>6.053E-2</v>
      </c>
      <c r="DD414" s="16">
        <v>3.7350000000000001E-2</v>
      </c>
      <c r="DE414" s="16">
        <v>5.1279999999999997E-3</v>
      </c>
      <c r="DF414" s="16">
        <v>0.12740000000000001</v>
      </c>
      <c r="DG414" s="16">
        <v>6.7239999999999994E-2</v>
      </c>
      <c r="DH414" s="16">
        <v>0.1186</v>
      </c>
      <c r="DI414" s="16">
        <v>1.1819999999999999</v>
      </c>
      <c r="DJ414" s="16">
        <v>1.1739999999999999</v>
      </c>
      <c r="DK414" s="16">
        <v>6.8019999999999996</v>
      </c>
      <c r="DL414" s="16">
        <v>5.5149999999999999E-3</v>
      </c>
      <c r="DM414" s="16">
        <v>2.674E-2</v>
      </c>
      <c r="DN414" s="16">
        <v>3.7350000000000001E-2</v>
      </c>
      <c r="DO414" s="16">
        <v>5.1279999999999997E-3</v>
      </c>
      <c r="DP414" s="16">
        <v>1.951E-2</v>
      </c>
      <c r="DQ414" s="16">
        <v>4.5830000000000003E-3</v>
      </c>
      <c r="DR414" s="16">
        <v>9.9649999999999999</v>
      </c>
      <c r="DS414" s="16">
        <v>27.99</v>
      </c>
      <c r="DT414" s="16">
        <v>66.61</v>
      </c>
      <c r="DU414" s="16">
        <v>301</v>
      </c>
      <c r="DV414" s="16">
        <v>0.1086</v>
      </c>
      <c r="DW414" s="16">
        <v>0.18870000000000001</v>
      </c>
      <c r="DX414" s="16">
        <v>0.18679999999999999</v>
      </c>
      <c r="DY414" s="16">
        <v>2.564E-2</v>
      </c>
      <c r="DZ414" s="16">
        <v>0.23760000000000001</v>
      </c>
      <c r="EA414" s="16">
        <v>9.2060000000000003E-2</v>
      </c>
      <c r="EB414" s="15">
        <v>0</v>
      </c>
    </row>
    <row r="415" spans="100:132" x14ac:dyDescent="0.2">
      <c r="CV415" s="14" t="s">
        <v>574</v>
      </c>
      <c r="CW415" s="16">
        <v>905557</v>
      </c>
      <c r="CX415" s="16">
        <v>14.99</v>
      </c>
      <c r="CY415" s="16">
        <v>22.11</v>
      </c>
      <c r="CZ415" s="16">
        <v>97.53</v>
      </c>
      <c r="DA415" s="16">
        <v>693.7</v>
      </c>
      <c r="DB415" s="16">
        <v>8.5150000000000003E-2</v>
      </c>
      <c r="DC415" s="16">
        <v>0.10249999999999999</v>
      </c>
      <c r="DD415" s="16">
        <v>6.8589999999999998E-2</v>
      </c>
      <c r="DE415" s="16">
        <v>3.8760000000000003E-2</v>
      </c>
      <c r="DF415" s="16">
        <v>0.19439999999999999</v>
      </c>
      <c r="DG415" s="16">
        <v>5.9130000000000002E-2</v>
      </c>
      <c r="DH415" s="16">
        <v>0.31859999999999999</v>
      </c>
      <c r="DI415" s="16">
        <v>1.3360000000000001</v>
      </c>
      <c r="DJ415" s="16">
        <v>2.31</v>
      </c>
      <c r="DK415" s="16">
        <v>28.51</v>
      </c>
      <c r="DL415" s="16">
        <v>4.4489999999999998E-3</v>
      </c>
      <c r="DM415" s="16">
        <v>2.8080000000000001E-2</v>
      </c>
      <c r="DN415" s="16">
        <v>3.3119999999999997E-2</v>
      </c>
      <c r="DO415" s="16">
        <v>1.196E-2</v>
      </c>
      <c r="DP415" s="16">
        <v>1.9060000000000001E-2</v>
      </c>
      <c r="DQ415" s="16">
        <v>4.0150000000000003E-3</v>
      </c>
      <c r="DR415" s="16">
        <v>16.760000000000002</v>
      </c>
      <c r="DS415" s="16">
        <v>31.55</v>
      </c>
      <c r="DT415" s="16">
        <v>110.2</v>
      </c>
      <c r="DU415" s="16">
        <v>867.1</v>
      </c>
      <c r="DV415" s="16">
        <v>0.1077</v>
      </c>
      <c r="DW415" s="16">
        <v>0.33450000000000002</v>
      </c>
      <c r="DX415" s="16">
        <v>0.31140000000000001</v>
      </c>
      <c r="DY415" s="16">
        <v>0.1308</v>
      </c>
      <c r="DZ415" s="16">
        <v>0.31630000000000003</v>
      </c>
      <c r="EA415" s="16">
        <v>9.2509999999999995E-2</v>
      </c>
      <c r="EB415" s="15">
        <v>0</v>
      </c>
    </row>
    <row r="416" spans="100:132" x14ac:dyDescent="0.2">
      <c r="CV416" s="14" t="s">
        <v>575</v>
      </c>
      <c r="CW416" s="16">
        <v>905680</v>
      </c>
      <c r="CX416" s="16">
        <v>15.13</v>
      </c>
      <c r="CY416" s="16">
        <v>29.81</v>
      </c>
      <c r="CZ416" s="16">
        <v>96.71</v>
      </c>
      <c r="DA416" s="16">
        <v>719.5</v>
      </c>
      <c r="DB416" s="16">
        <v>8.3199999999999996E-2</v>
      </c>
      <c r="DC416" s="16">
        <v>4.6050000000000001E-2</v>
      </c>
      <c r="DD416" s="16">
        <v>4.6859999999999999E-2</v>
      </c>
      <c r="DE416" s="16">
        <v>2.7390000000000001E-2</v>
      </c>
      <c r="DF416" s="16">
        <v>0.1852</v>
      </c>
      <c r="DG416" s="16">
        <v>5.2940000000000001E-2</v>
      </c>
      <c r="DH416" s="16">
        <v>0.46810000000000002</v>
      </c>
      <c r="DI416" s="16">
        <v>1.627</v>
      </c>
      <c r="DJ416" s="16">
        <v>3.0430000000000001</v>
      </c>
      <c r="DK416" s="16">
        <v>45.38</v>
      </c>
      <c r="DL416" s="16">
        <v>6.8310000000000003E-3</v>
      </c>
      <c r="DM416" s="16">
        <v>1.427E-2</v>
      </c>
      <c r="DN416" s="16">
        <v>2.4889999999999999E-2</v>
      </c>
      <c r="DO416" s="16">
        <v>9.0869999999999996E-3</v>
      </c>
      <c r="DP416" s="16">
        <v>3.1510000000000003E-2</v>
      </c>
      <c r="DQ416" s="16">
        <v>1.75E-3</v>
      </c>
      <c r="DR416" s="16">
        <v>17.260000000000002</v>
      </c>
      <c r="DS416" s="16">
        <v>36.909999999999997</v>
      </c>
      <c r="DT416" s="16">
        <v>110.1</v>
      </c>
      <c r="DU416" s="16">
        <v>931.4</v>
      </c>
      <c r="DV416" s="16">
        <v>0.1148</v>
      </c>
      <c r="DW416" s="16">
        <v>9.8659999999999998E-2</v>
      </c>
      <c r="DX416" s="16">
        <v>0.1547</v>
      </c>
      <c r="DY416" s="16">
        <v>6.5750000000000003E-2</v>
      </c>
      <c r="DZ416" s="16">
        <v>0.32329999999999998</v>
      </c>
      <c r="EA416" s="16">
        <v>6.1650000000000003E-2</v>
      </c>
      <c r="EB416" s="15">
        <v>1</v>
      </c>
    </row>
    <row r="417" spans="100:132" x14ac:dyDescent="0.2">
      <c r="CV417" s="14" t="s">
        <v>576</v>
      </c>
      <c r="CW417" s="16">
        <v>905686</v>
      </c>
      <c r="CX417" s="16">
        <v>11.89</v>
      </c>
      <c r="CY417" s="16">
        <v>21.17</v>
      </c>
      <c r="CZ417" s="16">
        <v>76.39</v>
      </c>
      <c r="DA417" s="16">
        <v>433.8</v>
      </c>
      <c r="DB417" s="16">
        <v>9.7729999999999997E-2</v>
      </c>
      <c r="DC417" s="16">
        <v>8.1199999999999994E-2</v>
      </c>
      <c r="DD417" s="16">
        <v>2.555E-2</v>
      </c>
      <c r="DE417" s="16">
        <v>2.179E-2</v>
      </c>
      <c r="DF417" s="16">
        <v>0.2019</v>
      </c>
      <c r="DG417" s="16">
        <v>6.2899999999999998E-2</v>
      </c>
      <c r="DH417" s="16">
        <v>0.2747</v>
      </c>
      <c r="DI417" s="16">
        <v>1.2030000000000001</v>
      </c>
      <c r="DJ417" s="16">
        <v>1.93</v>
      </c>
      <c r="DK417" s="16">
        <v>19.53</v>
      </c>
      <c r="DL417" s="16">
        <v>9.8949999999999993E-3</v>
      </c>
      <c r="DM417" s="16">
        <v>3.0530000000000002E-2</v>
      </c>
      <c r="DN417" s="16">
        <v>1.6299999999999999E-2</v>
      </c>
      <c r="DO417" s="16">
        <v>9.2759999999999995E-3</v>
      </c>
      <c r="DP417" s="16">
        <v>2.2579999999999999E-2</v>
      </c>
      <c r="DQ417" s="16">
        <v>2.2720000000000001E-3</v>
      </c>
      <c r="DR417" s="16">
        <v>13.05</v>
      </c>
      <c r="DS417" s="16">
        <v>27.21</v>
      </c>
      <c r="DT417" s="16">
        <v>85.09</v>
      </c>
      <c r="DU417" s="16">
        <v>522.9</v>
      </c>
      <c r="DV417" s="16">
        <v>0.1426</v>
      </c>
      <c r="DW417" s="16">
        <v>0.21870000000000001</v>
      </c>
      <c r="DX417" s="16">
        <v>0.1164</v>
      </c>
      <c r="DY417" s="16">
        <v>8.2629999999999995E-2</v>
      </c>
      <c r="DZ417" s="16">
        <v>0.3075</v>
      </c>
      <c r="EA417" s="16">
        <v>7.3510000000000006E-2</v>
      </c>
      <c r="EB417" s="15">
        <v>0</v>
      </c>
    </row>
    <row r="418" spans="100:132" x14ac:dyDescent="0.2">
      <c r="CV418" s="14" t="s">
        <v>577</v>
      </c>
      <c r="CW418" s="16">
        <v>905978</v>
      </c>
      <c r="CX418" s="16">
        <v>9.4049999999999994</v>
      </c>
      <c r="CY418" s="16">
        <v>21.7</v>
      </c>
      <c r="CZ418" s="16">
        <v>59.6</v>
      </c>
      <c r="DA418" s="16">
        <v>271.2</v>
      </c>
      <c r="DB418" s="16">
        <v>0.10440000000000001</v>
      </c>
      <c r="DC418" s="16">
        <v>6.1589999999999999E-2</v>
      </c>
      <c r="DD418" s="16">
        <v>2.0469999999999999E-2</v>
      </c>
      <c r="DE418" s="16">
        <v>1.257E-2</v>
      </c>
      <c r="DF418" s="16">
        <v>0.20250000000000001</v>
      </c>
      <c r="DG418" s="16">
        <v>6.6009999999999999E-2</v>
      </c>
      <c r="DH418" s="16">
        <v>0.43020000000000003</v>
      </c>
      <c r="DI418" s="16">
        <v>2.8780000000000001</v>
      </c>
      <c r="DJ418" s="16">
        <v>2.7589999999999999</v>
      </c>
      <c r="DK418" s="16">
        <v>25.17</v>
      </c>
      <c r="DL418" s="16">
        <v>1.474E-2</v>
      </c>
      <c r="DM418" s="16">
        <v>1.6740000000000001E-2</v>
      </c>
      <c r="DN418" s="16">
        <v>1.367E-2</v>
      </c>
      <c r="DO418" s="16">
        <v>8.6739999999999994E-3</v>
      </c>
      <c r="DP418" s="16">
        <v>3.0439999999999998E-2</v>
      </c>
      <c r="DQ418" s="16">
        <v>4.5900000000000003E-3</v>
      </c>
      <c r="DR418" s="16">
        <v>10.85</v>
      </c>
      <c r="DS418" s="16">
        <v>31.24</v>
      </c>
      <c r="DT418" s="16">
        <v>68.73</v>
      </c>
      <c r="DU418" s="16">
        <v>359.4</v>
      </c>
      <c r="DV418" s="16">
        <v>0.15260000000000001</v>
      </c>
      <c r="DW418" s="16">
        <v>0.1193</v>
      </c>
      <c r="DX418" s="16">
        <v>6.1409999999999999E-2</v>
      </c>
      <c r="DY418" s="16">
        <v>3.7699999999999997E-2</v>
      </c>
      <c r="DZ418" s="16">
        <v>0.28720000000000001</v>
      </c>
      <c r="EA418" s="16">
        <v>8.3040000000000003E-2</v>
      </c>
      <c r="EB418" s="15">
        <v>0</v>
      </c>
    </row>
    <row r="419" spans="100:132" x14ac:dyDescent="0.2">
      <c r="CV419" s="14" t="s">
        <v>578</v>
      </c>
      <c r="CW419" s="16">
        <v>90602302</v>
      </c>
      <c r="CX419" s="16">
        <v>15.5</v>
      </c>
      <c r="CY419" s="16">
        <v>21.08</v>
      </c>
      <c r="CZ419" s="16">
        <v>102.9</v>
      </c>
      <c r="DA419" s="16">
        <v>803.1</v>
      </c>
      <c r="DB419" s="16">
        <v>0.112</v>
      </c>
      <c r="DC419" s="16">
        <v>0.15709999999999999</v>
      </c>
      <c r="DD419" s="16">
        <v>0.1522</v>
      </c>
      <c r="DE419" s="16">
        <v>8.4809999999999997E-2</v>
      </c>
      <c r="DF419" s="16">
        <v>0.20849999999999999</v>
      </c>
      <c r="DG419" s="16">
        <v>6.8640000000000007E-2</v>
      </c>
      <c r="DH419" s="16">
        <v>1.37</v>
      </c>
      <c r="DI419" s="16">
        <v>1.2130000000000001</v>
      </c>
      <c r="DJ419" s="16">
        <v>9.4239999999999995</v>
      </c>
      <c r="DK419" s="16">
        <v>176.5</v>
      </c>
      <c r="DL419" s="16">
        <v>8.1980000000000004E-3</v>
      </c>
      <c r="DM419" s="16">
        <v>3.8890000000000001E-2</v>
      </c>
      <c r="DN419" s="16">
        <v>4.4929999999999998E-2</v>
      </c>
      <c r="DO419" s="16">
        <v>2.1389999999999999E-2</v>
      </c>
      <c r="DP419" s="16">
        <v>2.018E-2</v>
      </c>
      <c r="DQ419" s="16">
        <v>5.8149999999999999E-3</v>
      </c>
      <c r="DR419" s="16">
        <v>23.17</v>
      </c>
      <c r="DS419" s="16">
        <v>27.65</v>
      </c>
      <c r="DT419" s="16">
        <v>157.1</v>
      </c>
      <c r="DU419" s="16">
        <v>1748</v>
      </c>
      <c r="DV419" s="16">
        <v>0.1517</v>
      </c>
      <c r="DW419" s="16">
        <v>0.4002</v>
      </c>
      <c r="DX419" s="16">
        <v>0.42109999999999997</v>
      </c>
      <c r="DY419" s="16">
        <v>0.21340000000000001</v>
      </c>
      <c r="DZ419" s="16">
        <v>0.30030000000000001</v>
      </c>
      <c r="EA419" s="16">
        <v>0.1048</v>
      </c>
      <c r="EB419" s="15">
        <v>1</v>
      </c>
    </row>
    <row r="420" spans="100:132" x14ac:dyDescent="0.2">
      <c r="CV420" s="14" t="s">
        <v>579</v>
      </c>
      <c r="CW420" s="16">
        <v>906024</v>
      </c>
      <c r="CX420" s="16">
        <v>12.7</v>
      </c>
      <c r="CY420" s="16">
        <v>12.17</v>
      </c>
      <c r="CZ420" s="16">
        <v>80.88</v>
      </c>
      <c r="DA420" s="16">
        <v>495</v>
      </c>
      <c r="DB420" s="16">
        <v>8.7849999999999998E-2</v>
      </c>
      <c r="DC420" s="16">
        <v>5.7939999999999998E-2</v>
      </c>
      <c r="DD420" s="16">
        <v>2.3599999999999999E-2</v>
      </c>
      <c r="DE420" s="16">
        <v>2.402E-2</v>
      </c>
      <c r="DF420" s="16">
        <v>0.1583</v>
      </c>
      <c r="DG420" s="16">
        <v>6.275E-2</v>
      </c>
      <c r="DH420" s="16">
        <v>0.2253</v>
      </c>
      <c r="DI420" s="16">
        <v>0.64570000000000005</v>
      </c>
      <c r="DJ420" s="16">
        <v>1.5269999999999999</v>
      </c>
      <c r="DK420" s="16">
        <v>17.37</v>
      </c>
      <c r="DL420" s="16">
        <v>6.1310000000000002E-3</v>
      </c>
      <c r="DM420" s="16">
        <v>1.2630000000000001E-2</v>
      </c>
      <c r="DN420" s="16">
        <v>9.0749999999999997E-3</v>
      </c>
      <c r="DO420" s="16">
        <v>8.2310000000000005E-3</v>
      </c>
      <c r="DP420" s="16">
        <v>1.7129999999999999E-2</v>
      </c>
      <c r="DQ420" s="16">
        <v>4.4140000000000004E-3</v>
      </c>
      <c r="DR420" s="16">
        <v>13.65</v>
      </c>
      <c r="DS420" s="16">
        <v>16.920000000000002</v>
      </c>
      <c r="DT420" s="16">
        <v>88.12</v>
      </c>
      <c r="DU420" s="16">
        <v>566.9</v>
      </c>
      <c r="DV420" s="16">
        <v>0.13139999999999999</v>
      </c>
      <c r="DW420" s="16">
        <v>0.16070000000000001</v>
      </c>
      <c r="DX420" s="16">
        <v>9.3850000000000003E-2</v>
      </c>
      <c r="DY420" s="16">
        <v>8.2239999999999994E-2</v>
      </c>
      <c r="DZ420" s="16">
        <v>0.27750000000000002</v>
      </c>
      <c r="EA420" s="16">
        <v>9.4640000000000002E-2</v>
      </c>
      <c r="EB420" s="15">
        <v>0</v>
      </c>
    </row>
    <row r="421" spans="100:132" x14ac:dyDescent="0.2">
      <c r="CV421" s="14" t="s">
        <v>580</v>
      </c>
      <c r="CW421" s="16">
        <v>906290</v>
      </c>
      <c r="CX421" s="16">
        <v>11.16</v>
      </c>
      <c r="CY421" s="16">
        <v>21.41</v>
      </c>
      <c r="CZ421" s="16">
        <v>70.95</v>
      </c>
      <c r="DA421" s="16">
        <v>380.3</v>
      </c>
      <c r="DB421" s="16">
        <v>0.1018</v>
      </c>
      <c r="DC421" s="16">
        <v>5.978E-2</v>
      </c>
      <c r="DD421" s="16">
        <v>8.9549999999999994E-3</v>
      </c>
      <c r="DE421" s="16">
        <v>1.076E-2</v>
      </c>
      <c r="DF421" s="16">
        <v>0.1615</v>
      </c>
      <c r="DG421" s="16">
        <v>6.1440000000000002E-2</v>
      </c>
      <c r="DH421" s="16">
        <v>0.28649999999999998</v>
      </c>
      <c r="DI421" s="16">
        <v>1.6779999999999999</v>
      </c>
      <c r="DJ421" s="16">
        <v>1.968</v>
      </c>
      <c r="DK421" s="16">
        <v>18.989999999999998</v>
      </c>
      <c r="DL421" s="16">
        <v>6.9080000000000001E-3</v>
      </c>
      <c r="DM421" s="16">
        <v>9.4420000000000007E-3</v>
      </c>
      <c r="DN421" s="16">
        <v>6.9719999999999999E-3</v>
      </c>
      <c r="DO421" s="16">
        <v>6.1590000000000004E-3</v>
      </c>
      <c r="DP421" s="16">
        <v>2.6939999999999999E-2</v>
      </c>
      <c r="DQ421" s="16">
        <v>2.0600000000000002E-3</v>
      </c>
      <c r="DR421" s="16">
        <v>12.36</v>
      </c>
      <c r="DS421" s="16">
        <v>28.92</v>
      </c>
      <c r="DT421" s="16">
        <v>79.260000000000005</v>
      </c>
      <c r="DU421" s="16">
        <v>458</v>
      </c>
      <c r="DV421" s="16">
        <v>0.12820000000000001</v>
      </c>
      <c r="DW421" s="16">
        <v>0.1108</v>
      </c>
      <c r="DX421" s="16">
        <v>3.5819999999999998E-2</v>
      </c>
      <c r="DY421" s="16">
        <v>4.3060000000000001E-2</v>
      </c>
      <c r="DZ421" s="16">
        <v>0.29759999999999998</v>
      </c>
      <c r="EA421" s="16">
        <v>7.1230000000000002E-2</v>
      </c>
      <c r="EB421" s="15">
        <v>0</v>
      </c>
    </row>
    <row r="422" spans="100:132" x14ac:dyDescent="0.2">
      <c r="CV422" s="14" t="s">
        <v>581</v>
      </c>
      <c r="CW422" s="16">
        <v>906539</v>
      </c>
      <c r="CX422" s="16">
        <v>11.57</v>
      </c>
      <c r="CY422" s="16">
        <v>19.04</v>
      </c>
      <c r="CZ422" s="16">
        <v>74.2</v>
      </c>
      <c r="DA422" s="16">
        <v>409.7</v>
      </c>
      <c r="DB422" s="16">
        <v>8.5459999999999994E-2</v>
      </c>
      <c r="DC422" s="16">
        <v>7.7219999999999997E-2</v>
      </c>
      <c r="DD422" s="16">
        <v>5.4850000000000003E-2</v>
      </c>
      <c r="DE422" s="16">
        <v>1.4279999999999999E-2</v>
      </c>
      <c r="DF422" s="16">
        <v>0.2031</v>
      </c>
      <c r="DG422" s="16">
        <v>6.2670000000000003E-2</v>
      </c>
      <c r="DH422" s="16">
        <v>0.28639999999999999</v>
      </c>
      <c r="DI422" s="16">
        <v>1.44</v>
      </c>
      <c r="DJ422" s="16">
        <v>2.206</v>
      </c>
      <c r="DK422" s="16">
        <v>20.3</v>
      </c>
      <c r="DL422" s="16">
        <v>7.2779999999999997E-3</v>
      </c>
      <c r="DM422" s="16">
        <v>2.0469999999999999E-2</v>
      </c>
      <c r="DN422" s="16">
        <v>4.4470000000000003E-2</v>
      </c>
      <c r="DO422" s="16">
        <v>8.7989999999999995E-3</v>
      </c>
      <c r="DP422" s="16">
        <v>1.8679999999999999E-2</v>
      </c>
      <c r="DQ422" s="16">
        <v>3.339E-3</v>
      </c>
      <c r="DR422" s="16">
        <v>13.07</v>
      </c>
      <c r="DS422" s="16">
        <v>26.98</v>
      </c>
      <c r="DT422" s="16">
        <v>86.43</v>
      </c>
      <c r="DU422" s="16">
        <v>520.5</v>
      </c>
      <c r="DV422" s="16">
        <v>0.1249</v>
      </c>
      <c r="DW422" s="16">
        <v>0.19370000000000001</v>
      </c>
      <c r="DX422" s="16">
        <v>0.25600000000000001</v>
      </c>
      <c r="DY422" s="16">
        <v>6.6640000000000005E-2</v>
      </c>
      <c r="DZ422" s="16">
        <v>0.30349999999999999</v>
      </c>
      <c r="EA422" s="16">
        <v>8.2839999999999997E-2</v>
      </c>
      <c r="EB422" s="15">
        <v>0</v>
      </c>
    </row>
    <row r="423" spans="100:132" x14ac:dyDescent="0.2">
      <c r="CV423" s="14" t="s">
        <v>582</v>
      </c>
      <c r="CW423" s="16">
        <v>906564</v>
      </c>
      <c r="CX423" s="16">
        <v>14.69</v>
      </c>
      <c r="CY423" s="16">
        <v>13.98</v>
      </c>
      <c r="CZ423" s="16">
        <v>98.22</v>
      </c>
      <c r="DA423" s="16">
        <v>656.1</v>
      </c>
      <c r="DB423" s="16">
        <v>0.1031</v>
      </c>
      <c r="DC423" s="16">
        <v>0.18360000000000001</v>
      </c>
      <c r="DD423" s="16">
        <v>0.14499999999999999</v>
      </c>
      <c r="DE423" s="16">
        <v>6.3E-2</v>
      </c>
      <c r="DF423" s="16">
        <v>0.20860000000000001</v>
      </c>
      <c r="DG423" s="16">
        <v>7.4060000000000001E-2</v>
      </c>
      <c r="DH423" s="16">
        <v>0.54620000000000002</v>
      </c>
      <c r="DI423" s="16">
        <v>1.5109999999999999</v>
      </c>
      <c r="DJ423" s="16">
        <v>4.7949999999999999</v>
      </c>
      <c r="DK423" s="16">
        <v>49.45</v>
      </c>
      <c r="DL423" s="16">
        <v>9.9760000000000005E-3</v>
      </c>
      <c r="DM423" s="16">
        <v>5.2440000000000001E-2</v>
      </c>
      <c r="DN423" s="16">
        <v>5.2780000000000001E-2</v>
      </c>
      <c r="DO423" s="16">
        <v>1.5800000000000002E-2</v>
      </c>
      <c r="DP423" s="16">
        <v>2.6530000000000001E-2</v>
      </c>
      <c r="DQ423" s="16">
        <v>5.4440000000000001E-3</v>
      </c>
      <c r="DR423" s="16">
        <v>16.46</v>
      </c>
      <c r="DS423" s="16">
        <v>18.34</v>
      </c>
      <c r="DT423" s="16">
        <v>114.1</v>
      </c>
      <c r="DU423" s="16">
        <v>809.2</v>
      </c>
      <c r="DV423" s="16">
        <v>0.13120000000000001</v>
      </c>
      <c r="DW423" s="16">
        <v>0.36349999999999999</v>
      </c>
      <c r="DX423" s="16">
        <v>0.32190000000000002</v>
      </c>
      <c r="DY423" s="16">
        <v>0.1108</v>
      </c>
      <c r="DZ423" s="16">
        <v>0.28270000000000001</v>
      </c>
      <c r="EA423" s="16">
        <v>9.2079999999999995E-2</v>
      </c>
      <c r="EB423" s="15">
        <v>0</v>
      </c>
    </row>
    <row r="424" spans="100:132" x14ac:dyDescent="0.2">
      <c r="CV424" s="14" t="s">
        <v>583</v>
      </c>
      <c r="CW424" s="16">
        <v>906616</v>
      </c>
      <c r="CX424" s="16">
        <v>11.61</v>
      </c>
      <c r="CY424" s="16">
        <v>16.02</v>
      </c>
      <c r="CZ424" s="16">
        <v>75.459999999999994</v>
      </c>
      <c r="DA424" s="16">
        <v>408.2</v>
      </c>
      <c r="DB424" s="16">
        <v>0.10879999999999999</v>
      </c>
      <c r="DC424" s="16">
        <v>0.1168</v>
      </c>
      <c r="DD424" s="16">
        <v>7.0970000000000005E-2</v>
      </c>
      <c r="DE424" s="16">
        <v>4.4970000000000003E-2</v>
      </c>
      <c r="DF424" s="16">
        <v>0.18859999999999999</v>
      </c>
      <c r="DG424" s="16">
        <v>6.3200000000000006E-2</v>
      </c>
      <c r="DH424" s="16">
        <v>0.24560000000000001</v>
      </c>
      <c r="DI424" s="16">
        <v>0.7339</v>
      </c>
      <c r="DJ424" s="16">
        <v>1.667</v>
      </c>
      <c r="DK424" s="16">
        <v>15.89</v>
      </c>
      <c r="DL424" s="16">
        <v>5.8840000000000003E-3</v>
      </c>
      <c r="DM424" s="16">
        <v>2.0049999999999998E-2</v>
      </c>
      <c r="DN424" s="16">
        <v>2.631E-2</v>
      </c>
      <c r="DO424" s="16">
        <v>1.304E-2</v>
      </c>
      <c r="DP424" s="16">
        <v>1.848E-2</v>
      </c>
      <c r="DQ424" s="16">
        <v>1.9819999999999998E-3</v>
      </c>
      <c r="DR424" s="16">
        <v>12.64</v>
      </c>
      <c r="DS424" s="16">
        <v>19.670000000000002</v>
      </c>
      <c r="DT424" s="16">
        <v>81.93</v>
      </c>
      <c r="DU424" s="16">
        <v>475.7</v>
      </c>
      <c r="DV424" s="16">
        <v>0.14149999999999999</v>
      </c>
      <c r="DW424" s="16">
        <v>0.217</v>
      </c>
      <c r="DX424" s="16">
        <v>0.23019999999999999</v>
      </c>
      <c r="DY424" s="16">
        <v>0.1105</v>
      </c>
      <c r="DZ424" s="16">
        <v>0.2787</v>
      </c>
      <c r="EA424" s="16">
        <v>7.4270000000000003E-2</v>
      </c>
      <c r="EB424" s="15">
        <v>0</v>
      </c>
    </row>
    <row r="425" spans="100:132" x14ac:dyDescent="0.2">
      <c r="CV425" s="14" t="s">
        <v>584</v>
      </c>
      <c r="CW425" s="16">
        <v>906878</v>
      </c>
      <c r="CX425" s="16">
        <v>13.66</v>
      </c>
      <c r="CY425" s="16">
        <v>19.13</v>
      </c>
      <c r="CZ425" s="16">
        <v>89.46</v>
      </c>
      <c r="DA425" s="16">
        <v>575.29999999999995</v>
      </c>
      <c r="DB425" s="16">
        <v>9.0569999999999998E-2</v>
      </c>
      <c r="DC425" s="16">
        <v>0.1147</v>
      </c>
      <c r="DD425" s="16">
        <v>9.6570000000000003E-2</v>
      </c>
      <c r="DE425" s="16">
        <v>4.8120000000000003E-2</v>
      </c>
      <c r="DF425" s="16">
        <v>0.18479999999999999</v>
      </c>
      <c r="DG425" s="16">
        <v>6.1809999999999997E-2</v>
      </c>
      <c r="DH425" s="16">
        <v>0.22439999999999999</v>
      </c>
      <c r="DI425" s="16">
        <v>0.89500000000000002</v>
      </c>
      <c r="DJ425" s="16">
        <v>1.804</v>
      </c>
      <c r="DK425" s="16">
        <v>19.36</v>
      </c>
      <c r="DL425" s="16">
        <v>3.98E-3</v>
      </c>
      <c r="DM425" s="16">
        <v>2.809E-2</v>
      </c>
      <c r="DN425" s="16">
        <v>3.669E-2</v>
      </c>
      <c r="DO425" s="16">
        <v>1.274E-2</v>
      </c>
      <c r="DP425" s="16">
        <v>1.5810000000000001E-2</v>
      </c>
      <c r="DQ425" s="16">
        <v>3.9560000000000003E-3</v>
      </c>
      <c r="DR425" s="16">
        <v>15.14</v>
      </c>
      <c r="DS425" s="16">
        <v>25.5</v>
      </c>
      <c r="DT425" s="16">
        <v>101.4</v>
      </c>
      <c r="DU425" s="16">
        <v>708.8</v>
      </c>
      <c r="DV425" s="16">
        <v>0.1147</v>
      </c>
      <c r="DW425" s="16">
        <v>0.31669999999999998</v>
      </c>
      <c r="DX425" s="16">
        <v>0.36599999999999999</v>
      </c>
      <c r="DY425" s="16">
        <v>0.14069999999999999</v>
      </c>
      <c r="DZ425" s="16">
        <v>0.27439999999999998</v>
      </c>
      <c r="EA425" s="16">
        <v>8.8389999999999996E-2</v>
      </c>
      <c r="EB425" s="15">
        <v>0</v>
      </c>
    </row>
    <row r="426" spans="100:132" x14ac:dyDescent="0.2">
      <c r="CV426" s="14" t="s">
        <v>585</v>
      </c>
      <c r="CW426" s="16">
        <v>907145</v>
      </c>
      <c r="CX426" s="16">
        <v>9.7420000000000009</v>
      </c>
      <c r="CY426" s="16">
        <v>19.12</v>
      </c>
      <c r="CZ426" s="16">
        <v>61.93</v>
      </c>
      <c r="DA426" s="16">
        <v>289.7</v>
      </c>
      <c r="DB426" s="16">
        <v>0.1075</v>
      </c>
      <c r="DC426" s="16">
        <v>8.3330000000000001E-2</v>
      </c>
      <c r="DD426" s="16">
        <v>8.9339999999999992E-3</v>
      </c>
      <c r="DE426" s="16">
        <v>1.967E-2</v>
      </c>
      <c r="DF426" s="16">
        <v>0.25380000000000003</v>
      </c>
      <c r="DG426" s="16">
        <v>7.0290000000000005E-2</v>
      </c>
      <c r="DH426" s="16">
        <v>0.69650000000000001</v>
      </c>
      <c r="DI426" s="16">
        <v>1.7470000000000001</v>
      </c>
      <c r="DJ426" s="16">
        <v>4.6070000000000002</v>
      </c>
      <c r="DK426" s="16">
        <v>43.52</v>
      </c>
      <c r="DL426" s="16">
        <v>1.307E-2</v>
      </c>
      <c r="DM426" s="16">
        <v>1.8849999999999999E-2</v>
      </c>
      <c r="DN426" s="16">
        <v>6.0210000000000003E-3</v>
      </c>
      <c r="DO426" s="16">
        <v>1.052E-2</v>
      </c>
      <c r="DP426" s="16">
        <v>3.1E-2</v>
      </c>
      <c r="DQ426" s="16">
        <v>4.2249999999999996E-3</v>
      </c>
      <c r="DR426" s="16">
        <v>11.21</v>
      </c>
      <c r="DS426" s="16">
        <v>23.17</v>
      </c>
      <c r="DT426" s="16">
        <v>71.790000000000006</v>
      </c>
      <c r="DU426" s="16">
        <v>380.9</v>
      </c>
      <c r="DV426" s="16">
        <v>0.13980000000000001</v>
      </c>
      <c r="DW426" s="16">
        <v>0.13519999999999999</v>
      </c>
      <c r="DX426" s="16">
        <v>2.085E-2</v>
      </c>
      <c r="DY426" s="16">
        <v>4.589E-2</v>
      </c>
      <c r="DZ426" s="16">
        <v>0.3196</v>
      </c>
      <c r="EA426" s="16">
        <v>8.0089999999999995E-2</v>
      </c>
      <c r="EB426" s="15">
        <v>0</v>
      </c>
    </row>
    <row r="427" spans="100:132" x14ac:dyDescent="0.2">
      <c r="CV427" s="14" t="s">
        <v>586</v>
      </c>
      <c r="CW427" s="16">
        <v>907367</v>
      </c>
      <c r="CX427" s="16">
        <v>10.029999999999999</v>
      </c>
      <c r="CY427" s="16">
        <v>21.28</v>
      </c>
      <c r="CZ427" s="16">
        <v>63.19</v>
      </c>
      <c r="DA427" s="16">
        <v>307.3</v>
      </c>
      <c r="DB427" s="16">
        <v>8.1170000000000006E-2</v>
      </c>
      <c r="DC427" s="16">
        <v>3.9120000000000002E-2</v>
      </c>
      <c r="DD427" s="16">
        <v>2.47E-3</v>
      </c>
      <c r="DE427" s="16">
        <v>5.1590000000000004E-3</v>
      </c>
      <c r="DF427" s="16">
        <v>0.16300000000000001</v>
      </c>
      <c r="DG427" s="16">
        <v>6.4390000000000003E-2</v>
      </c>
      <c r="DH427" s="16">
        <v>0.18509999999999999</v>
      </c>
      <c r="DI427" s="16">
        <v>1.341</v>
      </c>
      <c r="DJ427" s="16">
        <v>1.1839999999999999</v>
      </c>
      <c r="DK427" s="16">
        <v>11.6</v>
      </c>
      <c r="DL427" s="16">
        <v>5.7239999999999999E-3</v>
      </c>
      <c r="DM427" s="16">
        <v>5.6969999999999998E-3</v>
      </c>
      <c r="DN427" s="16">
        <v>2.0739999999999999E-3</v>
      </c>
      <c r="DO427" s="16">
        <v>3.5270000000000002E-3</v>
      </c>
      <c r="DP427" s="16">
        <v>1.4449999999999999E-2</v>
      </c>
      <c r="DQ427" s="16">
        <v>2.4109999999999999E-3</v>
      </c>
      <c r="DR427" s="16">
        <v>11.11</v>
      </c>
      <c r="DS427" s="16">
        <v>28.94</v>
      </c>
      <c r="DT427" s="16">
        <v>69.92</v>
      </c>
      <c r="DU427" s="16">
        <v>376.3</v>
      </c>
      <c r="DV427" s="16">
        <v>0.11260000000000001</v>
      </c>
      <c r="DW427" s="16">
        <v>7.0940000000000003E-2</v>
      </c>
      <c r="DX427" s="16">
        <v>1.235E-2</v>
      </c>
      <c r="DY427" s="16">
        <v>2.579E-2</v>
      </c>
      <c r="DZ427" s="16">
        <v>0.2349</v>
      </c>
      <c r="EA427" s="16">
        <v>8.0610000000000001E-2</v>
      </c>
      <c r="EB427" s="15">
        <v>0</v>
      </c>
    </row>
    <row r="428" spans="100:132" x14ac:dyDescent="0.2">
      <c r="CV428" s="14" t="s">
        <v>587</v>
      </c>
      <c r="CW428" s="16">
        <v>907409</v>
      </c>
      <c r="CX428" s="16">
        <v>10.48</v>
      </c>
      <c r="CY428" s="16">
        <v>14.98</v>
      </c>
      <c r="CZ428" s="16">
        <v>67.489999999999995</v>
      </c>
      <c r="DA428" s="16">
        <v>333.6</v>
      </c>
      <c r="DB428" s="16">
        <v>9.8159999999999997E-2</v>
      </c>
      <c r="DC428" s="16">
        <v>0.1013</v>
      </c>
      <c r="DD428" s="16">
        <v>6.3350000000000004E-2</v>
      </c>
      <c r="DE428" s="16">
        <v>2.2179999999999998E-2</v>
      </c>
      <c r="DF428" s="16">
        <v>0.1925</v>
      </c>
      <c r="DG428" s="16">
        <v>6.9150000000000003E-2</v>
      </c>
      <c r="DH428" s="16">
        <v>0.3276</v>
      </c>
      <c r="DI428" s="16">
        <v>1.127</v>
      </c>
      <c r="DJ428" s="16">
        <v>2.5640000000000001</v>
      </c>
      <c r="DK428" s="16">
        <v>20.77</v>
      </c>
      <c r="DL428" s="16">
        <v>7.3639999999999999E-3</v>
      </c>
      <c r="DM428" s="16">
        <v>3.8670000000000003E-2</v>
      </c>
      <c r="DN428" s="16">
        <v>5.2630000000000003E-2</v>
      </c>
      <c r="DO428" s="16">
        <v>1.264E-2</v>
      </c>
      <c r="DP428" s="16">
        <v>2.1610000000000001E-2</v>
      </c>
      <c r="DQ428" s="16">
        <v>4.8300000000000001E-3</v>
      </c>
      <c r="DR428" s="16">
        <v>12.13</v>
      </c>
      <c r="DS428" s="16">
        <v>21.57</v>
      </c>
      <c r="DT428" s="16">
        <v>81.41</v>
      </c>
      <c r="DU428" s="16">
        <v>440.4</v>
      </c>
      <c r="DV428" s="16">
        <v>0.13270000000000001</v>
      </c>
      <c r="DW428" s="16">
        <v>0.29959999999999998</v>
      </c>
      <c r="DX428" s="16">
        <v>0.29389999999999999</v>
      </c>
      <c r="DY428" s="16">
        <v>9.3100000000000002E-2</v>
      </c>
      <c r="DZ428" s="16">
        <v>0.30199999999999999</v>
      </c>
      <c r="EA428" s="16">
        <v>9.6460000000000004E-2</v>
      </c>
      <c r="EB428" s="15">
        <v>0</v>
      </c>
    </row>
    <row r="429" spans="100:132" x14ac:dyDescent="0.2">
      <c r="CV429" s="14" t="s">
        <v>588</v>
      </c>
      <c r="CW429" s="16">
        <v>90745</v>
      </c>
      <c r="CX429" s="16">
        <v>10.8</v>
      </c>
      <c r="CY429" s="16">
        <v>21.98</v>
      </c>
      <c r="CZ429" s="16">
        <v>68.790000000000006</v>
      </c>
      <c r="DA429" s="16">
        <v>359.9</v>
      </c>
      <c r="DB429" s="16">
        <v>8.8010000000000005E-2</v>
      </c>
      <c r="DC429" s="16">
        <v>5.7430000000000002E-2</v>
      </c>
      <c r="DD429" s="16">
        <v>3.6139999999999999E-2</v>
      </c>
      <c r="DE429" s="16">
        <v>1.404E-2</v>
      </c>
      <c r="DF429" s="16">
        <v>0.2016</v>
      </c>
      <c r="DG429" s="16">
        <v>5.9769999999999997E-2</v>
      </c>
      <c r="DH429" s="16">
        <v>0.30769999999999997</v>
      </c>
      <c r="DI429" s="16">
        <v>1.621</v>
      </c>
      <c r="DJ429" s="16">
        <v>2.2400000000000002</v>
      </c>
      <c r="DK429" s="16">
        <v>20.2</v>
      </c>
      <c r="DL429" s="16">
        <v>6.5430000000000002E-3</v>
      </c>
      <c r="DM429" s="16">
        <v>2.1479999999999999E-2</v>
      </c>
      <c r="DN429" s="16">
        <v>2.9909999999999999E-2</v>
      </c>
      <c r="DO429" s="16">
        <v>1.0449999999999999E-2</v>
      </c>
      <c r="DP429" s="16">
        <v>1.8440000000000002E-2</v>
      </c>
      <c r="DQ429" s="16">
        <v>2.6900000000000001E-3</v>
      </c>
      <c r="DR429" s="16">
        <v>12.76</v>
      </c>
      <c r="DS429" s="16">
        <v>32.04</v>
      </c>
      <c r="DT429" s="16">
        <v>83.69</v>
      </c>
      <c r="DU429" s="16">
        <v>489.5</v>
      </c>
      <c r="DV429" s="16">
        <v>0.1303</v>
      </c>
      <c r="DW429" s="16">
        <v>0.1696</v>
      </c>
      <c r="DX429" s="16">
        <v>0.19270000000000001</v>
      </c>
      <c r="DY429" s="16">
        <v>7.485E-2</v>
      </c>
      <c r="DZ429" s="16">
        <v>0.29649999999999999</v>
      </c>
      <c r="EA429" s="16">
        <v>7.6619999999999994E-2</v>
      </c>
      <c r="EB429" s="15">
        <v>0</v>
      </c>
    </row>
    <row r="430" spans="100:132" x14ac:dyDescent="0.2">
      <c r="CV430" s="14" t="s">
        <v>589</v>
      </c>
      <c r="CW430" s="16">
        <v>90769601</v>
      </c>
      <c r="CX430" s="16">
        <v>11.13</v>
      </c>
      <c r="CY430" s="16">
        <v>16.62</v>
      </c>
      <c r="CZ430" s="16">
        <v>70.47</v>
      </c>
      <c r="DA430" s="16">
        <v>381.1</v>
      </c>
      <c r="DB430" s="16">
        <v>8.1509999999999999E-2</v>
      </c>
      <c r="DC430" s="16">
        <v>3.8339999999999999E-2</v>
      </c>
      <c r="DD430" s="16">
        <v>1.3690000000000001E-2</v>
      </c>
      <c r="DE430" s="16">
        <v>1.37E-2</v>
      </c>
      <c r="DF430" s="16">
        <v>0.15110000000000001</v>
      </c>
      <c r="DG430" s="16">
        <v>6.148E-2</v>
      </c>
      <c r="DH430" s="16">
        <v>0.14149999999999999</v>
      </c>
      <c r="DI430" s="16">
        <v>0.96709999999999996</v>
      </c>
      <c r="DJ430" s="16">
        <v>0.96799999999999997</v>
      </c>
      <c r="DK430" s="16">
        <v>9.7040000000000006</v>
      </c>
      <c r="DL430" s="16">
        <v>5.8830000000000002E-3</v>
      </c>
      <c r="DM430" s="16">
        <v>6.2630000000000003E-3</v>
      </c>
      <c r="DN430" s="16">
        <v>9.3980000000000001E-3</v>
      </c>
      <c r="DO430" s="16">
        <v>6.1890000000000001E-3</v>
      </c>
      <c r="DP430" s="16">
        <v>2.009E-2</v>
      </c>
      <c r="DQ430" s="16">
        <v>2.3770000000000002E-3</v>
      </c>
      <c r="DR430" s="16">
        <v>11.68</v>
      </c>
      <c r="DS430" s="16">
        <v>20.29</v>
      </c>
      <c r="DT430" s="16">
        <v>74.349999999999994</v>
      </c>
      <c r="DU430" s="16">
        <v>421.1</v>
      </c>
      <c r="DV430" s="16">
        <v>0.10299999999999999</v>
      </c>
      <c r="DW430" s="16">
        <v>6.2190000000000002E-2</v>
      </c>
      <c r="DX430" s="16">
        <v>4.58E-2</v>
      </c>
      <c r="DY430" s="16">
        <v>4.0439999999999997E-2</v>
      </c>
      <c r="DZ430" s="16">
        <v>0.23830000000000001</v>
      </c>
      <c r="EA430" s="16">
        <v>7.0830000000000004E-2</v>
      </c>
      <c r="EB430" s="15">
        <v>0</v>
      </c>
    </row>
    <row r="431" spans="100:132" x14ac:dyDescent="0.2">
      <c r="CV431" s="14" t="s">
        <v>590</v>
      </c>
      <c r="CW431" s="16">
        <v>90769602</v>
      </c>
      <c r="CX431" s="16">
        <v>12.72</v>
      </c>
      <c r="CY431" s="16">
        <v>17.670000000000002</v>
      </c>
      <c r="CZ431" s="16">
        <v>80.98</v>
      </c>
      <c r="DA431" s="16">
        <v>501.3</v>
      </c>
      <c r="DB431" s="16">
        <v>7.8960000000000002E-2</v>
      </c>
      <c r="DC431" s="16">
        <v>4.5220000000000003E-2</v>
      </c>
      <c r="DD431" s="16">
        <v>1.4019999999999999E-2</v>
      </c>
      <c r="DE431" s="16">
        <v>1.8350000000000002E-2</v>
      </c>
      <c r="DF431" s="16">
        <v>0.1459</v>
      </c>
      <c r="DG431" s="16">
        <v>5.5440000000000003E-2</v>
      </c>
      <c r="DH431" s="16">
        <v>0.2954</v>
      </c>
      <c r="DI431" s="16">
        <v>0.88360000000000005</v>
      </c>
      <c r="DJ431" s="16">
        <v>2.109</v>
      </c>
      <c r="DK431" s="16">
        <v>23.24</v>
      </c>
      <c r="DL431" s="16">
        <v>7.3369999999999998E-3</v>
      </c>
      <c r="DM431" s="16">
        <v>1.174E-2</v>
      </c>
      <c r="DN431" s="16">
        <v>5.3829999999999998E-3</v>
      </c>
      <c r="DO431" s="16">
        <v>5.6230000000000004E-3</v>
      </c>
      <c r="DP431" s="16">
        <v>1.9400000000000001E-2</v>
      </c>
      <c r="DQ431" s="16">
        <v>1.1800000000000001E-3</v>
      </c>
      <c r="DR431" s="16">
        <v>13.82</v>
      </c>
      <c r="DS431" s="16">
        <v>20.96</v>
      </c>
      <c r="DT431" s="16">
        <v>88.87</v>
      </c>
      <c r="DU431" s="16">
        <v>586.79999999999995</v>
      </c>
      <c r="DV431" s="16">
        <v>0.10680000000000001</v>
      </c>
      <c r="DW431" s="16">
        <v>9.6049999999999996E-2</v>
      </c>
      <c r="DX431" s="16">
        <v>3.4689999999999999E-2</v>
      </c>
      <c r="DY431" s="16">
        <v>3.6119999999999999E-2</v>
      </c>
      <c r="DZ431" s="16">
        <v>0.2165</v>
      </c>
      <c r="EA431" s="16">
        <v>6.0249999999999998E-2</v>
      </c>
      <c r="EB431" s="15">
        <v>0</v>
      </c>
    </row>
    <row r="432" spans="100:132" x14ac:dyDescent="0.2">
      <c r="CV432" s="14" t="s">
        <v>591</v>
      </c>
      <c r="CW432" s="16">
        <v>907914</v>
      </c>
      <c r="CX432" s="16">
        <v>14.9</v>
      </c>
      <c r="CY432" s="16">
        <v>22.53</v>
      </c>
      <c r="CZ432" s="16">
        <v>102.1</v>
      </c>
      <c r="DA432" s="16">
        <v>685</v>
      </c>
      <c r="DB432" s="16">
        <v>9.9470000000000003E-2</v>
      </c>
      <c r="DC432" s="16">
        <v>0.2225</v>
      </c>
      <c r="DD432" s="16">
        <v>0.27329999999999999</v>
      </c>
      <c r="DE432" s="16">
        <v>9.7110000000000002E-2</v>
      </c>
      <c r="DF432" s="16">
        <v>0.2041</v>
      </c>
      <c r="DG432" s="16">
        <v>6.898E-2</v>
      </c>
      <c r="DH432" s="16">
        <v>0.253</v>
      </c>
      <c r="DI432" s="16">
        <v>0.87490000000000001</v>
      </c>
      <c r="DJ432" s="16">
        <v>3.4660000000000002</v>
      </c>
      <c r="DK432" s="16">
        <v>24.19</v>
      </c>
      <c r="DL432" s="16">
        <v>6.9649999999999998E-3</v>
      </c>
      <c r="DM432" s="16">
        <v>6.2129999999999998E-2</v>
      </c>
      <c r="DN432" s="16">
        <v>7.9259999999999997E-2</v>
      </c>
      <c r="DO432" s="16">
        <v>2.2339999999999999E-2</v>
      </c>
      <c r="DP432" s="16">
        <v>1.499E-2</v>
      </c>
      <c r="DQ432" s="16">
        <v>5.7840000000000001E-3</v>
      </c>
      <c r="DR432" s="16">
        <v>16.350000000000001</v>
      </c>
      <c r="DS432" s="16">
        <v>27.57</v>
      </c>
      <c r="DT432" s="16">
        <v>125.4</v>
      </c>
      <c r="DU432" s="16">
        <v>832.7</v>
      </c>
      <c r="DV432" s="16">
        <v>0.1419</v>
      </c>
      <c r="DW432" s="16">
        <v>0.70899999999999996</v>
      </c>
      <c r="DX432" s="16">
        <v>0.90190000000000003</v>
      </c>
      <c r="DY432" s="16">
        <v>0.2475</v>
      </c>
      <c r="DZ432" s="16">
        <v>0.28660000000000002</v>
      </c>
      <c r="EA432" s="16">
        <v>0.11550000000000001</v>
      </c>
      <c r="EB432" s="15">
        <v>1</v>
      </c>
    </row>
    <row r="433" spans="100:132" x14ac:dyDescent="0.2">
      <c r="CV433" s="14" t="s">
        <v>592</v>
      </c>
      <c r="CW433" s="16">
        <v>907915</v>
      </c>
      <c r="CX433" s="16">
        <v>12.4</v>
      </c>
      <c r="CY433" s="16">
        <v>17.68</v>
      </c>
      <c r="CZ433" s="16">
        <v>81.47</v>
      </c>
      <c r="DA433" s="16">
        <v>467.8</v>
      </c>
      <c r="DB433" s="16">
        <v>0.10539999999999999</v>
      </c>
      <c r="DC433" s="16">
        <v>0.13159999999999999</v>
      </c>
      <c r="DD433" s="16">
        <v>7.7410000000000007E-2</v>
      </c>
      <c r="DE433" s="16">
        <v>2.7990000000000001E-2</v>
      </c>
      <c r="DF433" s="16">
        <v>0.18110000000000001</v>
      </c>
      <c r="DG433" s="16">
        <v>7.102E-2</v>
      </c>
      <c r="DH433" s="16">
        <v>0.1767</v>
      </c>
      <c r="DI433" s="16">
        <v>1.46</v>
      </c>
      <c r="DJ433" s="16">
        <v>2.2040000000000002</v>
      </c>
      <c r="DK433" s="16">
        <v>15.43</v>
      </c>
      <c r="DL433" s="16">
        <v>0.01</v>
      </c>
      <c r="DM433" s="16">
        <v>3.295E-2</v>
      </c>
      <c r="DN433" s="16">
        <v>4.861E-2</v>
      </c>
      <c r="DO433" s="16">
        <v>1.167E-2</v>
      </c>
      <c r="DP433" s="16">
        <v>2.1870000000000001E-2</v>
      </c>
      <c r="DQ433" s="16">
        <v>6.0049999999999999E-3</v>
      </c>
      <c r="DR433" s="16">
        <v>12.88</v>
      </c>
      <c r="DS433" s="16">
        <v>22.91</v>
      </c>
      <c r="DT433" s="16">
        <v>89.61</v>
      </c>
      <c r="DU433" s="16">
        <v>515.79999999999995</v>
      </c>
      <c r="DV433" s="16">
        <v>0.14499999999999999</v>
      </c>
      <c r="DW433" s="16">
        <v>0.26290000000000002</v>
      </c>
      <c r="DX433" s="16">
        <v>0.24030000000000001</v>
      </c>
      <c r="DY433" s="16">
        <v>7.3700000000000002E-2</v>
      </c>
      <c r="DZ433" s="16">
        <v>0.25559999999999999</v>
      </c>
      <c r="EA433" s="16">
        <v>9.3590000000000007E-2</v>
      </c>
      <c r="EB433" s="15">
        <v>0</v>
      </c>
    </row>
    <row r="434" spans="100:132" x14ac:dyDescent="0.2">
      <c r="CV434" s="14" t="s">
        <v>593</v>
      </c>
      <c r="CW434" s="16">
        <v>908194</v>
      </c>
      <c r="CX434" s="16">
        <v>20.18</v>
      </c>
      <c r="CY434" s="16">
        <v>19.54</v>
      </c>
      <c r="CZ434" s="16">
        <v>133.80000000000001</v>
      </c>
      <c r="DA434" s="16">
        <v>1250</v>
      </c>
      <c r="DB434" s="16">
        <v>0.1133</v>
      </c>
      <c r="DC434" s="16">
        <v>0.1489</v>
      </c>
      <c r="DD434" s="16">
        <v>0.21329999999999999</v>
      </c>
      <c r="DE434" s="16">
        <v>0.12590000000000001</v>
      </c>
      <c r="DF434" s="16">
        <v>0.1724</v>
      </c>
      <c r="DG434" s="16">
        <v>6.053E-2</v>
      </c>
      <c r="DH434" s="16">
        <v>0.43309999999999998</v>
      </c>
      <c r="DI434" s="16">
        <v>1.0009999999999999</v>
      </c>
      <c r="DJ434" s="16">
        <v>3.008</v>
      </c>
      <c r="DK434" s="16">
        <v>52.49</v>
      </c>
      <c r="DL434" s="16">
        <v>9.0869999999999996E-3</v>
      </c>
      <c r="DM434" s="16">
        <v>2.7150000000000001E-2</v>
      </c>
      <c r="DN434" s="16">
        <v>5.5460000000000002E-2</v>
      </c>
      <c r="DO434" s="16">
        <v>1.9099999999999999E-2</v>
      </c>
      <c r="DP434" s="16">
        <v>2.4510000000000001E-2</v>
      </c>
      <c r="DQ434" s="16">
        <v>4.0049999999999999E-3</v>
      </c>
      <c r="DR434" s="16">
        <v>22.03</v>
      </c>
      <c r="DS434" s="16">
        <v>25.07</v>
      </c>
      <c r="DT434" s="16">
        <v>146</v>
      </c>
      <c r="DU434" s="16">
        <v>1479</v>
      </c>
      <c r="DV434" s="16">
        <v>0.16650000000000001</v>
      </c>
      <c r="DW434" s="16">
        <v>0.29420000000000002</v>
      </c>
      <c r="DX434" s="16">
        <v>0.53080000000000005</v>
      </c>
      <c r="DY434" s="16">
        <v>0.21729999999999999</v>
      </c>
      <c r="DZ434" s="16">
        <v>0.30320000000000003</v>
      </c>
      <c r="EA434" s="16">
        <v>8.0750000000000002E-2</v>
      </c>
      <c r="EB434" s="15">
        <v>1</v>
      </c>
    </row>
    <row r="435" spans="100:132" x14ac:dyDescent="0.2">
      <c r="CV435" s="14" t="s">
        <v>594</v>
      </c>
      <c r="CW435" s="16">
        <v>908445</v>
      </c>
      <c r="CX435" s="16">
        <v>18.82</v>
      </c>
      <c r="CY435" s="16">
        <v>21.97</v>
      </c>
      <c r="CZ435" s="16">
        <v>123.7</v>
      </c>
      <c r="DA435" s="16">
        <v>1110</v>
      </c>
      <c r="DB435" s="16">
        <v>0.1018</v>
      </c>
      <c r="DC435" s="16">
        <v>0.1389</v>
      </c>
      <c r="DD435" s="16">
        <v>0.15939999999999999</v>
      </c>
      <c r="DE435" s="16">
        <v>8.7440000000000004E-2</v>
      </c>
      <c r="DF435" s="16">
        <v>0.1943</v>
      </c>
      <c r="DG435" s="16">
        <v>6.132E-2</v>
      </c>
      <c r="DH435" s="16">
        <v>0.81910000000000005</v>
      </c>
      <c r="DI435" s="16">
        <v>1.931</v>
      </c>
      <c r="DJ435" s="16">
        <v>4.4930000000000003</v>
      </c>
      <c r="DK435" s="16">
        <v>103.9</v>
      </c>
      <c r="DL435" s="16">
        <v>8.0739999999999996E-3</v>
      </c>
      <c r="DM435" s="16">
        <v>4.088E-2</v>
      </c>
      <c r="DN435" s="16">
        <v>5.321E-2</v>
      </c>
      <c r="DO435" s="16">
        <v>1.8339999999999999E-2</v>
      </c>
      <c r="DP435" s="16">
        <v>2.383E-2</v>
      </c>
      <c r="DQ435" s="16">
        <v>4.5149999999999999E-3</v>
      </c>
      <c r="DR435" s="16">
        <v>22.66</v>
      </c>
      <c r="DS435" s="16">
        <v>30.93</v>
      </c>
      <c r="DT435" s="16">
        <v>145.30000000000001</v>
      </c>
      <c r="DU435" s="16">
        <v>1603</v>
      </c>
      <c r="DV435" s="16">
        <v>0.13900000000000001</v>
      </c>
      <c r="DW435" s="16">
        <v>0.3463</v>
      </c>
      <c r="DX435" s="16">
        <v>0.39119999999999999</v>
      </c>
      <c r="DY435" s="16">
        <v>0.17080000000000001</v>
      </c>
      <c r="DZ435" s="16">
        <v>0.30070000000000002</v>
      </c>
      <c r="EA435" s="16">
        <v>8.3140000000000006E-2</v>
      </c>
      <c r="EB435" s="15">
        <v>1</v>
      </c>
    </row>
    <row r="436" spans="100:132" x14ac:dyDescent="0.2">
      <c r="CV436" s="14" t="s">
        <v>595</v>
      </c>
      <c r="CW436" s="16">
        <v>908469</v>
      </c>
      <c r="CX436" s="16">
        <v>14.86</v>
      </c>
      <c r="CY436" s="16">
        <v>16.940000000000001</v>
      </c>
      <c r="CZ436" s="16">
        <v>94.89</v>
      </c>
      <c r="DA436" s="16">
        <v>673.7</v>
      </c>
      <c r="DB436" s="16">
        <v>8.924E-2</v>
      </c>
      <c r="DC436" s="16">
        <v>7.0739999999999997E-2</v>
      </c>
      <c r="DD436" s="16">
        <v>3.3459999999999997E-2</v>
      </c>
      <c r="DE436" s="16">
        <v>2.877E-2</v>
      </c>
      <c r="DF436" s="16">
        <v>0.1573</v>
      </c>
      <c r="DG436" s="16">
        <v>5.7029999999999997E-2</v>
      </c>
      <c r="DH436" s="16">
        <v>0.30280000000000001</v>
      </c>
      <c r="DI436" s="16">
        <v>0.66830000000000001</v>
      </c>
      <c r="DJ436" s="16">
        <v>1.6120000000000001</v>
      </c>
      <c r="DK436" s="16">
        <v>23.92</v>
      </c>
      <c r="DL436" s="16">
        <v>5.7559999999999998E-3</v>
      </c>
      <c r="DM436" s="16">
        <v>1.6650000000000002E-2</v>
      </c>
      <c r="DN436" s="16">
        <v>1.461E-2</v>
      </c>
      <c r="DO436" s="16">
        <v>8.2810000000000002E-3</v>
      </c>
      <c r="DP436" s="16">
        <v>1.5509999999999999E-2</v>
      </c>
      <c r="DQ436" s="16">
        <v>2.1679999999999998E-3</v>
      </c>
      <c r="DR436" s="16">
        <v>16.309999999999999</v>
      </c>
      <c r="DS436" s="16">
        <v>20.54</v>
      </c>
      <c r="DT436" s="16">
        <v>102.3</v>
      </c>
      <c r="DU436" s="16">
        <v>777.5</v>
      </c>
      <c r="DV436" s="16">
        <v>0.12180000000000001</v>
      </c>
      <c r="DW436" s="16">
        <v>0.155</v>
      </c>
      <c r="DX436" s="16">
        <v>0.122</v>
      </c>
      <c r="DY436" s="16">
        <v>7.9710000000000003E-2</v>
      </c>
      <c r="DZ436" s="16">
        <v>0.2525</v>
      </c>
      <c r="EA436" s="16">
        <v>6.8269999999999997E-2</v>
      </c>
      <c r="EB436" s="15">
        <v>0</v>
      </c>
    </row>
    <row r="437" spans="100:132" x14ac:dyDescent="0.2">
      <c r="CV437" s="14" t="s">
        <v>596</v>
      </c>
      <c r="CW437" s="16">
        <v>908489</v>
      </c>
      <c r="CX437" s="16">
        <v>13.98</v>
      </c>
      <c r="CY437" s="16">
        <v>19.62</v>
      </c>
      <c r="CZ437" s="16">
        <v>91.12</v>
      </c>
      <c r="DA437" s="16">
        <v>599.5</v>
      </c>
      <c r="DB437" s="16">
        <v>0.106</v>
      </c>
      <c r="DC437" s="16">
        <v>0.1133</v>
      </c>
      <c r="DD437" s="16">
        <v>0.11260000000000001</v>
      </c>
      <c r="DE437" s="16">
        <v>6.4630000000000007E-2</v>
      </c>
      <c r="DF437" s="16">
        <v>0.16689999999999999</v>
      </c>
      <c r="DG437" s="16">
        <v>6.5439999999999998E-2</v>
      </c>
      <c r="DH437" s="16">
        <v>0.2208</v>
      </c>
      <c r="DI437" s="16">
        <v>0.95330000000000004</v>
      </c>
      <c r="DJ437" s="16">
        <v>1.6020000000000001</v>
      </c>
      <c r="DK437" s="16">
        <v>18.850000000000001</v>
      </c>
      <c r="DL437" s="16">
        <v>5.3140000000000001E-3</v>
      </c>
      <c r="DM437" s="16">
        <v>1.7909999999999999E-2</v>
      </c>
      <c r="DN437" s="16">
        <v>2.1850000000000001E-2</v>
      </c>
      <c r="DO437" s="16">
        <v>9.5670000000000009E-3</v>
      </c>
      <c r="DP437" s="16">
        <v>1.223E-2</v>
      </c>
      <c r="DQ437" s="16">
        <v>2.846E-3</v>
      </c>
      <c r="DR437" s="16">
        <v>17.04</v>
      </c>
      <c r="DS437" s="16">
        <v>30.8</v>
      </c>
      <c r="DT437" s="16">
        <v>113.9</v>
      </c>
      <c r="DU437" s="16">
        <v>869.3</v>
      </c>
      <c r="DV437" s="16">
        <v>0.1613</v>
      </c>
      <c r="DW437" s="16">
        <v>0.35680000000000001</v>
      </c>
      <c r="DX437" s="16">
        <v>0.40689999999999998</v>
      </c>
      <c r="DY437" s="16">
        <v>0.1827</v>
      </c>
      <c r="DZ437" s="16">
        <v>0.31790000000000002</v>
      </c>
      <c r="EA437" s="16">
        <v>0.1055</v>
      </c>
      <c r="EB437" s="15">
        <v>1</v>
      </c>
    </row>
    <row r="438" spans="100:132" x14ac:dyDescent="0.2">
      <c r="CV438" s="14" t="s">
        <v>597</v>
      </c>
      <c r="CW438" s="16">
        <v>908916</v>
      </c>
      <c r="CX438" s="16">
        <v>12.87</v>
      </c>
      <c r="CY438" s="16">
        <v>19.54</v>
      </c>
      <c r="CZ438" s="16">
        <v>82.67</v>
      </c>
      <c r="DA438" s="16">
        <v>509.2</v>
      </c>
      <c r="DB438" s="16">
        <v>9.1359999999999997E-2</v>
      </c>
      <c r="DC438" s="16">
        <v>7.8829999999999997E-2</v>
      </c>
      <c r="DD438" s="16">
        <v>1.797E-2</v>
      </c>
      <c r="DE438" s="16">
        <v>2.0899999999999998E-2</v>
      </c>
      <c r="DF438" s="16">
        <v>0.18609999999999999</v>
      </c>
      <c r="DG438" s="16">
        <v>6.3469999999999999E-2</v>
      </c>
      <c r="DH438" s="16">
        <v>0.36649999999999999</v>
      </c>
      <c r="DI438" s="16">
        <v>0.76929999999999998</v>
      </c>
      <c r="DJ438" s="16">
        <v>2.597</v>
      </c>
      <c r="DK438" s="16">
        <v>26.5</v>
      </c>
      <c r="DL438" s="16">
        <v>5.9100000000000003E-3</v>
      </c>
      <c r="DM438" s="16">
        <v>1.362E-2</v>
      </c>
      <c r="DN438" s="16">
        <v>7.0660000000000002E-3</v>
      </c>
      <c r="DO438" s="16">
        <v>6.502E-3</v>
      </c>
      <c r="DP438" s="16">
        <v>2.223E-2</v>
      </c>
      <c r="DQ438" s="16">
        <v>2.3779999999999999E-3</v>
      </c>
      <c r="DR438" s="16">
        <v>14.45</v>
      </c>
      <c r="DS438" s="16">
        <v>24.38</v>
      </c>
      <c r="DT438" s="16">
        <v>95.14</v>
      </c>
      <c r="DU438" s="16">
        <v>626.9</v>
      </c>
      <c r="DV438" s="16">
        <v>0.12139999999999999</v>
      </c>
      <c r="DW438" s="16">
        <v>0.16520000000000001</v>
      </c>
      <c r="DX438" s="16">
        <v>7.127E-2</v>
      </c>
      <c r="DY438" s="16">
        <v>6.3839999999999994E-2</v>
      </c>
      <c r="DZ438" s="16">
        <v>0.33129999999999998</v>
      </c>
      <c r="EA438" s="16">
        <v>7.7350000000000002E-2</v>
      </c>
      <c r="EB438" s="15">
        <v>0</v>
      </c>
    </row>
    <row r="439" spans="100:132" x14ac:dyDescent="0.2">
      <c r="CV439" s="14" t="s">
        <v>598</v>
      </c>
      <c r="CW439" s="16">
        <v>909220</v>
      </c>
      <c r="CX439" s="16">
        <v>14.04</v>
      </c>
      <c r="CY439" s="16">
        <v>15.98</v>
      </c>
      <c r="CZ439" s="16">
        <v>89.78</v>
      </c>
      <c r="DA439" s="16">
        <v>611.20000000000005</v>
      </c>
      <c r="DB439" s="16">
        <v>8.4580000000000002E-2</v>
      </c>
      <c r="DC439" s="16">
        <v>5.8950000000000002E-2</v>
      </c>
      <c r="DD439" s="16">
        <v>3.5340000000000003E-2</v>
      </c>
      <c r="DE439" s="16">
        <v>2.9440000000000001E-2</v>
      </c>
      <c r="DF439" s="16">
        <v>0.1714</v>
      </c>
      <c r="DG439" s="16">
        <v>5.8979999999999998E-2</v>
      </c>
      <c r="DH439" s="16">
        <v>0.38919999999999999</v>
      </c>
      <c r="DI439" s="16">
        <v>1.046</v>
      </c>
      <c r="DJ439" s="16">
        <v>2.6440000000000001</v>
      </c>
      <c r="DK439" s="16">
        <v>32.74</v>
      </c>
      <c r="DL439" s="16">
        <v>7.9760000000000005E-3</v>
      </c>
      <c r="DM439" s="16">
        <v>1.295E-2</v>
      </c>
      <c r="DN439" s="16">
        <v>1.6080000000000001E-2</v>
      </c>
      <c r="DO439" s="16">
        <v>9.0460000000000002E-3</v>
      </c>
      <c r="DP439" s="16">
        <v>2.0049999999999998E-2</v>
      </c>
      <c r="DQ439" s="16">
        <v>2.8300000000000001E-3</v>
      </c>
      <c r="DR439" s="16">
        <v>15.66</v>
      </c>
      <c r="DS439" s="16">
        <v>21.58</v>
      </c>
      <c r="DT439" s="16">
        <v>101.2</v>
      </c>
      <c r="DU439" s="16">
        <v>750</v>
      </c>
      <c r="DV439" s="16">
        <v>0.1195</v>
      </c>
      <c r="DW439" s="16">
        <v>0.12520000000000001</v>
      </c>
      <c r="DX439" s="16">
        <v>0.11169999999999999</v>
      </c>
      <c r="DY439" s="16">
        <v>7.4529999999999999E-2</v>
      </c>
      <c r="DZ439" s="16">
        <v>0.27250000000000002</v>
      </c>
      <c r="EA439" s="16">
        <v>7.2340000000000002E-2</v>
      </c>
      <c r="EB439" s="15">
        <v>0</v>
      </c>
    </row>
    <row r="440" spans="100:132" x14ac:dyDescent="0.2">
      <c r="CV440" s="14" t="s">
        <v>599</v>
      </c>
      <c r="CW440" s="16">
        <v>909231</v>
      </c>
      <c r="CX440" s="16">
        <v>13.85</v>
      </c>
      <c r="CY440" s="16">
        <v>19.600000000000001</v>
      </c>
      <c r="CZ440" s="16">
        <v>88.68</v>
      </c>
      <c r="DA440" s="16">
        <v>592.6</v>
      </c>
      <c r="DB440" s="16">
        <v>8.6840000000000001E-2</v>
      </c>
      <c r="DC440" s="16">
        <v>6.3299999999999995E-2</v>
      </c>
      <c r="DD440" s="16">
        <v>1.342E-2</v>
      </c>
      <c r="DE440" s="16">
        <v>2.2929999999999999E-2</v>
      </c>
      <c r="DF440" s="16">
        <v>0.1555</v>
      </c>
      <c r="DG440" s="16">
        <v>5.6730000000000003E-2</v>
      </c>
      <c r="DH440" s="16">
        <v>0.34189999999999998</v>
      </c>
      <c r="DI440" s="16">
        <v>1.6779999999999999</v>
      </c>
      <c r="DJ440" s="16">
        <v>2.331</v>
      </c>
      <c r="DK440" s="16">
        <v>29.63</v>
      </c>
      <c r="DL440" s="16">
        <v>5.836E-3</v>
      </c>
      <c r="DM440" s="16">
        <v>1.095E-2</v>
      </c>
      <c r="DN440" s="16">
        <v>5.8120000000000003E-3</v>
      </c>
      <c r="DO440" s="16">
        <v>7.0390000000000001E-3</v>
      </c>
      <c r="DP440" s="16">
        <v>2.0140000000000002E-2</v>
      </c>
      <c r="DQ440" s="16">
        <v>2.3259999999999999E-3</v>
      </c>
      <c r="DR440" s="16">
        <v>15.63</v>
      </c>
      <c r="DS440" s="16">
        <v>28.01</v>
      </c>
      <c r="DT440" s="16">
        <v>100.9</v>
      </c>
      <c r="DU440" s="16">
        <v>749.1</v>
      </c>
      <c r="DV440" s="16">
        <v>0.1118</v>
      </c>
      <c r="DW440" s="16">
        <v>0.11409999999999999</v>
      </c>
      <c r="DX440" s="16">
        <v>4.7530000000000003E-2</v>
      </c>
      <c r="DY440" s="16">
        <v>5.8900000000000001E-2</v>
      </c>
      <c r="DZ440" s="16">
        <v>0.25130000000000002</v>
      </c>
      <c r="EA440" s="16">
        <v>6.9110000000000005E-2</v>
      </c>
      <c r="EB440" s="15">
        <v>0</v>
      </c>
    </row>
    <row r="441" spans="100:132" x14ac:dyDescent="0.2">
      <c r="CV441" s="14" t="s">
        <v>600</v>
      </c>
      <c r="CW441" s="16">
        <v>909410</v>
      </c>
      <c r="CX441" s="16">
        <v>14.02</v>
      </c>
      <c r="CY441" s="16">
        <v>15.66</v>
      </c>
      <c r="CZ441" s="16">
        <v>89.59</v>
      </c>
      <c r="DA441" s="16">
        <v>606.5</v>
      </c>
      <c r="DB441" s="16">
        <v>7.9659999999999995E-2</v>
      </c>
      <c r="DC441" s="16">
        <v>5.5809999999999998E-2</v>
      </c>
      <c r="DD441" s="16">
        <v>2.087E-2</v>
      </c>
      <c r="DE441" s="16">
        <v>2.6519999999999998E-2</v>
      </c>
      <c r="DF441" s="16">
        <v>0.15890000000000001</v>
      </c>
      <c r="DG441" s="16">
        <v>5.586E-2</v>
      </c>
      <c r="DH441" s="16">
        <v>0.2142</v>
      </c>
      <c r="DI441" s="16">
        <v>0.65490000000000004</v>
      </c>
      <c r="DJ441" s="16">
        <v>1.6060000000000001</v>
      </c>
      <c r="DK441" s="16">
        <v>19.25</v>
      </c>
      <c r="DL441" s="16">
        <v>4.8370000000000002E-3</v>
      </c>
      <c r="DM441" s="16">
        <v>9.2379999999999997E-3</v>
      </c>
      <c r="DN441" s="16">
        <v>9.2130000000000007E-3</v>
      </c>
      <c r="DO441" s="16">
        <v>1.076E-2</v>
      </c>
      <c r="DP441" s="16">
        <v>1.171E-2</v>
      </c>
      <c r="DQ441" s="16">
        <v>2.104E-3</v>
      </c>
      <c r="DR441" s="16">
        <v>14.91</v>
      </c>
      <c r="DS441" s="16">
        <v>19.309999999999999</v>
      </c>
      <c r="DT441" s="16">
        <v>96.53</v>
      </c>
      <c r="DU441" s="16">
        <v>688.9</v>
      </c>
      <c r="DV441" s="16">
        <v>0.10340000000000001</v>
      </c>
      <c r="DW441" s="16">
        <v>0.1017</v>
      </c>
      <c r="DX441" s="16">
        <v>6.2600000000000003E-2</v>
      </c>
      <c r="DY441" s="16">
        <v>8.2159999999999997E-2</v>
      </c>
      <c r="DZ441" s="16">
        <v>0.21360000000000001</v>
      </c>
      <c r="EA441" s="16">
        <v>6.7100000000000007E-2</v>
      </c>
      <c r="EB441" s="15">
        <v>0</v>
      </c>
    </row>
    <row r="442" spans="100:132" x14ac:dyDescent="0.2">
      <c r="CV442" s="14" t="s">
        <v>601</v>
      </c>
      <c r="CW442" s="16">
        <v>909411</v>
      </c>
      <c r="CX442" s="16">
        <v>10.97</v>
      </c>
      <c r="CY442" s="16">
        <v>17.2</v>
      </c>
      <c r="CZ442" s="16">
        <v>71.73</v>
      </c>
      <c r="DA442" s="16">
        <v>371.5</v>
      </c>
      <c r="DB442" s="16">
        <v>8.9149999999999993E-2</v>
      </c>
      <c r="DC442" s="16">
        <v>0.1113</v>
      </c>
      <c r="DD442" s="16">
        <v>9.4570000000000001E-2</v>
      </c>
      <c r="DE442" s="16">
        <v>3.6130000000000002E-2</v>
      </c>
      <c r="DF442" s="16">
        <v>0.1489</v>
      </c>
      <c r="DG442" s="16">
        <v>6.6400000000000001E-2</v>
      </c>
      <c r="DH442" s="16">
        <v>0.25740000000000002</v>
      </c>
      <c r="DI442" s="16">
        <v>1.3759999999999999</v>
      </c>
      <c r="DJ442" s="16">
        <v>2.806</v>
      </c>
      <c r="DK442" s="16">
        <v>18.149999999999999</v>
      </c>
      <c r="DL442" s="16">
        <v>8.5649999999999997E-3</v>
      </c>
      <c r="DM442" s="16">
        <v>4.6379999999999998E-2</v>
      </c>
      <c r="DN442" s="16">
        <v>6.4299999999999996E-2</v>
      </c>
      <c r="DO442" s="16">
        <v>1.7680000000000001E-2</v>
      </c>
      <c r="DP442" s="16">
        <v>1.516E-2</v>
      </c>
      <c r="DQ442" s="16">
        <v>4.9760000000000004E-3</v>
      </c>
      <c r="DR442" s="16">
        <v>12.36</v>
      </c>
      <c r="DS442" s="16">
        <v>26.87</v>
      </c>
      <c r="DT442" s="16">
        <v>90.14</v>
      </c>
      <c r="DU442" s="16">
        <v>476.4</v>
      </c>
      <c r="DV442" s="16">
        <v>0.1391</v>
      </c>
      <c r="DW442" s="16">
        <v>0.40820000000000001</v>
      </c>
      <c r="DX442" s="16">
        <v>0.47789999999999999</v>
      </c>
      <c r="DY442" s="16">
        <v>0.1555</v>
      </c>
      <c r="DZ442" s="16">
        <v>0.254</v>
      </c>
      <c r="EA442" s="16">
        <v>9.5320000000000002E-2</v>
      </c>
      <c r="EB442" s="15">
        <v>0</v>
      </c>
    </row>
    <row r="443" spans="100:132" x14ac:dyDescent="0.2">
      <c r="CV443" s="14" t="s">
        <v>602</v>
      </c>
      <c r="CW443" s="16">
        <v>909445</v>
      </c>
      <c r="CX443" s="16">
        <v>17.27</v>
      </c>
      <c r="CY443" s="16">
        <v>25.42</v>
      </c>
      <c r="CZ443" s="16">
        <v>112.4</v>
      </c>
      <c r="DA443" s="16">
        <v>928.8</v>
      </c>
      <c r="DB443" s="16">
        <v>8.3309999999999995E-2</v>
      </c>
      <c r="DC443" s="16">
        <v>0.1109</v>
      </c>
      <c r="DD443" s="16">
        <v>0.12039999999999999</v>
      </c>
      <c r="DE443" s="16">
        <v>5.7360000000000001E-2</v>
      </c>
      <c r="DF443" s="16">
        <v>0.1467</v>
      </c>
      <c r="DG443" s="16">
        <v>5.407E-2</v>
      </c>
      <c r="DH443" s="16">
        <v>0.51</v>
      </c>
      <c r="DI443" s="16">
        <v>1.679</v>
      </c>
      <c r="DJ443" s="16">
        <v>3.2829999999999999</v>
      </c>
      <c r="DK443" s="16">
        <v>58.38</v>
      </c>
      <c r="DL443" s="16">
        <v>8.1089999999999999E-3</v>
      </c>
      <c r="DM443" s="16">
        <v>4.308E-2</v>
      </c>
      <c r="DN443" s="16">
        <v>4.9419999999999999E-2</v>
      </c>
      <c r="DO443" s="16">
        <v>1.7420000000000001E-2</v>
      </c>
      <c r="DP443" s="16">
        <v>1.5939999999999999E-2</v>
      </c>
      <c r="DQ443" s="16">
        <v>3.7390000000000001E-3</v>
      </c>
      <c r="DR443" s="16">
        <v>20.38</v>
      </c>
      <c r="DS443" s="16">
        <v>35.46</v>
      </c>
      <c r="DT443" s="16">
        <v>132.80000000000001</v>
      </c>
      <c r="DU443" s="16">
        <v>1284</v>
      </c>
      <c r="DV443" s="16">
        <v>0.14360000000000001</v>
      </c>
      <c r="DW443" s="16">
        <v>0.41220000000000001</v>
      </c>
      <c r="DX443" s="16">
        <v>0.50360000000000005</v>
      </c>
      <c r="DY443" s="16">
        <v>0.1739</v>
      </c>
      <c r="DZ443" s="16">
        <v>0.25</v>
      </c>
      <c r="EA443" s="16">
        <v>7.9439999999999997E-2</v>
      </c>
      <c r="EB443" s="15">
        <v>1</v>
      </c>
    </row>
    <row r="444" spans="100:132" x14ac:dyDescent="0.2">
      <c r="CV444" s="14" t="s">
        <v>603</v>
      </c>
      <c r="CW444" s="16">
        <v>90944601</v>
      </c>
      <c r="CX444" s="16">
        <v>13.78</v>
      </c>
      <c r="CY444" s="16">
        <v>15.79</v>
      </c>
      <c r="CZ444" s="16">
        <v>88.37</v>
      </c>
      <c r="DA444" s="16">
        <v>585.9</v>
      </c>
      <c r="DB444" s="16">
        <v>8.8169999999999998E-2</v>
      </c>
      <c r="DC444" s="16">
        <v>6.7180000000000004E-2</v>
      </c>
      <c r="DD444" s="16">
        <v>1.055E-2</v>
      </c>
      <c r="DE444" s="16">
        <v>9.9369999999999997E-3</v>
      </c>
      <c r="DF444" s="16">
        <v>0.14050000000000001</v>
      </c>
      <c r="DG444" s="16">
        <v>5.8479999999999997E-2</v>
      </c>
      <c r="DH444" s="16">
        <v>0.35630000000000001</v>
      </c>
      <c r="DI444" s="16">
        <v>0.48330000000000001</v>
      </c>
      <c r="DJ444" s="16">
        <v>2.2349999999999999</v>
      </c>
      <c r="DK444" s="16">
        <v>29.34</v>
      </c>
      <c r="DL444" s="16">
        <v>6.4320000000000002E-3</v>
      </c>
      <c r="DM444" s="16">
        <v>1.1560000000000001E-2</v>
      </c>
      <c r="DN444" s="16">
        <v>7.7409999999999996E-3</v>
      </c>
      <c r="DO444" s="16">
        <v>5.6569999999999997E-3</v>
      </c>
      <c r="DP444" s="16">
        <v>1.227E-2</v>
      </c>
      <c r="DQ444" s="16">
        <v>2.5639999999999999E-3</v>
      </c>
      <c r="DR444" s="16">
        <v>15.27</v>
      </c>
      <c r="DS444" s="16">
        <v>17.5</v>
      </c>
      <c r="DT444" s="16">
        <v>97.9</v>
      </c>
      <c r="DU444" s="16">
        <v>706.6</v>
      </c>
      <c r="DV444" s="16">
        <v>0.1072</v>
      </c>
      <c r="DW444" s="16">
        <v>0.1071</v>
      </c>
      <c r="DX444" s="16">
        <v>3.517E-2</v>
      </c>
      <c r="DY444" s="16">
        <v>3.3119999999999997E-2</v>
      </c>
      <c r="DZ444" s="16">
        <v>0.18590000000000001</v>
      </c>
      <c r="EA444" s="16">
        <v>6.8099999999999994E-2</v>
      </c>
      <c r="EB444" s="15">
        <v>0</v>
      </c>
    </row>
    <row r="445" spans="100:132" x14ac:dyDescent="0.2">
      <c r="CV445" s="14" t="s">
        <v>604</v>
      </c>
      <c r="CW445" s="16">
        <v>909777</v>
      </c>
      <c r="CX445" s="16">
        <v>10.57</v>
      </c>
      <c r="CY445" s="16">
        <v>18.32</v>
      </c>
      <c r="CZ445" s="16">
        <v>66.819999999999993</v>
      </c>
      <c r="DA445" s="16">
        <v>340.9</v>
      </c>
      <c r="DB445" s="16">
        <v>8.1420000000000006E-2</v>
      </c>
      <c r="DC445" s="16">
        <v>4.462E-2</v>
      </c>
      <c r="DD445" s="16">
        <v>1.993E-2</v>
      </c>
      <c r="DE445" s="16">
        <v>1.111E-2</v>
      </c>
      <c r="DF445" s="16">
        <v>0.23719999999999999</v>
      </c>
      <c r="DG445" s="16">
        <v>5.7680000000000002E-2</v>
      </c>
      <c r="DH445" s="16">
        <v>0.18179999999999999</v>
      </c>
      <c r="DI445" s="16">
        <v>2.5419999999999998</v>
      </c>
      <c r="DJ445" s="16">
        <v>1.2769999999999999</v>
      </c>
      <c r="DK445" s="16">
        <v>13.12</v>
      </c>
      <c r="DL445" s="16">
        <v>1.072E-2</v>
      </c>
      <c r="DM445" s="16">
        <v>1.3310000000000001E-2</v>
      </c>
      <c r="DN445" s="16">
        <v>1.993E-2</v>
      </c>
      <c r="DO445" s="16">
        <v>1.111E-2</v>
      </c>
      <c r="DP445" s="16">
        <v>1.7170000000000001E-2</v>
      </c>
      <c r="DQ445" s="16">
        <v>4.4920000000000003E-3</v>
      </c>
      <c r="DR445" s="16">
        <v>10.94</v>
      </c>
      <c r="DS445" s="16">
        <v>23.31</v>
      </c>
      <c r="DT445" s="16">
        <v>69.349999999999994</v>
      </c>
      <c r="DU445" s="16">
        <v>366.3</v>
      </c>
      <c r="DV445" s="16">
        <v>9.7939999999999999E-2</v>
      </c>
      <c r="DW445" s="16">
        <v>6.5420000000000006E-2</v>
      </c>
      <c r="DX445" s="16">
        <v>3.986E-2</v>
      </c>
      <c r="DY445" s="16">
        <v>2.222E-2</v>
      </c>
      <c r="DZ445" s="16">
        <v>0.26989999999999997</v>
      </c>
      <c r="EA445" s="16">
        <v>6.7360000000000003E-2</v>
      </c>
      <c r="EB445" s="15">
        <v>0</v>
      </c>
    </row>
    <row r="446" spans="100:132" x14ac:dyDescent="0.2">
      <c r="CV446" s="14" t="s">
        <v>605</v>
      </c>
      <c r="CW446" s="16">
        <v>9110127</v>
      </c>
      <c r="CX446" s="16">
        <v>18.03</v>
      </c>
      <c r="CY446" s="16">
        <v>16.850000000000001</v>
      </c>
      <c r="CZ446" s="16">
        <v>117.5</v>
      </c>
      <c r="DA446" s="16">
        <v>990</v>
      </c>
      <c r="DB446" s="16">
        <v>8.9469999999999994E-2</v>
      </c>
      <c r="DC446" s="16">
        <v>0.1232</v>
      </c>
      <c r="DD446" s="16">
        <v>0.109</v>
      </c>
      <c r="DE446" s="16">
        <v>6.2539999999999998E-2</v>
      </c>
      <c r="DF446" s="16">
        <v>0.17199999999999999</v>
      </c>
      <c r="DG446" s="16">
        <v>5.7799999999999997E-2</v>
      </c>
      <c r="DH446" s="16">
        <v>0.29859999999999998</v>
      </c>
      <c r="DI446" s="16">
        <v>0.59060000000000001</v>
      </c>
      <c r="DJ446" s="16">
        <v>1.921</v>
      </c>
      <c r="DK446" s="16">
        <v>35.770000000000003</v>
      </c>
      <c r="DL446" s="16">
        <v>4.117E-3</v>
      </c>
      <c r="DM446" s="16">
        <v>1.5599999999999999E-2</v>
      </c>
      <c r="DN446" s="16">
        <v>2.9749999999999999E-2</v>
      </c>
      <c r="DO446" s="16">
        <v>9.7529999999999995E-3</v>
      </c>
      <c r="DP446" s="16">
        <v>1.295E-2</v>
      </c>
      <c r="DQ446" s="16">
        <v>2.4359999999999998E-3</v>
      </c>
      <c r="DR446" s="16">
        <v>20.38</v>
      </c>
      <c r="DS446" s="16">
        <v>22.02</v>
      </c>
      <c r="DT446" s="16">
        <v>133.30000000000001</v>
      </c>
      <c r="DU446" s="16">
        <v>1292</v>
      </c>
      <c r="DV446" s="16">
        <v>0.1263</v>
      </c>
      <c r="DW446" s="16">
        <v>0.2666</v>
      </c>
      <c r="DX446" s="16">
        <v>0.42899999999999999</v>
      </c>
      <c r="DY446" s="16">
        <v>0.1535</v>
      </c>
      <c r="DZ446" s="16">
        <v>0.28420000000000001</v>
      </c>
      <c r="EA446" s="16">
        <v>8.2250000000000004E-2</v>
      </c>
      <c r="EB446" s="15">
        <v>1</v>
      </c>
    </row>
    <row r="447" spans="100:132" x14ac:dyDescent="0.2">
      <c r="CV447" s="14" t="s">
        <v>606</v>
      </c>
      <c r="CW447" s="16">
        <v>9110720</v>
      </c>
      <c r="CX447" s="16">
        <v>11.99</v>
      </c>
      <c r="CY447" s="16">
        <v>24.89</v>
      </c>
      <c r="CZ447" s="16">
        <v>77.61</v>
      </c>
      <c r="DA447" s="16">
        <v>441.3</v>
      </c>
      <c r="DB447" s="16">
        <v>0.10299999999999999</v>
      </c>
      <c r="DC447" s="16">
        <v>9.2179999999999998E-2</v>
      </c>
      <c r="DD447" s="16">
        <v>5.441E-2</v>
      </c>
      <c r="DE447" s="16">
        <v>4.274E-2</v>
      </c>
      <c r="DF447" s="16">
        <v>0.182</v>
      </c>
      <c r="DG447" s="16">
        <v>6.8500000000000005E-2</v>
      </c>
      <c r="DH447" s="16">
        <v>0.26229999999999998</v>
      </c>
      <c r="DI447" s="16">
        <v>1.204</v>
      </c>
      <c r="DJ447" s="16">
        <v>1.865</v>
      </c>
      <c r="DK447" s="16">
        <v>19.39</v>
      </c>
      <c r="DL447" s="16">
        <v>8.3199999999999993E-3</v>
      </c>
      <c r="DM447" s="16">
        <v>2.0250000000000001E-2</v>
      </c>
      <c r="DN447" s="16">
        <v>2.334E-2</v>
      </c>
      <c r="DO447" s="16">
        <v>1.6650000000000002E-2</v>
      </c>
      <c r="DP447" s="16">
        <v>2.094E-2</v>
      </c>
      <c r="DQ447" s="16">
        <v>3.6740000000000002E-3</v>
      </c>
      <c r="DR447" s="16">
        <v>12.98</v>
      </c>
      <c r="DS447" s="16">
        <v>30.36</v>
      </c>
      <c r="DT447" s="16">
        <v>84.48</v>
      </c>
      <c r="DU447" s="16">
        <v>513.9</v>
      </c>
      <c r="DV447" s="16">
        <v>0.13109999999999999</v>
      </c>
      <c r="DW447" s="16">
        <v>0.1822</v>
      </c>
      <c r="DX447" s="16">
        <v>0.16089999999999999</v>
      </c>
      <c r="DY447" s="16">
        <v>0.1202</v>
      </c>
      <c r="DZ447" s="16">
        <v>0.25990000000000002</v>
      </c>
      <c r="EA447" s="16">
        <v>8.251E-2</v>
      </c>
      <c r="EB447" s="15">
        <v>0</v>
      </c>
    </row>
    <row r="448" spans="100:132" x14ac:dyDescent="0.2">
      <c r="CV448" s="14" t="s">
        <v>607</v>
      </c>
      <c r="CW448" s="16">
        <v>9110732</v>
      </c>
      <c r="CX448" s="16">
        <v>17.75</v>
      </c>
      <c r="CY448" s="16">
        <v>28.03</v>
      </c>
      <c r="CZ448" s="16">
        <v>117.3</v>
      </c>
      <c r="DA448" s="16">
        <v>981.6</v>
      </c>
      <c r="DB448" s="16">
        <v>9.9970000000000003E-2</v>
      </c>
      <c r="DC448" s="16">
        <v>0.13139999999999999</v>
      </c>
      <c r="DD448" s="16">
        <v>0.16980000000000001</v>
      </c>
      <c r="DE448" s="16">
        <v>8.2930000000000004E-2</v>
      </c>
      <c r="DF448" s="16">
        <v>0.17130000000000001</v>
      </c>
      <c r="DG448" s="16">
        <v>5.9159999999999997E-2</v>
      </c>
      <c r="DH448" s="16">
        <v>0.38969999999999999</v>
      </c>
      <c r="DI448" s="16">
        <v>1.077</v>
      </c>
      <c r="DJ448" s="16">
        <v>2.8730000000000002</v>
      </c>
      <c r="DK448" s="16">
        <v>43.95</v>
      </c>
      <c r="DL448" s="16">
        <v>4.7140000000000003E-3</v>
      </c>
      <c r="DM448" s="16">
        <v>2.0150000000000001E-2</v>
      </c>
      <c r="DN448" s="16">
        <v>3.6970000000000003E-2</v>
      </c>
      <c r="DO448" s="16">
        <v>1.11E-2</v>
      </c>
      <c r="DP448" s="16">
        <v>1.2370000000000001E-2</v>
      </c>
      <c r="DQ448" s="16">
        <v>2.5560000000000001E-3</v>
      </c>
      <c r="DR448" s="16">
        <v>21.53</v>
      </c>
      <c r="DS448" s="16">
        <v>38.54</v>
      </c>
      <c r="DT448" s="16">
        <v>145.4</v>
      </c>
      <c r="DU448" s="16">
        <v>1437</v>
      </c>
      <c r="DV448" s="16">
        <v>0.1401</v>
      </c>
      <c r="DW448" s="16">
        <v>0.37619999999999998</v>
      </c>
      <c r="DX448" s="16">
        <v>0.63990000000000002</v>
      </c>
      <c r="DY448" s="16">
        <v>0.19700000000000001</v>
      </c>
      <c r="DZ448" s="16">
        <v>0.29720000000000002</v>
      </c>
      <c r="EA448" s="16">
        <v>9.0749999999999997E-2</v>
      </c>
      <c r="EB448" s="15">
        <v>1</v>
      </c>
    </row>
    <row r="449" spans="100:132" x14ac:dyDescent="0.2">
      <c r="CV449" s="14" t="s">
        <v>608</v>
      </c>
      <c r="CW449" s="16">
        <v>9110944</v>
      </c>
      <c r="CX449" s="16">
        <v>14.8</v>
      </c>
      <c r="CY449" s="16">
        <v>17.66</v>
      </c>
      <c r="CZ449" s="16">
        <v>95.88</v>
      </c>
      <c r="DA449" s="16">
        <v>674.8</v>
      </c>
      <c r="DB449" s="16">
        <v>9.1789999999999997E-2</v>
      </c>
      <c r="DC449" s="16">
        <v>8.8900000000000007E-2</v>
      </c>
      <c r="DD449" s="16">
        <v>4.0689999999999997E-2</v>
      </c>
      <c r="DE449" s="16">
        <v>2.2599999999999999E-2</v>
      </c>
      <c r="DF449" s="16">
        <v>0.1893</v>
      </c>
      <c r="DG449" s="16">
        <v>5.8860000000000003E-2</v>
      </c>
      <c r="DH449" s="16">
        <v>0.22040000000000001</v>
      </c>
      <c r="DI449" s="16">
        <v>0.62209999999999999</v>
      </c>
      <c r="DJ449" s="16">
        <v>1.482</v>
      </c>
      <c r="DK449" s="16">
        <v>19.75</v>
      </c>
      <c r="DL449" s="16">
        <v>4.7959999999999999E-3</v>
      </c>
      <c r="DM449" s="16">
        <v>1.171E-2</v>
      </c>
      <c r="DN449" s="16">
        <v>1.7579999999999998E-2</v>
      </c>
      <c r="DO449" s="16">
        <v>6.8970000000000004E-3</v>
      </c>
      <c r="DP449" s="16">
        <v>2.2540000000000001E-2</v>
      </c>
      <c r="DQ449" s="16">
        <v>1.9710000000000001E-3</v>
      </c>
      <c r="DR449" s="16">
        <v>16.43</v>
      </c>
      <c r="DS449" s="16">
        <v>22.74</v>
      </c>
      <c r="DT449" s="16">
        <v>105.9</v>
      </c>
      <c r="DU449" s="16">
        <v>829.5</v>
      </c>
      <c r="DV449" s="16">
        <v>0.1226</v>
      </c>
      <c r="DW449" s="16">
        <v>0.18809999999999999</v>
      </c>
      <c r="DX449" s="16">
        <v>0.20599999999999999</v>
      </c>
      <c r="DY449" s="16">
        <v>8.3080000000000001E-2</v>
      </c>
      <c r="DZ449" s="16">
        <v>0.36</v>
      </c>
      <c r="EA449" s="16">
        <v>7.2849999999999998E-2</v>
      </c>
      <c r="EB449" s="15">
        <v>0</v>
      </c>
    </row>
    <row r="450" spans="100:132" x14ac:dyDescent="0.2">
      <c r="CV450" s="14" t="s">
        <v>609</v>
      </c>
      <c r="CW450" s="16">
        <v>911150</v>
      </c>
      <c r="CX450" s="16">
        <v>14.53</v>
      </c>
      <c r="CY450" s="16">
        <v>19.34</v>
      </c>
      <c r="CZ450" s="16">
        <v>94.25</v>
      </c>
      <c r="DA450" s="16">
        <v>659.7</v>
      </c>
      <c r="DB450" s="16">
        <v>8.3879999999999996E-2</v>
      </c>
      <c r="DC450" s="16">
        <v>7.8E-2</v>
      </c>
      <c r="DD450" s="16">
        <v>8.8169999999999998E-2</v>
      </c>
      <c r="DE450" s="16">
        <v>2.9250000000000002E-2</v>
      </c>
      <c r="DF450" s="16">
        <v>0.14729999999999999</v>
      </c>
      <c r="DG450" s="16">
        <v>5.7459999999999997E-2</v>
      </c>
      <c r="DH450" s="16">
        <v>0.2535</v>
      </c>
      <c r="DI450" s="16">
        <v>1.3540000000000001</v>
      </c>
      <c r="DJ450" s="16">
        <v>1.994</v>
      </c>
      <c r="DK450" s="16">
        <v>23.04</v>
      </c>
      <c r="DL450" s="16">
        <v>4.1469999999999996E-3</v>
      </c>
      <c r="DM450" s="16">
        <v>2.0480000000000002E-2</v>
      </c>
      <c r="DN450" s="16">
        <v>3.3790000000000001E-2</v>
      </c>
      <c r="DO450" s="16">
        <v>8.848E-3</v>
      </c>
      <c r="DP450" s="16">
        <v>1.3939999999999999E-2</v>
      </c>
      <c r="DQ450" s="16">
        <v>2.3270000000000001E-3</v>
      </c>
      <c r="DR450" s="16">
        <v>16.3</v>
      </c>
      <c r="DS450" s="16">
        <v>28.39</v>
      </c>
      <c r="DT450" s="16">
        <v>108.1</v>
      </c>
      <c r="DU450" s="16">
        <v>830.5</v>
      </c>
      <c r="DV450" s="16">
        <v>0.1089</v>
      </c>
      <c r="DW450" s="16">
        <v>0.26490000000000002</v>
      </c>
      <c r="DX450" s="16">
        <v>0.37790000000000001</v>
      </c>
      <c r="DY450" s="16">
        <v>9.5939999999999998E-2</v>
      </c>
      <c r="DZ450" s="16">
        <v>0.24709999999999999</v>
      </c>
      <c r="EA450" s="16">
        <v>7.4630000000000002E-2</v>
      </c>
      <c r="EB450" s="15">
        <v>0</v>
      </c>
    </row>
    <row r="451" spans="100:132" x14ac:dyDescent="0.2">
      <c r="CV451" s="14" t="s">
        <v>610</v>
      </c>
      <c r="CW451" s="16">
        <v>911157302</v>
      </c>
      <c r="CX451" s="16">
        <v>21.1</v>
      </c>
      <c r="CY451" s="16">
        <v>20.52</v>
      </c>
      <c r="CZ451" s="16">
        <v>138.1</v>
      </c>
      <c r="DA451" s="16">
        <v>1384</v>
      </c>
      <c r="DB451" s="16">
        <v>9.6839999999999996E-2</v>
      </c>
      <c r="DC451" s="16">
        <v>0.11749999999999999</v>
      </c>
      <c r="DD451" s="16">
        <v>0.15720000000000001</v>
      </c>
      <c r="DE451" s="16">
        <v>0.11550000000000001</v>
      </c>
      <c r="DF451" s="16">
        <v>0.15540000000000001</v>
      </c>
      <c r="DG451" s="16">
        <v>5.6610000000000001E-2</v>
      </c>
      <c r="DH451" s="16">
        <v>0.6643</v>
      </c>
      <c r="DI451" s="16">
        <v>1.361</v>
      </c>
      <c r="DJ451" s="16">
        <v>4.5419999999999998</v>
      </c>
      <c r="DK451" s="16">
        <v>81.89</v>
      </c>
      <c r="DL451" s="16">
        <v>5.4669999999999996E-3</v>
      </c>
      <c r="DM451" s="16">
        <v>2.0750000000000001E-2</v>
      </c>
      <c r="DN451" s="16">
        <v>3.1850000000000003E-2</v>
      </c>
      <c r="DO451" s="16">
        <v>1.4659999999999999E-2</v>
      </c>
      <c r="DP451" s="16">
        <v>1.0290000000000001E-2</v>
      </c>
      <c r="DQ451" s="16">
        <v>2.2049999999999999E-3</v>
      </c>
      <c r="DR451" s="16">
        <v>25.68</v>
      </c>
      <c r="DS451" s="16">
        <v>32.07</v>
      </c>
      <c r="DT451" s="16">
        <v>168.2</v>
      </c>
      <c r="DU451" s="16">
        <v>2022</v>
      </c>
      <c r="DV451" s="16">
        <v>0.1368</v>
      </c>
      <c r="DW451" s="16">
        <v>0.31009999999999999</v>
      </c>
      <c r="DX451" s="16">
        <v>0.43990000000000001</v>
      </c>
      <c r="DY451" s="16">
        <v>0.22800000000000001</v>
      </c>
      <c r="DZ451" s="16">
        <v>0.2268</v>
      </c>
      <c r="EA451" s="16">
        <v>7.4249999999999997E-2</v>
      </c>
      <c r="EB451" s="15">
        <v>1</v>
      </c>
    </row>
    <row r="452" spans="100:132" x14ac:dyDescent="0.2">
      <c r="CV452" s="14" t="s">
        <v>611</v>
      </c>
      <c r="CW452" s="16">
        <v>9111596</v>
      </c>
      <c r="CX452" s="16">
        <v>11.87</v>
      </c>
      <c r="CY452" s="16">
        <v>21.54</v>
      </c>
      <c r="CZ452" s="16">
        <v>76.83</v>
      </c>
      <c r="DA452" s="16">
        <v>432</v>
      </c>
      <c r="DB452" s="16">
        <v>6.6129999999999994E-2</v>
      </c>
      <c r="DC452" s="16">
        <v>0.10639999999999999</v>
      </c>
      <c r="DD452" s="16">
        <v>8.7770000000000001E-2</v>
      </c>
      <c r="DE452" s="16">
        <v>2.3859999999999999E-2</v>
      </c>
      <c r="DF452" s="16">
        <v>0.13489999999999999</v>
      </c>
      <c r="DG452" s="16">
        <v>6.6119999999999998E-2</v>
      </c>
      <c r="DH452" s="16">
        <v>0.25600000000000001</v>
      </c>
      <c r="DI452" s="16">
        <v>1.554</v>
      </c>
      <c r="DJ452" s="16">
        <v>1.9550000000000001</v>
      </c>
      <c r="DK452" s="16">
        <v>20.239999999999998</v>
      </c>
      <c r="DL452" s="16">
        <v>6.8539999999999998E-3</v>
      </c>
      <c r="DM452" s="16">
        <v>6.0630000000000003E-2</v>
      </c>
      <c r="DN452" s="16">
        <v>6.6629999999999995E-2</v>
      </c>
      <c r="DO452" s="16">
        <v>1.553E-2</v>
      </c>
      <c r="DP452" s="16">
        <v>2.3539999999999998E-2</v>
      </c>
      <c r="DQ452" s="16">
        <v>8.9250000000000006E-3</v>
      </c>
      <c r="DR452" s="16">
        <v>12.79</v>
      </c>
      <c r="DS452" s="16">
        <v>28.18</v>
      </c>
      <c r="DT452" s="16">
        <v>83.51</v>
      </c>
      <c r="DU452" s="16">
        <v>507.2</v>
      </c>
      <c r="DV452" s="16">
        <v>9.4570000000000001E-2</v>
      </c>
      <c r="DW452" s="16">
        <v>0.33989999999999998</v>
      </c>
      <c r="DX452" s="16">
        <v>0.32179999999999997</v>
      </c>
      <c r="DY452" s="16">
        <v>8.7499999999999994E-2</v>
      </c>
      <c r="DZ452" s="16">
        <v>0.23050000000000001</v>
      </c>
      <c r="EA452" s="16">
        <v>9.9519999999999997E-2</v>
      </c>
      <c r="EB452" s="15">
        <v>0</v>
      </c>
    </row>
    <row r="453" spans="100:132" x14ac:dyDescent="0.2">
      <c r="CV453" s="14" t="s">
        <v>612</v>
      </c>
      <c r="CW453" s="16">
        <v>9111805</v>
      </c>
      <c r="CX453" s="16">
        <v>19.59</v>
      </c>
      <c r="CY453" s="16">
        <v>25</v>
      </c>
      <c r="CZ453" s="16">
        <v>127.7</v>
      </c>
      <c r="DA453" s="16">
        <v>1191</v>
      </c>
      <c r="DB453" s="16">
        <v>0.1032</v>
      </c>
      <c r="DC453" s="16">
        <v>9.8710000000000006E-2</v>
      </c>
      <c r="DD453" s="16">
        <v>0.16550000000000001</v>
      </c>
      <c r="DE453" s="16">
        <v>9.0630000000000002E-2</v>
      </c>
      <c r="DF453" s="16">
        <v>0.1663</v>
      </c>
      <c r="DG453" s="16">
        <v>5.391E-2</v>
      </c>
      <c r="DH453" s="16">
        <v>0.46739999999999998</v>
      </c>
      <c r="DI453" s="16">
        <v>1.375</v>
      </c>
      <c r="DJ453" s="16">
        <v>2.9159999999999999</v>
      </c>
      <c r="DK453" s="16">
        <v>56.18</v>
      </c>
      <c r="DL453" s="16">
        <v>1.1900000000000001E-2</v>
      </c>
      <c r="DM453" s="16">
        <v>1.9290000000000002E-2</v>
      </c>
      <c r="DN453" s="16">
        <v>4.9070000000000003E-2</v>
      </c>
      <c r="DO453" s="16">
        <v>1.499E-2</v>
      </c>
      <c r="DP453" s="16">
        <v>1.6410000000000001E-2</v>
      </c>
      <c r="DQ453" s="16">
        <v>1.807E-3</v>
      </c>
      <c r="DR453" s="16">
        <v>21.44</v>
      </c>
      <c r="DS453" s="16">
        <v>30.96</v>
      </c>
      <c r="DT453" s="16">
        <v>139.80000000000001</v>
      </c>
      <c r="DU453" s="16">
        <v>1421</v>
      </c>
      <c r="DV453" s="16">
        <v>0.15279999999999999</v>
      </c>
      <c r="DW453" s="16">
        <v>0.1845</v>
      </c>
      <c r="DX453" s="16">
        <v>0.3977</v>
      </c>
      <c r="DY453" s="16">
        <v>0.14660000000000001</v>
      </c>
      <c r="DZ453" s="16">
        <v>0.2293</v>
      </c>
      <c r="EA453" s="16">
        <v>6.0909999999999999E-2</v>
      </c>
      <c r="EB453" s="15">
        <v>1</v>
      </c>
    </row>
    <row r="454" spans="100:132" x14ac:dyDescent="0.2">
      <c r="CV454" s="14" t="s">
        <v>613</v>
      </c>
      <c r="CW454" s="16">
        <v>9111843</v>
      </c>
      <c r="CX454" s="16">
        <v>12</v>
      </c>
      <c r="CY454" s="16">
        <v>28.23</v>
      </c>
      <c r="CZ454" s="16">
        <v>76.77</v>
      </c>
      <c r="DA454" s="16">
        <v>442.5</v>
      </c>
      <c r="DB454" s="16">
        <v>8.4370000000000001E-2</v>
      </c>
      <c r="DC454" s="16">
        <v>6.4500000000000002E-2</v>
      </c>
      <c r="DD454" s="16">
        <v>4.0550000000000003E-2</v>
      </c>
      <c r="DE454" s="16">
        <v>1.9449999999999999E-2</v>
      </c>
      <c r="DF454" s="16">
        <v>0.1615</v>
      </c>
      <c r="DG454" s="16">
        <v>6.1039999999999997E-2</v>
      </c>
      <c r="DH454" s="16">
        <v>0.19120000000000001</v>
      </c>
      <c r="DI454" s="16">
        <v>1.7050000000000001</v>
      </c>
      <c r="DJ454" s="16">
        <v>1.516</v>
      </c>
      <c r="DK454" s="16">
        <v>13.86</v>
      </c>
      <c r="DL454" s="16">
        <v>7.3340000000000002E-3</v>
      </c>
      <c r="DM454" s="16">
        <v>2.589E-2</v>
      </c>
      <c r="DN454" s="16">
        <v>2.9409999999999999E-2</v>
      </c>
      <c r="DO454" s="16">
        <v>9.1660000000000005E-3</v>
      </c>
      <c r="DP454" s="16">
        <v>1.745E-2</v>
      </c>
      <c r="DQ454" s="16">
        <v>4.3020000000000003E-3</v>
      </c>
      <c r="DR454" s="16">
        <v>13.09</v>
      </c>
      <c r="DS454" s="16">
        <v>37.880000000000003</v>
      </c>
      <c r="DT454" s="16">
        <v>85.07</v>
      </c>
      <c r="DU454" s="16">
        <v>523.70000000000005</v>
      </c>
      <c r="DV454" s="16">
        <v>0.1208</v>
      </c>
      <c r="DW454" s="16">
        <v>0.18559999999999999</v>
      </c>
      <c r="DX454" s="16">
        <v>0.18110000000000001</v>
      </c>
      <c r="DY454" s="16">
        <v>7.1160000000000001E-2</v>
      </c>
      <c r="DZ454" s="16">
        <v>0.2447</v>
      </c>
      <c r="EA454" s="16">
        <v>8.1939999999999999E-2</v>
      </c>
      <c r="EB454" s="15">
        <v>0</v>
      </c>
    </row>
    <row r="455" spans="100:132" x14ac:dyDescent="0.2">
      <c r="CV455" s="14" t="s">
        <v>614</v>
      </c>
      <c r="CW455" s="16">
        <v>911201</v>
      </c>
      <c r="CX455" s="16">
        <v>14.53</v>
      </c>
      <c r="CY455" s="16">
        <v>13.98</v>
      </c>
      <c r="CZ455" s="16">
        <v>93.86</v>
      </c>
      <c r="DA455" s="16">
        <v>644.20000000000005</v>
      </c>
      <c r="DB455" s="16">
        <v>0.1099</v>
      </c>
      <c r="DC455" s="16">
        <v>9.2420000000000002E-2</v>
      </c>
      <c r="DD455" s="16">
        <v>6.8949999999999997E-2</v>
      </c>
      <c r="DE455" s="16">
        <v>6.4949999999999994E-2</v>
      </c>
      <c r="DF455" s="16">
        <v>0.16500000000000001</v>
      </c>
      <c r="DG455" s="16">
        <v>6.1210000000000001E-2</v>
      </c>
      <c r="DH455" s="16">
        <v>0.30599999999999999</v>
      </c>
      <c r="DI455" s="16">
        <v>0.72130000000000005</v>
      </c>
      <c r="DJ455" s="16">
        <v>2.1429999999999998</v>
      </c>
      <c r="DK455" s="16">
        <v>25.7</v>
      </c>
      <c r="DL455" s="16">
        <v>6.1330000000000004E-3</v>
      </c>
      <c r="DM455" s="16">
        <v>1.251E-2</v>
      </c>
      <c r="DN455" s="16">
        <v>1.6150000000000001E-2</v>
      </c>
      <c r="DO455" s="16">
        <v>1.136E-2</v>
      </c>
      <c r="DP455" s="16">
        <v>2.2069999999999999E-2</v>
      </c>
      <c r="DQ455" s="16">
        <v>3.5630000000000002E-3</v>
      </c>
      <c r="DR455" s="16">
        <v>15.8</v>
      </c>
      <c r="DS455" s="16">
        <v>16.93</v>
      </c>
      <c r="DT455" s="16">
        <v>103.1</v>
      </c>
      <c r="DU455" s="16">
        <v>749.9</v>
      </c>
      <c r="DV455" s="16">
        <v>0.13469999999999999</v>
      </c>
      <c r="DW455" s="16">
        <v>0.14779999999999999</v>
      </c>
      <c r="DX455" s="16">
        <v>0.13730000000000001</v>
      </c>
      <c r="DY455" s="16">
        <v>0.1069</v>
      </c>
      <c r="DZ455" s="16">
        <v>0.2606</v>
      </c>
      <c r="EA455" s="16">
        <v>7.8100000000000003E-2</v>
      </c>
      <c r="EB455" s="15">
        <v>0</v>
      </c>
    </row>
    <row r="456" spans="100:132" x14ac:dyDescent="0.2">
      <c r="CV456" s="14" t="s">
        <v>615</v>
      </c>
      <c r="CW456" s="16">
        <v>911202</v>
      </c>
      <c r="CX456" s="16">
        <v>12.62</v>
      </c>
      <c r="CY456" s="16">
        <v>17.149999999999999</v>
      </c>
      <c r="CZ456" s="16">
        <v>80.62</v>
      </c>
      <c r="DA456" s="16">
        <v>492.9</v>
      </c>
      <c r="DB456" s="16">
        <v>8.5830000000000004E-2</v>
      </c>
      <c r="DC456" s="16">
        <v>5.4300000000000001E-2</v>
      </c>
      <c r="DD456" s="16">
        <v>2.9659999999999999E-2</v>
      </c>
      <c r="DE456" s="16">
        <v>2.2720000000000001E-2</v>
      </c>
      <c r="DF456" s="16">
        <v>0.1799</v>
      </c>
      <c r="DG456" s="16">
        <v>5.8259999999999999E-2</v>
      </c>
      <c r="DH456" s="16">
        <v>0.16919999999999999</v>
      </c>
      <c r="DI456" s="16">
        <v>0.66739999999999999</v>
      </c>
      <c r="DJ456" s="16">
        <v>1.1160000000000001</v>
      </c>
      <c r="DK456" s="16">
        <v>13.32</v>
      </c>
      <c r="DL456" s="16">
        <v>3.888E-3</v>
      </c>
      <c r="DM456" s="16">
        <v>8.5389999999999997E-3</v>
      </c>
      <c r="DN456" s="16">
        <v>1.256E-2</v>
      </c>
      <c r="DO456" s="16">
        <v>6.888E-3</v>
      </c>
      <c r="DP456" s="16">
        <v>1.6080000000000001E-2</v>
      </c>
      <c r="DQ456" s="16">
        <v>1.6379999999999999E-3</v>
      </c>
      <c r="DR456" s="16">
        <v>14.34</v>
      </c>
      <c r="DS456" s="16">
        <v>22.15</v>
      </c>
      <c r="DT456" s="16">
        <v>91.62</v>
      </c>
      <c r="DU456" s="16">
        <v>633.5</v>
      </c>
      <c r="DV456" s="16">
        <v>0.1225</v>
      </c>
      <c r="DW456" s="16">
        <v>0.1517</v>
      </c>
      <c r="DX456" s="16">
        <v>0.18870000000000001</v>
      </c>
      <c r="DY456" s="16">
        <v>9.851E-2</v>
      </c>
      <c r="DZ456" s="16">
        <v>0.32700000000000001</v>
      </c>
      <c r="EA456" s="16">
        <v>7.3300000000000004E-2</v>
      </c>
      <c r="EB456" s="15">
        <v>0</v>
      </c>
    </row>
    <row r="457" spans="100:132" x14ac:dyDescent="0.2">
      <c r="CV457" s="14" t="s">
        <v>616</v>
      </c>
      <c r="CW457" s="16">
        <v>9112085</v>
      </c>
      <c r="CX457" s="16">
        <v>13.38</v>
      </c>
      <c r="CY457" s="16">
        <v>30.72</v>
      </c>
      <c r="CZ457" s="16">
        <v>86.34</v>
      </c>
      <c r="DA457" s="16">
        <v>557.20000000000005</v>
      </c>
      <c r="DB457" s="16">
        <v>9.2450000000000004E-2</v>
      </c>
      <c r="DC457" s="16">
        <v>7.4260000000000007E-2</v>
      </c>
      <c r="DD457" s="16">
        <v>2.819E-2</v>
      </c>
      <c r="DE457" s="16">
        <v>3.2640000000000002E-2</v>
      </c>
      <c r="DF457" s="16">
        <v>0.13750000000000001</v>
      </c>
      <c r="DG457" s="16">
        <v>6.0159999999999998E-2</v>
      </c>
      <c r="DH457" s="16">
        <v>0.34079999999999999</v>
      </c>
      <c r="DI457" s="16">
        <v>1.9239999999999999</v>
      </c>
      <c r="DJ457" s="16">
        <v>2.2869999999999999</v>
      </c>
      <c r="DK457" s="16">
        <v>28.93</v>
      </c>
      <c r="DL457" s="16">
        <v>5.8409999999999998E-3</v>
      </c>
      <c r="DM457" s="16">
        <v>1.2460000000000001E-2</v>
      </c>
      <c r="DN457" s="16">
        <v>7.9360000000000003E-3</v>
      </c>
      <c r="DO457" s="16">
        <v>9.1280000000000007E-3</v>
      </c>
      <c r="DP457" s="16">
        <v>1.5640000000000001E-2</v>
      </c>
      <c r="DQ457" s="16">
        <v>2.9849999999999998E-3</v>
      </c>
      <c r="DR457" s="16">
        <v>15.05</v>
      </c>
      <c r="DS457" s="16">
        <v>41.61</v>
      </c>
      <c r="DT457" s="16">
        <v>96.69</v>
      </c>
      <c r="DU457" s="16">
        <v>705.6</v>
      </c>
      <c r="DV457" s="16">
        <v>0.1172</v>
      </c>
      <c r="DW457" s="16">
        <v>0.1421</v>
      </c>
      <c r="DX457" s="16">
        <v>7.0029999999999995E-2</v>
      </c>
      <c r="DY457" s="16">
        <v>7.7630000000000005E-2</v>
      </c>
      <c r="DZ457" s="16">
        <v>0.21959999999999999</v>
      </c>
      <c r="EA457" s="16">
        <v>7.6749999999999999E-2</v>
      </c>
      <c r="EB457" s="15">
        <v>0</v>
      </c>
    </row>
    <row r="458" spans="100:132" x14ac:dyDescent="0.2">
      <c r="CV458" s="14" t="s">
        <v>617</v>
      </c>
      <c r="CW458" s="16">
        <v>9112366</v>
      </c>
      <c r="CX458" s="16">
        <v>11.63</v>
      </c>
      <c r="CY458" s="16">
        <v>29.29</v>
      </c>
      <c r="CZ458" s="16">
        <v>74.87</v>
      </c>
      <c r="DA458" s="16">
        <v>415.1</v>
      </c>
      <c r="DB458" s="16">
        <v>9.357E-2</v>
      </c>
      <c r="DC458" s="16">
        <v>8.5739999999999997E-2</v>
      </c>
      <c r="DD458" s="16">
        <v>7.1599999999999997E-2</v>
      </c>
      <c r="DE458" s="16">
        <v>2.017E-2</v>
      </c>
      <c r="DF458" s="16">
        <v>0.1799</v>
      </c>
      <c r="DG458" s="16">
        <v>6.166E-2</v>
      </c>
      <c r="DH458" s="16">
        <v>0.3135</v>
      </c>
      <c r="DI458" s="16">
        <v>2.4260000000000002</v>
      </c>
      <c r="DJ458" s="16">
        <v>2.15</v>
      </c>
      <c r="DK458" s="16">
        <v>23.13</v>
      </c>
      <c r="DL458" s="16">
        <v>9.861E-3</v>
      </c>
      <c r="DM458" s="16">
        <v>2.418E-2</v>
      </c>
      <c r="DN458" s="16">
        <v>4.2750000000000003E-2</v>
      </c>
      <c r="DO458" s="16">
        <v>9.2149999999999992E-3</v>
      </c>
      <c r="DP458" s="16">
        <v>2.4750000000000001E-2</v>
      </c>
      <c r="DQ458" s="16">
        <v>2.1280000000000001E-3</v>
      </c>
      <c r="DR458" s="16">
        <v>13.12</v>
      </c>
      <c r="DS458" s="16">
        <v>38.81</v>
      </c>
      <c r="DT458" s="16">
        <v>86.04</v>
      </c>
      <c r="DU458" s="16">
        <v>527.79999999999995</v>
      </c>
      <c r="DV458" s="16">
        <v>0.1406</v>
      </c>
      <c r="DW458" s="16">
        <v>0.2031</v>
      </c>
      <c r="DX458" s="16">
        <v>0.2923</v>
      </c>
      <c r="DY458" s="16">
        <v>6.8349999999999994E-2</v>
      </c>
      <c r="DZ458" s="16">
        <v>0.28839999999999999</v>
      </c>
      <c r="EA458" s="16">
        <v>7.22E-2</v>
      </c>
      <c r="EB458" s="15">
        <v>0</v>
      </c>
    </row>
    <row r="459" spans="100:132" x14ac:dyDescent="0.2">
      <c r="CV459" s="14" t="s">
        <v>618</v>
      </c>
      <c r="CW459" s="16">
        <v>9112367</v>
      </c>
      <c r="CX459" s="16">
        <v>13.21</v>
      </c>
      <c r="CY459" s="16">
        <v>25.25</v>
      </c>
      <c r="CZ459" s="16">
        <v>84.1</v>
      </c>
      <c r="DA459" s="16">
        <v>537.9</v>
      </c>
      <c r="DB459" s="16">
        <v>8.7910000000000002E-2</v>
      </c>
      <c r="DC459" s="16">
        <v>5.2049999999999999E-2</v>
      </c>
      <c r="DD459" s="16">
        <v>2.7720000000000002E-2</v>
      </c>
      <c r="DE459" s="16">
        <v>2.068E-2</v>
      </c>
      <c r="DF459" s="16">
        <v>0.16189999999999999</v>
      </c>
      <c r="DG459" s="16">
        <v>5.5840000000000001E-2</v>
      </c>
      <c r="DH459" s="16">
        <v>0.2084</v>
      </c>
      <c r="DI459" s="16">
        <v>1.35</v>
      </c>
      <c r="DJ459" s="16">
        <v>1.3140000000000001</v>
      </c>
      <c r="DK459" s="16">
        <v>17.579999999999998</v>
      </c>
      <c r="DL459" s="16">
        <v>5.7679999999999997E-3</v>
      </c>
      <c r="DM459" s="16">
        <v>8.0820000000000006E-3</v>
      </c>
      <c r="DN459" s="16">
        <v>1.5100000000000001E-2</v>
      </c>
      <c r="DO459" s="16">
        <v>6.4510000000000001E-3</v>
      </c>
      <c r="DP459" s="16">
        <v>1.3469999999999999E-2</v>
      </c>
      <c r="DQ459" s="16">
        <v>1.828E-3</v>
      </c>
      <c r="DR459" s="16">
        <v>14.35</v>
      </c>
      <c r="DS459" s="16">
        <v>34.229999999999997</v>
      </c>
      <c r="DT459" s="16">
        <v>91.29</v>
      </c>
      <c r="DU459" s="16">
        <v>632.9</v>
      </c>
      <c r="DV459" s="16">
        <v>0.12889999999999999</v>
      </c>
      <c r="DW459" s="16">
        <v>0.10630000000000001</v>
      </c>
      <c r="DX459" s="16">
        <v>0.13900000000000001</v>
      </c>
      <c r="DY459" s="16">
        <v>6.0049999999999999E-2</v>
      </c>
      <c r="DZ459" s="16">
        <v>0.24440000000000001</v>
      </c>
      <c r="EA459" s="16">
        <v>6.7879999999999996E-2</v>
      </c>
      <c r="EB459" s="15">
        <v>0</v>
      </c>
    </row>
    <row r="460" spans="100:132" x14ac:dyDescent="0.2">
      <c r="CV460" s="14" t="s">
        <v>619</v>
      </c>
      <c r="CW460" s="16">
        <v>9112594</v>
      </c>
      <c r="CX460" s="16">
        <v>13</v>
      </c>
      <c r="CY460" s="16">
        <v>25.13</v>
      </c>
      <c r="CZ460" s="16">
        <v>82.61</v>
      </c>
      <c r="DA460" s="16">
        <v>520.20000000000005</v>
      </c>
      <c r="DB460" s="16">
        <v>8.3690000000000001E-2</v>
      </c>
      <c r="DC460" s="16">
        <v>5.0729999999999997E-2</v>
      </c>
      <c r="DD460" s="16">
        <v>1.206E-2</v>
      </c>
      <c r="DE460" s="16">
        <v>1.762E-2</v>
      </c>
      <c r="DF460" s="16">
        <v>0.16669999999999999</v>
      </c>
      <c r="DG460" s="16">
        <v>5.4489999999999997E-2</v>
      </c>
      <c r="DH460" s="16">
        <v>0.2621</v>
      </c>
      <c r="DI460" s="16">
        <v>1.232</v>
      </c>
      <c r="DJ460" s="16">
        <v>1.657</v>
      </c>
      <c r="DK460" s="16">
        <v>21.19</v>
      </c>
      <c r="DL460" s="16">
        <v>6.0540000000000004E-3</v>
      </c>
      <c r="DM460" s="16">
        <v>8.9739999999999993E-3</v>
      </c>
      <c r="DN460" s="16">
        <v>5.6810000000000003E-3</v>
      </c>
      <c r="DO460" s="16">
        <v>6.3359999999999996E-3</v>
      </c>
      <c r="DP460" s="16">
        <v>1.2149999999999999E-2</v>
      </c>
      <c r="DQ460" s="16">
        <v>1.5139999999999999E-3</v>
      </c>
      <c r="DR460" s="16">
        <v>14.34</v>
      </c>
      <c r="DS460" s="16">
        <v>31.88</v>
      </c>
      <c r="DT460" s="16">
        <v>91.06</v>
      </c>
      <c r="DU460" s="16">
        <v>628.5</v>
      </c>
      <c r="DV460" s="16">
        <v>0.12180000000000001</v>
      </c>
      <c r="DW460" s="16">
        <v>0.10929999999999999</v>
      </c>
      <c r="DX460" s="16">
        <v>4.462E-2</v>
      </c>
      <c r="DY460" s="16">
        <v>5.9209999999999999E-2</v>
      </c>
      <c r="DZ460" s="16">
        <v>0.2306</v>
      </c>
      <c r="EA460" s="16">
        <v>6.2909999999999994E-2</v>
      </c>
      <c r="EB460" s="15">
        <v>0</v>
      </c>
    </row>
    <row r="461" spans="100:132" x14ac:dyDescent="0.2">
      <c r="CV461" s="14" t="s">
        <v>620</v>
      </c>
      <c r="CW461" s="16">
        <v>9112712</v>
      </c>
      <c r="CX461" s="16">
        <v>9.7550000000000008</v>
      </c>
      <c r="CY461" s="16">
        <v>28.2</v>
      </c>
      <c r="CZ461" s="16">
        <v>61.68</v>
      </c>
      <c r="DA461" s="16">
        <v>290.89999999999998</v>
      </c>
      <c r="DB461" s="16">
        <v>7.9839999999999994E-2</v>
      </c>
      <c r="DC461" s="16">
        <v>4.6260000000000003E-2</v>
      </c>
      <c r="DD461" s="16">
        <v>1.541E-2</v>
      </c>
      <c r="DE461" s="16">
        <v>1.043E-2</v>
      </c>
      <c r="DF461" s="16">
        <v>0.16209999999999999</v>
      </c>
      <c r="DG461" s="16">
        <v>5.9520000000000003E-2</v>
      </c>
      <c r="DH461" s="16">
        <v>0.17810000000000001</v>
      </c>
      <c r="DI461" s="16">
        <v>1.6870000000000001</v>
      </c>
      <c r="DJ461" s="16">
        <v>1.2430000000000001</v>
      </c>
      <c r="DK461" s="16">
        <v>11.28</v>
      </c>
      <c r="DL461" s="16">
        <v>6.5880000000000001E-3</v>
      </c>
      <c r="DM461" s="16">
        <v>1.2699999999999999E-2</v>
      </c>
      <c r="DN461" s="16">
        <v>1.4500000000000001E-2</v>
      </c>
      <c r="DO461" s="16">
        <v>6.1040000000000001E-3</v>
      </c>
      <c r="DP461" s="16">
        <v>1.5740000000000001E-2</v>
      </c>
      <c r="DQ461" s="16">
        <v>2.2680000000000001E-3</v>
      </c>
      <c r="DR461" s="16">
        <v>10.67</v>
      </c>
      <c r="DS461" s="16">
        <v>36.92</v>
      </c>
      <c r="DT461" s="16">
        <v>68.03</v>
      </c>
      <c r="DU461" s="16">
        <v>349.9</v>
      </c>
      <c r="DV461" s="16">
        <v>0.111</v>
      </c>
      <c r="DW461" s="16">
        <v>0.1109</v>
      </c>
      <c r="DX461" s="16">
        <v>7.1900000000000006E-2</v>
      </c>
      <c r="DY461" s="16">
        <v>4.8660000000000002E-2</v>
      </c>
      <c r="DZ461" s="16">
        <v>0.2321</v>
      </c>
      <c r="EA461" s="16">
        <v>7.2109999999999994E-2</v>
      </c>
      <c r="EB461" s="15">
        <v>0</v>
      </c>
    </row>
    <row r="462" spans="100:132" x14ac:dyDescent="0.2">
      <c r="CV462" s="14" t="s">
        <v>621</v>
      </c>
      <c r="CW462" s="16">
        <v>911296201</v>
      </c>
      <c r="CX462" s="16">
        <v>17.079999999999998</v>
      </c>
      <c r="CY462" s="16">
        <v>27.15</v>
      </c>
      <c r="CZ462" s="16">
        <v>111.2</v>
      </c>
      <c r="DA462" s="16">
        <v>930.9</v>
      </c>
      <c r="DB462" s="16">
        <v>9.8979999999999999E-2</v>
      </c>
      <c r="DC462" s="16">
        <v>0.111</v>
      </c>
      <c r="DD462" s="16">
        <v>0.1007</v>
      </c>
      <c r="DE462" s="16">
        <v>6.4310000000000006E-2</v>
      </c>
      <c r="DF462" s="16">
        <v>0.17929999999999999</v>
      </c>
      <c r="DG462" s="16">
        <v>6.2810000000000005E-2</v>
      </c>
      <c r="DH462" s="16">
        <v>0.92910000000000004</v>
      </c>
      <c r="DI462" s="16">
        <v>1.1519999999999999</v>
      </c>
      <c r="DJ462" s="16">
        <v>6.0510000000000002</v>
      </c>
      <c r="DK462" s="16">
        <v>115.2</v>
      </c>
      <c r="DL462" s="16">
        <v>8.7399999999999995E-3</v>
      </c>
      <c r="DM462" s="16">
        <v>2.2190000000000001E-2</v>
      </c>
      <c r="DN462" s="16">
        <v>2.7210000000000002E-2</v>
      </c>
      <c r="DO462" s="16">
        <v>1.4579999999999999E-2</v>
      </c>
      <c r="DP462" s="16">
        <v>2.0449999999999999E-2</v>
      </c>
      <c r="DQ462" s="16">
        <v>4.4169999999999999E-3</v>
      </c>
      <c r="DR462" s="16">
        <v>22.96</v>
      </c>
      <c r="DS462" s="16">
        <v>34.49</v>
      </c>
      <c r="DT462" s="16">
        <v>152.1</v>
      </c>
      <c r="DU462" s="16">
        <v>1648</v>
      </c>
      <c r="DV462" s="16">
        <v>0.16</v>
      </c>
      <c r="DW462" s="16">
        <v>0.24440000000000001</v>
      </c>
      <c r="DX462" s="16">
        <v>0.26390000000000002</v>
      </c>
      <c r="DY462" s="16">
        <v>0.1555</v>
      </c>
      <c r="DZ462" s="16">
        <v>0.30099999999999999</v>
      </c>
      <c r="EA462" s="16">
        <v>9.06E-2</v>
      </c>
      <c r="EB462" s="15">
        <v>1</v>
      </c>
    </row>
    <row r="463" spans="100:132" x14ac:dyDescent="0.2">
      <c r="CV463" s="14" t="s">
        <v>622</v>
      </c>
      <c r="CW463" s="16">
        <v>911296202</v>
      </c>
      <c r="CX463" s="16">
        <v>27.42</v>
      </c>
      <c r="CY463" s="16">
        <v>26.27</v>
      </c>
      <c r="CZ463" s="16">
        <v>186.9</v>
      </c>
      <c r="DA463" s="16">
        <v>2501</v>
      </c>
      <c r="DB463" s="16">
        <v>0.1084</v>
      </c>
      <c r="DC463" s="16">
        <v>0.1988</v>
      </c>
      <c r="DD463" s="16">
        <v>0.36349999999999999</v>
      </c>
      <c r="DE463" s="16">
        <v>0.16889999999999999</v>
      </c>
      <c r="DF463" s="16">
        <v>0.20610000000000001</v>
      </c>
      <c r="DG463" s="16">
        <v>5.6230000000000002E-2</v>
      </c>
      <c r="DH463" s="16">
        <v>2.5470000000000002</v>
      </c>
      <c r="DI463" s="16">
        <v>1.306</v>
      </c>
      <c r="DJ463" s="16">
        <v>18.649999999999999</v>
      </c>
      <c r="DK463" s="16">
        <v>542.20000000000005</v>
      </c>
      <c r="DL463" s="16">
        <v>7.6499999999999997E-3</v>
      </c>
      <c r="DM463" s="16">
        <v>5.3740000000000003E-2</v>
      </c>
      <c r="DN463" s="16">
        <v>8.0549999999999997E-2</v>
      </c>
      <c r="DO463" s="16">
        <v>2.598E-2</v>
      </c>
      <c r="DP463" s="16">
        <v>1.6969999999999999E-2</v>
      </c>
      <c r="DQ463" s="16">
        <v>4.5580000000000004E-3</v>
      </c>
      <c r="DR463" s="16">
        <v>36.04</v>
      </c>
      <c r="DS463" s="16">
        <v>31.37</v>
      </c>
      <c r="DT463" s="16">
        <v>251.2</v>
      </c>
      <c r="DU463" s="16">
        <v>4254</v>
      </c>
      <c r="DV463" s="16">
        <v>0.13569999999999999</v>
      </c>
      <c r="DW463" s="16">
        <v>0.42559999999999998</v>
      </c>
      <c r="DX463" s="16">
        <v>0.68330000000000002</v>
      </c>
      <c r="DY463" s="16">
        <v>0.26250000000000001</v>
      </c>
      <c r="DZ463" s="16">
        <v>0.2641</v>
      </c>
      <c r="EA463" s="16">
        <v>7.4270000000000003E-2</v>
      </c>
      <c r="EB463" s="15">
        <v>1</v>
      </c>
    </row>
    <row r="464" spans="100:132" x14ac:dyDescent="0.2">
      <c r="CV464" s="14" t="s">
        <v>623</v>
      </c>
      <c r="CW464" s="16">
        <v>9113156</v>
      </c>
      <c r="CX464" s="16">
        <v>14.4</v>
      </c>
      <c r="CY464" s="16">
        <v>26.99</v>
      </c>
      <c r="CZ464" s="16">
        <v>92.25</v>
      </c>
      <c r="DA464" s="16">
        <v>646.1</v>
      </c>
      <c r="DB464" s="16">
        <v>6.9949999999999998E-2</v>
      </c>
      <c r="DC464" s="16">
        <v>5.2229999999999999E-2</v>
      </c>
      <c r="DD464" s="16">
        <v>3.4759999999999999E-2</v>
      </c>
      <c r="DE464" s="16">
        <v>1.737E-2</v>
      </c>
      <c r="DF464" s="16">
        <v>0.17069999999999999</v>
      </c>
      <c r="DG464" s="16">
        <v>5.4330000000000003E-2</v>
      </c>
      <c r="DH464" s="16">
        <v>0.23150000000000001</v>
      </c>
      <c r="DI464" s="16">
        <v>0.91120000000000001</v>
      </c>
      <c r="DJ464" s="16">
        <v>1.7270000000000001</v>
      </c>
      <c r="DK464" s="16">
        <v>20.52</v>
      </c>
      <c r="DL464" s="16">
        <v>5.3559999999999997E-3</v>
      </c>
      <c r="DM464" s="16">
        <v>1.6789999999999999E-2</v>
      </c>
      <c r="DN464" s="16">
        <v>1.9709999999999998E-2</v>
      </c>
      <c r="DO464" s="16">
        <v>6.3699999999999998E-3</v>
      </c>
      <c r="DP464" s="16">
        <v>1.414E-2</v>
      </c>
      <c r="DQ464" s="16">
        <v>1.892E-3</v>
      </c>
      <c r="DR464" s="16">
        <v>15.4</v>
      </c>
      <c r="DS464" s="16">
        <v>31.98</v>
      </c>
      <c r="DT464" s="16">
        <v>100.4</v>
      </c>
      <c r="DU464" s="16">
        <v>734.6</v>
      </c>
      <c r="DV464" s="16">
        <v>0.1017</v>
      </c>
      <c r="DW464" s="16">
        <v>0.14599999999999999</v>
      </c>
      <c r="DX464" s="16">
        <v>0.1472</v>
      </c>
      <c r="DY464" s="16">
        <v>5.5629999999999999E-2</v>
      </c>
      <c r="DZ464" s="16">
        <v>0.23449999999999999</v>
      </c>
      <c r="EA464" s="16">
        <v>6.4640000000000003E-2</v>
      </c>
      <c r="EB464" s="15">
        <v>0</v>
      </c>
    </row>
    <row r="465" spans="100:132" x14ac:dyDescent="0.2">
      <c r="CV465" s="14" t="s">
        <v>624</v>
      </c>
      <c r="CW465" s="16">
        <v>911320501</v>
      </c>
      <c r="CX465" s="16">
        <v>11.6</v>
      </c>
      <c r="CY465" s="16">
        <v>18.36</v>
      </c>
      <c r="CZ465" s="16">
        <v>73.88</v>
      </c>
      <c r="DA465" s="16">
        <v>412.7</v>
      </c>
      <c r="DB465" s="16">
        <v>8.5080000000000003E-2</v>
      </c>
      <c r="DC465" s="16">
        <v>5.8549999999999998E-2</v>
      </c>
      <c r="DD465" s="16">
        <v>3.3669999999999999E-2</v>
      </c>
      <c r="DE465" s="16">
        <v>1.7770000000000001E-2</v>
      </c>
      <c r="DF465" s="16">
        <v>0.15160000000000001</v>
      </c>
      <c r="DG465" s="16">
        <v>5.8590000000000003E-2</v>
      </c>
      <c r="DH465" s="16">
        <v>0.18160000000000001</v>
      </c>
      <c r="DI465" s="16">
        <v>0.76559999999999995</v>
      </c>
      <c r="DJ465" s="16">
        <v>1.3029999999999999</v>
      </c>
      <c r="DK465" s="16">
        <v>12.89</v>
      </c>
      <c r="DL465" s="16">
        <v>6.7089999999999997E-3</v>
      </c>
      <c r="DM465" s="16">
        <v>1.7010000000000001E-2</v>
      </c>
      <c r="DN465" s="16">
        <v>2.0799999999999999E-2</v>
      </c>
      <c r="DO465" s="16">
        <v>7.4970000000000002E-3</v>
      </c>
      <c r="DP465" s="16">
        <v>2.1239999999999998E-2</v>
      </c>
      <c r="DQ465" s="16">
        <v>2.7680000000000001E-3</v>
      </c>
      <c r="DR465" s="16">
        <v>12.77</v>
      </c>
      <c r="DS465" s="16">
        <v>24.02</v>
      </c>
      <c r="DT465" s="16">
        <v>82.68</v>
      </c>
      <c r="DU465" s="16">
        <v>495.1</v>
      </c>
      <c r="DV465" s="16">
        <v>0.13420000000000001</v>
      </c>
      <c r="DW465" s="16">
        <v>0.18079999999999999</v>
      </c>
      <c r="DX465" s="16">
        <v>0.186</v>
      </c>
      <c r="DY465" s="16">
        <v>8.2879999999999995E-2</v>
      </c>
      <c r="DZ465" s="16">
        <v>0.32100000000000001</v>
      </c>
      <c r="EA465" s="16">
        <v>7.8630000000000005E-2</v>
      </c>
      <c r="EB465" s="15">
        <v>0</v>
      </c>
    </row>
    <row r="466" spans="100:132" x14ac:dyDescent="0.2">
      <c r="CV466" s="14" t="s">
        <v>625</v>
      </c>
      <c r="CW466" s="16">
        <v>911320502</v>
      </c>
      <c r="CX466" s="16">
        <v>13.17</v>
      </c>
      <c r="CY466" s="16">
        <v>18.22</v>
      </c>
      <c r="CZ466" s="16">
        <v>84.28</v>
      </c>
      <c r="DA466" s="16">
        <v>537.29999999999995</v>
      </c>
      <c r="DB466" s="16">
        <v>7.4660000000000004E-2</v>
      </c>
      <c r="DC466" s="16">
        <v>5.994E-2</v>
      </c>
      <c r="DD466" s="16">
        <v>4.8590000000000001E-2</v>
      </c>
      <c r="DE466" s="16">
        <v>2.87E-2</v>
      </c>
      <c r="DF466" s="16">
        <v>0.1454</v>
      </c>
      <c r="DG466" s="16">
        <v>5.5489999999999998E-2</v>
      </c>
      <c r="DH466" s="16">
        <v>0.20230000000000001</v>
      </c>
      <c r="DI466" s="16">
        <v>0.68500000000000005</v>
      </c>
      <c r="DJ466" s="16">
        <v>1.236</v>
      </c>
      <c r="DK466" s="16">
        <v>16.89</v>
      </c>
      <c r="DL466" s="16">
        <v>5.9690000000000003E-3</v>
      </c>
      <c r="DM466" s="16">
        <v>1.4930000000000001E-2</v>
      </c>
      <c r="DN466" s="16">
        <v>1.5640000000000001E-2</v>
      </c>
      <c r="DO466" s="16">
        <v>8.463E-3</v>
      </c>
      <c r="DP466" s="16">
        <v>1.093E-2</v>
      </c>
      <c r="DQ466" s="16">
        <v>1.6720000000000001E-3</v>
      </c>
      <c r="DR466" s="16">
        <v>14.9</v>
      </c>
      <c r="DS466" s="16">
        <v>23.89</v>
      </c>
      <c r="DT466" s="16">
        <v>95.1</v>
      </c>
      <c r="DU466" s="16">
        <v>687.6</v>
      </c>
      <c r="DV466" s="16">
        <v>0.12820000000000001</v>
      </c>
      <c r="DW466" s="16">
        <v>0.19650000000000001</v>
      </c>
      <c r="DX466" s="16">
        <v>0.18759999999999999</v>
      </c>
      <c r="DY466" s="16">
        <v>0.1045</v>
      </c>
      <c r="DZ466" s="16">
        <v>0.2235</v>
      </c>
      <c r="EA466" s="16">
        <v>6.9250000000000006E-2</v>
      </c>
      <c r="EB466" s="15">
        <v>0</v>
      </c>
    </row>
    <row r="467" spans="100:132" x14ac:dyDescent="0.2">
      <c r="CV467" s="14" t="s">
        <v>626</v>
      </c>
      <c r="CW467" s="16">
        <v>9113239</v>
      </c>
      <c r="CX467" s="16">
        <v>13.24</v>
      </c>
      <c r="CY467" s="16">
        <v>20.13</v>
      </c>
      <c r="CZ467" s="16">
        <v>86.87</v>
      </c>
      <c r="DA467" s="16">
        <v>542.9</v>
      </c>
      <c r="DB467" s="16">
        <v>8.2839999999999997E-2</v>
      </c>
      <c r="DC467" s="16">
        <v>0.12230000000000001</v>
      </c>
      <c r="DD467" s="16">
        <v>0.10100000000000001</v>
      </c>
      <c r="DE467" s="16">
        <v>2.8330000000000001E-2</v>
      </c>
      <c r="DF467" s="16">
        <v>0.16009999999999999</v>
      </c>
      <c r="DG467" s="16">
        <v>6.4320000000000002E-2</v>
      </c>
      <c r="DH467" s="16">
        <v>0.28100000000000003</v>
      </c>
      <c r="DI467" s="16">
        <v>0.8135</v>
      </c>
      <c r="DJ467" s="16">
        <v>3.3690000000000002</v>
      </c>
      <c r="DK467" s="16">
        <v>23.81</v>
      </c>
      <c r="DL467" s="16">
        <v>4.9290000000000002E-3</v>
      </c>
      <c r="DM467" s="16">
        <v>6.6570000000000004E-2</v>
      </c>
      <c r="DN467" s="16">
        <v>7.6829999999999996E-2</v>
      </c>
      <c r="DO467" s="16">
        <v>1.3679999999999999E-2</v>
      </c>
      <c r="DP467" s="16">
        <v>1.5259999999999999E-2</v>
      </c>
      <c r="DQ467" s="16">
        <v>8.1329999999999996E-3</v>
      </c>
      <c r="DR467" s="16">
        <v>15.44</v>
      </c>
      <c r="DS467" s="16">
        <v>25.5</v>
      </c>
      <c r="DT467" s="16">
        <v>115</v>
      </c>
      <c r="DU467" s="16">
        <v>733.5</v>
      </c>
      <c r="DV467" s="16">
        <v>0.1201</v>
      </c>
      <c r="DW467" s="16">
        <v>0.56459999999999999</v>
      </c>
      <c r="DX467" s="16">
        <v>0.65559999999999996</v>
      </c>
      <c r="DY467" s="16">
        <v>0.13569999999999999</v>
      </c>
      <c r="DZ467" s="16">
        <v>0.28449999999999998</v>
      </c>
      <c r="EA467" s="16">
        <v>0.1249</v>
      </c>
      <c r="EB467" s="15">
        <v>0</v>
      </c>
    </row>
    <row r="468" spans="100:132" x14ac:dyDescent="0.2">
      <c r="CV468" s="14" t="s">
        <v>627</v>
      </c>
      <c r="CW468" s="16">
        <v>9113455</v>
      </c>
      <c r="CX468" s="16">
        <v>13.14</v>
      </c>
      <c r="CY468" s="16">
        <v>20.74</v>
      </c>
      <c r="CZ468" s="16">
        <v>85.98</v>
      </c>
      <c r="DA468" s="16">
        <v>536.9</v>
      </c>
      <c r="DB468" s="16">
        <v>8.6749999999999994E-2</v>
      </c>
      <c r="DC468" s="16">
        <v>0.1089</v>
      </c>
      <c r="DD468" s="16">
        <v>0.1085</v>
      </c>
      <c r="DE468" s="16">
        <v>3.5099999999999999E-2</v>
      </c>
      <c r="DF468" s="16">
        <v>0.15620000000000001</v>
      </c>
      <c r="DG468" s="16">
        <v>6.0199999999999997E-2</v>
      </c>
      <c r="DH468" s="16">
        <v>0.31519999999999998</v>
      </c>
      <c r="DI468" s="16">
        <v>0.78839999999999999</v>
      </c>
      <c r="DJ468" s="16">
        <v>2.3119999999999998</v>
      </c>
      <c r="DK468" s="16">
        <v>27.4</v>
      </c>
      <c r="DL468" s="16">
        <v>7.2950000000000003E-3</v>
      </c>
      <c r="DM468" s="16">
        <v>3.1789999999999999E-2</v>
      </c>
      <c r="DN468" s="16">
        <v>4.6149999999999997E-2</v>
      </c>
      <c r="DO468" s="16">
        <v>1.2540000000000001E-2</v>
      </c>
      <c r="DP468" s="16">
        <v>1.5610000000000001E-2</v>
      </c>
      <c r="DQ468" s="16">
        <v>3.2299999999999998E-3</v>
      </c>
      <c r="DR468" s="16">
        <v>14.8</v>
      </c>
      <c r="DS468" s="16">
        <v>25.46</v>
      </c>
      <c r="DT468" s="16">
        <v>100.9</v>
      </c>
      <c r="DU468" s="16">
        <v>689.1</v>
      </c>
      <c r="DV468" s="16">
        <v>0.1351</v>
      </c>
      <c r="DW468" s="16">
        <v>0.35489999999999999</v>
      </c>
      <c r="DX468" s="16">
        <v>0.45040000000000002</v>
      </c>
      <c r="DY468" s="16">
        <v>0.1181</v>
      </c>
      <c r="DZ468" s="16">
        <v>0.25629999999999997</v>
      </c>
      <c r="EA468" s="16">
        <v>8.1739999999999993E-2</v>
      </c>
      <c r="EB468" s="15">
        <v>0</v>
      </c>
    </row>
    <row r="469" spans="100:132" x14ac:dyDescent="0.2">
      <c r="CV469" s="14" t="s">
        <v>628</v>
      </c>
      <c r="CW469" s="16">
        <v>9113514</v>
      </c>
      <c r="CX469" s="16">
        <v>9.6679999999999993</v>
      </c>
      <c r="CY469" s="16">
        <v>18.100000000000001</v>
      </c>
      <c r="CZ469" s="16">
        <v>61.06</v>
      </c>
      <c r="DA469" s="16">
        <v>286.3</v>
      </c>
      <c r="DB469" s="16">
        <v>8.3110000000000003E-2</v>
      </c>
      <c r="DC469" s="16">
        <v>5.4280000000000002E-2</v>
      </c>
      <c r="DD469" s="16">
        <v>1.4789999999999999E-2</v>
      </c>
      <c r="DE469" s="16">
        <v>5.7689999999999998E-3</v>
      </c>
      <c r="DF469" s="16">
        <v>0.16800000000000001</v>
      </c>
      <c r="DG469" s="16">
        <v>6.4119999999999996E-2</v>
      </c>
      <c r="DH469" s="16">
        <v>0.34160000000000001</v>
      </c>
      <c r="DI469" s="16">
        <v>1.3120000000000001</v>
      </c>
      <c r="DJ469" s="16">
        <v>2.2749999999999999</v>
      </c>
      <c r="DK469" s="16">
        <v>20.98</v>
      </c>
      <c r="DL469" s="16">
        <v>1.098E-2</v>
      </c>
      <c r="DM469" s="16">
        <v>1.257E-2</v>
      </c>
      <c r="DN469" s="16">
        <v>1.031E-2</v>
      </c>
      <c r="DO469" s="16">
        <v>3.934E-3</v>
      </c>
      <c r="DP469" s="16">
        <v>2.6929999999999999E-2</v>
      </c>
      <c r="DQ469" s="16">
        <v>2.9789999999999999E-3</v>
      </c>
      <c r="DR469" s="16">
        <v>11.15</v>
      </c>
      <c r="DS469" s="16">
        <v>24.62</v>
      </c>
      <c r="DT469" s="16">
        <v>71.11</v>
      </c>
      <c r="DU469" s="16">
        <v>380.2</v>
      </c>
      <c r="DV469" s="16">
        <v>0.13880000000000001</v>
      </c>
      <c r="DW469" s="16">
        <v>0.1255</v>
      </c>
      <c r="DX469" s="16">
        <v>6.4089999999999994E-2</v>
      </c>
      <c r="DY469" s="16">
        <v>2.5000000000000001E-2</v>
      </c>
      <c r="DZ469" s="16">
        <v>0.30570000000000003</v>
      </c>
      <c r="EA469" s="16">
        <v>7.8750000000000001E-2</v>
      </c>
      <c r="EB469" s="15">
        <v>0</v>
      </c>
    </row>
    <row r="470" spans="100:132" x14ac:dyDescent="0.2">
      <c r="CV470" s="14" t="s">
        <v>629</v>
      </c>
      <c r="CW470" s="16">
        <v>9113538</v>
      </c>
      <c r="CX470" s="16">
        <v>17.600000000000001</v>
      </c>
      <c r="CY470" s="16">
        <v>23.33</v>
      </c>
      <c r="CZ470" s="16">
        <v>119</v>
      </c>
      <c r="DA470" s="16">
        <v>980.5</v>
      </c>
      <c r="DB470" s="16">
        <v>9.289E-2</v>
      </c>
      <c r="DC470" s="16">
        <v>0.20039999999999999</v>
      </c>
      <c r="DD470" s="16">
        <v>0.21360000000000001</v>
      </c>
      <c r="DE470" s="16">
        <v>0.1002</v>
      </c>
      <c r="DF470" s="16">
        <v>0.1696</v>
      </c>
      <c r="DG470" s="16">
        <v>7.3690000000000005E-2</v>
      </c>
      <c r="DH470" s="16">
        <v>0.92889999999999995</v>
      </c>
      <c r="DI470" s="16">
        <v>1.4650000000000001</v>
      </c>
      <c r="DJ470" s="16">
        <v>5.8010000000000002</v>
      </c>
      <c r="DK470" s="16">
        <v>104.9</v>
      </c>
      <c r="DL470" s="16">
        <v>6.7660000000000003E-3</v>
      </c>
      <c r="DM470" s="16">
        <v>7.0250000000000007E-2</v>
      </c>
      <c r="DN470" s="16">
        <v>6.5909999999999996E-2</v>
      </c>
      <c r="DO470" s="16">
        <v>2.3109999999999999E-2</v>
      </c>
      <c r="DP470" s="16">
        <v>1.6729999999999998E-2</v>
      </c>
      <c r="DQ470" s="16">
        <v>1.1299999999999999E-2</v>
      </c>
      <c r="DR470" s="16">
        <v>21.57</v>
      </c>
      <c r="DS470" s="16">
        <v>28.87</v>
      </c>
      <c r="DT470" s="16">
        <v>143.6</v>
      </c>
      <c r="DU470" s="16">
        <v>1437</v>
      </c>
      <c r="DV470" s="16">
        <v>0.1207</v>
      </c>
      <c r="DW470" s="16">
        <v>0.47849999999999998</v>
      </c>
      <c r="DX470" s="16">
        <v>0.51649999999999996</v>
      </c>
      <c r="DY470" s="16">
        <v>0.1996</v>
      </c>
      <c r="DZ470" s="16">
        <v>0.2301</v>
      </c>
      <c r="EA470" s="16">
        <v>0.12239999999999999</v>
      </c>
      <c r="EB470" s="15">
        <v>1</v>
      </c>
    </row>
    <row r="471" spans="100:132" x14ac:dyDescent="0.2">
      <c r="CV471" s="14" t="s">
        <v>630</v>
      </c>
      <c r="CW471" s="16">
        <v>911366</v>
      </c>
      <c r="CX471" s="16">
        <v>11.62</v>
      </c>
      <c r="CY471" s="16">
        <v>18.18</v>
      </c>
      <c r="CZ471" s="16">
        <v>76.38</v>
      </c>
      <c r="DA471" s="16">
        <v>408.8</v>
      </c>
      <c r="DB471" s="16">
        <v>0.11749999999999999</v>
      </c>
      <c r="DC471" s="16">
        <v>0.14829999999999999</v>
      </c>
      <c r="DD471" s="16">
        <v>0.10199999999999999</v>
      </c>
      <c r="DE471" s="16">
        <v>5.5640000000000002E-2</v>
      </c>
      <c r="DF471" s="16">
        <v>0.19570000000000001</v>
      </c>
      <c r="DG471" s="16">
        <v>7.2550000000000003E-2</v>
      </c>
      <c r="DH471" s="16">
        <v>0.41010000000000002</v>
      </c>
      <c r="DI471" s="16">
        <v>1.74</v>
      </c>
      <c r="DJ471" s="16">
        <v>3.0270000000000001</v>
      </c>
      <c r="DK471" s="16">
        <v>27.85</v>
      </c>
      <c r="DL471" s="16">
        <v>1.4590000000000001E-2</v>
      </c>
      <c r="DM471" s="16">
        <v>3.2059999999999998E-2</v>
      </c>
      <c r="DN471" s="16">
        <v>4.9610000000000001E-2</v>
      </c>
      <c r="DO471" s="16">
        <v>1.8409999999999999E-2</v>
      </c>
      <c r="DP471" s="16">
        <v>1.8069999999999999E-2</v>
      </c>
      <c r="DQ471" s="16">
        <v>5.2170000000000003E-3</v>
      </c>
      <c r="DR471" s="16">
        <v>13.36</v>
      </c>
      <c r="DS471" s="16">
        <v>25.4</v>
      </c>
      <c r="DT471" s="16">
        <v>88.14</v>
      </c>
      <c r="DU471" s="16">
        <v>528.1</v>
      </c>
      <c r="DV471" s="16">
        <v>0.17799999999999999</v>
      </c>
      <c r="DW471" s="16">
        <v>0.2878</v>
      </c>
      <c r="DX471" s="16">
        <v>0.31859999999999999</v>
      </c>
      <c r="DY471" s="16">
        <v>0.1416</v>
      </c>
      <c r="DZ471" s="16">
        <v>0.26600000000000001</v>
      </c>
      <c r="EA471" s="16">
        <v>9.2700000000000005E-2</v>
      </c>
      <c r="EB471" s="15">
        <v>0</v>
      </c>
    </row>
    <row r="472" spans="100:132" x14ac:dyDescent="0.2">
      <c r="CV472" s="14" t="s">
        <v>631</v>
      </c>
      <c r="CW472" s="16">
        <v>9113778</v>
      </c>
      <c r="CX472" s="16">
        <v>9.6669999999999998</v>
      </c>
      <c r="CY472" s="16">
        <v>18.489999999999998</v>
      </c>
      <c r="CZ472" s="16">
        <v>61.49</v>
      </c>
      <c r="DA472" s="16">
        <v>289.10000000000002</v>
      </c>
      <c r="DB472" s="16">
        <v>8.9459999999999998E-2</v>
      </c>
      <c r="DC472" s="16">
        <v>6.2579999999999997E-2</v>
      </c>
      <c r="DD472" s="16">
        <v>2.9479999999999999E-2</v>
      </c>
      <c r="DE472" s="16">
        <v>1.5140000000000001E-2</v>
      </c>
      <c r="DF472" s="16">
        <v>0.2238</v>
      </c>
      <c r="DG472" s="16">
        <v>6.4130000000000006E-2</v>
      </c>
      <c r="DH472" s="16">
        <v>0.37759999999999999</v>
      </c>
      <c r="DI472" s="16">
        <v>1.35</v>
      </c>
      <c r="DJ472" s="16">
        <v>2.569</v>
      </c>
      <c r="DK472" s="16">
        <v>22.73</v>
      </c>
      <c r="DL472" s="16">
        <v>7.5009999999999999E-3</v>
      </c>
      <c r="DM472" s="16">
        <v>1.9890000000000001E-2</v>
      </c>
      <c r="DN472" s="16">
        <v>2.7140000000000001E-2</v>
      </c>
      <c r="DO472" s="16">
        <v>9.8829999999999994E-3</v>
      </c>
      <c r="DP472" s="16">
        <v>1.9599999999999999E-2</v>
      </c>
      <c r="DQ472" s="16">
        <v>3.9129999999999998E-3</v>
      </c>
      <c r="DR472" s="16">
        <v>11.14</v>
      </c>
      <c r="DS472" s="16">
        <v>25.62</v>
      </c>
      <c r="DT472" s="16">
        <v>70.88</v>
      </c>
      <c r="DU472" s="16">
        <v>385.2</v>
      </c>
      <c r="DV472" s="16">
        <v>0.1234</v>
      </c>
      <c r="DW472" s="16">
        <v>0.1542</v>
      </c>
      <c r="DX472" s="16">
        <v>0.12770000000000001</v>
      </c>
      <c r="DY472" s="16">
        <v>6.5600000000000006E-2</v>
      </c>
      <c r="DZ472" s="16">
        <v>0.31740000000000002</v>
      </c>
      <c r="EA472" s="16">
        <v>8.5239999999999996E-2</v>
      </c>
      <c r="EB472" s="15">
        <v>0</v>
      </c>
    </row>
    <row r="473" spans="100:132" x14ac:dyDescent="0.2">
      <c r="CV473" s="14" t="s">
        <v>632</v>
      </c>
      <c r="CW473" s="16">
        <v>9113816</v>
      </c>
      <c r="CX473" s="16">
        <v>12.04</v>
      </c>
      <c r="CY473" s="16">
        <v>28.14</v>
      </c>
      <c r="CZ473" s="16">
        <v>76.849999999999994</v>
      </c>
      <c r="DA473" s="16">
        <v>449.9</v>
      </c>
      <c r="DB473" s="16">
        <v>8.7520000000000001E-2</v>
      </c>
      <c r="DC473" s="16">
        <v>0.06</v>
      </c>
      <c r="DD473" s="16">
        <v>2.367E-2</v>
      </c>
      <c r="DE473" s="16">
        <v>2.3769999999999999E-2</v>
      </c>
      <c r="DF473" s="16">
        <v>0.18540000000000001</v>
      </c>
      <c r="DG473" s="16">
        <v>5.6980000000000003E-2</v>
      </c>
      <c r="DH473" s="16">
        <v>0.60609999999999997</v>
      </c>
      <c r="DI473" s="16">
        <v>2.6429999999999998</v>
      </c>
      <c r="DJ473" s="16">
        <v>4.0990000000000002</v>
      </c>
      <c r="DK473" s="16">
        <v>44.96</v>
      </c>
      <c r="DL473" s="16">
        <v>7.5170000000000002E-3</v>
      </c>
      <c r="DM473" s="16">
        <v>1.555E-2</v>
      </c>
      <c r="DN473" s="16">
        <v>1.465E-2</v>
      </c>
      <c r="DO473" s="16">
        <v>1.183E-2</v>
      </c>
      <c r="DP473" s="16">
        <v>2.0469999999999999E-2</v>
      </c>
      <c r="DQ473" s="16">
        <v>3.8830000000000002E-3</v>
      </c>
      <c r="DR473" s="16">
        <v>13.6</v>
      </c>
      <c r="DS473" s="16">
        <v>33.33</v>
      </c>
      <c r="DT473" s="16">
        <v>87.24</v>
      </c>
      <c r="DU473" s="16">
        <v>567.6</v>
      </c>
      <c r="DV473" s="16">
        <v>0.1041</v>
      </c>
      <c r="DW473" s="16">
        <v>9.7259999999999999E-2</v>
      </c>
      <c r="DX473" s="16">
        <v>5.5239999999999997E-2</v>
      </c>
      <c r="DY473" s="16">
        <v>5.5469999999999998E-2</v>
      </c>
      <c r="DZ473" s="16">
        <v>0.2404</v>
      </c>
      <c r="EA473" s="16">
        <v>6.6390000000000005E-2</v>
      </c>
      <c r="EB473" s="15">
        <v>0</v>
      </c>
    </row>
    <row r="474" spans="100:132" x14ac:dyDescent="0.2">
      <c r="CV474" s="14" t="s">
        <v>633</v>
      </c>
      <c r="CW474" s="16">
        <v>911384</v>
      </c>
      <c r="CX474" s="16">
        <v>14.92</v>
      </c>
      <c r="CY474" s="16">
        <v>14.93</v>
      </c>
      <c r="CZ474" s="16">
        <v>96.45</v>
      </c>
      <c r="DA474" s="16">
        <v>686.9</v>
      </c>
      <c r="DB474" s="16">
        <v>8.0979999999999996E-2</v>
      </c>
      <c r="DC474" s="16">
        <v>8.5489999999999997E-2</v>
      </c>
      <c r="DD474" s="16">
        <v>5.5390000000000002E-2</v>
      </c>
      <c r="DE474" s="16">
        <v>3.2210000000000003E-2</v>
      </c>
      <c r="DF474" s="16">
        <v>0.16869999999999999</v>
      </c>
      <c r="DG474" s="16">
        <v>5.6689999999999997E-2</v>
      </c>
      <c r="DH474" s="16">
        <v>0.24460000000000001</v>
      </c>
      <c r="DI474" s="16">
        <v>0.43340000000000001</v>
      </c>
      <c r="DJ474" s="16">
        <v>1.8260000000000001</v>
      </c>
      <c r="DK474" s="16">
        <v>23.31</v>
      </c>
      <c r="DL474" s="16">
        <v>3.271E-3</v>
      </c>
      <c r="DM474" s="16">
        <v>1.77E-2</v>
      </c>
      <c r="DN474" s="16">
        <v>2.3099999999999999E-2</v>
      </c>
      <c r="DO474" s="16">
        <v>8.3990000000000002E-3</v>
      </c>
      <c r="DP474" s="16">
        <v>1.1480000000000001E-2</v>
      </c>
      <c r="DQ474" s="16">
        <v>2.379E-3</v>
      </c>
      <c r="DR474" s="16">
        <v>17.18</v>
      </c>
      <c r="DS474" s="16">
        <v>18.22</v>
      </c>
      <c r="DT474" s="16">
        <v>112</v>
      </c>
      <c r="DU474" s="16">
        <v>906.6</v>
      </c>
      <c r="DV474" s="16">
        <v>0.1065</v>
      </c>
      <c r="DW474" s="16">
        <v>0.27910000000000001</v>
      </c>
      <c r="DX474" s="16">
        <v>0.31509999999999999</v>
      </c>
      <c r="DY474" s="16">
        <v>0.1147</v>
      </c>
      <c r="DZ474" s="16">
        <v>0.26879999999999998</v>
      </c>
      <c r="EA474" s="16">
        <v>8.2729999999999998E-2</v>
      </c>
      <c r="EB474" s="15">
        <v>0</v>
      </c>
    </row>
    <row r="475" spans="100:132" x14ac:dyDescent="0.2">
      <c r="CV475" s="14" t="s">
        <v>634</v>
      </c>
      <c r="CW475" s="16">
        <v>9113846</v>
      </c>
      <c r="CX475" s="16">
        <v>12.27</v>
      </c>
      <c r="CY475" s="16">
        <v>29.97</v>
      </c>
      <c r="CZ475" s="16">
        <v>77.42</v>
      </c>
      <c r="DA475" s="16">
        <v>465.4</v>
      </c>
      <c r="DB475" s="16">
        <v>7.6990000000000003E-2</v>
      </c>
      <c r="DC475" s="16">
        <v>3.3980000000000003E-2</v>
      </c>
      <c r="DD475" s="16">
        <v>0</v>
      </c>
      <c r="DE475" s="16">
        <v>0</v>
      </c>
      <c r="DF475" s="16">
        <v>0.1701</v>
      </c>
      <c r="DG475" s="16">
        <v>5.96E-2</v>
      </c>
      <c r="DH475" s="16">
        <v>0.44550000000000001</v>
      </c>
      <c r="DI475" s="16">
        <v>3.6469999999999998</v>
      </c>
      <c r="DJ475" s="16">
        <v>2.8839999999999999</v>
      </c>
      <c r="DK475" s="16">
        <v>35.130000000000003</v>
      </c>
      <c r="DL475" s="16">
        <v>7.339E-3</v>
      </c>
      <c r="DM475" s="16">
        <v>8.2430000000000003E-3</v>
      </c>
      <c r="DN475" s="16">
        <v>0</v>
      </c>
      <c r="DO475" s="16">
        <v>0</v>
      </c>
      <c r="DP475" s="16">
        <v>3.141E-2</v>
      </c>
      <c r="DQ475" s="16">
        <v>3.1359999999999999E-3</v>
      </c>
      <c r="DR475" s="16">
        <v>13.45</v>
      </c>
      <c r="DS475" s="16">
        <v>38.049999999999997</v>
      </c>
      <c r="DT475" s="16">
        <v>85.08</v>
      </c>
      <c r="DU475" s="16">
        <v>558.9</v>
      </c>
      <c r="DV475" s="16">
        <v>9.4219999999999998E-2</v>
      </c>
      <c r="DW475" s="16">
        <v>5.2130000000000003E-2</v>
      </c>
      <c r="DX475" s="16">
        <v>0</v>
      </c>
      <c r="DY475" s="16">
        <v>0</v>
      </c>
      <c r="DZ475" s="16">
        <v>0.2409</v>
      </c>
      <c r="EA475" s="16">
        <v>6.7430000000000004E-2</v>
      </c>
      <c r="EB475" s="15">
        <v>0</v>
      </c>
    </row>
    <row r="476" spans="100:132" x14ac:dyDescent="0.2">
      <c r="CV476" s="14" t="s">
        <v>635</v>
      </c>
      <c r="CW476" s="16">
        <v>911391</v>
      </c>
      <c r="CX476" s="16">
        <v>10.88</v>
      </c>
      <c r="CY476" s="16">
        <v>15.62</v>
      </c>
      <c r="CZ476" s="16">
        <v>70.41</v>
      </c>
      <c r="DA476" s="16">
        <v>358.9</v>
      </c>
      <c r="DB476" s="16">
        <v>0.1007</v>
      </c>
      <c r="DC476" s="16">
        <v>0.1069</v>
      </c>
      <c r="DD476" s="16">
        <v>5.1150000000000001E-2</v>
      </c>
      <c r="DE476" s="16">
        <v>1.5709999999999998E-2</v>
      </c>
      <c r="DF476" s="16">
        <v>0.18609999999999999</v>
      </c>
      <c r="DG476" s="16">
        <v>6.837E-2</v>
      </c>
      <c r="DH476" s="16">
        <v>0.1482</v>
      </c>
      <c r="DI476" s="16">
        <v>0.53800000000000003</v>
      </c>
      <c r="DJ476" s="16">
        <v>1.3009999999999999</v>
      </c>
      <c r="DK476" s="16">
        <v>9.5969999999999995</v>
      </c>
      <c r="DL476" s="16">
        <v>4.4739999999999997E-3</v>
      </c>
      <c r="DM476" s="16">
        <v>3.0929999999999999E-2</v>
      </c>
      <c r="DN476" s="16">
        <v>2.7570000000000001E-2</v>
      </c>
      <c r="DO476" s="16">
        <v>6.6909999999999999E-3</v>
      </c>
      <c r="DP476" s="16">
        <v>1.2120000000000001E-2</v>
      </c>
      <c r="DQ476" s="16">
        <v>4.6719999999999999E-3</v>
      </c>
      <c r="DR476" s="16">
        <v>11.94</v>
      </c>
      <c r="DS476" s="16">
        <v>19.350000000000001</v>
      </c>
      <c r="DT476" s="16">
        <v>80.78</v>
      </c>
      <c r="DU476" s="16">
        <v>433.1</v>
      </c>
      <c r="DV476" s="16">
        <v>0.13320000000000001</v>
      </c>
      <c r="DW476" s="16">
        <v>0.38979999999999998</v>
      </c>
      <c r="DX476" s="16">
        <v>0.33650000000000002</v>
      </c>
      <c r="DY476" s="16">
        <v>7.9659999999999995E-2</v>
      </c>
      <c r="DZ476" s="16">
        <v>0.2581</v>
      </c>
      <c r="EA476" s="16">
        <v>0.108</v>
      </c>
      <c r="EB476" s="15">
        <v>0</v>
      </c>
    </row>
    <row r="477" spans="100:132" x14ac:dyDescent="0.2">
      <c r="CV477" s="14" t="s">
        <v>636</v>
      </c>
      <c r="CW477" s="16">
        <v>911408</v>
      </c>
      <c r="CX477" s="16">
        <v>12.83</v>
      </c>
      <c r="CY477" s="16">
        <v>15.73</v>
      </c>
      <c r="CZ477" s="16">
        <v>82.89</v>
      </c>
      <c r="DA477" s="16">
        <v>506.9</v>
      </c>
      <c r="DB477" s="16">
        <v>9.0399999999999994E-2</v>
      </c>
      <c r="DC477" s="16">
        <v>8.269E-2</v>
      </c>
      <c r="DD477" s="16">
        <v>5.8349999999999999E-2</v>
      </c>
      <c r="DE477" s="16">
        <v>3.0779999999999998E-2</v>
      </c>
      <c r="DF477" s="16">
        <v>0.17050000000000001</v>
      </c>
      <c r="DG477" s="16">
        <v>5.9130000000000002E-2</v>
      </c>
      <c r="DH477" s="16">
        <v>0.14990000000000001</v>
      </c>
      <c r="DI477" s="16">
        <v>0.48749999999999999</v>
      </c>
      <c r="DJ477" s="16">
        <v>1.1950000000000001</v>
      </c>
      <c r="DK477" s="16">
        <v>11.64</v>
      </c>
      <c r="DL477" s="16">
        <v>4.8729999999999997E-3</v>
      </c>
      <c r="DM477" s="16">
        <v>1.796E-2</v>
      </c>
      <c r="DN477" s="16">
        <v>3.3180000000000001E-2</v>
      </c>
      <c r="DO477" s="16">
        <v>8.3599999999999994E-3</v>
      </c>
      <c r="DP477" s="16">
        <v>1.601E-2</v>
      </c>
      <c r="DQ477" s="16">
        <v>2.2889999999999998E-3</v>
      </c>
      <c r="DR477" s="16">
        <v>14.09</v>
      </c>
      <c r="DS477" s="16">
        <v>19.350000000000001</v>
      </c>
      <c r="DT477" s="16">
        <v>93.22</v>
      </c>
      <c r="DU477" s="16">
        <v>605.79999999999995</v>
      </c>
      <c r="DV477" s="16">
        <v>0.1326</v>
      </c>
      <c r="DW477" s="16">
        <v>0.26100000000000001</v>
      </c>
      <c r="DX477" s="16">
        <v>0.34760000000000002</v>
      </c>
      <c r="DY477" s="16">
        <v>9.783E-2</v>
      </c>
      <c r="DZ477" s="16">
        <v>0.30059999999999998</v>
      </c>
      <c r="EA477" s="16">
        <v>7.8020000000000006E-2</v>
      </c>
      <c r="EB477" s="15">
        <v>0</v>
      </c>
    </row>
    <row r="478" spans="100:132" x14ac:dyDescent="0.2">
      <c r="CV478" s="14" t="s">
        <v>637</v>
      </c>
      <c r="CW478" s="16">
        <v>911654</v>
      </c>
      <c r="CX478" s="16">
        <v>14.2</v>
      </c>
      <c r="CY478" s="16">
        <v>20.53</v>
      </c>
      <c r="CZ478" s="16">
        <v>92.41</v>
      </c>
      <c r="DA478" s="16">
        <v>618.4</v>
      </c>
      <c r="DB478" s="16">
        <v>8.931E-2</v>
      </c>
      <c r="DC478" s="16">
        <v>0.1108</v>
      </c>
      <c r="DD478" s="16">
        <v>5.0630000000000001E-2</v>
      </c>
      <c r="DE478" s="16">
        <v>3.058E-2</v>
      </c>
      <c r="DF478" s="16">
        <v>0.15060000000000001</v>
      </c>
      <c r="DG478" s="16">
        <v>6.0089999999999998E-2</v>
      </c>
      <c r="DH478" s="16">
        <v>0.3478</v>
      </c>
      <c r="DI478" s="16">
        <v>1.018</v>
      </c>
      <c r="DJ478" s="16">
        <v>2.7490000000000001</v>
      </c>
      <c r="DK478" s="16">
        <v>31.01</v>
      </c>
      <c r="DL478" s="16">
        <v>4.1070000000000004E-3</v>
      </c>
      <c r="DM478" s="16">
        <v>3.288E-2</v>
      </c>
      <c r="DN478" s="16">
        <v>2.8209999999999999E-2</v>
      </c>
      <c r="DO478" s="16">
        <v>1.35E-2</v>
      </c>
      <c r="DP478" s="16">
        <v>1.61E-2</v>
      </c>
      <c r="DQ478" s="16">
        <v>2.7439999999999999E-3</v>
      </c>
      <c r="DR478" s="16">
        <v>16.45</v>
      </c>
      <c r="DS478" s="16">
        <v>27.26</v>
      </c>
      <c r="DT478" s="16">
        <v>112.1</v>
      </c>
      <c r="DU478" s="16">
        <v>828.5</v>
      </c>
      <c r="DV478" s="16">
        <v>0.1153</v>
      </c>
      <c r="DW478" s="16">
        <v>0.34289999999999998</v>
      </c>
      <c r="DX478" s="16">
        <v>0.25119999999999998</v>
      </c>
      <c r="DY478" s="16">
        <v>0.13389999999999999</v>
      </c>
      <c r="DZ478" s="16">
        <v>0.25340000000000001</v>
      </c>
      <c r="EA478" s="16">
        <v>7.8579999999999997E-2</v>
      </c>
      <c r="EB478" s="15">
        <v>0</v>
      </c>
    </row>
    <row r="479" spans="100:132" x14ac:dyDescent="0.2">
      <c r="CV479" s="14" t="s">
        <v>638</v>
      </c>
      <c r="CW479" s="16">
        <v>911673</v>
      </c>
      <c r="CX479" s="16">
        <v>13.9</v>
      </c>
      <c r="CY479" s="16">
        <v>16.62</v>
      </c>
      <c r="CZ479" s="16">
        <v>88.97</v>
      </c>
      <c r="DA479" s="16">
        <v>599.4</v>
      </c>
      <c r="DB479" s="16">
        <v>6.8279999999999993E-2</v>
      </c>
      <c r="DC479" s="16">
        <v>5.3190000000000001E-2</v>
      </c>
      <c r="DD479" s="16">
        <v>2.2239999999999999E-2</v>
      </c>
      <c r="DE479" s="16">
        <v>1.3390000000000001E-2</v>
      </c>
      <c r="DF479" s="16">
        <v>0.18129999999999999</v>
      </c>
      <c r="DG479" s="16">
        <v>5.5359999999999999E-2</v>
      </c>
      <c r="DH479" s="16">
        <v>0.1555</v>
      </c>
      <c r="DI479" s="16">
        <v>0.57620000000000005</v>
      </c>
      <c r="DJ479" s="16">
        <v>1.3919999999999999</v>
      </c>
      <c r="DK479" s="16">
        <v>14.03</v>
      </c>
      <c r="DL479" s="16">
        <v>3.3080000000000002E-3</v>
      </c>
      <c r="DM479" s="16">
        <v>1.315E-2</v>
      </c>
      <c r="DN479" s="16">
        <v>9.9039999999999996E-3</v>
      </c>
      <c r="DO479" s="16">
        <v>4.8320000000000004E-3</v>
      </c>
      <c r="DP479" s="16">
        <v>1.316E-2</v>
      </c>
      <c r="DQ479" s="16">
        <v>2.0950000000000001E-3</v>
      </c>
      <c r="DR479" s="16">
        <v>15.14</v>
      </c>
      <c r="DS479" s="16">
        <v>21.8</v>
      </c>
      <c r="DT479" s="16">
        <v>101.2</v>
      </c>
      <c r="DU479" s="16">
        <v>718.9</v>
      </c>
      <c r="DV479" s="16">
        <v>9.3840000000000007E-2</v>
      </c>
      <c r="DW479" s="16">
        <v>0.2006</v>
      </c>
      <c r="DX479" s="16">
        <v>0.1384</v>
      </c>
      <c r="DY479" s="16">
        <v>6.2219999999999998E-2</v>
      </c>
      <c r="DZ479" s="16">
        <v>0.26790000000000003</v>
      </c>
      <c r="EA479" s="16">
        <v>7.6980000000000007E-2</v>
      </c>
      <c r="EB479" s="15">
        <v>0</v>
      </c>
    </row>
    <row r="480" spans="100:132" x14ac:dyDescent="0.2">
      <c r="CV480" s="14" t="s">
        <v>639</v>
      </c>
      <c r="CW480" s="16">
        <v>911685</v>
      </c>
      <c r="CX480" s="16">
        <v>11.49</v>
      </c>
      <c r="CY480" s="16">
        <v>14.59</v>
      </c>
      <c r="CZ480" s="16">
        <v>73.989999999999995</v>
      </c>
      <c r="DA480" s="16">
        <v>404.9</v>
      </c>
      <c r="DB480" s="16">
        <v>0.1046</v>
      </c>
      <c r="DC480" s="16">
        <v>8.2280000000000006E-2</v>
      </c>
      <c r="DD480" s="16">
        <v>5.3080000000000002E-2</v>
      </c>
      <c r="DE480" s="16">
        <v>1.9689999999999999E-2</v>
      </c>
      <c r="DF480" s="16">
        <v>0.1779</v>
      </c>
      <c r="DG480" s="16">
        <v>6.5740000000000007E-2</v>
      </c>
      <c r="DH480" s="16">
        <v>0.2034</v>
      </c>
      <c r="DI480" s="16">
        <v>1.1659999999999999</v>
      </c>
      <c r="DJ480" s="16">
        <v>1.5669999999999999</v>
      </c>
      <c r="DK480" s="16">
        <v>14.34</v>
      </c>
      <c r="DL480" s="16">
        <v>4.9569999999999996E-3</v>
      </c>
      <c r="DM480" s="16">
        <v>2.1139999999999999E-2</v>
      </c>
      <c r="DN480" s="16">
        <v>4.156E-2</v>
      </c>
      <c r="DO480" s="16">
        <v>8.038E-3</v>
      </c>
      <c r="DP480" s="16">
        <v>1.8429999999999998E-2</v>
      </c>
      <c r="DQ480" s="16">
        <v>3.614E-3</v>
      </c>
      <c r="DR480" s="16">
        <v>12.4</v>
      </c>
      <c r="DS480" s="16">
        <v>21.9</v>
      </c>
      <c r="DT480" s="16">
        <v>82.04</v>
      </c>
      <c r="DU480" s="16">
        <v>467.6</v>
      </c>
      <c r="DV480" s="16">
        <v>0.13519999999999999</v>
      </c>
      <c r="DW480" s="16">
        <v>0.20100000000000001</v>
      </c>
      <c r="DX480" s="16">
        <v>0.2596</v>
      </c>
      <c r="DY480" s="16">
        <v>7.4310000000000001E-2</v>
      </c>
      <c r="DZ480" s="16">
        <v>0.29409999999999997</v>
      </c>
      <c r="EA480" s="16">
        <v>9.1800000000000007E-2</v>
      </c>
      <c r="EB480" s="15">
        <v>0</v>
      </c>
    </row>
    <row r="481" spans="100:132" x14ac:dyDescent="0.2">
      <c r="CV481" s="14" t="s">
        <v>640</v>
      </c>
      <c r="CW481" s="16">
        <v>911916</v>
      </c>
      <c r="CX481" s="16">
        <v>16.25</v>
      </c>
      <c r="CY481" s="16">
        <v>19.510000000000002</v>
      </c>
      <c r="CZ481" s="16">
        <v>109.8</v>
      </c>
      <c r="DA481" s="16">
        <v>815.8</v>
      </c>
      <c r="DB481" s="16">
        <v>0.1026</v>
      </c>
      <c r="DC481" s="16">
        <v>0.1893</v>
      </c>
      <c r="DD481" s="16">
        <v>0.22359999999999999</v>
      </c>
      <c r="DE481" s="16">
        <v>9.1939999999999994E-2</v>
      </c>
      <c r="DF481" s="16">
        <v>0.21510000000000001</v>
      </c>
      <c r="DG481" s="16">
        <v>6.5780000000000005E-2</v>
      </c>
      <c r="DH481" s="16">
        <v>0.31469999999999998</v>
      </c>
      <c r="DI481" s="16">
        <v>0.98570000000000002</v>
      </c>
      <c r="DJ481" s="16">
        <v>3.07</v>
      </c>
      <c r="DK481" s="16">
        <v>33.119999999999997</v>
      </c>
      <c r="DL481" s="16">
        <v>9.1970000000000003E-3</v>
      </c>
      <c r="DM481" s="16">
        <v>5.4699999999999999E-2</v>
      </c>
      <c r="DN481" s="16">
        <v>8.0790000000000001E-2</v>
      </c>
      <c r="DO481" s="16">
        <v>2.215E-2</v>
      </c>
      <c r="DP481" s="16">
        <v>2.7730000000000001E-2</v>
      </c>
      <c r="DQ481" s="16">
        <v>6.3550000000000004E-3</v>
      </c>
      <c r="DR481" s="16">
        <v>17.39</v>
      </c>
      <c r="DS481" s="16">
        <v>23.05</v>
      </c>
      <c r="DT481" s="16">
        <v>122.1</v>
      </c>
      <c r="DU481" s="16">
        <v>939.7</v>
      </c>
      <c r="DV481" s="16">
        <v>0.13769999999999999</v>
      </c>
      <c r="DW481" s="16">
        <v>0.44619999999999999</v>
      </c>
      <c r="DX481" s="16">
        <v>0.5897</v>
      </c>
      <c r="DY481" s="16">
        <v>0.17749999999999999</v>
      </c>
      <c r="DZ481" s="16">
        <v>0.33179999999999998</v>
      </c>
      <c r="EA481" s="16">
        <v>9.1359999999999997E-2</v>
      </c>
      <c r="EB481" s="15">
        <v>1</v>
      </c>
    </row>
    <row r="482" spans="100:132" x14ac:dyDescent="0.2">
      <c r="CV482" s="14" t="s">
        <v>641</v>
      </c>
      <c r="CW482" s="16">
        <v>912193</v>
      </c>
      <c r="CX482" s="16">
        <v>12.16</v>
      </c>
      <c r="CY482" s="16">
        <v>18.03</v>
      </c>
      <c r="CZ482" s="16">
        <v>78.290000000000006</v>
      </c>
      <c r="DA482" s="16">
        <v>455.3</v>
      </c>
      <c r="DB482" s="16">
        <v>9.0870000000000006E-2</v>
      </c>
      <c r="DC482" s="16">
        <v>7.8380000000000005E-2</v>
      </c>
      <c r="DD482" s="16">
        <v>2.9159999999999998E-2</v>
      </c>
      <c r="DE482" s="16">
        <v>1.5270000000000001E-2</v>
      </c>
      <c r="DF482" s="16">
        <v>0.1464</v>
      </c>
      <c r="DG482" s="16">
        <v>6.2839999999999993E-2</v>
      </c>
      <c r="DH482" s="16">
        <v>0.21940000000000001</v>
      </c>
      <c r="DI482" s="16">
        <v>1.19</v>
      </c>
      <c r="DJ482" s="16">
        <v>1.6779999999999999</v>
      </c>
      <c r="DK482" s="16">
        <v>16.260000000000002</v>
      </c>
      <c r="DL482" s="16">
        <v>4.9109999999999996E-3</v>
      </c>
      <c r="DM482" s="16">
        <v>1.6660000000000001E-2</v>
      </c>
      <c r="DN482" s="16">
        <v>1.397E-2</v>
      </c>
      <c r="DO482" s="16">
        <v>5.1609999999999998E-3</v>
      </c>
      <c r="DP482" s="16">
        <v>1.4540000000000001E-2</v>
      </c>
      <c r="DQ482" s="16">
        <v>1.8580000000000001E-3</v>
      </c>
      <c r="DR482" s="16">
        <v>13.34</v>
      </c>
      <c r="DS482" s="16">
        <v>27.87</v>
      </c>
      <c r="DT482" s="16">
        <v>88.83</v>
      </c>
      <c r="DU482" s="16">
        <v>547.4</v>
      </c>
      <c r="DV482" s="16">
        <v>0.1208</v>
      </c>
      <c r="DW482" s="16">
        <v>0.22789999999999999</v>
      </c>
      <c r="DX482" s="16">
        <v>0.16200000000000001</v>
      </c>
      <c r="DY482" s="16">
        <v>5.6899999999999999E-2</v>
      </c>
      <c r="DZ482" s="16">
        <v>0.24060000000000001</v>
      </c>
      <c r="EA482" s="16">
        <v>7.7289999999999998E-2</v>
      </c>
      <c r="EB482" s="15">
        <v>0</v>
      </c>
    </row>
    <row r="483" spans="100:132" x14ac:dyDescent="0.2">
      <c r="CV483" s="14" t="s">
        <v>642</v>
      </c>
      <c r="CW483" s="16">
        <v>91227</v>
      </c>
      <c r="CX483" s="16">
        <v>13.9</v>
      </c>
      <c r="CY483" s="16">
        <v>19.239999999999998</v>
      </c>
      <c r="CZ483" s="16">
        <v>88.73</v>
      </c>
      <c r="DA483" s="16">
        <v>602.9</v>
      </c>
      <c r="DB483" s="16">
        <v>7.9909999999999995E-2</v>
      </c>
      <c r="DC483" s="16">
        <v>5.3260000000000002E-2</v>
      </c>
      <c r="DD483" s="16">
        <v>2.9950000000000001E-2</v>
      </c>
      <c r="DE483" s="16">
        <v>2.07E-2</v>
      </c>
      <c r="DF483" s="16">
        <v>0.15790000000000001</v>
      </c>
      <c r="DG483" s="16">
        <v>5.5939999999999997E-2</v>
      </c>
      <c r="DH483" s="16">
        <v>0.33160000000000001</v>
      </c>
      <c r="DI483" s="16">
        <v>0.9264</v>
      </c>
      <c r="DJ483" s="16">
        <v>2.056</v>
      </c>
      <c r="DK483" s="16">
        <v>28.41</v>
      </c>
      <c r="DL483" s="16">
        <v>3.7039999999999998E-3</v>
      </c>
      <c r="DM483" s="16">
        <v>1.082E-2</v>
      </c>
      <c r="DN483" s="16">
        <v>1.5299999999999999E-2</v>
      </c>
      <c r="DO483" s="16">
        <v>6.2750000000000002E-3</v>
      </c>
      <c r="DP483" s="16">
        <v>1.0619999999999999E-2</v>
      </c>
      <c r="DQ483" s="16">
        <v>2.2169999999999998E-3</v>
      </c>
      <c r="DR483" s="16">
        <v>16.41</v>
      </c>
      <c r="DS483" s="16">
        <v>26.42</v>
      </c>
      <c r="DT483" s="16">
        <v>104.4</v>
      </c>
      <c r="DU483" s="16">
        <v>830.5</v>
      </c>
      <c r="DV483" s="16">
        <v>0.10639999999999999</v>
      </c>
      <c r="DW483" s="16">
        <v>0.14149999999999999</v>
      </c>
      <c r="DX483" s="16">
        <v>0.1673</v>
      </c>
      <c r="DY483" s="16">
        <v>8.1500000000000003E-2</v>
      </c>
      <c r="DZ483" s="16">
        <v>0.2356</v>
      </c>
      <c r="EA483" s="16">
        <v>7.603E-2</v>
      </c>
      <c r="EB483" s="15">
        <v>0</v>
      </c>
    </row>
    <row r="484" spans="100:132" x14ac:dyDescent="0.2">
      <c r="CV484" s="14" t="s">
        <v>643</v>
      </c>
      <c r="CW484" s="16">
        <v>912519</v>
      </c>
      <c r="CX484" s="16">
        <v>13.47</v>
      </c>
      <c r="CY484" s="16">
        <v>14.06</v>
      </c>
      <c r="CZ484" s="16">
        <v>87.32</v>
      </c>
      <c r="DA484" s="16">
        <v>546.29999999999995</v>
      </c>
      <c r="DB484" s="16">
        <v>0.1071</v>
      </c>
      <c r="DC484" s="16">
        <v>0.11550000000000001</v>
      </c>
      <c r="DD484" s="16">
        <v>5.7860000000000002E-2</v>
      </c>
      <c r="DE484" s="16">
        <v>5.2659999999999998E-2</v>
      </c>
      <c r="DF484" s="16">
        <v>0.1779</v>
      </c>
      <c r="DG484" s="16">
        <v>6.6390000000000005E-2</v>
      </c>
      <c r="DH484" s="16">
        <v>0.1588</v>
      </c>
      <c r="DI484" s="16">
        <v>0.57330000000000003</v>
      </c>
      <c r="DJ484" s="16">
        <v>1.1020000000000001</v>
      </c>
      <c r="DK484" s="16">
        <v>12.84</v>
      </c>
      <c r="DL484" s="16">
        <v>4.45E-3</v>
      </c>
      <c r="DM484" s="16">
        <v>1.452E-2</v>
      </c>
      <c r="DN484" s="16">
        <v>1.3339999999999999E-2</v>
      </c>
      <c r="DO484" s="16">
        <v>8.7910000000000002E-3</v>
      </c>
      <c r="DP484" s="16">
        <v>1.6979999999999999E-2</v>
      </c>
      <c r="DQ484" s="16">
        <v>2.787E-3</v>
      </c>
      <c r="DR484" s="16">
        <v>14.83</v>
      </c>
      <c r="DS484" s="16">
        <v>18.32</v>
      </c>
      <c r="DT484" s="16">
        <v>94.94</v>
      </c>
      <c r="DU484" s="16">
        <v>660.2</v>
      </c>
      <c r="DV484" s="16">
        <v>0.13930000000000001</v>
      </c>
      <c r="DW484" s="16">
        <v>0.24990000000000001</v>
      </c>
      <c r="DX484" s="16">
        <v>0.18479999999999999</v>
      </c>
      <c r="DY484" s="16">
        <v>0.13350000000000001</v>
      </c>
      <c r="DZ484" s="16">
        <v>0.32269999999999999</v>
      </c>
      <c r="EA484" s="16">
        <v>9.3259999999999996E-2</v>
      </c>
      <c r="EB484" s="15">
        <v>0</v>
      </c>
    </row>
    <row r="485" spans="100:132" x14ac:dyDescent="0.2">
      <c r="CV485" s="14" t="s">
        <v>644</v>
      </c>
      <c r="CW485" s="16">
        <v>912558</v>
      </c>
      <c r="CX485" s="16">
        <v>13.7</v>
      </c>
      <c r="CY485" s="16">
        <v>17.64</v>
      </c>
      <c r="CZ485" s="16">
        <v>87.76</v>
      </c>
      <c r="DA485" s="16">
        <v>571.1</v>
      </c>
      <c r="DB485" s="16">
        <v>9.9500000000000005E-2</v>
      </c>
      <c r="DC485" s="16">
        <v>7.9570000000000002E-2</v>
      </c>
      <c r="DD485" s="16">
        <v>4.548E-2</v>
      </c>
      <c r="DE485" s="16">
        <v>3.1600000000000003E-2</v>
      </c>
      <c r="DF485" s="16">
        <v>0.17319999999999999</v>
      </c>
      <c r="DG485" s="16">
        <v>6.0879999999999997E-2</v>
      </c>
      <c r="DH485" s="16">
        <v>0.24310000000000001</v>
      </c>
      <c r="DI485" s="16">
        <v>0.94620000000000004</v>
      </c>
      <c r="DJ485" s="16">
        <v>1.5640000000000001</v>
      </c>
      <c r="DK485" s="16">
        <v>20.64</v>
      </c>
      <c r="DL485" s="16">
        <v>3.2450000000000001E-3</v>
      </c>
      <c r="DM485" s="16">
        <v>8.1860000000000006E-3</v>
      </c>
      <c r="DN485" s="16">
        <v>1.6979999999999999E-2</v>
      </c>
      <c r="DO485" s="16">
        <v>9.2329999999999999E-3</v>
      </c>
      <c r="DP485" s="16">
        <v>1.285E-2</v>
      </c>
      <c r="DQ485" s="16">
        <v>1.524E-3</v>
      </c>
      <c r="DR485" s="16">
        <v>14.96</v>
      </c>
      <c r="DS485" s="16">
        <v>23.53</v>
      </c>
      <c r="DT485" s="16">
        <v>95.78</v>
      </c>
      <c r="DU485" s="16">
        <v>686.5</v>
      </c>
      <c r="DV485" s="16">
        <v>0.11990000000000001</v>
      </c>
      <c r="DW485" s="16">
        <v>0.1346</v>
      </c>
      <c r="DX485" s="16">
        <v>0.17419999999999999</v>
      </c>
      <c r="DY485" s="16">
        <v>9.0770000000000003E-2</v>
      </c>
      <c r="DZ485" s="16">
        <v>0.25180000000000002</v>
      </c>
      <c r="EA485" s="16">
        <v>6.9599999999999995E-2</v>
      </c>
      <c r="EB485" s="15">
        <v>0</v>
      </c>
    </row>
    <row r="486" spans="100:132" x14ac:dyDescent="0.2">
      <c r="CV486" s="14" t="s">
        <v>645</v>
      </c>
      <c r="CW486" s="16">
        <v>912600</v>
      </c>
      <c r="CX486" s="16">
        <v>15.73</v>
      </c>
      <c r="CY486" s="16">
        <v>11.28</v>
      </c>
      <c r="CZ486" s="16">
        <v>102.8</v>
      </c>
      <c r="DA486" s="16">
        <v>747.2</v>
      </c>
      <c r="DB486" s="16">
        <v>0.1043</v>
      </c>
      <c r="DC486" s="16">
        <v>0.12989999999999999</v>
      </c>
      <c r="DD486" s="16">
        <v>0.1191</v>
      </c>
      <c r="DE486" s="16">
        <v>6.2109999999999999E-2</v>
      </c>
      <c r="DF486" s="16">
        <v>0.1784</v>
      </c>
      <c r="DG486" s="16">
        <v>6.2590000000000007E-2</v>
      </c>
      <c r="DH486" s="16">
        <v>0.16300000000000001</v>
      </c>
      <c r="DI486" s="16">
        <v>0.3871</v>
      </c>
      <c r="DJ486" s="16">
        <v>1.143</v>
      </c>
      <c r="DK486" s="16">
        <v>13.87</v>
      </c>
      <c r="DL486" s="16">
        <v>6.0340000000000003E-3</v>
      </c>
      <c r="DM486" s="16">
        <v>1.8200000000000001E-2</v>
      </c>
      <c r="DN486" s="16">
        <v>3.3360000000000001E-2</v>
      </c>
      <c r="DO486" s="16">
        <v>1.0670000000000001E-2</v>
      </c>
      <c r="DP486" s="16">
        <v>1.175E-2</v>
      </c>
      <c r="DQ486" s="16">
        <v>2.2560000000000002E-3</v>
      </c>
      <c r="DR486" s="16">
        <v>17.010000000000002</v>
      </c>
      <c r="DS486" s="16">
        <v>14.2</v>
      </c>
      <c r="DT486" s="16">
        <v>112.5</v>
      </c>
      <c r="DU486" s="16">
        <v>854.3</v>
      </c>
      <c r="DV486" s="16">
        <v>0.15409999999999999</v>
      </c>
      <c r="DW486" s="16">
        <v>0.2979</v>
      </c>
      <c r="DX486" s="16">
        <v>0.40039999999999998</v>
      </c>
      <c r="DY486" s="16">
        <v>0.1452</v>
      </c>
      <c r="DZ486" s="16">
        <v>0.25569999999999998</v>
      </c>
      <c r="EA486" s="16">
        <v>8.1809999999999994E-2</v>
      </c>
      <c r="EB486" s="15">
        <v>0</v>
      </c>
    </row>
    <row r="487" spans="100:132" x14ac:dyDescent="0.2">
      <c r="CV487" s="14" t="s">
        <v>646</v>
      </c>
      <c r="CW487" s="16">
        <v>913063</v>
      </c>
      <c r="CX487" s="16">
        <v>12.45</v>
      </c>
      <c r="CY487" s="16">
        <v>16.41</v>
      </c>
      <c r="CZ487" s="16">
        <v>82.85</v>
      </c>
      <c r="DA487" s="16">
        <v>476.7</v>
      </c>
      <c r="DB487" s="16">
        <v>9.5140000000000002E-2</v>
      </c>
      <c r="DC487" s="16">
        <v>0.15110000000000001</v>
      </c>
      <c r="DD487" s="16">
        <v>0.15440000000000001</v>
      </c>
      <c r="DE487" s="16">
        <v>4.8460000000000003E-2</v>
      </c>
      <c r="DF487" s="16">
        <v>0.2082</v>
      </c>
      <c r="DG487" s="16">
        <v>7.3249999999999996E-2</v>
      </c>
      <c r="DH487" s="16">
        <v>0.3921</v>
      </c>
      <c r="DI487" s="16">
        <v>1.2070000000000001</v>
      </c>
      <c r="DJ487" s="16">
        <v>5.0039999999999996</v>
      </c>
      <c r="DK487" s="16">
        <v>30.19</v>
      </c>
      <c r="DL487" s="16">
        <v>7.234E-3</v>
      </c>
      <c r="DM487" s="16">
        <v>7.4709999999999999E-2</v>
      </c>
      <c r="DN487" s="16">
        <v>0.1114</v>
      </c>
      <c r="DO487" s="16">
        <v>2.7210000000000002E-2</v>
      </c>
      <c r="DP487" s="16">
        <v>3.2320000000000002E-2</v>
      </c>
      <c r="DQ487" s="16">
        <v>9.6270000000000001E-3</v>
      </c>
      <c r="DR487" s="16">
        <v>13.78</v>
      </c>
      <c r="DS487" s="16">
        <v>21.03</v>
      </c>
      <c r="DT487" s="16">
        <v>97.82</v>
      </c>
      <c r="DU487" s="16">
        <v>580.6</v>
      </c>
      <c r="DV487" s="16">
        <v>0.11749999999999999</v>
      </c>
      <c r="DW487" s="16">
        <v>0.40610000000000002</v>
      </c>
      <c r="DX487" s="16">
        <v>0.48959999999999998</v>
      </c>
      <c r="DY487" s="16">
        <v>0.13420000000000001</v>
      </c>
      <c r="DZ487" s="16">
        <v>0.3231</v>
      </c>
      <c r="EA487" s="16">
        <v>0.10340000000000001</v>
      </c>
      <c r="EB487" s="15">
        <v>0</v>
      </c>
    </row>
    <row r="488" spans="100:132" x14ac:dyDescent="0.2">
      <c r="CV488" s="14" t="s">
        <v>647</v>
      </c>
      <c r="CW488" s="16">
        <v>913102</v>
      </c>
      <c r="CX488" s="16">
        <v>14.64</v>
      </c>
      <c r="CY488" s="16">
        <v>16.850000000000001</v>
      </c>
      <c r="CZ488" s="16">
        <v>94.21</v>
      </c>
      <c r="DA488" s="16">
        <v>666</v>
      </c>
      <c r="DB488" s="16">
        <v>8.6410000000000001E-2</v>
      </c>
      <c r="DC488" s="16">
        <v>6.6979999999999998E-2</v>
      </c>
      <c r="DD488" s="16">
        <v>5.1920000000000001E-2</v>
      </c>
      <c r="DE488" s="16">
        <v>2.7910000000000001E-2</v>
      </c>
      <c r="DF488" s="16">
        <v>0.1409</v>
      </c>
      <c r="DG488" s="16">
        <v>5.355E-2</v>
      </c>
      <c r="DH488" s="16">
        <v>0.22040000000000001</v>
      </c>
      <c r="DI488" s="16">
        <v>1.006</v>
      </c>
      <c r="DJ488" s="16">
        <v>1.4710000000000001</v>
      </c>
      <c r="DK488" s="16">
        <v>19.98</v>
      </c>
      <c r="DL488" s="16">
        <v>3.5349999999999999E-3</v>
      </c>
      <c r="DM488" s="16">
        <v>1.393E-2</v>
      </c>
      <c r="DN488" s="16">
        <v>1.7999999999999999E-2</v>
      </c>
      <c r="DO488" s="16">
        <v>6.1440000000000002E-3</v>
      </c>
      <c r="DP488" s="16">
        <v>1.2540000000000001E-2</v>
      </c>
      <c r="DQ488" s="16">
        <v>1.219E-3</v>
      </c>
      <c r="DR488" s="16">
        <v>16.46</v>
      </c>
      <c r="DS488" s="16">
        <v>25.44</v>
      </c>
      <c r="DT488" s="16">
        <v>106</v>
      </c>
      <c r="DU488" s="16">
        <v>831</v>
      </c>
      <c r="DV488" s="16">
        <v>0.1142</v>
      </c>
      <c r="DW488" s="16">
        <v>0.20699999999999999</v>
      </c>
      <c r="DX488" s="16">
        <v>0.2437</v>
      </c>
      <c r="DY488" s="16">
        <v>7.8280000000000002E-2</v>
      </c>
      <c r="DZ488" s="16">
        <v>0.2455</v>
      </c>
      <c r="EA488" s="16">
        <v>6.5960000000000005E-2</v>
      </c>
      <c r="EB488" s="15">
        <v>0</v>
      </c>
    </row>
    <row r="489" spans="100:132" x14ac:dyDescent="0.2">
      <c r="CV489" s="14" t="s">
        <v>648</v>
      </c>
      <c r="CW489" s="16">
        <v>913505</v>
      </c>
      <c r="CX489" s="16">
        <v>19.440000000000001</v>
      </c>
      <c r="CY489" s="16">
        <v>18.82</v>
      </c>
      <c r="CZ489" s="16">
        <v>128.1</v>
      </c>
      <c r="DA489" s="16">
        <v>1167</v>
      </c>
      <c r="DB489" s="16">
        <v>0.1089</v>
      </c>
      <c r="DC489" s="16">
        <v>0.14480000000000001</v>
      </c>
      <c r="DD489" s="16">
        <v>0.22559999999999999</v>
      </c>
      <c r="DE489" s="16">
        <v>0.11940000000000001</v>
      </c>
      <c r="DF489" s="16">
        <v>0.18229999999999999</v>
      </c>
      <c r="DG489" s="16">
        <v>6.1150000000000003E-2</v>
      </c>
      <c r="DH489" s="16">
        <v>0.56589999999999996</v>
      </c>
      <c r="DI489" s="16">
        <v>1.4079999999999999</v>
      </c>
      <c r="DJ489" s="16">
        <v>3.6309999999999998</v>
      </c>
      <c r="DK489" s="16">
        <v>67.739999999999995</v>
      </c>
      <c r="DL489" s="16">
        <v>5.2880000000000002E-3</v>
      </c>
      <c r="DM489" s="16">
        <v>2.8330000000000001E-2</v>
      </c>
      <c r="DN489" s="16">
        <v>4.2560000000000001E-2</v>
      </c>
      <c r="DO489" s="16">
        <v>1.176E-2</v>
      </c>
      <c r="DP489" s="16">
        <v>1.7170000000000001E-2</v>
      </c>
      <c r="DQ489" s="16">
        <v>3.2109999999999999E-3</v>
      </c>
      <c r="DR489" s="16">
        <v>23.96</v>
      </c>
      <c r="DS489" s="16">
        <v>30.39</v>
      </c>
      <c r="DT489" s="16">
        <v>153.9</v>
      </c>
      <c r="DU489" s="16">
        <v>1740</v>
      </c>
      <c r="DV489" s="16">
        <v>0.15140000000000001</v>
      </c>
      <c r="DW489" s="16">
        <v>0.3725</v>
      </c>
      <c r="DX489" s="16">
        <v>0.59360000000000002</v>
      </c>
      <c r="DY489" s="16">
        <v>0.20599999999999999</v>
      </c>
      <c r="DZ489" s="16">
        <v>0.3266</v>
      </c>
      <c r="EA489" s="16">
        <v>9.0090000000000003E-2</v>
      </c>
      <c r="EB489" s="15">
        <v>1</v>
      </c>
    </row>
    <row r="490" spans="100:132" x14ac:dyDescent="0.2">
      <c r="CV490" s="14" t="s">
        <v>649</v>
      </c>
      <c r="CW490" s="16">
        <v>913512</v>
      </c>
      <c r="CX490" s="16">
        <v>11.68</v>
      </c>
      <c r="CY490" s="16">
        <v>16.170000000000002</v>
      </c>
      <c r="CZ490" s="16">
        <v>75.489999999999995</v>
      </c>
      <c r="DA490" s="16">
        <v>420.5</v>
      </c>
      <c r="DB490" s="16">
        <v>0.1128</v>
      </c>
      <c r="DC490" s="16">
        <v>9.2630000000000004E-2</v>
      </c>
      <c r="DD490" s="16">
        <v>4.2790000000000002E-2</v>
      </c>
      <c r="DE490" s="16">
        <v>3.1320000000000001E-2</v>
      </c>
      <c r="DF490" s="16">
        <v>0.18529999999999999</v>
      </c>
      <c r="DG490" s="16">
        <v>6.4009999999999997E-2</v>
      </c>
      <c r="DH490" s="16">
        <v>0.37130000000000002</v>
      </c>
      <c r="DI490" s="16">
        <v>1.1539999999999999</v>
      </c>
      <c r="DJ490" s="16">
        <v>2.5539999999999998</v>
      </c>
      <c r="DK490" s="16">
        <v>27.57</v>
      </c>
      <c r="DL490" s="16">
        <v>8.9980000000000008E-3</v>
      </c>
      <c r="DM490" s="16">
        <v>1.2919999999999999E-2</v>
      </c>
      <c r="DN490" s="16">
        <v>1.8509999999999999E-2</v>
      </c>
      <c r="DO490" s="16">
        <v>1.167E-2</v>
      </c>
      <c r="DP490" s="16">
        <v>2.1520000000000001E-2</v>
      </c>
      <c r="DQ490" s="16">
        <v>3.2130000000000001E-3</v>
      </c>
      <c r="DR490" s="16">
        <v>13.32</v>
      </c>
      <c r="DS490" s="16">
        <v>21.59</v>
      </c>
      <c r="DT490" s="16">
        <v>86.57</v>
      </c>
      <c r="DU490" s="16">
        <v>549.79999999999995</v>
      </c>
      <c r="DV490" s="16">
        <v>0.15260000000000001</v>
      </c>
      <c r="DW490" s="16">
        <v>0.1477</v>
      </c>
      <c r="DX490" s="16">
        <v>0.14899999999999999</v>
      </c>
      <c r="DY490" s="16">
        <v>9.8150000000000001E-2</v>
      </c>
      <c r="DZ490" s="16">
        <v>0.28039999999999998</v>
      </c>
      <c r="EA490" s="16">
        <v>8.0240000000000006E-2</v>
      </c>
      <c r="EB490" s="15">
        <v>0</v>
      </c>
    </row>
    <row r="491" spans="100:132" x14ac:dyDescent="0.2">
      <c r="CV491" s="14" t="s">
        <v>650</v>
      </c>
      <c r="CW491" s="16">
        <v>913535</v>
      </c>
      <c r="CX491" s="16">
        <v>16.690000000000001</v>
      </c>
      <c r="CY491" s="16">
        <v>20.2</v>
      </c>
      <c r="CZ491" s="16">
        <v>107.1</v>
      </c>
      <c r="DA491" s="16">
        <v>857.6</v>
      </c>
      <c r="DB491" s="16">
        <v>7.4969999999999995E-2</v>
      </c>
      <c r="DC491" s="16">
        <v>7.1120000000000003E-2</v>
      </c>
      <c r="DD491" s="16">
        <v>3.6490000000000002E-2</v>
      </c>
      <c r="DE491" s="16">
        <v>2.307E-2</v>
      </c>
      <c r="DF491" s="16">
        <v>0.18459999999999999</v>
      </c>
      <c r="DG491" s="16">
        <v>5.3249999999999999E-2</v>
      </c>
      <c r="DH491" s="16">
        <v>0.24729999999999999</v>
      </c>
      <c r="DI491" s="16">
        <v>0.56789999999999996</v>
      </c>
      <c r="DJ491" s="16">
        <v>1.7749999999999999</v>
      </c>
      <c r="DK491" s="16">
        <v>22.95</v>
      </c>
      <c r="DL491" s="16">
        <v>2.6670000000000001E-3</v>
      </c>
      <c r="DM491" s="16">
        <v>1.4460000000000001E-2</v>
      </c>
      <c r="DN491" s="16">
        <v>1.423E-2</v>
      </c>
      <c r="DO491" s="16">
        <v>5.2969999999999996E-3</v>
      </c>
      <c r="DP491" s="16">
        <v>1.9609999999999999E-2</v>
      </c>
      <c r="DQ491" s="16">
        <v>1.6999999999999999E-3</v>
      </c>
      <c r="DR491" s="16">
        <v>19.18</v>
      </c>
      <c r="DS491" s="16">
        <v>26.56</v>
      </c>
      <c r="DT491" s="16">
        <v>127.3</v>
      </c>
      <c r="DU491" s="16">
        <v>1084</v>
      </c>
      <c r="DV491" s="16">
        <v>0.1009</v>
      </c>
      <c r="DW491" s="16">
        <v>0.29199999999999998</v>
      </c>
      <c r="DX491" s="16">
        <v>0.2477</v>
      </c>
      <c r="DY491" s="16">
        <v>8.7370000000000003E-2</v>
      </c>
      <c r="DZ491" s="16">
        <v>0.4677</v>
      </c>
      <c r="EA491" s="16">
        <v>7.6230000000000006E-2</v>
      </c>
      <c r="EB491" s="15">
        <v>1</v>
      </c>
    </row>
    <row r="492" spans="100:132" x14ac:dyDescent="0.2">
      <c r="CV492" s="14" t="s">
        <v>651</v>
      </c>
      <c r="CW492" s="16">
        <v>91376701</v>
      </c>
      <c r="CX492" s="16">
        <v>12.25</v>
      </c>
      <c r="CY492" s="16">
        <v>22.44</v>
      </c>
      <c r="CZ492" s="16">
        <v>78.180000000000007</v>
      </c>
      <c r="DA492" s="16">
        <v>466.5</v>
      </c>
      <c r="DB492" s="16">
        <v>8.1920000000000007E-2</v>
      </c>
      <c r="DC492" s="16">
        <v>5.1999999999999998E-2</v>
      </c>
      <c r="DD492" s="16">
        <v>1.7139999999999999E-2</v>
      </c>
      <c r="DE492" s="16">
        <v>1.261E-2</v>
      </c>
      <c r="DF492" s="16">
        <v>0.15440000000000001</v>
      </c>
      <c r="DG492" s="16">
        <v>5.9760000000000001E-2</v>
      </c>
      <c r="DH492" s="16">
        <v>0.22389999999999999</v>
      </c>
      <c r="DI492" s="16">
        <v>1.139</v>
      </c>
      <c r="DJ492" s="16">
        <v>1.577</v>
      </c>
      <c r="DK492" s="16">
        <v>18.04</v>
      </c>
      <c r="DL492" s="16">
        <v>5.0959999999999998E-3</v>
      </c>
      <c r="DM492" s="16">
        <v>1.205E-2</v>
      </c>
      <c r="DN492" s="16">
        <v>9.41E-3</v>
      </c>
      <c r="DO492" s="16">
        <v>4.5510000000000004E-3</v>
      </c>
      <c r="DP492" s="16">
        <v>1.6080000000000001E-2</v>
      </c>
      <c r="DQ492" s="16">
        <v>2.3990000000000001E-3</v>
      </c>
      <c r="DR492" s="16">
        <v>14.17</v>
      </c>
      <c r="DS492" s="16">
        <v>31.99</v>
      </c>
      <c r="DT492" s="16">
        <v>92.74</v>
      </c>
      <c r="DU492" s="16">
        <v>622.9</v>
      </c>
      <c r="DV492" s="16">
        <v>0.12559999999999999</v>
      </c>
      <c r="DW492" s="16">
        <v>0.1804</v>
      </c>
      <c r="DX492" s="16">
        <v>0.123</v>
      </c>
      <c r="DY492" s="16">
        <v>6.3350000000000004E-2</v>
      </c>
      <c r="DZ492" s="16">
        <v>0.31</v>
      </c>
      <c r="EA492" s="16">
        <v>8.2030000000000006E-2</v>
      </c>
      <c r="EB492" s="15">
        <v>0</v>
      </c>
    </row>
    <row r="493" spans="100:132" x14ac:dyDescent="0.2">
      <c r="CV493" s="14" t="s">
        <v>652</v>
      </c>
      <c r="CW493" s="16">
        <v>91376702</v>
      </c>
      <c r="CX493" s="16">
        <v>17.850000000000001</v>
      </c>
      <c r="CY493" s="16">
        <v>13.23</v>
      </c>
      <c r="CZ493" s="16">
        <v>114.6</v>
      </c>
      <c r="DA493" s="16">
        <v>992.1</v>
      </c>
      <c r="DB493" s="16">
        <v>7.8380000000000005E-2</v>
      </c>
      <c r="DC493" s="16">
        <v>6.2170000000000003E-2</v>
      </c>
      <c r="DD493" s="16">
        <v>4.4450000000000003E-2</v>
      </c>
      <c r="DE493" s="16">
        <v>4.1779999999999998E-2</v>
      </c>
      <c r="DF493" s="16">
        <v>0.122</v>
      </c>
      <c r="DG493" s="16">
        <v>5.2429999999999997E-2</v>
      </c>
      <c r="DH493" s="16">
        <v>0.4834</v>
      </c>
      <c r="DI493" s="16">
        <v>1.046</v>
      </c>
      <c r="DJ493" s="16">
        <v>3.1629999999999998</v>
      </c>
      <c r="DK493" s="16">
        <v>50.95</v>
      </c>
      <c r="DL493" s="16">
        <v>4.3689999999999996E-3</v>
      </c>
      <c r="DM493" s="16">
        <v>8.2740000000000001E-3</v>
      </c>
      <c r="DN493" s="16">
        <v>1.153E-2</v>
      </c>
      <c r="DO493" s="16">
        <v>7.437E-3</v>
      </c>
      <c r="DP493" s="16">
        <v>1.302E-2</v>
      </c>
      <c r="DQ493" s="16">
        <v>1.3090000000000001E-3</v>
      </c>
      <c r="DR493" s="16">
        <v>19.82</v>
      </c>
      <c r="DS493" s="16">
        <v>18.420000000000002</v>
      </c>
      <c r="DT493" s="16">
        <v>127.1</v>
      </c>
      <c r="DU493" s="16">
        <v>1210</v>
      </c>
      <c r="DV493" s="16">
        <v>9.8619999999999999E-2</v>
      </c>
      <c r="DW493" s="16">
        <v>9.9760000000000001E-2</v>
      </c>
      <c r="DX493" s="16">
        <v>0.1048</v>
      </c>
      <c r="DY493" s="16">
        <v>8.3409999999999998E-2</v>
      </c>
      <c r="DZ493" s="16">
        <v>0.17829999999999999</v>
      </c>
      <c r="EA493" s="16">
        <v>5.8709999999999998E-2</v>
      </c>
      <c r="EB493" s="15">
        <v>0</v>
      </c>
    </row>
    <row r="494" spans="100:132" x14ac:dyDescent="0.2">
      <c r="CV494" s="14" t="s">
        <v>653</v>
      </c>
      <c r="CW494" s="16">
        <v>914062</v>
      </c>
      <c r="CX494" s="16">
        <v>18.010000000000002</v>
      </c>
      <c r="CY494" s="16">
        <v>20.56</v>
      </c>
      <c r="CZ494" s="16">
        <v>118.4</v>
      </c>
      <c r="DA494" s="16">
        <v>1007</v>
      </c>
      <c r="DB494" s="16">
        <v>0.10009999999999999</v>
      </c>
      <c r="DC494" s="16">
        <v>0.12889999999999999</v>
      </c>
      <c r="DD494" s="16">
        <v>0.11700000000000001</v>
      </c>
      <c r="DE494" s="16">
        <v>7.7619999999999995E-2</v>
      </c>
      <c r="DF494" s="16">
        <v>0.21160000000000001</v>
      </c>
      <c r="DG494" s="16">
        <v>6.0769999999999998E-2</v>
      </c>
      <c r="DH494" s="16">
        <v>0.75480000000000003</v>
      </c>
      <c r="DI494" s="16">
        <v>1.288</v>
      </c>
      <c r="DJ494" s="16">
        <v>5.3529999999999998</v>
      </c>
      <c r="DK494" s="16">
        <v>89.74</v>
      </c>
      <c r="DL494" s="16">
        <v>7.9970000000000006E-3</v>
      </c>
      <c r="DM494" s="16">
        <v>2.7E-2</v>
      </c>
      <c r="DN494" s="16">
        <v>3.737E-2</v>
      </c>
      <c r="DO494" s="16">
        <v>1.6480000000000002E-2</v>
      </c>
      <c r="DP494" s="16">
        <v>2.8969999999999999E-2</v>
      </c>
      <c r="DQ494" s="16">
        <v>3.9960000000000004E-3</v>
      </c>
      <c r="DR494" s="16">
        <v>21.53</v>
      </c>
      <c r="DS494" s="16">
        <v>26.06</v>
      </c>
      <c r="DT494" s="16">
        <v>143.4</v>
      </c>
      <c r="DU494" s="16">
        <v>1426</v>
      </c>
      <c r="DV494" s="16">
        <v>0.13089999999999999</v>
      </c>
      <c r="DW494" s="16">
        <v>0.23269999999999999</v>
      </c>
      <c r="DX494" s="16">
        <v>0.25440000000000002</v>
      </c>
      <c r="DY494" s="16">
        <v>0.1489</v>
      </c>
      <c r="DZ494" s="16">
        <v>0.3251</v>
      </c>
      <c r="EA494" s="16">
        <v>7.6249999999999998E-2</v>
      </c>
      <c r="EB494" s="15">
        <v>1</v>
      </c>
    </row>
    <row r="495" spans="100:132" x14ac:dyDescent="0.2">
      <c r="CV495" s="14" t="s">
        <v>654</v>
      </c>
      <c r="CW495" s="16">
        <v>914101</v>
      </c>
      <c r="CX495" s="16">
        <v>12.46</v>
      </c>
      <c r="CY495" s="16">
        <v>12.83</v>
      </c>
      <c r="CZ495" s="16">
        <v>78.83</v>
      </c>
      <c r="DA495" s="16">
        <v>477.3</v>
      </c>
      <c r="DB495" s="16">
        <v>7.3719999999999994E-2</v>
      </c>
      <c r="DC495" s="16">
        <v>4.0430000000000001E-2</v>
      </c>
      <c r="DD495" s="16">
        <v>7.1729999999999997E-3</v>
      </c>
      <c r="DE495" s="16">
        <v>1.149E-2</v>
      </c>
      <c r="DF495" s="16">
        <v>0.1613</v>
      </c>
      <c r="DG495" s="16">
        <v>6.0130000000000003E-2</v>
      </c>
      <c r="DH495" s="16">
        <v>0.3276</v>
      </c>
      <c r="DI495" s="16">
        <v>1.486</v>
      </c>
      <c r="DJ495" s="16">
        <v>2.1080000000000001</v>
      </c>
      <c r="DK495" s="16">
        <v>24.6</v>
      </c>
      <c r="DL495" s="16">
        <v>1.039E-2</v>
      </c>
      <c r="DM495" s="16">
        <v>1.0030000000000001E-2</v>
      </c>
      <c r="DN495" s="16">
        <v>6.4159999999999998E-3</v>
      </c>
      <c r="DO495" s="16">
        <v>7.8949999999999992E-3</v>
      </c>
      <c r="DP495" s="16">
        <v>2.869E-2</v>
      </c>
      <c r="DQ495" s="16">
        <v>4.8209999999999998E-3</v>
      </c>
      <c r="DR495" s="16">
        <v>13.19</v>
      </c>
      <c r="DS495" s="16">
        <v>16.36</v>
      </c>
      <c r="DT495" s="16">
        <v>83.24</v>
      </c>
      <c r="DU495" s="16">
        <v>534</v>
      </c>
      <c r="DV495" s="16">
        <v>9.4390000000000002E-2</v>
      </c>
      <c r="DW495" s="16">
        <v>6.4769999999999994E-2</v>
      </c>
      <c r="DX495" s="16">
        <v>1.6740000000000001E-2</v>
      </c>
      <c r="DY495" s="16">
        <v>2.6800000000000001E-2</v>
      </c>
      <c r="DZ495" s="16">
        <v>0.22800000000000001</v>
      </c>
      <c r="EA495" s="16">
        <v>7.0279999999999995E-2</v>
      </c>
      <c r="EB495" s="15">
        <v>0</v>
      </c>
    </row>
    <row r="496" spans="100:132" x14ac:dyDescent="0.2">
      <c r="CV496" s="14" t="s">
        <v>655</v>
      </c>
      <c r="CW496" s="16">
        <v>914102</v>
      </c>
      <c r="CX496" s="16">
        <v>13.16</v>
      </c>
      <c r="CY496" s="16">
        <v>20.54</v>
      </c>
      <c r="CZ496" s="16">
        <v>84.06</v>
      </c>
      <c r="DA496" s="16">
        <v>538.70000000000005</v>
      </c>
      <c r="DB496" s="16">
        <v>7.3349999999999999E-2</v>
      </c>
      <c r="DC496" s="16">
        <v>5.2749999999999998E-2</v>
      </c>
      <c r="DD496" s="16">
        <v>1.7999999999999999E-2</v>
      </c>
      <c r="DE496" s="16">
        <v>1.256E-2</v>
      </c>
      <c r="DF496" s="16">
        <v>0.17130000000000001</v>
      </c>
      <c r="DG496" s="16">
        <v>5.8880000000000002E-2</v>
      </c>
      <c r="DH496" s="16">
        <v>0.32369999999999999</v>
      </c>
      <c r="DI496" s="16">
        <v>1.4730000000000001</v>
      </c>
      <c r="DJ496" s="16">
        <v>2.3260000000000001</v>
      </c>
      <c r="DK496" s="16">
        <v>26.07</v>
      </c>
      <c r="DL496" s="16">
        <v>7.8019999999999999E-3</v>
      </c>
      <c r="DM496" s="16">
        <v>2.052E-2</v>
      </c>
      <c r="DN496" s="16">
        <v>1.341E-2</v>
      </c>
      <c r="DO496" s="16">
        <v>5.5640000000000004E-3</v>
      </c>
      <c r="DP496" s="16">
        <v>2.086E-2</v>
      </c>
      <c r="DQ496" s="16">
        <v>2.7009999999999998E-3</v>
      </c>
      <c r="DR496" s="16">
        <v>14.5</v>
      </c>
      <c r="DS496" s="16">
        <v>28.46</v>
      </c>
      <c r="DT496" s="16">
        <v>95.29</v>
      </c>
      <c r="DU496" s="16">
        <v>648.29999999999995</v>
      </c>
      <c r="DV496" s="16">
        <v>0.1118</v>
      </c>
      <c r="DW496" s="16">
        <v>0.1646</v>
      </c>
      <c r="DX496" s="16">
        <v>7.6980000000000007E-2</v>
      </c>
      <c r="DY496" s="16">
        <v>4.1950000000000001E-2</v>
      </c>
      <c r="DZ496" s="16">
        <v>0.26869999999999999</v>
      </c>
      <c r="EA496" s="16">
        <v>7.4289999999999995E-2</v>
      </c>
      <c r="EB496" s="15">
        <v>0</v>
      </c>
    </row>
    <row r="497" spans="100:132" x14ac:dyDescent="0.2">
      <c r="CV497" s="14" t="s">
        <v>656</v>
      </c>
      <c r="CW497" s="16">
        <v>914333</v>
      </c>
      <c r="CX497" s="16">
        <v>14.87</v>
      </c>
      <c r="CY497" s="16">
        <v>20.21</v>
      </c>
      <c r="CZ497" s="16">
        <v>96.12</v>
      </c>
      <c r="DA497" s="16">
        <v>680.9</v>
      </c>
      <c r="DB497" s="16">
        <v>9.5869999999999997E-2</v>
      </c>
      <c r="DC497" s="16">
        <v>8.3449999999999996E-2</v>
      </c>
      <c r="DD497" s="16">
        <v>6.8239999999999995E-2</v>
      </c>
      <c r="DE497" s="16">
        <v>4.9509999999999998E-2</v>
      </c>
      <c r="DF497" s="16">
        <v>0.1487</v>
      </c>
      <c r="DG497" s="16">
        <v>5.7480000000000003E-2</v>
      </c>
      <c r="DH497" s="16">
        <v>0.23230000000000001</v>
      </c>
      <c r="DI497" s="16">
        <v>1.6359999999999999</v>
      </c>
      <c r="DJ497" s="16">
        <v>1.5960000000000001</v>
      </c>
      <c r="DK497" s="16">
        <v>21.84</v>
      </c>
      <c r="DL497" s="16">
        <v>5.4149999999999997E-3</v>
      </c>
      <c r="DM497" s="16">
        <v>1.371E-2</v>
      </c>
      <c r="DN497" s="16">
        <v>2.1530000000000001E-2</v>
      </c>
      <c r="DO497" s="16">
        <v>1.183E-2</v>
      </c>
      <c r="DP497" s="16">
        <v>1.959E-2</v>
      </c>
      <c r="DQ497" s="16">
        <v>1.812E-3</v>
      </c>
      <c r="DR497" s="16">
        <v>16.010000000000002</v>
      </c>
      <c r="DS497" s="16">
        <v>28.48</v>
      </c>
      <c r="DT497" s="16">
        <v>103.9</v>
      </c>
      <c r="DU497" s="16">
        <v>783.6</v>
      </c>
      <c r="DV497" s="16">
        <v>0.1216</v>
      </c>
      <c r="DW497" s="16">
        <v>0.13880000000000001</v>
      </c>
      <c r="DX497" s="16">
        <v>0.17</v>
      </c>
      <c r="DY497" s="16">
        <v>0.1017</v>
      </c>
      <c r="DZ497" s="16">
        <v>0.2369</v>
      </c>
      <c r="EA497" s="16">
        <v>6.5989999999999993E-2</v>
      </c>
      <c r="EB497" s="15">
        <v>0</v>
      </c>
    </row>
    <row r="498" spans="100:132" x14ac:dyDescent="0.2">
      <c r="CV498" s="14" t="s">
        <v>657</v>
      </c>
      <c r="CW498" s="16">
        <v>914366</v>
      </c>
      <c r="CX498" s="16">
        <v>12.65</v>
      </c>
      <c r="CY498" s="16">
        <v>18.170000000000002</v>
      </c>
      <c r="CZ498" s="16">
        <v>82.69</v>
      </c>
      <c r="DA498" s="16">
        <v>485.6</v>
      </c>
      <c r="DB498" s="16">
        <v>0.1076</v>
      </c>
      <c r="DC498" s="16">
        <v>0.13339999999999999</v>
      </c>
      <c r="DD498" s="16">
        <v>8.0170000000000005E-2</v>
      </c>
      <c r="DE498" s="16">
        <v>5.074E-2</v>
      </c>
      <c r="DF498" s="16">
        <v>0.1641</v>
      </c>
      <c r="DG498" s="16">
        <v>6.8540000000000004E-2</v>
      </c>
      <c r="DH498" s="16">
        <v>0.2324</v>
      </c>
      <c r="DI498" s="16">
        <v>0.63319999999999999</v>
      </c>
      <c r="DJ498" s="16">
        <v>1.696</v>
      </c>
      <c r="DK498" s="16">
        <v>18.399999999999999</v>
      </c>
      <c r="DL498" s="16">
        <v>5.7039999999999999E-3</v>
      </c>
      <c r="DM498" s="16">
        <v>2.5020000000000001E-2</v>
      </c>
      <c r="DN498" s="16">
        <v>2.6360000000000001E-2</v>
      </c>
      <c r="DO498" s="16">
        <v>1.0319999999999999E-2</v>
      </c>
      <c r="DP498" s="16">
        <v>1.7590000000000001E-2</v>
      </c>
      <c r="DQ498" s="16">
        <v>3.5630000000000002E-3</v>
      </c>
      <c r="DR498" s="16">
        <v>14.38</v>
      </c>
      <c r="DS498" s="16">
        <v>22.15</v>
      </c>
      <c r="DT498" s="16">
        <v>95.29</v>
      </c>
      <c r="DU498" s="16">
        <v>633.70000000000005</v>
      </c>
      <c r="DV498" s="16">
        <v>0.15329999999999999</v>
      </c>
      <c r="DW498" s="16">
        <v>0.38419999999999999</v>
      </c>
      <c r="DX498" s="16">
        <v>0.35820000000000002</v>
      </c>
      <c r="DY498" s="16">
        <v>0.14069999999999999</v>
      </c>
      <c r="DZ498" s="16">
        <v>0.32300000000000001</v>
      </c>
      <c r="EA498" s="16">
        <v>0.1033</v>
      </c>
      <c r="EB498" s="15">
        <v>0</v>
      </c>
    </row>
    <row r="499" spans="100:132" x14ac:dyDescent="0.2">
      <c r="CV499" s="14" t="s">
        <v>658</v>
      </c>
      <c r="CW499" s="16">
        <v>914580</v>
      </c>
      <c r="CX499" s="16">
        <v>12.47</v>
      </c>
      <c r="CY499" s="16">
        <v>17.309999999999999</v>
      </c>
      <c r="CZ499" s="16">
        <v>80.45</v>
      </c>
      <c r="DA499" s="16">
        <v>480.1</v>
      </c>
      <c r="DB499" s="16">
        <v>8.9279999999999998E-2</v>
      </c>
      <c r="DC499" s="16">
        <v>7.6300000000000007E-2</v>
      </c>
      <c r="DD499" s="16">
        <v>3.6089999999999997E-2</v>
      </c>
      <c r="DE499" s="16">
        <v>2.3689999999999999E-2</v>
      </c>
      <c r="DF499" s="16">
        <v>0.15260000000000001</v>
      </c>
      <c r="DG499" s="16">
        <v>6.046E-2</v>
      </c>
      <c r="DH499" s="16">
        <v>0.1532</v>
      </c>
      <c r="DI499" s="16">
        <v>0.78100000000000003</v>
      </c>
      <c r="DJ499" s="16">
        <v>1.2529999999999999</v>
      </c>
      <c r="DK499" s="16">
        <v>11.91</v>
      </c>
      <c r="DL499" s="16">
        <v>3.7959999999999999E-3</v>
      </c>
      <c r="DM499" s="16">
        <v>1.371E-2</v>
      </c>
      <c r="DN499" s="16">
        <v>1.346E-2</v>
      </c>
      <c r="DO499" s="16">
        <v>7.0959999999999999E-3</v>
      </c>
      <c r="DP499" s="16">
        <v>1.536E-2</v>
      </c>
      <c r="DQ499" s="16">
        <v>1.5410000000000001E-3</v>
      </c>
      <c r="DR499" s="16">
        <v>14.06</v>
      </c>
      <c r="DS499" s="16">
        <v>24.34</v>
      </c>
      <c r="DT499" s="16">
        <v>92.82</v>
      </c>
      <c r="DU499" s="16">
        <v>607.29999999999995</v>
      </c>
      <c r="DV499" s="16">
        <v>0.12759999999999999</v>
      </c>
      <c r="DW499" s="16">
        <v>0.25059999999999999</v>
      </c>
      <c r="DX499" s="16">
        <v>0.20280000000000001</v>
      </c>
      <c r="DY499" s="16">
        <v>0.1053</v>
      </c>
      <c r="DZ499" s="16">
        <v>0.30349999999999999</v>
      </c>
      <c r="EA499" s="16">
        <v>7.6609999999999998E-2</v>
      </c>
      <c r="EB499" s="15">
        <v>0</v>
      </c>
    </row>
    <row r="500" spans="100:132" x14ac:dyDescent="0.2">
      <c r="CV500" s="14" t="s">
        <v>659</v>
      </c>
      <c r="CW500" s="16">
        <v>914769</v>
      </c>
      <c r="CX500" s="16">
        <v>18.489999999999998</v>
      </c>
      <c r="CY500" s="16">
        <v>17.52</v>
      </c>
      <c r="CZ500" s="16">
        <v>121.3</v>
      </c>
      <c r="DA500" s="16">
        <v>1068</v>
      </c>
      <c r="DB500" s="16">
        <v>0.1012</v>
      </c>
      <c r="DC500" s="16">
        <v>0.13170000000000001</v>
      </c>
      <c r="DD500" s="16">
        <v>0.14910000000000001</v>
      </c>
      <c r="DE500" s="16">
        <v>9.1829999999999995E-2</v>
      </c>
      <c r="DF500" s="16">
        <v>0.1832</v>
      </c>
      <c r="DG500" s="16">
        <v>6.6970000000000002E-2</v>
      </c>
      <c r="DH500" s="16">
        <v>0.7923</v>
      </c>
      <c r="DI500" s="16">
        <v>1.0449999999999999</v>
      </c>
      <c r="DJ500" s="16">
        <v>4.851</v>
      </c>
      <c r="DK500" s="16">
        <v>95.77</v>
      </c>
      <c r="DL500" s="16">
        <v>7.9740000000000002E-3</v>
      </c>
      <c r="DM500" s="16">
        <v>3.2140000000000002E-2</v>
      </c>
      <c r="DN500" s="16">
        <v>4.4350000000000001E-2</v>
      </c>
      <c r="DO500" s="16">
        <v>1.5730000000000001E-2</v>
      </c>
      <c r="DP500" s="16">
        <v>1.617E-2</v>
      </c>
      <c r="DQ500" s="16">
        <v>5.2550000000000001E-3</v>
      </c>
      <c r="DR500" s="16">
        <v>22.75</v>
      </c>
      <c r="DS500" s="16">
        <v>22.88</v>
      </c>
      <c r="DT500" s="16">
        <v>146.4</v>
      </c>
      <c r="DU500" s="16">
        <v>1600</v>
      </c>
      <c r="DV500" s="16">
        <v>0.14119999999999999</v>
      </c>
      <c r="DW500" s="16">
        <v>0.30890000000000001</v>
      </c>
      <c r="DX500" s="16">
        <v>0.3533</v>
      </c>
      <c r="DY500" s="16">
        <v>0.1663</v>
      </c>
      <c r="DZ500" s="16">
        <v>0.251</v>
      </c>
      <c r="EA500" s="16">
        <v>9.4450000000000006E-2</v>
      </c>
      <c r="EB500" s="15">
        <v>1</v>
      </c>
    </row>
    <row r="501" spans="100:132" x14ac:dyDescent="0.2">
      <c r="CV501" s="14" t="s">
        <v>660</v>
      </c>
      <c r="CW501" s="16">
        <v>91485</v>
      </c>
      <c r="CX501" s="16">
        <v>20.59</v>
      </c>
      <c r="CY501" s="16">
        <v>21.24</v>
      </c>
      <c r="CZ501" s="16">
        <v>137.80000000000001</v>
      </c>
      <c r="DA501" s="16">
        <v>1320</v>
      </c>
      <c r="DB501" s="16">
        <v>0.1085</v>
      </c>
      <c r="DC501" s="16">
        <v>0.16439999999999999</v>
      </c>
      <c r="DD501" s="16">
        <v>0.21879999999999999</v>
      </c>
      <c r="DE501" s="16">
        <v>0.11210000000000001</v>
      </c>
      <c r="DF501" s="16">
        <v>0.18479999999999999</v>
      </c>
      <c r="DG501" s="16">
        <v>6.2219999999999998E-2</v>
      </c>
      <c r="DH501" s="16">
        <v>0.59040000000000004</v>
      </c>
      <c r="DI501" s="16">
        <v>1.216</v>
      </c>
      <c r="DJ501" s="16">
        <v>4.2060000000000004</v>
      </c>
      <c r="DK501" s="16">
        <v>75.09</v>
      </c>
      <c r="DL501" s="16">
        <v>6.6660000000000001E-3</v>
      </c>
      <c r="DM501" s="16">
        <v>2.7910000000000001E-2</v>
      </c>
      <c r="DN501" s="16">
        <v>4.0620000000000003E-2</v>
      </c>
      <c r="DO501" s="16">
        <v>1.4789999999999999E-2</v>
      </c>
      <c r="DP501" s="16">
        <v>1.1169999999999999E-2</v>
      </c>
      <c r="DQ501" s="16">
        <v>3.7269999999999998E-3</v>
      </c>
      <c r="DR501" s="16">
        <v>23.86</v>
      </c>
      <c r="DS501" s="16">
        <v>30.76</v>
      </c>
      <c r="DT501" s="16">
        <v>163.19999999999999</v>
      </c>
      <c r="DU501" s="16">
        <v>1760</v>
      </c>
      <c r="DV501" s="16">
        <v>0.1464</v>
      </c>
      <c r="DW501" s="16">
        <v>0.35970000000000002</v>
      </c>
      <c r="DX501" s="16">
        <v>0.51790000000000003</v>
      </c>
      <c r="DY501" s="16">
        <v>0.21129999999999999</v>
      </c>
      <c r="DZ501" s="16">
        <v>0.248</v>
      </c>
      <c r="EA501" s="16">
        <v>8.9990000000000001E-2</v>
      </c>
      <c r="EB501" s="15">
        <v>1</v>
      </c>
    </row>
    <row r="502" spans="100:132" x14ac:dyDescent="0.2">
      <c r="CV502" s="14" t="s">
        <v>661</v>
      </c>
      <c r="CW502" s="16">
        <v>914862</v>
      </c>
      <c r="CX502" s="16">
        <v>15.04</v>
      </c>
      <c r="CY502" s="16">
        <v>16.739999999999998</v>
      </c>
      <c r="CZ502" s="16">
        <v>98.73</v>
      </c>
      <c r="DA502" s="16">
        <v>689.4</v>
      </c>
      <c r="DB502" s="16">
        <v>9.8830000000000001E-2</v>
      </c>
      <c r="DC502" s="16">
        <v>0.13639999999999999</v>
      </c>
      <c r="DD502" s="16">
        <v>7.7210000000000001E-2</v>
      </c>
      <c r="DE502" s="16">
        <v>6.1420000000000002E-2</v>
      </c>
      <c r="DF502" s="16">
        <v>0.1668</v>
      </c>
      <c r="DG502" s="16">
        <v>6.8690000000000001E-2</v>
      </c>
      <c r="DH502" s="16">
        <v>0.372</v>
      </c>
      <c r="DI502" s="16">
        <v>0.84230000000000005</v>
      </c>
      <c r="DJ502" s="16">
        <v>2.3039999999999998</v>
      </c>
      <c r="DK502" s="16">
        <v>34.840000000000003</v>
      </c>
      <c r="DL502" s="16">
        <v>4.1229999999999999E-3</v>
      </c>
      <c r="DM502" s="16">
        <v>1.8190000000000001E-2</v>
      </c>
      <c r="DN502" s="16">
        <v>1.9959999999999999E-2</v>
      </c>
      <c r="DO502" s="16">
        <v>1.004E-2</v>
      </c>
      <c r="DP502" s="16">
        <v>1.055E-2</v>
      </c>
      <c r="DQ502" s="16">
        <v>3.2369999999999999E-3</v>
      </c>
      <c r="DR502" s="16">
        <v>16.760000000000002</v>
      </c>
      <c r="DS502" s="16">
        <v>20.43</v>
      </c>
      <c r="DT502" s="16">
        <v>109.7</v>
      </c>
      <c r="DU502" s="16">
        <v>856.9</v>
      </c>
      <c r="DV502" s="16">
        <v>0.1135</v>
      </c>
      <c r="DW502" s="16">
        <v>0.21759999999999999</v>
      </c>
      <c r="DX502" s="16">
        <v>0.18559999999999999</v>
      </c>
      <c r="DY502" s="16">
        <v>0.1018</v>
      </c>
      <c r="DZ502" s="16">
        <v>0.2177</v>
      </c>
      <c r="EA502" s="16">
        <v>8.5489999999999997E-2</v>
      </c>
      <c r="EB502" s="15">
        <v>0</v>
      </c>
    </row>
    <row r="503" spans="100:132" x14ac:dyDescent="0.2">
      <c r="CV503" s="14" t="s">
        <v>662</v>
      </c>
      <c r="CW503" s="16">
        <v>91504</v>
      </c>
      <c r="CX503" s="16">
        <v>13.82</v>
      </c>
      <c r="CY503" s="16">
        <v>24.49</v>
      </c>
      <c r="CZ503" s="16">
        <v>92.33</v>
      </c>
      <c r="DA503" s="16">
        <v>595.9</v>
      </c>
      <c r="DB503" s="16">
        <v>0.1162</v>
      </c>
      <c r="DC503" s="16">
        <v>0.1681</v>
      </c>
      <c r="DD503" s="16">
        <v>0.13569999999999999</v>
      </c>
      <c r="DE503" s="16">
        <v>6.7589999999999997E-2</v>
      </c>
      <c r="DF503" s="16">
        <v>0.22750000000000001</v>
      </c>
      <c r="DG503" s="16">
        <v>7.2370000000000004E-2</v>
      </c>
      <c r="DH503" s="16">
        <v>0.47510000000000002</v>
      </c>
      <c r="DI503" s="16">
        <v>1.528</v>
      </c>
      <c r="DJ503" s="16">
        <v>2.9740000000000002</v>
      </c>
      <c r="DK503" s="16">
        <v>39.049999999999997</v>
      </c>
      <c r="DL503" s="16">
        <v>9.6799999999999994E-3</v>
      </c>
      <c r="DM503" s="16">
        <v>3.8559999999999997E-2</v>
      </c>
      <c r="DN503" s="16">
        <v>3.4759999999999999E-2</v>
      </c>
      <c r="DO503" s="16">
        <v>1.6160000000000001E-2</v>
      </c>
      <c r="DP503" s="16">
        <v>2.4340000000000001E-2</v>
      </c>
      <c r="DQ503" s="16">
        <v>6.9950000000000003E-3</v>
      </c>
      <c r="DR503" s="16">
        <v>16.010000000000002</v>
      </c>
      <c r="DS503" s="16">
        <v>32.94</v>
      </c>
      <c r="DT503" s="16">
        <v>106</v>
      </c>
      <c r="DU503" s="16">
        <v>788</v>
      </c>
      <c r="DV503" s="16">
        <v>0.1794</v>
      </c>
      <c r="DW503" s="16">
        <v>0.39660000000000001</v>
      </c>
      <c r="DX503" s="16">
        <v>0.33810000000000001</v>
      </c>
      <c r="DY503" s="16">
        <v>0.15210000000000001</v>
      </c>
      <c r="DZ503" s="16">
        <v>0.36509999999999998</v>
      </c>
      <c r="EA503" s="16">
        <v>0.1183</v>
      </c>
      <c r="EB503" s="15">
        <v>1</v>
      </c>
    </row>
    <row r="504" spans="100:132" x14ac:dyDescent="0.2">
      <c r="CV504" s="14" t="s">
        <v>663</v>
      </c>
      <c r="CW504" s="16">
        <v>91505</v>
      </c>
      <c r="CX504" s="16">
        <v>12.54</v>
      </c>
      <c r="CY504" s="16">
        <v>16.32</v>
      </c>
      <c r="CZ504" s="16">
        <v>81.25</v>
      </c>
      <c r="DA504" s="16">
        <v>476.3</v>
      </c>
      <c r="DB504" s="16">
        <v>0.1158</v>
      </c>
      <c r="DC504" s="16">
        <v>0.1085</v>
      </c>
      <c r="DD504" s="16">
        <v>5.9279999999999999E-2</v>
      </c>
      <c r="DE504" s="16">
        <v>3.279E-2</v>
      </c>
      <c r="DF504" s="16">
        <v>0.1943</v>
      </c>
      <c r="DG504" s="16">
        <v>6.6119999999999998E-2</v>
      </c>
      <c r="DH504" s="16">
        <v>0.25769999999999998</v>
      </c>
      <c r="DI504" s="16">
        <v>1.095</v>
      </c>
      <c r="DJ504" s="16">
        <v>1.5660000000000001</v>
      </c>
      <c r="DK504" s="16">
        <v>18.489999999999998</v>
      </c>
      <c r="DL504" s="16">
        <v>9.7020000000000006E-3</v>
      </c>
      <c r="DM504" s="16">
        <v>1.567E-2</v>
      </c>
      <c r="DN504" s="16">
        <v>2.5749999999999999E-2</v>
      </c>
      <c r="DO504" s="16">
        <v>1.1610000000000001E-2</v>
      </c>
      <c r="DP504" s="16">
        <v>2.801E-2</v>
      </c>
      <c r="DQ504" s="16">
        <v>2.48E-3</v>
      </c>
      <c r="DR504" s="16">
        <v>13.57</v>
      </c>
      <c r="DS504" s="16">
        <v>21.4</v>
      </c>
      <c r="DT504" s="16">
        <v>86.67</v>
      </c>
      <c r="DU504" s="16">
        <v>552</v>
      </c>
      <c r="DV504" s="16">
        <v>0.158</v>
      </c>
      <c r="DW504" s="16">
        <v>0.17510000000000001</v>
      </c>
      <c r="DX504" s="16">
        <v>0.18890000000000001</v>
      </c>
      <c r="DY504" s="16">
        <v>8.4110000000000004E-2</v>
      </c>
      <c r="DZ504" s="16">
        <v>0.3155</v>
      </c>
      <c r="EA504" s="16">
        <v>7.5380000000000003E-2</v>
      </c>
      <c r="EB504" s="15">
        <v>0</v>
      </c>
    </row>
    <row r="505" spans="100:132" x14ac:dyDescent="0.2">
      <c r="CV505" s="14" t="s">
        <v>664</v>
      </c>
      <c r="CW505" s="16">
        <v>915143</v>
      </c>
      <c r="CX505" s="16">
        <v>23.09</v>
      </c>
      <c r="CY505" s="16">
        <v>19.829999999999998</v>
      </c>
      <c r="CZ505" s="16">
        <v>152.1</v>
      </c>
      <c r="DA505" s="16">
        <v>1682</v>
      </c>
      <c r="DB505" s="16">
        <v>9.3420000000000003E-2</v>
      </c>
      <c r="DC505" s="16">
        <v>0.1275</v>
      </c>
      <c r="DD505" s="16">
        <v>0.1676</v>
      </c>
      <c r="DE505" s="16">
        <v>0.1003</v>
      </c>
      <c r="DF505" s="16">
        <v>0.15049999999999999</v>
      </c>
      <c r="DG505" s="16">
        <v>5.484E-2</v>
      </c>
      <c r="DH505" s="16">
        <v>1.2909999999999999</v>
      </c>
      <c r="DI505" s="16">
        <v>0.74519999999999997</v>
      </c>
      <c r="DJ505" s="16">
        <v>9.6349999999999998</v>
      </c>
      <c r="DK505" s="16">
        <v>180.2</v>
      </c>
      <c r="DL505" s="16">
        <v>5.7530000000000003E-3</v>
      </c>
      <c r="DM505" s="16">
        <v>3.356E-2</v>
      </c>
      <c r="DN505" s="16">
        <v>3.9759999999999997E-2</v>
      </c>
      <c r="DO505" s="16">
        <v>2.1559999999999999E-2</v>
      </c>
      <c r="DP505" s="16">
        <v>2.2009999999999998E-2</v>
      </c>
      <c r="DQ505" s="16">
        <v>2.8969999999999998E-3</v>
      </c>
      <c r="DR505" s="16">
        <v>30.79</v>
      </c>
      <c r="DS505" s="16">
        <v>23.87</v>
      </c>
      <c r="DT505" s="16">
        <v>211.5</v>
      </c>
      <c r="DU505" s="16">
        <v>2782</v>
      </c>
      <c r="DV505" s="16">
        <v>0.11990000000000001</v>
      </c>
      <c r="DW505" s="16">
        <v>0.36249999999999999</v>
      </c>
      <c r="DX505" s="16">
        <v>0.37940000000000002</v>
      </c>
      <c r="DY505" s="16">
        <v>0.22639999999999999</v>
      </c>
      <c r="DZ505" s="16">
        <v>0.2908</v>
      </c>
      <c r="EA505" s="16">
        <v>7.2770000000000001E-2</v>
      </c>
      <c r="EB505" s="15">
        <v>1</v>
      </c>
    </row>
    <row r="506" spans="100:132" x14ac:dyDescent="0.2">
      <c r="CV506" s="14" t="s">
        <v>665</v>
      </c>
      <c r="CW506" s="16">
        <v>915186</v>
      </c>
      <c r="CX506" s="16">
        <v>9.2680000000000007</v>
      </c>
      <c r="CY506" s="16">
        <v>12.87</v>
      </c>
      <c r="CZ506" s="16">
        <v>61.49</v>
      </c>
      <c r="DA506" s="16">
        <v>248.7</v>
      </c>
      <c r="DB506" s="16">
        <v>0.16339999999999999</v>
      </c>
      <c r="DC506" s="16">
        <v>0.22389999999999999</v>
      </c>
      <c r="DD506" s="16">
        <v>9.7299999999999998E-2</v>
      </c>
      <c r="DE506" s="16">
        <v>5.2519999999999997E-2</v>
      </c>
      <c r="DF506" s="16">
        <v>0.23780000000000001</v>
      </c>
      <c r="DG506" s="16">
        <v>9.5019999999999993E-2</v>
      </c>
      <c r="DH506" s="16">
        <v>0.40760000000000002</v>
      </c>
      <c r="DI506" s="16">
        <v>1.093</v>
      </c>
      <c r="DJ506" s="16">
        <v>3.0139999999999998</v>
      </c>
      <c r="DK506" s="16">
        <v>20.04</v>
      </c>
      <c r="DL506" s="16">
        <v>9.783E-3</v>
      </c>
      <c r="DM506" s="16">
        <v>4.5420000000000002E-2</v>
      </c>
      <c r="DN506" s="16">
        <v>3.483E-2</v>
      </c>
      <c r="DO506" s="16">
        <v>2.188E-2</v>
      </c>
      <c r="DP506" s="16">
        <v>2.5420000000000002E-2</v>
      </c>
      <c r="DQ506" s="16">
        <v>1.0449999999999999E-2</v>
      </c>
      <c r="DR506" s="16">
        <v>10.28</v>
      </c>
      <c r="DS506" s="16">
        <v>16.38</v>
      </c>
      <c r="DT506" s="16">
        <v>69.05</v>
      </c>
      <c r="DU506" s="16">
        <v>300.2</v>
      </c>
      <c r="DV506" s="16">
        <v>0.19020000000000001</v>
      </c>
      <c r="DW506" s="16">
        <v>0.34410000000000002</v>
      </c>
      <c r="DX506" s="16">
        <v>0.2099</v>
      </c>
      <c r="DY506" s="16">
        <v>0.10249999999999999</v>
      </c>
      <c r="DZ506" s="16">
        <v>0.30380000000000001</v>
      </c>
      <c r="EA506" s="16">
        <v>0.12520000000000001</v>
      </c>
      <c r="EB506" s="15">
        <v>0</v>
      </c>
    </row>
    <row r="507" spans="100:132" x14ac:dyDescent="0.2">
      <c r="CV507" s="14" t="s">
        <v>666</v>
      </c>
      <c r="CW507" s="16">
        <v>915276</v>
      </c>
      <c r="CX507" s="16">
        <v>9.6760000000000002</v>
      </c>
      <c r="CY507" s="16">
        <v>13.14</v>
      </c>
      <c r="CZ507" s="16">
        <v>64.12</v>
      </c>
      <c r="DA507" s="16">
        <v>272.5</v>
      </c>
      <c r="DB507" s="16">
        <v>0.1255</v>
      </c>
      <c r="DC507" s="16">
        <v>0.22040000000000001</v>
      </c>
      <c r="DD507" s="16">
        <v>0.1188</v>
      </c>
      <c r="DE507" s="16">
        <v>7.0379999999999998E-2</v>
      </c>
      <c r="DF507" s="16">
        <v>0.20569999999999999</v>
      </c>
      <c r="DG507" s="16">
        <v>9.5750000000000002E-2</v>
      </c>
      <c r="DH507" s="16">
        <v>0.27439999999999998</v>
      </c>
      <c r="DI507" s="16">
        <v>1.39</v>
      </c>
      <c r="DJ507" s="16">
        <v>1.7869999999999999</v>
      </c>
      <c r="DK507" s="16">
        <v>17.670000000000002</v>
      </c>
      <c r="DL507" s="16">
        <v>2.1770000000000001E-2</v>
      </c>
      <c r="DM507" s="16">
        <v>4.888E-2</v>
      </c>
      <c r="DN507" s="16">
        <v>5.1889999999999999E-2</v>
      </c>
      <c r="DO507" s="16">
        <v>1.4500000000000001E-2</v>
      </c>
      <c r="DP507" s="16">
        <v>2.632E-2</v>
      </c>
      <c r="DQ507" s="16">
        <v>1.1480000000000001E-2</v>
      </c>
      <c r="DR507" s="16">
        <v>10.6</v>
      </c>
      <c r="DS507" s="16">
        <v>18.04</v>
      </c>
      <c r="DT507" s="16">
        <v>69.47</v>
      </c>
      <c r="DU507" s="16">
        <v>328.1</v>
      </c>
      <c r="DV507" s="16">
        <v>0.2006</v>
      </c>
      <c r="DW507" s="16">
        <v>0.36630000000000001</v>
      </c>
      <c r="DX507" s="16">
        <v>0.2913</v>
      </c>
      <c r="DY507" s="16">
        <v>0.1075</v>
      </c>
      <c r="DZ507" s="16">
        <v>0.2848</v>
      </c>
      <c r="EA507" s="16">
        <v>0.13639999999999999</v>
      </c>
      <c r="EB507" s="15">
        <v>0</v>
      </c>
    </row>
    <row r="508" spans="100:132" x14ac:dyDescent="0.2">
      <c r="CV508" s="14" t="s">
        <v>667</v>
      </c>
      <c r="CW508" s="16">
        <v>91544001</v>
      </c>
      <c r="CX508" s="16">
        <v>12.22</v>
      </c>
      <c r="CY508" s="16">
        <v>20.04</v>
      </c>
      <c r="CZ508" s="16">
        <v>79.47</v>
      </c>
      <c r="DA508" s="16">
        <v>453.1</v>
      </c>
      <c r="DB508" s="16">
        <v>0.1096</v>
      </c>
      <c r="DC508" s="16">
        <v>0.1152</v>
      </c>
      <c r="DD508" s="16">
        <v>8.1750000000000003E-2</v>
      </c>
      <c r="DE508" s="16">
        <v>2.1659999999999999E-2</v>
      </c>
      <c r="DF508" s="16">
        <v>0.21240000000000001</v>
      </c>
      <c r="DG508" s="16">
        <v>6.8940000000000001E-2</v>
      </c>
      <c r="DH508" s="16">
        <v>0.18110000000000001</v>
      </c>
      <c r="DI508" s="16">
        <v>0.79590000000000005</v>
      </c>
      <c r="DJ508" s="16">
        <v>0.98570000000000002</v>
      </c>
      <c r="DK508" s="16">
        <v>12.58</v>
      </c>
      <c r="DL508" s="16">
        <v>6.2719999999999998E-3</v>
      </c>
      <c r="DM508" s="16">
        <v>2.198E-2</v>
      </c>
      <c r="DN508" s="16">
        <v>3.9660000000000001E-2</v>
      </c>
      <c r="DO508" s="16">
        <v>9.894E-3</v>
      </c>
      <c r="DP508" s="16">
        <v>1.32E-2</v>
      </c>
      <c r="DQ508" s="16">
        <v>3.813E-3</v>
      </c>
      <c r="DR508" s="16">
        <v>13.16</v>
      </c>
      <c r="DS508" s="16">
        <v>24.17</v>
      </c>
      <c r="DT508" s="16">
        <v>85.13</v>
      </c>
      <c r="DU508" s="16">
        <v>515.29999999999995</v>
      </c>
      <c r="DV508" s="16">
        <v>0.14019999999999999</v>
      </c>
      <c r="DW508" s="16">
        <v>0.23150000000000001</v>
      </c>
      <c r="DX508" s="16">
        <v>0.35349999999999998</v>
      </c>
      <c r="DY508" s="16">
        <v>8.0879999999999994E-2</v>
      </c>
      <c r="DZ508" s="16">
        <v>0.27089999999999997</v>
      </c>
      <c r="EA508" s="16">
        <v>8.8389999999999996E-2</v>
      </c>
      <c r="EB508" s="15">
        <v>0</v>
      </c>
    </row>
    <row r="509" spans="100:132" x14ac:dyDescent="0.2">
      <c r="CV509" s="14" t="s">
        <v>668</v>
      </c>
      <c r="CW509" s="16">
        <v>91544002</v>
      </c>
      <c r="CX509" s="16">
        <v>11.06</v>
      </c>
      <c r="CY509" s="16">
        <v>17.12</v>
      </c>
      <c r="CZ509" s="16">
        <v>71.25</v>
      </c>
      <c r="DA509" s="16">
        <v>366.5</v>
      </c>
      <c r="DB509" s="16">
        <v>0.11940000000000001</v>
      </c>
      <c r="DC509" s="16">
        <v>0.1071</v>
      </c>
      <c r="DD509" s="16">
        <v>4.0629999999999999E-2</v>
      </c>
      <c r="DE509" s="16">
        <v>4.2680000000000003E-2</v>
      </c>
      <c r="DF509" s="16">
        <v>0.19539999999999999</v>
      </c>
      <c r="DG509" s="16">
        <v>7.9759999999999998E-2</v>
      </c>
      <c r="DH509" s="16">
        <v>0.1779</v>
      </c>
      <c r="DI509" s="16">
        <v>1.03</v>
      </c>
      <c r="DJ509" s="16">
        <v>1.3180000000000001</v>
      </c>
      <c r="DK509" s="16">
        <v>12.3</v>
      </c>
      <c r="DL509" s="16">
        <v>1.2619999999999999E-2</v>
      </c>
      <c r="DM509" s="16">
        <v>2.3480000000000001E-2</v>
      </c>
      <c r="DN509" s="16">
        <v>1.7999999999999999E-2</v>
      </c>
      <c r="DO509" s="16">
        <v>1.285E-2</v>
      </c>
      <c r="DP509" s="16">
        <v>2.2200000000000001E-2</v>
      </c>
      <c r="DQ509" s="16">
        <v>8.3129999999999992E-3</v>
      </c>
      <c r="DR509" s="16">
        <v>11.69</v>
      </c>
      <c r="DS509" s="16">
        <v>20.74</v>
      </c>
      <c r="DT509" s="16">
        <v>76.08</v>
      </c>
      <c r="DU509" s="16">
        <v>411.1</v>
      </c>
      <c r="DV509" s="16">
        <v>0.16619999999999999</v>
      </c>
      <c r="DW509" s="16">
        <v>0.2031</v>
      </c>
      <c r="DX509" s="16">
        <v>0.12559999999999999</v>
      </c>
      <c r="DY509" s="16">
        <v>9.5140000000000002E-2</v>
      </c>
      <c r="DZ509" s="16">
        <v>0.27800000000000002</v>
      </c>
      <c r="EA509" s="16">
        <v>0.1168</v>
      </c>
      <c r="EB509" s="15">
        <v>0</v>
      </c>
    </row>
    <row r="510" spans="100:132" x14ac:dyDescent="0.2">
      <c r="CV510" s="14" t="s">
        <v>669</v>
      </c>
      <c r="CW510" s="16">
        <v>915452</v>
      </c>
      <c r="CX510" s="16">
        <v>16.3</v>
      </c>
      <c r="CY510" s="16">
        <v>15.7</v>
      </c>
      <c r="CZ510" s="16">
        <v>104.7</v>
      </c>
      <c r="DA510" s="16">
        <v>819.8</v>
      </c>
      <c r="DB510" s="16">
        <v>9.4270000000000007E-2</v>
      </c>
      <c r="DC510" s="16">
        <v>6.7119999999999999E-2</v>
      </c>
      <c r="DD510" s="16">
        <v>5.5259999999999997E-2</v>
      </c>
      <c r="DE510" s="16">
        <v>4.5629999999999997E-2</v>
      </c>
      <c r="DF510" s="16">
        <v>0.1711</v>
      </c>
      <c r="DG510" s="16">
        <v>5.6570000000000002E-2</v>
      </c>
      <c r="DH510" s="16">
        <v>0.20669999999999999</v>
      </c>
      <c r="DI510" s="16">
        <v>0.47060000000000002</v>
      </c>
      <c r="DJ510" s="16">
        <v>1.1459999999999999</v>
      </c>
      <c r="DK510" s="16">
        <v>20.67</v>
      </c>
      <c r="DL510" s="16">
        <v>7.3940000000000004E-3</v>
      </c>
      <c r="DM510" s="16">
        <v>1.2030000000000001E-2</v>
      </c>
      <c r="DN510" s="16">
        <v>2.47E-2</v>
      </c>
      <c r="DO510" s="16">
        <v>1.431E-2</v>
      </c>
      <c r="DP510" s="16">
        <v>1.3440000000000001E-2</v>
      </c>
      <c r="DQ510" s="16">
        <v>2.5690000000000001E-3</v>
      </c>
      <c r="DR510" s="16">
        <v>17.32</v>
      </c>
      <c r="DS510" s="16">
        <v>17.760000000000002</v>
      </c>
      <c r="DT510" s="16">
        <v>109.8</v>
      </c>
      <c r="DU510" s="16">
        <v>928.2</v>
      </c>
      <c r="DV510" s="16">
        <v>0.13539999999999999</v>
      </c>
      <c r="DW510" s="16">
        <v>0.1361</v>
      </c>
      <c r="DX510" s="16">
        <v>0.19470000000000001</v>
      </c>
      <c r="DY510" s="16">
        <v>0.13569999999999999</v>
      </c>
      <c r="DZ510" s="16">
        <v>0.23</v>
      </c>
      <c r="EA510" s="16">
        <v>7.2300000000000003E-2</v>
      </c>
      <c r="EB510" s="15">
        <v>0</v>
      </c>
    </row>
    <row r="511" spans="100:132" x14ac:dyDescent="0.2">
      <c r="CV511" s="14" t="s">
        <v>670</v>
      </c>
      <c r="CW511" s="16">
        <v>915460</v>
      </c>
      <c r="CX511" s="16">
        <v>15.46</v>
      </c>
      <c r="CY511" s="16">
        <v>23.95</v>
      </c>
      <c r="CZ511" s="16">
        <v>103.8</v>
      </c>
      <c r="DA511" s="16">
        <v>731.3</v>
      </c>
      <c r="DB511" s="16">
        <v>0.1183</v>
      </c>
      <c r="DC511" s="16">
        <v>0.187</v>
      </c>
      <c r="DD511" s="16">
        <v>0.20300000000000001</v>
      </c>
      <c r="DE511" s="16">
        <v>8.5199999999999998E-2</v>
      </c>
      <c r="DF511" s="16">
        <v>0.1807</v>
      </c>
      <c r="DG511" s="16">
        <v>7.0830000000000004E-2</v>
      </c>
      <c r="DH511" s="16">
        <v>0.33310000000000001</v>
      </c>
      <c r="DI511" s="16">
        <v>1.9610000000000001</v>
      </c>
      <c r="DJ511" s="16">
        <v>2.9369999999999998</v>
      </c>
      <c r="DK511" s="16">
        <v>32.520000000000003</v>
      </c>
      <c r="DL511" s="16">
        <v>9.5379999999999996E-3</v>
      </c>
      <c r="DM511" s="16">
        <v>4.9399999999999999E-2</v>
      </c>
      <c r="DN511" s="16">
        <v>6.019E-2</v>
      </c>
      <c r="DO511" s="16">
        <v>2.0410000000000001E-2</v>
      </c>
      <c r="DP511" s="16">
        <v>2.1049999999999999E-2</v>
      </c>
      <c r="DQ511" s="16">
        <v>6.0000000000000001E-3</v>
      </c>
      <c r="DR511" s="16">
        <v>17.11</v>
      </c>
      <c r="DS511" s="16">
        <v>36.33</v>
      </c>
      <c r="DT511" s="16">
        <v>117.7</v>
      </c>
      <c r="DU511" s="16">
        <v>909.4</v>
      </c>
      <c r="DV511" s="16">
        <v>0.17319999999999999</v>
      </c>
      <c r="DW511" s="16">
        <v>0.49669999999999997</v>
      </c>
      <c r="DX511" s="16">
        <v>0.59109999999999996</v>
      </c>
      <c r="DY511" s="16">
        <v>0.21629999999999999</v>
      </c>
      <c r="DZ511" s="16">
        <v>0.30130000000000001</v>
      </c>
      <c r="EA511" s="16">
        <v>0.1067</v>
      </c>
      <c r="EB511" s="15">
        <v>1</v>
      </c>
    </row>
    <row r="512" spans="100:132" x14ac:dyDescent="0.2">
      <c r="CV512" s="14" t="s">
        <v>671</v>
      </c>
      <c r="CW512" s="16">
        <v>91550</v>
      </c>
      <c r="CX512" s="16">
        <v>11.74</v>
      </c>
      <c r="CY512" s="16">
        <v>14.69</v>
      </c>
      <c r="CZ512" s="16">
        <v>76.31</v>
      </c>
      <c r="DA512" s="16">
        <v>426</v>
      </c>
      <c r="DB512" s="16">
        <v>8.0990000000000006E-2</v>
      </c>
      <c r="DC512" s="16">
        <v>9.6610000000000001E-2</v>
      </c>
      <c r="DD512" s="16">
        <v>6.726E-2</v>
      </c>
      <c r="DE512" s="16">
        <v>2.639E-2</v>
      </c>
      <c r="DF512" s="16">
        <v>0.14990000000000001</v>
      </c>
      <c r="DG512" s="16">
        <v>6.7580000000000001E-2</v>
      </c>
      <c r="DH512" s="16">
        <v>0.19239999999999999</v>
      </c>
      <c r="DI512" s="16">
        <v>0.64170000000000005</v>
      </c>
      <c r="DJ512" s="16">
        <v>1.345</v>
      </c>
      <c r="DK512" s="16">
        <v>13.04</v>
      </c>
      <c r="DL512" s="16">
        <v>6.9820000000000004E-3</v>
      </c>
      <c r="DM512" s="16">
        <v>3.916E-2</v>
      </c>
      <c r="DN512" s="16">
        <v>4.0169999999999997E-2</v>
      </c>
      <c r="DO512" s="16">
        <v>1.528E-2</v>
      </c>
      <c r="DP512" s="16">
        <v>2.2599999999999999E-2</v>
      </c>
      <c r="DQ512" s="16">
        <v>6.8219999999999999E-3</v>
      </c>
      <c r="DR512" s="16">
        <v>12.45</v>
      </c>
      <c r="DS512" s="16">
        <v>17.600000000000001</v>
      </c>
      <c r="DT512" s="16">
        <v>81.25</v>
      </c>
      <c r="DU512" s="16">
        <v>473.8</v>
      </c>
      <c r="DV512" s="16">
        <v>0.10730000000000001</v>
      </c>
      <c r="DW512" s="16">
        <v>0.27929999999999999</v>
      </c>
      <c r="DX512" s="16">
        <v>0.26900000000000002</v>
      </c>
      <c r="DY512" s="16">
        <v>0.1056</v>
      </c>
      <c r="DZ512" s="16">
        <v>0.26040000000000002</v>
      </c>
      <c r="EA512" s="16">
        <v>9.8790000000000003E-2</v>
      </c>
      <c r="EB512" s="15">
        <v>0</v>
      </c>
    </row>
    <row r="513" spans="100:132" x14ac:dyDescent="0.2">
      <c r="CV513" s="14" t="s">
        <v>672</v>
      </c>
      <c r="CW513" s="16">
        <v>915664</v>
      </c>
      <c r="CX513" s="16">
        <v>14.81</v>
      </c>
      <c r="CY513" s="16">
        <v>14.7</v>
      </c>
      <c r="CZ513" s="16">
        <v>94.66</v>
      </c>
      <c r="DA513" s="16">
        <v>680.7</v>
      </c>
      <c r="DB513" s="16">
        <v>8.4720000000000004E-2</v>
      </c>
      <c r="DC513" s="16">
        <v>5.0160000000000003E-2</v>
      </c>
      <c r="DD513" s="16">
        <v>3.4160000000000003E-2</v>
      </c>
      <c r="DE513" s="16">
        <v>2.5409999999999999E-2</v>
      </c>
      <c r="DF513" s="16">
        <v>0.16589999999999999</v>
      </c>
      <c r="DG513" s="16">
        <v>5.348E-2</v>
      </c>
      <c r="DH513" s="16">
        <v>0.21820000000000001</v>
      </c>
      <c r="DI513" s="16">
        <v>0.62319999999999998</v>
      </c>
      <c r="DJ513" s="16">
        <v>1.677</v>
      </c>
      <c r="DK513" s="16">
        <v>20.72</v>
      </c>
      <c r="DL513" s="16">
        <v>6.7080000000000004E-3</v>
      </c>
      <c r="DM513" s="16">
        <v>1.197E-2</v>
      </c>
      <c r="DN513" s="16">
        <v>1.482E-2</v>
      </c>
      <c r="DO513" s="16">
        <v>1.056E-2</v>
      </c>
      <c r="DP513" s="16">
        <v>1.5800000000000002E-2</v>
      </c>
      <c r="DQ513" s="16">
        <v>1.779E-3</v>
      </c>
      <c r="DR513" s="16">
        <v>15.61</v>
      </c>
      <c r="DS513" s="16">
        <v>17.579999999999998</v>
      </c>
      <c r="DT513" s="16">
        <v>101.7</v>
      </c>
      <c r="DU513" s="16">
        <v>760.2</v>
      </c>
      <c r="DV513" s="16">
        <v>0.1139</v>
      </c>
      <c r="DW513" s="16">
        <v>0.1011</v>
      </c>
      <c r="DX513" s="16">
        <v>0.1101</v>
      </c>
      <c r="DY513" s="16">
        <v>7.9549999999999996E-2</v>
      </c>
      <c r="DZ513" s="16">
        <v>0.2334</v>
      </c>
      <c r="EA513" s="16">
        <v>6.1420000000000002E-2</v>
      </c>
      <c r="EB513" s="15">
        <v>0</v>
      </c>
    </row>
    <row r="514" spans="100:132" x14ac:dyDescent="0.2">
      <c r="CV514" s="14" t="s">
        <v>673</v>
      </c>
      <c r="CW514" s="16">
        <v>915691</v>
      </c>
      <c r="CX514" s="16">
        <v>13.4</v>
      </c>
      <c r="CY514" s="16">
        <v>20.52</v>
      </c>
      <c r="CZ514" s="16">
        <v>88.64</v>
      </c>
      <c r="DA514" s="16">
        <v>556.70000000000005</v>
      </c>
      <c r="DB514" s="16">
        <v>0.1106</v>
      </c>
      <c r="DC514" s="16">
        <v>0.1469</v>
      </c>
      <c r="DD514" s="16">
        <v>0.14449999999999999</v>
      </c>
      <c r="DE514" s="16">
        <v>8.1720000000000001E-2</v>
      </c>
      <c r="DF514" s="16">
        <v>0.21160000000000001</v>
      </c>
      <c r="DG514" s="16">
        <v>7.3249999999999996E-2</v>
      </c>
      <c r="DH514" s="16">
        <v>0.3906</v>
      </c>
      <c r="DI514" s="16">
        <v>0.93059999999999998</v>
      </c>
      <c r="DJ514" s="16">
        <v>3.093</v>
      </c>
      <c r="DK514" s="16">
        <v>33.67</v>
      </c>
      <c r="DL514" s="16">
        <v>5.4140000000000004E-3</v>
      </c>
      <c r="DM514" s="16">
        <v>2.265E-2</v>
      </c>
      <c r="DN514" s="16">
        <v>3.4520000000000002E-2</v>
      </c>
      <c r="DO514" s="16">
        <v>1.3339999999999999E-2</v>
      </c>
      <c r="DP514" s="16">
        <v>1.7049999999999999E-2</v>
      </c>
      <c r="DQ514" s="16">
        <v>4.0049999999999999E-3</v>
      </c>
      <c r="DR514" s="16">
        <v>16.41</v>
      </c>
      <c r="DS514" s="16">
        <v>29.66</v>
      </c>
      <c r="DT514" s="16">
        <v>113.3</v>
      </c>
      <c r="DU514" s="16">
        <v>844.4</v>
      </c>
      <c r="DV514" s="16">
        <v>0.15740000000000001</v>
      </c>
      <c r="DW514" s="16">
        <v>0.3856</v>
      </c>
      <c r="DX514" s="16">
        <v>0.51060000000000005</v>
      </c>
      <c r="DY514" s="16">
        <v>0.2051</v>
      </c>
      <c r="DZ514" s="16">
        <v>0.35849999999999999</v>
      </c>
      <c r="EA514" s="16">
        <v>0.1109</v>
      </c>
      <c r="EB514" s="15">
        <v>1</v>
      </c>
    </row>
    <row r="515" spans="100:132" x14ac:dyDescent="0.2">
      <c r="CV515" s="14" t="s">
        <v>674</v>
      </c>
      <c r="CW515" s="16">
        <v>915940</v>
      </c>
      <c r="CX515" s="16">
        <v>14.58</v>
      </c>
      <c r="CY515" s="16">
        <v>13.66</v>
      </c>
      <c r="CZ515" s="16">
        <v>94.29</v>
      </c>
      <c r="DA515" s="16">
        <v>658.8</v>
      </c>
      <c r="DB515" s="16">
        <v>9.8320000000000005E-2</v>
      </c>
      <c r="DC515" s="16">
        <v>8.9179999999999995E-2</v>
      </c>
      <c r="DD515" s="16">
        <v>8.2220000000000001E-2</v>
      </c>
      <c r="DE515" s="16">
        <v>4.3490000000000001E-2</v>
      </c>
      <c r="DF515" s="16">
        <v>0.1739</v>
      </c>
      <c r="DG515" s="16">
        <v>5.6399999999999999E-2</v>
      </c>
      <c r="DH515" s="16">
        <v>0.41649999999999998</v>
      </c>
      <c r="DI515" s="16">
        <v>0.62370000000000003</v>
      </c>
      <c r="DJ515" s="16">
        <v>2.5609999999999999</v>
      </c>
      <c r="DK515" s="16">
        <v>37.11</v>
      </c>
      <c r="DL515" s="16">
        <v>4.9529999999999999E-3</v>
      </c>
      <c r="DM515" s="16">
        <v>1.8120000000000001E-2</v>
      </c>
      <c r="DN515" s="16">
        <v>3.0349999999999999E-2</v>
      </c>
      <c r="DO515" s="16">
        <v>8.6479999999999994E-3</v>
      </c>
      <c r="DP515" s="16">
        <v>1.5389999999999999E-2</v>
      </c>
      <c r="DQ515" s="16">
        <v>2.281E-3</v>
      </c>
      <c r="DR515" s="16">
        <v>16.760000000000002</v>
      </c>
      <c r="DS515" s="16">
        <v>17.239999999999998</v>
      </c>
      <c r="DT515" s="16">
        <v>108.5</v>
      </c>
      <c r="DU515" s="16">
        <v>862</v>
      </c>
      <c r="DV515" s="16">
        <v>0.12230000000000001</v>
      </c>
      <c r="DW515" s="16">
        <v>0.1928</v>
      </c>
      <c r="DX515" s="16">
        <v>0.2492</v>
      </c>
      <c r="DY515" s="16">
        <v>9.1859999999999997E-2</v>
      </c>
      <c r="DZ515" s="16">
        <v>0.2626</v>
      </c>
      <c r="EA515" s="16">
        <v>7.0480000000000001E-2</v>
      </c>
      <c r="EB515" s="15">
        <v>0</v>
      </c>
    </row>
    <row r="516" spans="100:132" x14ac:dyDescent="0.2">
      <c r="CV516" s="14" t="s">
        <v>675</v>
      </c>
      <c r="CW516" s="16">
        <v>91594602</v>
      </c>
      <c r="CX516" s="16">
        <v>15.05</v>
      </c>
      <c r="CY516" s="16">
        <v>19.07</v>
      </c>
      <c r="CZ516" s="16">
        <v>97.26</v>
      </c>
      <c r="DA516" s="16">
        <v>701.9</v>
      </c>
      <c r="DB516" s="16">
        <v>9.2149999999999996E-2</v>
      </c>
      <c r="DC516" s="16">
        <v>8.5970000000000005E-2</v>
      </c>
      <c r="DD516" s="16">
        <v>7.4859999999999996E-2</v>
      </c>
      <c r="DE516" s="16">
        <v>4.335E-2</v>
      </c>
      <c r="DF516" s="16">
        <v>0.15609999999999999</v>
      </c>
      <c r="DG516" s="16">
        <v>5.9150000000000001E-2</v>
      </c>
      <c r="DH516" s="16">
        <v>0.38600000000000001</v>
      </c>
      <c r="DI516" s="16">
        <v>1.198</v>
      </c>
      <c r="DJ516" s="16">
        <v>2.63</v>
      </c>
      <c r="DK516" s="16">
        <v>38.49</v>
      </c>
      <c r="DL516" s="16">
        <v>4.9519999999999998E-3</v>
      </c>
      <c r="DM516" s="16">
        <v>1.6299999999999999E-2</v>
      </c>
      <c r="DN516" s="16">
        <v>2.9669999999999998E-2</v>
      </c>
      <c r="DO516" s="16">
        <v>9.4230000000000008E-3</v>
      </c>
      <c r="DP516" s="16">
        <v>1.1520000000000001E-2</v>
      </c>
      <c r="DQ516" s="16">
        <v>1.7179999999999999E-3</v>
      </c>
      <c r="DR516" s="16">
        <v>17.579999999999998</v>
      </c>
      <c r="DS516" s="16">
        <v>28.06</v>
      </c>
      <c r="DT516" s="16">
        <v>113.8</v>
      </c>
      <c r="DU516" s="16">
        <v>967</v>
      </c>
      <c r="DV516" s="16">
        <v>0.1246</v>
      </c>
      <c r="DW516" s="16">
        <v>0.21010000000000001</v>
      </c>
      <c r="DX516" s="16">
        <v>0.28660000000000002</v>
      </c>
      <c r="DY516" s="16">
        <v>0.112</v>
      </c>
      <c r="DZ516" s="16">
        <v>0.22819999999999999</v>
      </c>
      <c r="EA516" s="16">
        <v>6.9540000000000005E-2</v>
      </c>
      <c r="EB516" s="15">
        <v>1</v>
      </c>
    </row>
    <row r="517" spans="100:132" x14ac:dyDescent="0.2">
      <c r="CV517" s="14" t="s">
        <v>676</v>
      </c>
      <c r="CW517" s="16">
        <v>916221</v>
      </c>
      <c r="CX517" s="16">
        <v>11.34</v>
      </c>
      <c r="CY517" s="16">
        <v>18.61</v>
      </c>
      <c r="CZ517" s="16">
        <v>72.760000000000005</v>
      </c>
      <c r="DA517" s="16">
        <v>391.2</v>
      </c>
      <c r="DB517" s="16">
        <v>0.10489999999999999</v>
      </c>
      <c r="DC517" s="16">
        <v>8.4989999999999996E-2</v>
      </c>
      <c r="DD517" s="16">
        <v>4.3020000000000003E-2</v>
      </c>
      <c r="DE517" s="16">
        <v>2.5940000000000001E-2</v>
      </c>
      <c r="DF517" s="16">
        <v>0.19270000000000001</v>
      </c>
      <c r="DG517" s="16">
        <v>6.2109999999999999E-2</v>
      </c>
      <c r="DH517" s="16">
        <v>0.24299999999999999</v>
      </c>
      <c r="DI517" s="16">
        <v>1.01</v>
      </c>
      <c r="DJ517" s="16">
        <v>1.4910000000000001</v>
      </c>
      <c r="DK517" s="16">
        <v>18.190000000000001</v>
      </c>
      <c r="DL517" s="16">
        <v>8.5769999999999996E-3</v>
      </c>
      <c r="DM517" s="16">
        <v>1.6410000000000001E-2</v>
      </c>
      <c r="DN517" s="16">
        <v>2.0990000000000002E-2</v>
      </c>
      <c r="DO517" s="16">
        <v>1.107E-2</v>
      </c>
      <c r="DP517" s="16">
        <v>2.4340000000000001E-2</v>
      </c>
      <c r="DQ517" s="16">
        <v>1.217E-3</v>
      </c>
      <c r="DR517" s="16">
        <v>12.47</v>
      </c>
      <c r="DS517" s="16">
        <v>23.03</v>
      </c>
      <c r="DT517" s="16">
        <v>79.150000000000006</v>
      </c>
      <c r="DU517" s="16">
        <v>478.6</v>
      </c>
      <c r="DV517" s="16">
        <v>0.14829999999999999</v>
      </c>
      <c r="DW517" s="16">
        <v>0.15740000000000001</v>
      </c>
      <c r="DX517" s="16">
        <v>0.16239999999999999</v>
      </c>
      <c r="DY517" s="16">
        <v>8.5419999999999996E-2</v>
      </c>
      <c r="DZ517" s="16">
        <v>0.30599999999999999</v>
      </c>
      <c r="EA517" s="16">
        <v>6.7830000000000001E-2</v>
      </c>
      <c r="EB517" s="15">
        <v>0</v>
      </c>
    </row>
    <row r="518" spans="100:132" x14ac:dyDescent="0.2">
      <c r="CV518" s="14" t="s">
        <v>677</v>
      </c>
      <c r="CW518" s="16">
        <v>916799</v>
      </c>
      <c r="CX518" s="16">
        <v>18.309999999999999</v>
      </c>
      <c r="CY518" s="16">
        <v>20.58</v>
      </c>
      <c r="CZ518" s="16">
        <v>120.8</v>
      </c>
      <c r="DA518" s="16">
        <v>1052</v>
      </c>
      <c r="DB518" s="16">
        <v>0.10680000000000001</v>
      </c>
      <c r="DC518" s="16">
        <v>0.12479999999999999</v>
      </c>
      <c r="DD518" s="16">
        <v>0.15690000000000001</v>
      </c>
      <c r="DE518" s="16">
        <v>9.4509999999999997E-2</v>
      </c>
      <c r="DF518" s="16">
        <v>0.186</v>
      </c>
      <c r="DG518" s="16">
        <v>5.9409999999999998E-2</v>
      </c>
      <c r="DH518" s="16">
        <v>0.54490000000000005</v>
      </c>
      <c r="DI518" s="16">
        <v>0.92249999999999999</v>
      </c>
      <c r="DJ518" s="16">
        <v>3.218</v>
      </c>
      <c r="DK518" s="16">
        <v>67.36</v>
      </c>
      <c r="DL518" s="16">
        <v>6.1760000000000001E-3</v>
      </c>
      <c r="DM518" s="16">
        <v>1.8769999999999998E-2</v>
      </c>
      <c r="DN518" s="16">
        <v>2.913E-2</v>
      </c>
      <c r="DO518" s="16">
        <v>1.0460000000000001E-2</v>
      </c>
      <c r="DP518" s="16">
        <v>1.559E-2</v>
      </c>
      <c r="DQ518" s="16">
        <v>2.725E-3</v>
      </c>
      <c r="DR518" s="16">
        <v>21.86</v>
      </c>
      <c r="DS518" s="16">
        <v>26.2</v>
      </c>
      <c r="DT518" s="16">
        <v>142.19999999999999</v>
      </c>
      <c r="DU518" s="16">
        <v>1493</v>
      </c>
      <c r="DV518" s="16">
        <v>0.1492</v>
      </c>
      <c r="DW518" s="16">
        <v>0.25359999999999999</v>
      </c>
      <c r="DX518" s="16">
        <v>0.37590000000000001</v>
      </c>
      <c r="DY518" s="16">
        <v>0.151</v>
      </c>
      <c r="DZ518" s="16">
        <v>0.30740000000000001</v>
      </c>
      <c r="EA518" s="16">
        <v>7.8630000000000005E-2</v>
      </c>
      <c r="EB518" s="15">
        <v>1</v>
      </c>
    </row>
    <row r="519" spans="100:132" x14ac:dyDescent="0.2">
      <c r="CV519" s="14" t="s">
        <v>678</v>
      </c>
      <c r="CW519" s="16">
        <v>916838</v>
      </c>
      <c r="CX519" s="16">
        <v>19.89</v>
      </c>
      <c r="CY519" s="16">
        <v>20.260000000000002</v>
      </c>
      <c r="CZ519" s="16">
        <v>130.5</v>
      </c>
      <c r="DA519" s="16">
        <v>1214</v>
      </c>
      <c r="DB519" s="16">
        <v>0.1037</v>
      </c>
      <c r="DC519" s="16">
        <v>0.13100000000000001</v>
      </c>
      <c r="DD519" s="16">
        <v>0.1411</v>
      </c>
      <c r="DE519" s="16">
        <v>9.4310000000000005E-2</v>
      </c>
      <c r="DF519" s="16">
        <v>0.1802</v>
      </c>
      <c r="DG519" s="16">
        <v>6.1879999999999998E-2</v>
      </c>
      <c r="DH519" s="16">
        <v>0.50790000000000002</v>
      </c>
      <c r="DI519" s="16">
        <v>0.87370000000000003</v>
      </c>
      <c r="DJ519" s="16">
        <v>3.6539999999999999</v>
      </c>
      <c r="DK519" s="16">
        <v>59.7</v>
      </c>
      <c r="DL519" s="16">
        <v>5.0889999999999998E-3</v>
      </c>
      <c r="DM519" s="16">
        <v>2.3029999999999998E-2</v>
      </c>
      <c r="DN519" s="16">
        <v>3.0519999999999999E-2</v>
      </c>
      <c r="DO519" s="16">
        <v>1.1780000000000001E-2</v>
      </c>
      <c r="DP519" s="16">
        <v>1.057E-2</v>
      </c>
      <c r="DQ519" s="16">
        <v>3.3909999999999999E-3</v>
      </c>
      <c r="DR519" s="16">
        <v>23.73</v>
      </c>
      <c r="DS519" s="16">
        <v>25.23</v>
      </c>
      <c r="DT519" s="16">
        <v>160.5</v>
      </c>
      <c r="DU519" s="16">
        <v>1646</v>
      </c>
      <c r="DV519" s="16">
        <v>0.14169999999999999</v>
      </c>
      <c r="DW519" s="16">
        <v>0.33090000000000003</v>
      </c>
      <c r="DX519" s="16">
        <v>0.41849999999999998</v>
      </c>
      <c r="DY519" s="16">
        <v>0.1613</v>
      </c>
      <c r="DZ519" s="16">
        <v>0.25490000000000002</v>
      </c>
      <c r="EA519" s="16">
        <v>9.1359999999999997E-2</v>
      </c>
      <c r="EB519" s="15">
        <v>1</v>
      </c>
    </row>
    <row r="520" spans="100:132" x14ac:dyDescent="0.2">
      <c r="CV520" s="14" t="s">
        <v>679</v>
      </c>
      <c r="CW520" s="16">
        <v>917062</v>
      </c>
      <c r="CX520" s="16">
        <v>12.88</v>
      </c>
      <c r="CY520" s="16">
        <v>18.22</v>
      </c>
      <c r="CZ520" s="16">
        <v>84.45</v>
      </c>
      <c r="DA520" s="16">
        <v>493.1</v>
      </c>
      <c r="DB520" s="16">
        <v>0.12180000000000001</v>
      </c>
      <c r="DC520" s="16">
        <v>0.1661</v>
      </c>
      <c r="DD520" s="16">
        <v>4.8250000000000001E-2</v>
      </c>
      <c r="DE520" s="16">
        <v>5.3030000000000001E-2</v>
      </c>
      <c r="DF520" s="16">
        <v>0.1709</v>
      </c>
      <c r="DG520" s="16">
        <v>7.2529999999999997E-2</v>
      </c>
      <c r="DH520" s="16">
        <v>0.44259999999999999</v>
      </c>
      <c r="DI520" s="16">
        <v>1.169</v>
      </c>
      <c r="DJ520" s="16">
        <v>3.1760000000000002</v>
      </c>
      <c r="DK520" s="16">
        <v>34.369999999999997</v>
      </c>
      <c r="DL520" s="16">
        <v>5.2729999999999999E-3</v>
      </c>
      <c r="DM520" s="16">
        <v>2.3290000000000002E-2</v>
      </c>
      <c r="DN520" s="16">
        <v>1.405E-2</v>
      </c>
      <c r="DO520" s="16">
        <v>1.244E-2</v>
      </c>
      <c r="DP520" s="16">
        <v>1.8159999999999999E-2</v>
      </c>
      <c r="DQ520" s="16">
        <v>3.2989999999999998E-3</v>
      </c>
      <c r="DR520" s="16">
        <v>15.05</v>
      </c>
      <c r="DS520" s="16">
        <v>24.37</v>
      </c>
      <c r="DT520" s="16">
        <v>99.31</v>
      </c>
      <c r="DU520" s="16">
        <v>674.7</v>
      </c>
      <c r="DV520" s="16">
        <v>0.14560000000000001</v>
      </c>
      <c r="DW520" s="16">
        <v>0.29609999999999997</v>
      </c>
      <c r="DX520" s="16">
        <v>0.1246</v>
      </c>
      <c r="DY520" s="16">
        <v>0.1096</v>
      </c>
      <c r="DZ520" s="16">
        <v>0.25819999999999999</v>
      </c>
      <c r="EA520" s="16">
        <v>8.8929999999999995E-2</v>
      </c>
      <c r="EB520" s="15">
        <v>0</v>
      </c>
    </row>
    <row r="521" spans="100:132" x14ac:dyDescent="0.2">
      <c r="CV521" s="14" t="s">
        <v>680</v>
      </c>
      <c r="CW521" s="16">
        <v>917080</v>
      </c>
      <c r="CX521" s="16">
        <v>12.75</v>
      </c>
      <c r="CY521" s="16">
        <v>16.7</v>
      </c>
      <c r="CZ521" s="16">
        <v>82.51</v>
      </c>
      <c r="DA521" s="16">
        <v>493.8</v>
      </c>
      <c r="DB521" s="16">
        <v>0.1125</v>
      </c>
      <c r="DC521" s="16">
        <v>0.11169999999999999</v>
      </c>
      <c r="DD521" s="16">
        <v>3.8800000000000001E-2</v>
      </c>
      <c r="DE521" s="16">
        <v>2.9950000000000001E-2</v>
      </c>
      <c r="DF521" s="16">
        <v>0.21199999999999999</v>
      </c>
      <c r="DG521" s="16">
        <v>6.6229999999999997E-2</v>
      </c>
      <c r="DH521" s="16">
        <v>0.38340000000000002</v>
      </c>
      <c r="DI521" s="16">
        <v>1.0029999999999999</v>
      </c>
      <c r="DJ521" s="16">
        <v>2.4950000000000001</v>
      </c>
      <c r="DK521" s="16">
        <v>28.62</v>
      </c>
      <c r="DL521" s="16">
        <v>7.509E-3</v>
      </c>
      <c r="DM521" s="16">
        <v>1.5610000000000001E-2</v>
      </c>
      <c r="DN521" s="16">
        <v>1.9769999999999999E-2</v>
      </c>
      <c r="DO521" s="16">
        <v>9.1990000000000006E-3</v>
      </c>
      <c r="DP521" s="16">
        <v>1.805E-2</v>
      </c>
      <c r="DQ521" s="16">
        <v>3.6289999999999998E-3</v>
      </c>
      <c r="DR521" s="16">
        <v>14.45</v>
      </c>
      <c r="DS521" s="16">
        <v>21.74</v>
      </c>
      <c r="DT521" s="16">
        <v>93.63</v>
      </c>
      <c r="DU521" s="16">
        <v>624.1</v>
      </c>
      <c r="DV521" s="16">
        <v>0.14749999999999999</v>
      </c>
      <c r="DW521" s="16">
        <v>0.19789999999999999</v>
      </c>
      <c r="DX521" s="16">
        <v>0.14230000000000001</v>
      </c>
      <c r="DY521" s="16">
        <v>8.0449999999999994E-2</v>
      </c>
      <c r="DZ521" s="16">
        <v>0.30709999999999998</v>
      </c>
      <c r="EA521" s="16">
        <v>8.5569999999999993E-2</v>
      </c>
      <c r="EB521" s="15">
        <v>0</v>
      </c>
    </row>
    <row r="522" spans="100:132" x14ac:dyDescent="0.2">
      <c r="CV522" s="14" t="s">
        <v>681</v>
      </c>
      <c r="CW522" s="16">
        <v>917092</v>
      </c>
      <c r="CX522" s="16">
        <v>9.2949999999999999</v>
      </c>
      <c r="CY522" s="16">
        <v>13.9</v>
      </c>
      <c r="CZ522" s="16">
        <v>59.96</v>
      </c>
      <c r="DA522" s="16">
        <v>257.8</v>
      </c>
      <c r="DB522" s="16">
        <v>0.1371</v>
      </c>
      <c r="DC522" s="16">
        <v>0.1225</v>
      </c>
      <c r="DD522" s="16">
        <v>3.3320000000000002E-2</v>
      </c>
      <c r="DE522" s="16">
        <v>2.4209999999999999E-2</v>
      </c>
      <c r="DF522" s="16">
        <v>0.21970000000000001</v>
      </c>
      <c r="DG522" s="16">
        <v>7.6960000000000001E-2</v>
      </c>
      <c r="DH522" s="16">
        <v>0.3538</v>
      </c>
      <c r="DI522" s="16">
        <v>1.1299999999999999</v>
      </c>
      <c r="DJ522" s="16">
        <v>2.3879999999999999</v>
      </c>
      <c r="DK522" s="16">
        <v>19.63</v>
      </c>
      <c r="DL522" s="16">
        <v>1.546E-2</v>
      </c>
      <c r="DM522" s="16">
        <v>2.5399999999999999E-2</v>
      </c>
      <c r="DN522" s="16">
        <v>2.197E-2</v>
      </c>
      <c r="DO522" s="16">
        <v>1.5800000000000002E-2</v>
      </c>
      <c r="DP522" s="16">
        <v>3.9969999999999999E-2</v>
      </c>
      <c r="DQ522" s="16">
        <v>3.901E-3</v>
      </c>
      <c r="DR522" s="16">
        <v>10.57</v>
      </c>
      <c r="DS522" s="16">
        <v>17.84</v>
      </c>
      <c r="DT522" s="16">
        <v>67.84</v>
      </c>
      <c r="DU522" s="16">
        <v>326.60000000000002</v>
      </c>
      <c r="DV522" s="16">
        <v>0.185</v>
      </c>
      <c r="DW522" s="16">
        <v>0.2097</v>
      </c>
      <c r="DX522" s="16">
        <v>9.9959999999999993E-2</v>
      </c>
      <c r="DY522" s="16">
        <v>7.2620000000000004E-2</v>
      </c>
      <c r="DZ522" s="16">
        <v>0.36809999999999998</v>
      </c>
      <c r="EA522" s="16">
        <v>8.9819999999999997E-2</v>
      </c>
      <c r="EB522" s="15">
        <v>0</v>
      </c>
    </row>
    <row r="523" spans="100:132" x14ac:dyDescent="0.2">
      <c r="CV523" s="14" t="s">
        <v>682</v>
      </c>
      <c r="CW523" s="16">
        <v>91762702</v>
      </c>
      <c r="CX523" s="16">
        <v>24.63</v>
      </c>
      <c r="CY523" s="16">
        <v>21.6</v>
      </c>
      <c r="CZ523" s="16">
        <v>165.5</v>
      </c>
      <c r="DA523" s="16">
        <v>1841</v>
      </c>
      <c r="DB523" s="16">
        <v>0.10299999999999999</v>
      </c>
      <c r="DC523" s="16">
        <v>0.21060000000000001</v>
      </c>
      <c r="DD523" s="16">
        <v>0.23100000000000001</v>
      </c>
      <c r="DE523" s="16">
        <v>0.14710000000000001</v>
      </c>
      <c r="DF523" s="16">
        <v>0.1991</v>
      </c>
      <c r="DG523" s="16">
        <v>6.7390000000000005E-2</v>
      </c>
      <c r="DH523" s="16">
        <v>0.99150000000000005</v>
      </c>
      <c r="DI523" s="16">
        <v>0.90039999999999998</v>
      </c>
      <c r="DJ523" s="16">
        <v>7.05</v>
      </c>
      <c r="DK523" s="16">
        <v>139.9</v>
      </c>
      <c r="DL523" s="16">
        <v>4.9890000000000004E-3</v>
      </c>
      <c r="DM523" s="16">
        <v>3.2120000000000003E-2</v>
      </c>
      <c r="DN523" s="16">
        <v>3.5709999999999999E-2</v>
      </c>
      <c r="DO523" s="16">
        <v>1.5970000000000002E-2</v>
      </c>
      <c r="DP523" s="16">
        <v>1.8790000000000001E-2</v>
      </c>
      <c r="DQ523" s="16">
        <v>4.7600000000000003E-3</v>
      </c>
      <c r="DR523" s="16">
        <v>29.92</v>
      </c>
      <c r="DS523" s="16">
        <v>26.93</v>
      </c>
      <c r="DT523" s="16">
        <v>205.7</v>
      </c>
      <c r="DU523" s="16">
        <v>2642</v>
      </c>
      <c r="DV523" s="16">
        <v>0.13420000000000001</v>
      </c>
      <c r="DW523" s="16">
        <v>0.41880000000000001</v>
      </c>
      <c r="DX523" s="16">
        <v>0.46579999999999999</v>
      </c>
      <c r="DY523" s="16">
        <v>0.2475</v>
      </c>
      <c r="DZ523" s="16">
        <v>0.31569999999999998</v>
      </c>
      <c r="EA523" s="16">
        <v>9.6710000000000004E-2</v>
      </c>
      <c r="EB523" s="15">
        <v>1</v>
      </c>
    </row>
    <row r="524" spans="100:132" x14ac:dyDescent="0.2">
      <c r="CV524" s="14" t="s">
        <v>683</v>
      </c>
      <c r="CW524" s="16">
        <v>91789</v>
      </c>
      <c r="CX524" s="16">
        <v>11.26</v>
      </c>
      <c r="CY524" s="16">
        <v>19.829999999999998</v>
      </c>
      <c r="CZ524" s="16">
        <v>71.3</v>
      </c>
      <c r="DA524" s="16">
        <v>388.1</v>
      </c>
      <c r="DB524" s="16">
        <v>8.5110000000000005E-2</v>
      </c>
      <c r="DC524" s="16">
        <v>4.4130000000000003E-2</v>
      </c>
      <c r="DD524" s="16">
        <v>5.0670000000000003E-3</v>
      </c>
      <c r="DE524" s="16">
        <v>5.6639999999999998E-3</v>
      </c>
      <c r="DF524" s="16">
        <v>0.16370000000000001</v>
      </c>
      <c r="DG524" s="16">
        <v>6.343E-2</v>
      </c>
      <c r="DH524" s="16">
        <v>0.13439999999999999</v>
      </c>
      <c r="DI524" s="16">
        <v>1.083</v>
      </c>
      <c r="DJ524" s="16">
        <v>0.98119999999999996</v>
      </c>
      <c r="DK524" s="16">
        <v>9.3320000000000007</v>
      </c>
      <c r="DL524" s="16">
        <v>4.1999999999999997E-3</v>
      </c>
      <c r="DM524" s="16">
        <v>5.8999999999999999E-3</v>
      </c>
      <c r="DN524" s="16">
        <v>3.846E-3</v>
      </c>
      <c r="DO524" s="16">
        <v>4.065E-3</v>
      </c>
      <c r="DP524" s="16">
        <v>1.487E-2</v>
      </c>
      <c r="DQ524" s="16">
        <v>2.2950000000000002E-3</v>
      </c>
      <c r="DR524" s="16">
        <v>11.93</v>
      </c>
      <c r="DS524" s="16">
        <v>26.43</v>
      </c>
      <c r="DT524" s="16">
        <v>76.38</v>
      </c>
      <c r="DU524" s="16">
        <v>435.9</v>
      </c>
      <c r="DV524" s="16">
        <v>0.1108</v>
      </c>
      <c r="DW524" s="16">
        <v>7.7229999999999993E-2</v>
      </c>
      <c r="DX524" s="16">
        <v>2.5329999999999998E-2</v>
      </c>
      <c r="DY524" s="16">
        <v>2.8320000000000001E-2</v>
      </c>
      <c r="DZ524" s="16">
        <v>0.25569999999999998</v>
      </c>
      <c r="EA524" s="16">
        <v>7.6130000000000003E-2</v>
      </c>
      <c r="EB524" s="15">
        <v>0</v>
      </c>
    </row>
    <row r="525" spans="100:132" x14ac:dyDescent="0.2">
      <c r="CV525" s="14" t="s">
        <v>684</v>
      </c>
      <c r="CW525" s="16">
        <v>917896</v>
      </c>
      <c r="CX525" s="16">
        <v>13.71</v>
      </c>
      <c r="CY525" s="16">
        <v>18.68</v>
      </c>
      <c r="CZ525" s="16">
        <v>88.73</v>
      </c>
      <c r="DA525" s="16">
        <v>571</v>
      </c>
      <c r="DB525" s="16">
        <v>9.9159999999999998E-2</v>
      </c>
      <c r="DC525" s="16">
        <v>0.107</v>
      </c>
      <c r="DD525" s="16">
        <v>5.3850000000000002E-2</v>
      </c>
      <c r="DE525" s="16">
        <v>3.7830000000000003E-2</v>
      </c>
      <c r="DF525" s="16">
        <v>0.1714</v>
      </c>
      <c r="DG525" s="16">
        <v>6.8430000000000005E-2</v>
      </c>
      <c r="DH525" s="16">
        <v>0.31909999999999999</v>
      </c>
      <c r="DI525" s="16">
        <v>1.2490000000000001</v>
      </c>
      <c r="DJ525" s="16">
        <v>2.2839999999999998</v>
      </c>
      <c r="DK525" s="16">
        <v>26.45</v>
      </c>
      <c r="DL525" s="16">
        <v>6.7390000000000002E-3</v>
      </c>
      <c r="DM525" s="16">
        <v>2.2509999999999999E-2</v>
      </c>
      <c r="DN525" s="16">
        <v>2.086E-2</v>
      </c>
      <c r="DO525" s="16">
        <v>1.3520000000000001E-2</v>
      </c>
      <c r="DP525" s="16">
        <v>1.8700000000000001E-2</v>
      </c>
      <c r="DQ525" s="16">
        <v>3.7469999999999999E-3</v>
      </c>
      <c r="DR525" s="16">
        <v>15.11</v>
      </c>
      <c r="DS525" s="16">
        <v>25.63</v>
      </c>
      <c r="DT525" s="16">
        <v>99.43</v>
      </c>
      <c r="DU525" s="16">
        <v>701.9</v>
      </c>
      <c r="DV525" s="16">
        <v>0.14249999999999999</v>
      </c>
      <c r="DW525" s="16">
        <v>0.25659999999999999</v>
      </c>
      <c r="DX525" s="16">
        <v>0.19350000000000001</v>
      </c>
      <c r="DY525" s="16">
        <v>0.12839999999999999</v>
      </c>
      <c r="DZ525" s="16">
        <v>0.28489999999999999</v>
      </c>
      <c r="EA525" s="16">
        <v>9.0310000000000001E-2</v>
      </c>
      <c r="EB525" s="15">
        <v>0</v>
      </c>
    </row>
    <row r="526" spans="100:132" x14ac:dyDescent="0.2">
      <c r="CV526" s="14" t="s">
        <v>685</v>
      </c>
      <c r="CW526" s="16">
        <v>917897</v>
      </c>
      <c r="CX526" s="16">
        <v>9.8469999999999995</v>
      </c>
      <c r="CY526" s="16">
        <v>15.68</v>
      </c>
      <c r="CZ526" s="16">
        <v>63</v>
      </c>
      <c r="DA526" s="16">
        <v>293.2</v>
      </c>
      <c r="DB526" s="16">
        <v>9.4920000000000004E-2</v>
      </c>
      <c r="DC526" s="16">
        <v>8.4190000000000001E-2</v>
      </c>
      <c r="DD526" s="16">
        <v>2.3300000000000001E-2</v>
      </c>
      <c r="DE526" s="16">
        <v>2.4160000000000001E-2</v>
      </c>
      <c r="DF526" s="16">
        <v>0.13869999999999999</v>
      </c>
      <c r="DG526" s="16">
        <v>6.8909999999999999E-2</v>
      </c>
      <c r="DH526" s="16">
        <v>0.24979999999999999</v>
      </c>
      <c r="DI526" s="16">
        <v>1.216</v>
      </c>
      <c r="DJ526" s="16">
        <v>1.976</v>
      </c>
      <c r="DK526" s="16">
        <v>15.24</v>
      </c>
      <c r="DL526" s="16">
        <v>8.7320000000000002E-3</v>
      </c>
      <c r="DM526" s="16">
        <v>2.0420000000000001E-2</v>
      </c>
      <c r="DN526" s="16">
        <v>1.0619999999999999E-2</v>
      </c>
      <c r="DO526" s="16">
        <v>6.8009999999999998E-3</v>
      </c>
      <c r="DP526" s="16">
        <v>1.8239999999999999E-2</v>
      </c>
      <c r="DQ526" s="16">
        <v>3.4940000000000001E-3</v>
      </c>
      <c r="DR526" s="16">
        <v>11.24</v>
      </c>
      <c r="DS526" s="16">
        <v>22.99</v>
      </c>
      <c r="DT526" s="16">
        <v>74.319999999999993</v>
      </c>
      <c r="DU526" s="16">
        <v>376.5</v>
      </c>
      <c r="DV526" s="16">
        <v>0.1419</v>
      </c>
      <c r="DW526" s="16">
        <v>0.2243</v>
      </c>
      <c r="DX526" s="16">
        <v>8.4339999999999998E-2</v>
      </c>
      <c r="DY526" s="16">
        <v>6.5280000000000005E-2</v>
      </c>
      <c r="DZ526" s="16">
        <v>0.25019999999999998</v>
      </c>
      <c r="EA526" s="16">
        <v>9.2090000000000005E-2</v>
      </c>
      <c r="EB526" s="15">
        <v>0</v>
      </c>
    </row>
    <row r="527" spans="100:132" x14ac:dyDescent="0.2">
      <c r="CV527" s="14" t="s">
        <v>686</v>
      </c>
      <c r="CW527" s="16">
        <v>91805</v>
      </c>
      <c r="CX527" s="16">
        <v>8.5709999999999997</v>
      </c>
      <c r="CY527" s="16">
        <v>13.1</v>
      </c>
      <c r="CZ527" s="16">
        <v>54.53</v>
      </c>
      <c r="DA527" s="16">
        <v>221.3</v>
      </c>
      <c r="DB527" s="16">
        <v>0.1036</v>
      </c>
      <c r="DC527" s="16">
        <v>7.6319999999999999E-2</v>
      </c>
      <c r="DD527" s="16">
        <v>2.5649999999999999E-2</v>
      </c>
      <c r="DE527" s="16">
        <v>1.5100000000000001E-2</v>
      </c>
      <c r="DF527" s="16">
        <v>0.1678</v>
      </c>
      <c r="DG527" s="16">
        <v>7.1260000000000004E-2</v>
      </c>
      <c r="DH527" s="16">
        <v>0.12670000000000001</v>
      </c>
      <c r="DI527" s="16">
        <v>0.67930000000000001</v>
      </c>
      <c r="DJ527" s="16">
        <v>1.069</v>
      </c>
      <c r="DK527" s="16">
        <v>7.2539999999999996</v>
      </c>
      <c r="DL527" s="16">
        <v>7.8969999999999995E-3</v>
      </c>
      <c r="DM527" s="16">
        <v>1.762E-2</v>
      </c>
      <c r="DN527" s="16">
        <v>1.8010000000000002E-2</v>
      </c>
      <c r="DO527" s="16">
        <v>7.3200000000000001E-3</v>
      </c>
      <c r="DP527" s="16">
        <v>1.592E-2</v>
      </c>
      <c r="DQ527" s="16">
        <v>3.9249999999999997E-3</v>
      </c>
      <c r="DR527" s="16">
        <v>9.4730000000000008</v>
      </c>
      <c r="DS527" s="16">
        <v>18.45</v>
      </c>
      <c r="DT527" s="16">
        <v>63.3</v>
      </c>
      <c r="DU527" s="16">
        <v>275.60000000000002</v>
      </c>
      <c r="DV527" s="16">
        <v>0.1641</v>
      </c>
      <c r="DW527" s="16">
        <v>0.2235</v>
      </c>
      <c r="DX527" s="16">
        <v>0.1754</v>
      </c>
      <c r="DY527" s="16">
        <v>8.5120000000000001E-2</v>
      </c>
      <c r="DZ527" s="16">
        <v>0.29830000000000001</v>
      </c>
      <c r="EA527" s="16">
        <v>0.10489999999999999</v>
      </c>
      <c r="EB527" s="15">
        <v>0</v>
      </c>
    </row>
    <row r="528" spans="100:132" x14ac:dyDescent="0.2">
      <c r="CV528" s="14" t="s">
        <v>687</v>
      </c>
      <c r="CW528" s="16">
        <v>91813701</v>
      </c>
      <c r="CX528" s="16">
        <v>13.46</v>
      </c>
      <c r="CY528" s="16">
        <v>18.75</v>
      </c>
      <c r="CZ528" s="16">
        <v>87.44</v>
      </c>
      <c r="DA528" s="16">
        <v>551.1</v>
      </c>
      <c r="DB528" s="16">
        <v>0.1075</v>
      </c>
      <c r="DC528" s="16">
        <v>0.1138</v>
      </c>
      <c r="DD528" s="16">
        <v>4.2009999999999999E-2</v>
      </c>
      <c r="DE528" s="16">
        <v>3.1519999999999999E-2</v>
      </c>
      <c r="DF528" s="16">
        <v>0.17230000000000001</v>
      </c>
      <c r="DG528" s="16">
        <v>6.3170000000000004E-2</v>
      </c>
      <c r="DH528" s="16">
        <v>0.19980000000000001</v>
      </c>
      <c r="DI528" s="16">
        <v>0.60680000000000001</v>
      </c>
      <c r="DJ528" s="16">
        <v>1.4430000000000001</v>
      </c>
      <c r="DK528" s="16">
        <v>16.07</v>
      </c>
      <c r="DL528" s="16">
        <v>4.4130000000000003E-3</v>
      </c>
      <c r="DM528" s="16">
        <v>1.443E-2</v>
      </c>
      <c r="DN528" s="16">
        <v>1.5089999999999999E-2</v>
      </c>
      <c r="DO528" s="16">
        <v>7.3689999999999997E-3</v>
      </c>
      <c r="DP528" s="16">
        <v>1.354E-2</v>
      </c>
      <c r="DQ528" s="16">
        <v>1.787E-3</v>
      </c>
      <c r="DR528" s="16">
        <v>15.35</v>
      </c>
      <c r="DS528" s="16">
        <v>25.16</v>
      </c>
      <c r="DT528" s="16">
        <v>101.9</v>
      </c>
      <c r="DU528" s="16">
        <v>719.8</v>
      </c>
      <c r="DV528" s="16">
        <v>0.16239999999999999</v>
      </c>
      <c r="DW528" s="16">
        <v>0.31240000000000001</v>
      </c>
      <c r="DX528" s="16">
        <v>0.26540000000000002</v>
      </c>
      <c r="DY528" s="16">
        <v>0.14269999999999999</v>
      </c>
      <c r="DZ528" s="16">
        <v>0.3518</v>
      </c>
      <c r="EA528" s="16">
        <v>8.6650000000000005E-2</v>
      </c>
      <c r="EB528" s="15">
        <v>0</v>
      </c>
    </row>
    <row r="529" spans="100:132" x14ac:dyDescent="0.2">
      <c r="CV529" s="14" t="s">
        <v>688</v>
      </c>
      <c r="CW529" s="16">
        <v>91813702</v>
      </c>
      <c r="CX529" s="16">
        <v>12.34</v>
      </c>
      <c r="CY529" s="16">
        <v>12.27</v>
      </c>
      <c r="CZ529" s="16">
        <v>78.94</v>
      </c>
      <c r="DA529" s="16">
        <v>468.5</v>
      </c>
      <c r="DB529" s="16">
        <v>9.0029999999999999E-2</v>
      </c>
      <c r="DC529" s="16">
        <v>6.3070000000000001E-2</v>
      </c>
      <c r="DD529" s="16">
        <v>2.9579999999999999E-2</v>
      </c>
      <c r="DE529" s="16">
        <v>2.647E-2</v>
      </c>
      <c r="DF529" s="16">
        <v>0.16889999999999999</v>
      </c>
      <c r="DG529" s="16">
        <v>5.808E-2</v>
      </c>
      <c r="DH529" s="16">
        <v>0.1166</v>
      </c>
      <c r="DI529" s="16">
        <v>0.49569999999999997</v>
      </c>
      <c r="DJ529" s="16">
        <v>0.77139999999999997</v>
      </c>
      <c r="DK529" s="16">
        <v>8.9550000000000001</v>
      </c>
      <c r="DL529" s="16">
        <v>3.6809999999999998E-3</v>
      </c>
      <c r="DM529" s="16">
        <v>9.1690000000000001E-3</v>
      </c>
      <c r="DN529" s="16">
        <v>8.7320000000000002E-3</v>
      </c>
      <c r="DO529" s="16">
        <v>5.7400000000000003E-3</v>
      </c>
      <c r="DP529" s="16">
        <v>1.129E-2</v>
      </c>
      <c r="DQ529" s="16">
        <v>1.366E-3</v>
      </c>
      <c r="DR529" s="16">
        <v>13.61</v>
      </c>
      <c r="DS529" s="16">
        <v>19.27</v>
      </c>
      <c r="DT529" s="16">
        <v>87.22</v>
      </c>
      <c r="DU529" s="16">
        <v>564.9</v>
      </c>
      <c r="DV529" s="16">
        <v>0.12920000000000001</v>
      </c>
      <c r="DW529" s="16">
        <v>0.2074</v>
      </c>
      <c r="DX529" s="16">
        <v>0.17910000000000001</v>
      </c>
      <c r="DY529" s="16">
        <v>0.107</v>
      </c>
      <c r="DZ529" s="16">
        <v>0.311</v>
      </c>
      <c r="EA529" s="16">
        <v>7.5920000000000001E-2</v>
      </c>
      <c r="EB529" s="15">
        <v>0</v>
      </c>
    </row>
    <row r="530" spans="100:132" x14ac:dyDescent="0.2">
      <c r="CV530" s="14" t="s">
        <v>689</v>
      </c>
      <c r="CW530" s="16">
        <v>918192</v>
      </c>
      <c r="CX530" s="16">
        <v>13.94</v>
      </c>
      <c r="CY530" s="16">
        <v>13.17</v>
      </c>
      <c r="CZ530" s="16">
        <v>90.31</v>
      </c>
      <c r="DA530" s="16">
        <v>594.20000000000005</v>
      </c>
      <c r="DB530" s="16">
        <v>0.12479999999999999</v>
      </c>
      <c r="DC530" s="16">
        <v>9.7549999999999998E-2</v>
      </c>
      <c r="DD530" s="16">
        <v>0.10100000000000001</v>
      </c>
      <c r="DE530" s="16">
        <v>6.615E-2</v>
      </c>
      <c r="DF530" s="16">
        <v>0.1976</v>
      </c>
      <c r="DG530" s="16">
        <v>6.4570000000000002E-2</v>
      </c>
      <c r="DH530" s="16">
        <v>0.54610000000000003</v>
      </c>
      <c r="DI530" s="16">
        <v>2.6349999999999998</v>
      </c>
      <c r="DJ530" s="16">
        <v>4.0910000000000002</v>
      </c>
      <c r="DK530" s="16">
        <v>44.74</v>
      </c>
      <c r="DL530" s="16">
        <v>1.004E-2</v>
      </c>
      <c r="DM530" s="16">
        <v>3.2469999999999999E-2</v>
      </c>
      <c r="DN530" s="16">
        <v>4.7629999999999999E-2</v>
      </c>
      <c r="DO530" s="16">
        <v>2.853E-2</v>
      </c>
      <c r="DP530" s="16">
        <v>1.7149999999999999E-2</v>
      </c>
      <c r="DQ530" s="16">
        <v>5.5279999999999999E-3</v>
      </c>
      <c r="DR530" s="16">
        <v>14.62</v>
      </c>
      <c r="DS530" s="16">
        <v>15.38</v>
      </c>
      <c r="DT530" s="16">
        <v>94.52</v>
      </c>
      <c r="DU530" s="16">
        <v>653.29999999999995</v>
      </c>
      <c r="DV530" s="16">
        <v>0.1394</v>
      </c>
      <c r="DW530" s="16">
        <v>0.13639999999999999</v>
      </c>
      <c r="DX530" s="16">
        <v>0.15590000000000001</v>
      </c>
      <c r="DY530" s="16">
        <v>0.10150000000000001</v>
      </c>
      <c r="DZ530" s="16">
        <v>0.216</v>
      </c>
      <c r="EA530" s="16">
        <v>7.2529999999999997E-2</v>
      </c>
      <c r="EB530" s="15">
        <v>0</v>
      </c>
    </row>
    <row r="531" spans="100:132" x14ac:dyDescent="0.2">
      <c r="CV531" s="14" t="s">
        <v>690</v>
      </c>
      <c r="CW531" s="16">
        <v>918465</v>
      </c>
      <c r="CX531" s="16">
        <v>12.07</v>
      </c>
      <c r="CY531" s="16">
        <v>13.44</v>
      </c>
      <c r="CZ531" s="16">
        <v>77.83</v>
      </c>
      <c r="DA531" s="16">
        <v>445.2</v>
      </c>
      <c r="DB531" s="16">
        <v>0.11</v>
      </c>
      <c r="DC531" s="16">
        <v>9.0090000000000003E-2</v>
      </c>
      <c r="DD531" s="16">
        <v>3.7810000000000003E-2</v>
      </c>
      <c r="DE531" s="16">
        <v>2.7980000000000001E-2</v>
      </c>
      <c r="DF531" s="16">
        <v>0.16569999999999999</v>
      </c>
      <c r="DG531" s="16">
        <v>6.608E-2</v>
      </c>
      <c r="DH531" s="16">
        <v>0.25130000000000002</v>
      </c>
      <c r="DI531" s="16">
        <v>0.504</v>
      </c>
      <c r="DJ531" s="16">
        <v>1.714</v>
      </c>
      <c r="DK531" s="16">
        <v>18.54</v>
      </c>
      <c r="DL531" s="16">
        <v>7.3270000000000002E-3</v>
      </c>
      <c r="DM531" s="16">
        <v>1.153E-2</v>
      </c>
      <c r="DN531" s="16">
        <v>1.7979999999999999E-2</v>
      </c>
      <c r="DO531" s="16">
        <v>7.986E-3</v>
      </c>
      <c r="DP531" s="16">
        <v>1.9619999999999999E-2</v>
      </c>
      <c r="DQ531" s="16">
        <v>2.2339999999999999E-3</v>
      </c>
      <c r="DR531" s="16">
        <v>13.45</v>
      </c>
      <c r="DS531" s="16">
        <v>15.77</v>
      </c>
      <c r="DT531" s="16">
        <v>86.92</v>
      </c>
      <c r="DU531" s="16">
        <v>549.9</v>
      </c>
      <c r="DV531" s="16">
        <v>0.15210000000000001</v>
      </c>
      <c r="DW531" s="16">
        <v>0.16320000000000001</v>
      </c>
      <c r="DX531" s="16">
        <v>0.16220000000000001</v>
      </c>
      <c r="DY531" s="16">
        <v>7.3929999999999996E-2</v>
      </c>
      <c r="DZ531" s="16">
        <v>0.27810000000000001</v>
      </c>
      <c r="EA531" s="16">
        <v>8.0519999999999994E-2</v>
      </c>
      <c r="EB531" s="15">
        <v>0</v>
      </c>
    </row>
    <row r="532" spans="100:132" x14ac:dyDescent="0.2">
      <c r="CV532" s="14" t="s">
        <v>691</v>
      </c>
      <c r="CW532" s="16">
        <v>91858</v>
      </c>
      <c r="CX532" s="16">
        <v>11.75</v>
      </c>
      <c r="CY532" s="16">
        <v>17.559999999999999</v>
      </c>
      <c r="CZ532" s="16">
        <v>75.89</v>
      </c>
      <c r="DA532" s="16">
        <v>422.9</v>
      </c>
      <c r="DB532" s="16">
        <v>0.10730000000000001</v>
      </c>
      <c r="DC532" s="16">
        <v>9.7129999999999994E-2</v>
      </c>
      <c r="DD532" s="16">
        <v>5.2819999999999999E-2</v>
      </c>
      <c r="DE532" s="16">
        <v>4.4400000000000002E-2</v>
      </c>
      <c r="DF532" s="16">
        <v>0.1598</v>
      </c>
      <c r="DG532" s="16">
        <v>6.6769999999999996E-2</v>
      </c>
      <c r="DH532" s="16">
        <v>0.43840000000000001</v>
      </c>
      <c r="DI532" s="16">
        <v>1.907</v>
      </c>
      <c r="DJ532" s="16">
        <v>3.149</v>
      </c>
      <c r="DK532" s="16">
        <v>30.66</v>
      </c>
      <c r="DL532" s="16">
        <v>6.587E-3</v>
      </c>
      <c r="DM532" s="16">
        <v>1.8149999999999999E-2</v>
      </c>
      <c r="DN532" s="16">
        <v>1.737E-2</v>
      </c>
      <c r="DO532" s="16">
        <v>1.316E-2</v>
      </c>
      <c r="DP532" s="16">
        <v>1.8350000000000002E-2</v>
      </c>
      <c r="DQ532" s="16">
        <v>2.3180000000000002E-3</v>
      </c>
      <c r="DR532" s="16">
        <v>13.5</v>
      </c>
      <c r="DS532" s="16">
        <v>27.98</v>
      </c>
      <c r="DT532" s="16">
        <v>88.52</v>
      </c>
      <c r="DU532" s="16">
        <v>552.29999999999995</v>
      </c>
      <c r="DV532" s="16">
        <v>0.13489999999999999</v>
      </c>
      <c r="DW532" s="16">
        <v>0.18540000000000001</v>
      </c>
      <c r="DX532" s="16">
        <v>0.1366</v>
      </c>
      <c r="DY532" s="16">
        <v>0.10100000000000001</v>
      </c>
      <c r="DZ532" s="16">
        <v>0.24779999999999999</v>
      </c>
      <c r="EA532" s="16">
        <v>7.757E-2</v>
      </c>
      <c r="EB532" s="15">
        <v>0</v>
      </c>
    </row>
    <row r="533" spans="100:132" x14ac:dyDescent="0.2">
      <c r="CV533" s="14" t="s">
        <v>692</v>
      </c>
      <c r="CW533" s="16">
        <v>91903901</v>
      </c>
      <c r="CX533" s="16">
        <v>11.67</v>
      </c>
      <c r="CY533" s="16">
        <v>20.02</v>
      </c>
      <c r="CZ533" s="16">
        <v>75.209999999999994</v>
      </c>
      <c r="DA533" s="16">
        <v>416.2</v>
      </c>
      <c r="DB533" s="16">
        <v>0.1016</v>
      </c>
      <c r="DC533" s="16">
        <v>9.4530000000000003E-2</v>
      </c>
      <c r="DD533" s="16">
        <v>4.2000000000000003E-2</v>
      </c>
      <c r="DE533" s="16">
        <v>2.1569999999999999E-2</v>
      </c>
      <c r="DF533" s="16">
        <v>0.18590000000000001</v>
      </c>
      <c r="DG533" s="16">
        <v>6.4610000000000001E-2</v>
      </c>
      <c r="DH533" s="16">
        <v>0.20669999999999999</v>
      </c>
      <c r="DI533" s="16">
        <v>0.87450000000000006</v>
      </c>
      <c r="DJ533" s="16">
        <v>1.393</v>
      </c>
      <c r="DK533" s="16">
        <v>15.34</v>
      </c>
      <c r="DL533" s="16">
        <v>5.2509999999999996E-3</v>
      </c>
      <c r="DM533" s="16">
        <v>1.7270000000000001E-2</v>
      </c>
      <c r="DN533" s="16">
        <v>1.84E-2</v>
      </c>
      <c r="DO533" s="16">
        <v>5.2979999999999998E-3</v>
      </c>
      <c r="DP533" s="16">
        <v>1.4489999999999999E-2</v>
      </c>
      <c r="DQ533" s="16">
        <v>2.6710000000000002E-3</v>
      </c>
      <c r="DR533" s="16">
        <v>13.35</v>
      </c>
      <c r="DS533" s="16">
        <v>28.81</v>
      </c>
      <c r="DT533" s="16">
        <v>87</v>
      </c>
      <c r="DU533" s="16">
        <v>550.6</v>
      </c>
      <c r="DV533" s="16">
        <v>0.155</v>
      </c>
      <c r="DW533" s="16">
        <v>0.2964</v>
      </c>
      <c r="DX533" s="16">
        <v>0.27579999999999999</v>
      </c>
      <c r="DY533" s="16">
        <v>8.1199999999999994E-2</v>
      </c>
      <c r="DZ533" s="16">
        <v>0.3206</v>
      </c>
      <c r="EA533" s="16">
        <v>8.9499999999999996E-2</v>
      </c>
      <c r="EB533" s="15">
        <v>0</v>
      </c>
    </row>
    <row r="534" spans="100:132" x14ac:dyDescent="0.2">
      <c r="CV534" s="14" t="s">
        <v>693</v>
      </c>
      <c r="CW534" s="16">
        <v>91903902</v>
      </c>
      <c r="CX534" s="16">
        <v>13.68</v>
      </c>
      <c r="CY534" s="16">
        <v>16.329999999999998</v>
      </c>
      <c r="CZ534" s="16">
        <v>87.76</v>
      </c>
      <c r="DA534" s="16">
        <v>575.5</v>
      </c>
      <c r="DB534" s="16">
        <v>9.2770000000000005E-2</v>
      </c>
      <c r="DC534" s="16">
        <v>7.2550000000000003E-2</v>
      </c>
      <c r="DD534" s="16">
        <v>1.7520000000000001E-2</v>
      </c>
      <c r="DE534" s="16">
        <v>1.8800000000000001E-2</v>
      </c>
      <c r="DF534" s="16">
        <v>0.16309999999999999</v>
      </c>
      <c r="DG534" s="16">
        <v>6.1550000000000001E-2</v>
      </c>
      <c r="DH534" s="16">
        <v>0.20469999999999999</v>
      </c>
      <c r="DI534" s="16">
        <v>0.48010000000000003</v>
      </c>
      <c r="DJ534" s="16">
        <v>1.373</v>
      </c>
      <c r="DK534" s="16">
        <v>17.25</v>
      </c>
      <c r="DL534" s="16">
        <v>3.8279999999999998E-3</v>
      </c>
      <c r="DM534" s="16">
        <v>7.228E-3</v>
      </c>
      <c r="DN534" s="16">
        <v>7.0780000000000001E-3</v>
      </c>
      <c r="DO534" s="16">
        <v>5.0769999999999999E-3</v>
      </c>
      <c r="DP534" s="16">
        <v>1.0540000000000001E-2</v>
      </c>
      <c r="DQ534" s="16">
        <v>1.6969999999999999E-3</v>
      </c>
      <c r="DR534" s="16">
        <v>15.85</v>
      </c>
      <c r="DS534" s="16">
        <v>20.2</v>
      </c>
      <c r="DT534" s="16">
        <v>101.6</v>
      </c>
      <c r="DU534" s="16">
        <v>773.4</v>
      </c>
      <c r="DV534" s="16">
        <v>0.12640000000000001</v>
      </c>
      <c r="DW534" s="16">
        <v>0.15640000000000001</v>
      </c>
      <c r="DX534" s="16">
        <v>0.1206</v>
      </c>
      <c r="DY534" s="16">
        <v>8.7040000000000006E-2</v>
      </c>
      <c r="DZ534" s="16">
        <v>0.28060000000000002</v>
      </c>
      <c r="EA534" s="16">
        <v>7.782E-2</v>
      </c>
      <c r="EB534" s="15">
        <v>0</v>
      </c>
    </row>
    <row r="535" spans="100:132" x14ac:dyDescent="0.2">
      <c r="CV535" s="14" t="s">
        <v>694</v>
      </c>
      <c r="CW535" s="16">
        <v>91930402</v>
      </c>
      <c r="CX535" s="16">
        <v>20.47</v>
      </c>
      <c r="CY535" s="16">
        <v>20.67</v>
      </c>
      <c r="CZ535" s="16">
        <v>134.69999999999999</v>
      </c>
      <c r="DA535" s="16">
        <v>1299</v>
      </c>
      <c r="DB535" s="16">
        <v>9.1560000000000002E-2</v>
      </c>
      <c r="DC535" s="16">
        <v>0.1313</v>
      </c>
      <c r="DD535" s="16">
        <v>0.15229999999999999</v>
      </c>
      <c r="DE535" s="16">
        <v>0.10150000000000001</v>
      </c>
      <c r="DF535" s="16">
        <v>0.21659999999999999</v>
      </c>
      <c r="DG535" s="16">
        <v>5.4190000000000002E-2</v>
      </c>
      <c r="DH535" s="16">
        <v>0.83360000000000001</v>
      </c>
      <c r="DI535" s="16">
        <v>1.736</v>
      </c>
      <c r="DJ535" s="16">
        <v>5.1680000000000001</v>
      </c>
      <c r="DK535" s="16">
        <v>100.4</v>
      </c>
      <c r="DL535" s="16">
        <v>4.9379999999999997E-3</v>
      </c>
      <c r="DM535" s="16">
        <v>3.0890000000000001E-2</v>
      </c>
      <c r="DN535" s="16">
        <v>4.0930000000000001E-2</v>
      </c>
      <c r="DO535" s="16">
        <v>1.6990000000000002E-2</v>
      </c>
      <c r="DP535" s="16">
        <v>2.8160000000000001E-2</v>
      </c>
      <c r="DQ535" s="16">
        <v>2.7190000000000001E-3</v>
      </c>
      <c r="DR535" s="16">
        <v>23.23</v>
      </c>
      <c r="DS535" s="16">
        <v>27.15</v>
      </c>
      <c r="DT535" s="16">
        <v>152</v>
      </c>
      <c r="DU535" s="16">
        <v>1645</v>
      </c>
      <c r="DV535" s="16">
        <v>0.10970000000000001</v>
      </c>
      <c r="DW535" s="16">
        <v>0.25340000000000001</v>
      </c>
      <c r="DX535" s="16">
        <v>0.30919999999999997</v>
      </c>
      <c r="DY535" s="16">
        <v>0.1613</v>
      </c>
      <c r="DZ535" s="16">
        <v>0.32200000000000001</v>
      </c>
      <c r="EA535" s="16">
        <v>6.386E-2</v>
      </c>
      <c r="EB535" s="15">
        <v>1</v>
      </c>
    </row>
    <row r="536" spans="100:132" x14ac:dyDescent="0.2">
      <c r="CV536" s="14" t="s">
        <v>695</v>
      </c>
      <c r="CW536" s="16">
        <v>919537</v>
      </c>
      <c r="CX536" s="16">
        <v>10.96</v>
      </c>
      <c r="CY536" s="16">
        <v>17.62</v>
      </c>
      <c r="CZ536" s="16">
        <v>70.790000000000006</v>
      </c>
      <c r="DA536" s="16">
        <v>365.6</v>
      </c>
      <c r="DB536" s="16">
        <v>9.6869999999999998E-2</v>
      </c>
      <c r="DC536" s="16">
        <v>9.7519999999999996E-2</v>
      </c>
      <c r="DD536" s="16">
        <v>5.2630000000000003E-2</v>
      </c>
      <c r="DE536" s="16">
        <v>2.7879999999999999E-2</v>
      </c>
      <c r="DF536" s="16">
        <v>0.16189999999999999</v>
      </c>
      <c r="DG536" s="16">
        <v>6.4079999999999998E-2</v>
      </c>
      <c r="DH536" s="16">
        <v>0.1507</v>
      </c>
      <c r="DI536" s="16">
        <v>1.583</v>
      </c>
      <c r="DJ536" s="16">
        <v>1.165</v>
      </c>
      <c r="DK536" s="16">
        <v>10.09</v>
      </c>
      <c r="DL536" s="16">
        <v>9.5010000000000008E-3</v>
      </c>
      <c r="DM536" s="16">
        <v>3.3779999999999998E-2</v>
      </c>
      <c r="DN536" s="16">
        <v>4.4010000000000001E-2</v>
      </c>
      <c r="DO536" s="16">
        <v>1.346E-2</v>
      </c>
      <c r="DP536" s="16">
        <v>1.3220000000000001E-2</v>
      </c>
      <c r="DQ536" s="16">
        <v>3.5339999999999998E-3</v>
      </c>
      <c r="DR536" s="16">
        <v>11.62</v>
      </c>
      <c r="DS536" s="16">
        <v>26.51</v>
      </c>
      <c r="DT536" s="16">
        <v>76.430000000000007</v>
      </c>
      <c r="DU536" s="16">
        <v>407.5</v>
      </c>
      <c r="DV536" s="16">
        <v>0.14280000000000001</v>
      </c>
      <c r="DW536" s="16">
        <v>0.251</v>
      </c>
      <c r="DX536" s="16">
        <v>0.21229999999999999</v>
      </c>
      <c r="DY536" s="16">
        <v>9.8610000000000003E-2</v>
      </c>
      <c r="DZ536" s="16">
        <v>0.22889999999999999</v>
      </c>
      <c r="EA536" s="16">
        <v>8.2780000000000006E-2</v>
      </c>
      <c r="EB536" s="15">
        <v>0</v>
      </c>
    </row>
    <row r="537" spans="100:132" x14ac:dyDescent="0.2">
      <c r="CV537" s="14" t="s">
        <v>696</v>
      </c>
      <c r="CW537" s="16">
        <v>919555</v>
      </c>
      <c r="CX537" s="16">
        <v>20.55</v>
      </c>
      <c r="CY537" s="16">
        <v>20.86</v>
      </c>
      <c r="CZ537" s="16">
        <v>137.80000000000001</v>
      </c>
      <c r="DA537" s="16">
        <v>1308</v>
      </c>
      <c r="DB537" s="16">
        <v>0.1046</v>
      </c>
      <c r="DC537" s="16">
        <v>0.1739</v>
      </c>
      <c r="DD537" s="16">
        <v>0.20849999999999999</v>
      </c>
      <c r="DE537" s="16">
        <v>0.13220000000000001</v>
      </c>
      <c r="DF537" s="16">
        <v>0.2127</v>
      </c>
      <c r="DG537" s="16">
        <v>6.2509999999999996E-2</v>
      </c>
      <c r="DH537" s="16">
        <v>0.6986</v>
      </c>
      <c r="DI537" s="16">
        <v>0.99009999999999998</v>
      </c>
      <c r="DJ537" s="16">
        <v>4.7060000000000004</v>
      </c>
      <c r="DK537" s="16">
        <v>87.78</v>
      </c>
      <c r="DL537" s="16">
        <v>4.5779999999999996E-3</v>
      </c>
      <c r="DM537" s="16">
        <v>2.6159999999999999E-2</v>
      </c>
      <c r="DN537" s="16">
        <v>4.0050000000000002E-2</v>
      </c>
      <c r="DO537" s="16">
        <v>1.421E-2</v>
      </c>
      <c r="DP537" s="16">
        <v>1.9480000000000001E-2</v>
      </c>
      <c r="DQ537" s="16">
        <v>2.689E-3</v>
      </c>
      <c r="DR537" s="16">
        <v>24.3</v>
      </c>
      <c r="DS537" s="16">
        <v>25.48</v>
      </c>
      <c r="DT537" s="16">
        <v>160.19999999999999</v>
      </c>
      <c r="DU537" s="16">
        <v>1809</v>
      </c>
      <c r="DV537" s="16">
        <v>0.1268</v>
      </c>
      <c r="DW537" s="16">
        <v>0.3135</v>
      </c>
      <c r="DX537" s="16">
        <v>0.44330000000000003</v>
      </c>
      <c r="DY537" s="16">
        <v>0.21479999999999999</v>
      </c>
      <c r="DZ537" s="16">
        <v>0.30769999999999997</v>
      </c>
      <c r="EA537" s="16">
        <v>7.5689999999999993E-2</v>
      </c>
      <c r="EB537" s="15">
        <v>1</v>
      </c>
    </row>
    <row r="538" spans="100:132" x14ac:dyDescent="0.2">
      <c r="CV538" s="14" t="s">
        <v>697</v>
      </c>
      <c r="CW538" s="16">
        <v>91979701</v>
      </c>
      <c r="CX538" s="16">
        <v>14.27</v>
      </c>
      <c r="CY538" s="16">
        <v>22.55</v>
      </c>
      <c r="CZ538" s="16">
        <v>93.77</v>
      </c>
      <c r="DA538" s="16">
        <v>629.79999999999995</v>
      </c>
      <c r="DB538" s="16">
        <v>0.1038</v>
      </c>
      <c r="DC538" s="16">
        <v>0.1154</v>
      </c>
      <c r="DD538" s="16">
        <v>0.14630000000000001</v>
      </c>
      <c r="DE538" s="16">
        <v>6.139E-2</v>
      </c>
      <c r="DF538" s="16">
        <v>0.19259999999999999</v>
      </c>
      <c r="DG538" s="16">
        <v>5.9819999999999998E-2</v>
      </c>
      <c r="DH538" s="16">
        <v>0.20269999999999999</v>
      </c>
      <c r="DI538" s="16">
        <v>1.851</v>
      </c>
      <c r="DJ538" s="16">
        <v>1.895</v>
      </c>
      <c r="DK538" s="16">
        <v>18.54</v>
      </c>
      <c r="DL538" s="16">
        <v>6.1130000000000004E-3</v>
      </c>
      <c r="DM538" s="16">
        <v>2.5829999999999999E-2</v>
      </c>
      <c r="DN538" s="16">
        <v>4.6449999999999998E-2</v>
      </c>
      <c r="DO538" s="16">
        <v>1.2760000000000001E-2</v>
      </c>
      <c r="DP538" s="16">
        <v>1.451E-2</v>
      </c>
      <c r="DQ538" s="16">
        <v>3.7559999999999998E-3</v>
      </c>
      <c r="DR538" s="16">
        <v>15.29</v>
      </c>
      <c r="DS538" s="16">
        <v>34.270000000000003</v>
      </c>
      <c r="DT538" s="16">
        <v>104.3</v>
      </c>
      <c r="DU538" s="16">
        <v>728.3</v>
      </c>
      <c r="DV538" s="16">
        <v>0.13800000000000001</v>
      </c>
      <c r="DW538" s="16">
        <v>0.27329999999999999</v>
      </c>
      <c r="DX538" s="16">
        <v>0.4234</v>
      </c>
      <c r="DY538" s="16">
        <v>0.13619999999999999</v>
      </c>
      <c r="DZ538" s="16">
        <v>0.26979999999999998</v>
      </c>
      <c r="EA538" s="16">
        <v>8.3510000000000001E-2</v>
      </c>
      <c r="EB538" s="15">
        <v>1</v>
      </c>
    </row>
    <row r="539" spans="100:132" x14ac:dyDescent="0.2">
      <c r="CV539" s="14" t="s">
        <v>698</v>
      </c>
      <c r="CW539" s="16">
        <v>919812</v>
      </c>
      <c r="CX539" s="16">
        <v>11.69</v>
      </c>
      <c r="CY539" s="16">
        <v>24.44</v>
      </c>
      <c r="CZ539" s="16">
        <v>76.37</v>
      </c>
      <c r="DA539" s="16">
        <v>406.4</v>
      </c>
      <c r="DB539" s="16">
        <v>0.1236</v>
      </c>
      <c r="DC539" s="16">
        <v>0.1552</v>
      </c>
      <c r="DD539" s="16">
        <v>4.5150000000000003E-2</v>
      </c>
      <c r="DE539" s="16">
        <v>4.5310000000000003E-2</v>
      </c>
      <c r="DF539" s="16">
        <v>0.21310000000000001</v>
      </c>
      <c r="DG539" s="16">
        <v>7.4050000000000005E-2</v>
      </c>
      <c r="DH539" s="16">
        <v>0.29570000000000002</v>
      </c>
      <c r="DI539" s="16">
        <v>1.978</v>
      </c>
      <c r="DJ539" s="16">
        <v>2.1579999999999999</v>
      </c>
      <c r="DK539" s="16">
        <v>20.95</v>
      </c>
      <c r="DL539" s="16">
        <v>1.2880000000000001E-2</v>
      </c>
      <c r="DM539" s="16">
        <v>3.4950000000000002E-2</v>
      </c>
      <c r="DN539" s="16">
        <v>1.865E-2</v>
      </c>
      <c r="DO539" s="16">
        <v>1.7659999999999999E-2</v>
      </c>
      <c r="DP539" s="16">
        <v>1.5599999999999999E-2</v>
      </c>
      <c r="DQ539" s="16">
        <v>5.8240000000000002E-3</v>
      </c>
      <c r="DR539" s="16">
        <v>12.98</v>
      </c>
      <c r="DS539" s="16">
        <v>32.19</v>
      </c>
      <c r="DT539" s="16">
        <v>86.12</v>
      </c>
      <c r="DU539" s="16">
        <v>487.7</v>
      </c>
      <c r="DV539" s="16">
        <v>0.17680000000000001</v>
      </c>
      <c r="DW539" s="16">
        <v>0.3251</v>
      </c>
      <c r="DX539" s="16">
        <v>0.13950000000000001</v>
      </c>
      <c r="DY539" s="16">
        <v>0.1308</v>
      </c>
      <c r="DZ539" s="16">
        <v>0.28029999999999999</v>
      </c>
      <c r="EA539" s="16">
        <v>9.9699999999999997E-2</v>
      </c>
      <c r="EB539" s="15">
        <v>0</v>
      </c>
    </row>
    <row r="540" spans="100:132" x14ac:dyDescent="0.2">
      <c r="CV540" s="14" t="s">
        <v>699</v>
      </c>
      <c r="CW540" s="16">
        <v>921092</v>
      </c>
      <c r="CX540" s="16">
        <v>7.7290000000000001</v>
      </c>
      <c r="CY540" s="16">
        <v>25.49</v>
      </c>
      <c r="CZ540" s="16">
        <v>47.98</v>
      </c>
      <c r="DA540" s="16">
        <v>178.8</v>
      </c>
      <c r="DB540" s="16">
        <v>8.0979999999999996E-2</v>
      </c>
      <c r="DC540" s="16">
        <v>4.8779999999999997E-2</v>
      </c>
      <c r="DD540" s="16">
        <v>0</v>
      </c>
      <c r="DE540" s="16">
        <v>0</v>
      </c>
      <c r="DF540" s="16">
        <v>0.187</v>
      </c>
      <c r="DG540" s="16">
        <v>7.2849999999999998E-2</v>
      </c>
      <c r="DH540" s="16">
        <v>0.37769999999999998</v>
      </c>
      <c r="DI540" s="16">
        <v>1.462</v>
      </c>
      <c r="DJ540" s="16">
        <v>2.492</v>
      </c>
      <c r="DK540" s="16">
        <v>19.14</v>
      </c>
      <c r="DL540" s="16">
        <v>1.2659999999999999E-2</v>
      </c>
      <c r="DM540" s="16">
        <v>9.6919999999999992E-3</v>
      </c>
      <c r="DN540" s="16">
        <v>0</v>
      </c>
      <c r="DO540" s="16">
        <v>0</v>
      </c>
      <c r="DP540" s="16">
        <v>2.8819999999999998E-2</v>
      </c>
      <c r="DQ540" s="16">
        <v>6.8719999999999996E-3</v>
      </c>
      <c r="DR540" s="16">
        <v>9.077</v>
      </c>
      <c r="DS540" s="16">
        <v>30.92</v>
      </c>
      <c r="DT540" s="16">
        <v>57.17</v>
      </c>
      <c r="DU540" s="16">
        <v>248</v>
      </c>
      <c r="DV540" s="16">
        <v>0.12559999999999999</v>
      </c>
      <c r="DW540" s="16">
        <v>8.3400000000000002E-2</v>
      </c>
      <c r="DX540" s="16">
        <v>0</v>
      </c>
      <c r="DY540" s="16">
        <v>0</v>
      </c>
      <c r="DZ540" s="16">
        <v>0.30580000000000002</v>
      </c>
      <c r="EA540" s="16">
        <v>9.9379999999999996E-2</v>
      </c>
      <c r="EB540" s="15">
        <v>0</v>
      </c>
    </row>
    <row r="541" spans="100:132" x14ac:dyDescent="0.2">
      <c r="CV541" s="14" t="s">
        <v>700</v>
      </c>
      <c r="CW541" s="16">
        <v>921362</v>
      </c>
      <c r="CX541" s="16">
        <v>7.6909999999999998</v>
      </c>
      <c r="CY541" s="16">
        <v>25.44</v>
      </c>
      <c r="CZ541" s="16">
        <v>48.34</v>
      </c>
      <c r="DA541" s="16">
        <v>170.4</v>
      </c>
      <c r="DB541" s="16">
        <v>8.6679999999999993E-2</v>
      </c>
      <c r="DC541" s="16">
        <v>0.11990000000000001</v>
      </c>
      <c r="DD541" s="16">
        <v>9.2520000000000005E-2</v>
      </c>
      <c r="DE541" s="16">
        <v>1.3639999999999999E-2</v>
      </c>
      <c r="DF541" s="16">
        <v>0.20369999999999999</v>
      </c>
      <c r="DG541" s="16">
        <v>7.7509999999999996E-2</v>
      </c>
      <c r="DH541" s="16">
        <v>0.21959999999999999</v>
      </c>
      <c r="DI541" s="16">
        <v>1.4790000000000001</v>
      </c>
      <c r="DJ541" s="16">
        <v>1.4450000000000001</v>
      </c>
      <c r="DK541" s="16">
        <v>11.73</v>
      </c>
      <c r="DL541" s="16">
        <v>1.5469999999999999E-2</v>
      </c>
      <c r="DM541" s="16">
        <v>6.4570000000000002E-2</v>
      </c>
      <c r="DN541" s="16">
        <v>9.2520000000000005E-2</v>
      </c>
      <c r="DO541" s="16">
        <v>1.3639999999999999E-2</v>
      </c>
      <c r="DP541" s="16">
        <v>2.1049999999999999E-2</v>
      </c>
      <c r="DQ541" s="16">
        <v>7.5510000000000004E-3</v>
      </c>
      <c r="DR541" s="16">
        <v>8.6780000000000008</v>
      </c>
      <c r="DS541" s="16">
        <v>31.89</v>
      </c>
      <c r="DT541" s="16">
        <v>54.49</v>
      </c>
      <c r="DU541" s="16">
        <v>223.6</v>
      </c>
      <c r="DV541" s="16">
        <v>0.15959999999999999</v>
      </c>
      <c r="DW541" s="16">
        <v>0.30640000000000001</v>
      </c>
      <c r="DX541" s="16">
        <v>0.33929999999999999</v>
      </c>
      <c r="DY541" s="16">
        <v>0.05</v>
      </c>
      <c r="DZ541" s="16">
        <v>0.27900000000000003</v>
      </c>
      <c r="EA541" s="16">
        <v>0.1066</v>
      </c>
      <c r="EB541" s="15">
        <v>0</v>
      </c>
    </row>
    <row r="542" spans="100:132" x14ac:dyDescent="0.2">
      <c r="CV542" s="14" t="s">
        <v>701</v>
      </c>
      <c r="CW542" s="16">
        <v>921385</v>
      </c>
      <c r="CX542" s="16">
        <v>11.54</v>
      </c>
      <c r="CY542" s="16">
        <v>14.44</v>
      </c>
      <c r="CZ542" s="16">
        <v>74.650000000000006</v>
      </c>
      <c r="DA542" s="16">
        <v>402.9</v>
      </c>
      <c r="DB542" s="16">
        <v>9.9839999999999998E-2</v>
      </c>
      <c r="DC542" s="16">
        <v>0.112</v>
      </c>
      <c r="DD542" s="16">
        <v>6.7369999999999999E-2</v>
      </c>
      <c r="DE542" s="16">
        <v>2.5940000000000001E-2</v>
      </c>
      <c r="DF542" s="16">
        <v>0.18179999999999999</v>
      </c>
      <c r="DG542" s="16">
        <v>6.7820000000000005E-2</v>
      </c>
      <c r="DH542" s="16">
        <v>0.27839999999999998</v>
      </c>
      <c r="DI542" s="16">
        <v>1.768</v>
      </c>
      <c r="DJ542" s="16">
        <v>1.6279999999999999</v>
      </c>
      <c r="DK542" s="16">
        <v>20.86</v>
      </c>
      <c r="DL542" s="16">
        <v>1.2149999999999999E-2</v>
      </c>
      <c r="DM542" s="16">
        <v>4.1119999999999997E-2</v>
      </c>
      <c r="DN542" s="16">
        <v>5.5530000000000003E-2</v>
      </c>
      <c r="DO542" s="16">
        <v>1.494E-2</v>
      </c>
      <c r="DP542" s="16">
        <v>1.84E-2</v>
      </c>
      <c r="DQ542" s="16">
        <v>5.5120000000000004E-3</v>
      </c>
      <c r="DR542" s="16">
        <v>12.26</v>
      </c>
      <c r="DS542" s="16">
        <v>19.68</v>
      </c>
      <c r="DT542" s="16">
        <v>78.78</v>
      </c>
      <c r="DU542" s="16">
        <v>457.8</v>
      </c>
      <c r="DV542" s="16">
        <v>0.13450000000000001</v>
      </c>
      <c r="DW542" s="16">
        <v>0.21179999999999999</v>
      </c>
      <c r="DX542" s="16">
        <v>0.1797</v>
      </c>
      <c r="DY542" s="16">
        <v>6.9180000000000005E-2</v>
      </c>
      <c r="DZ542" s="16">
        <v>0.2329</v>
      </c>
      <c r="EA542" s="16">
        <v>8.1339999999999996E-2</v>
      </c>
      <c r="EB542" s="15">
        <v>0</v>
      </c>
    </row>
    <row r="543" spans="100:132" x14ac:dyDescent="0.2">
      <c r="CV543" s="14" t="s">
        <v>702</v>
      </c>
      <c r="CW543" s="16">
        <v>921386</v>
      </c>
      <c r="CX543" s="16">
        <v>14.47</v>
      </c>
      <c r="CY543" s="16">
        <v>24.99</v>
      </c>
      <c r="CZ543" s="16">
        <v>95.81</v>
      </c>
      <c r="DA543" s="16">
        <v>656.4</v>
      </c>
      <c r="DB543" s="16">
        <v>8.8370000000000004E-2</v>
      </c>
      <c r="DC543" s="16">
        <v>0.123</v>
      </c>
      <c r="DD543" s="16">
        <v>0.1009</v>
      </c>
      <c r="DE543" s="16">
        <v>3.8899999999999997E-2</v>
      </c>
      <c r="DF543" s="16">
        <v>0.18720000000000001</v>
      </c>
      <c r="DG543" s="16">
        <v>6.3409999999999994E-2</v>
      </c>
      <c r="DH543" s="16">
        <v>0.25419999999999998</v>
      </c>
      <c r="DI543" s="16">
        <v>1.079</v>
      </c>
      <c r="DJ543" s="16">
        <v>2.6150000000000002</v>
      </c>
      <c r="DK543" s="16">
        <v>23.11</v>
      </c>
      <c r="DL543" s="16">
        <v>7.1380000000000002E-3</v>
      </c>
      <c r="DM543" s="16">
        <v>4.6530000000000002E-2</v>
      </c>
      <c r="DN543" s="16">
        <v>3.8289999999999998E-2</v>
      </c>
      <c r="DO543" s="16">
        <v>1.162E-2</v>
      </c>
      <c r="DP543" s="16">
        <v>2.068E-2</v>
      </c>
      <c r="DQ543" s="16">
        <v>6.1110000000000001E-3</v>
      </c>
      <c r="DR543" s="16">
        <v>16.22</v>
      </c>
      <c r="DS543" s="16">
        <v>31.73</v>
      </c>
      <c r="DT543" s="16">
        <v>113.5</v>
      </c>
      <c r="DU543" s="16">
        <v>808.9</v>
      </c>
      <c r="DV543" s="16">
        <v>0.13400000000000001</v>
      </c>
      <c r="DW543" s="16">
        <v>0.42020000000000002</v>
      </c>
      <c r="DX543" s="16">
        <v>0.40400000000000003</v>
      </c>
      <c r="DY543" s="16">
        <v>0.1205</v>
      </c>
      <c r="DZ543" s="16">
        <v>0.31869999999999998</v>
      </c>
      <c r="EA543" s="16">
        <v>0.1023</v>
      </c>
      <c r="EB543" s="15">
        <v>0</v>
      </c>
    </row>
    <row r="544" spans="100:132" x14ac:dyDescent="0.2">
      <c r="CV544" s="14" t="s">
        <v>703</v>
      </c>
      <c r="CW544" s="16">
        <v>921644</v>
      </c>
      <c r="CX544" s="16">
        <v>14.74</v>
      </c>
      <c r="CY544" s="16">
        <v>25.42</v>
      </c>
      <c r="CZ544" s="16">
        <v>94.7</v>
      </c>
      <c r="DA544" s="16">
        <v>668.6</v>
      </c>
      <c r="DB544" s="16">
        <v>8.2750000000000004E-2</v>
      </c>
      <c r="DC544" s="16">
        <v>7.2139999999999996E-2</v>
      </c>
      <c r="DD544" s="16">
        <v>4.1050000000000003E-2</v>
      </c>
      <c r="DE544" s="16">
        <v>3.0269999999999998E-2</v>
      </c>
      <c r="DF544" s="16">
        <v>0.184</v>
      </c>
      <c r="DG544" s="16">
        <v>5.6800000000000003E-2</v>
      </c>
      <c r="DH544" s="16">
        <v>0.30309999999999998</v>
      </c>
      <c r="DI544" s="16">
        <v>1.385</v>
      </c>
      <c r="DJ544" s="16">
        <v>2.177</v>
      </c>
      <c r="DK544" s="16">
        <v>27.41</v>
      </c>
      <c r="DL544" s="16">
        <v>4.7749999999999997E-3</v>
      </c>
      <c r="DM544" s="16">
        <v>1.172E-2</v>
      </c>
      <c r="DN544" s="16">
        <v>1.9470000000000001E-2</v>
      </c>
      <c r="DO544" s="16">
        <v>1.269E-2</v>
      </c>
      <c r="DP544" s="16">
        <v>1.8700000000000001E-2</v>
      </c>
      <c r="DQ544" s="16">
        <v>2.6259999999999999E-3</v>
      </c>
      <c r="DR544" s="16">
        <v>16.510000000000002</v>
      </c>
      <c r="DS544" s="16">
        <v>32.29</v>
      </c>
      <c r="DT544" s="16">
        <v>107.4</v>
      </c>
      <c r="DU544" s="16">
        <v>826.4</v>
      </c>
      <c r="DV544" s="16">
        <v>0.106</v>
      </c>
      <c r="DW544" s="16">
        <v>0.1376</v>
      </c>
      <c r="DX544" s="16">
        <v>0.16109999999999999</v>
      </c>
      <c r="DY544" s="16">
        <v>0.1095</v>
      </c>
      <c r="DZ544" s="16">
        <v>0.2722</v>
      </c>
      <c r="EA544" s="16">
        <v>6.9559999999999997E-2</v>
      </c>
      <c r="EB544" s="15">
        <v>0</v>
      </c>
    </row>
    <row r="545" spans="100:132" x14ac:dyDescent="0.2">
      <c r="CV545" s="14" t="s">
        <v>704</v>
      </c>
      <c r="CW545" s="16">
        <v>922296</v>
      </c>
      <c r="CX545" s="16">
        <v>13.21</v>
      </c>
      <c r="CY545" s="16">
        <v>28.06</v>
      </c>
      <c r="CZ545" s="16">
        <v>84.88</v>
      </c>
      <c r="DA545" s="16">
        <v>538.4</v>
      </c>
      <c r="DB545" s="16">
        <v>8.6709999999999995E-2</v>
      </c>
      <c r="DC545" s="16">
        <v>6.8769999999999998E-2</v>
      </c>
      <c r="DD545" s="16">
        <v>2.9870000000000001E-2</v>
      </c>
      <c r="DE545" s="16">
        <v>3.2750000000000001E-2</v>
      </c>
      <c r="DF545" s="16">
        <v>0.1628</v>
      </c>
      <c r="DG545" s="16">
        <v>5.781E-2</v>
      </c>
      <c r="DH545" s="16">
        <v>0.2351</v>
      </c>
      <c r="DI545" s="16">
        <v>1.597</v>
      </c>
      <c r="DJ545" s="16">
        <v>1.5389999999999999</v>
      </c>
      <c r="DK545" s="16">
        <v>17.850000000000001</v>
      </c>
      <c r="DL545" s="16">
        <v>4.973E-3</v>
      </c>
      <c r="DM545" s="16">
        <v>1.372E-2</v>
      </c>
      <c r="DN545" s="16">
        <v>1.498E-2</v>
      </c>
      <c r="DO545" s="16">
        <v>9.1170000000000001E-3</v>
      </c>
      <c r="DP545" s="16">
        <v>1.7239999999999998E-2</v>
      </c>
      <c r="DQ545" s="16">
        <v>1.343E-3</v>
      </c>
      <c r="DR545" s="16">
        <v>14.37</v>
      </c>
      <c r="DS545" s="16">
        <v>37.17</v>
      </c>
      <c r="DT545" s="16">
        <v>92.48</v>
      </c>
      <c r="DU545" s="16">
        <v>629.6</v>
      </c>
      <c r="DV545" s="16">
        <v>0.1072</v>
      </c>
      <c r="DW545" s="16">
        <v>0.1381</v>
      </c>
      <c r="DX545" s="16">
        <v>0.1062</v>
      </c>
      <c r="DY545" s="16">
        <v>7.9579999999999998E-2</v>
      </c>
      <c r="DZ545" s="16">
        <v>0.24729999999999999</v>
      </c>
      <c r="EA545" s="16">
        <v>6.4430000000000001E-2</v>
      </c>
      <c r="EB545" s="15">
        <v>0</v>
      </c>
    </row>
    <row r="546" spans="100:132" x14ac:dyDescent="0.2">
      <c r="CV546" s="14" t="s">
        <v>705</v>
      </c>
      <c r="CW546" s="16">
        <v>922297</v>
      </c>
      <c r="CX546" s="16">
        <v>13.87</v>
      </c>
      <c r="CY546" s="16">
        <v>20.7</v>
      </c>
      <c r="CZ546" s="16">
        <v>89.77</v>
      </c>
      <c r="DA546" s="16">
        <v>584.79999999999995</v>
      </c>
      <c r="DB546" s="16">
        <v>9.5780000000000004E-2</v>
      </c>
      <c r="DC546" s="16">
        <v>0.1018</v>
      </c>
      <c r="DD546" s="16">
        <v>3.6880000000000003E-2</v>
      </c>
      <c r="DE546" s="16">
        <v>2.3689999999999999E-2</v>
      </c>
      <c r="DF546" s="16">
        <v>0.16200000000000001</v>
      </c>
      <c r="DG546" s="16">
        <v>6.6879999999999995E-2</v>
      </c>
      <c r="DH546" s="16">
        <v>0.27200000000000002</v>
      </c>
      <c r="DI546" s="16">
        <v>1.0469999999999999</v>
      </c>
      <c r="DJ546" s="16">
        <v>2.0760000000000001</v>
      </c>
      <c r="DK546" s="16">
        <v>23.12</v>
      </c>
      <c r="DL546" s="16">
        <v>6.2979999999999998E-3</v>
      </c>
      <c r="DM546" s="16">
        <v>2.172E-2</v>
      </c>
      <c r="DN546" s="16">
        <v>2.615E-2</v>
      </c>
      <c r="DO546" s="16">
        <v>9.0609999999999996E-3</v>
      </c>
      <c r="DP546" s="16">
        <v>1.49E-2</v>
      </c>
      <c r="DQ546" s="16">
        <v>3.5990000000000002E-3</v>
      </c>
      <c r="DR546" s="16">
        <v>15.05</v>
      </c>
      <c r="DS546" s="16">
        <v>24.75</v>
      </c>
      <c r="DT546" s="16">
        <v>99.17</v>
      </c>
      <c r="DU546" s="16">
        <v>688.6</v>
      </c>
      <c r="DV546" s="16">
        <v>0.12640000000000001</v>
      </c>
      <c r="DW546" s="16">
        <v>0.20369999999999999</v>
      </c>
      <c r="DX546" s="16">
        <v>0.13769999999999999</v>
      </c>
      <c r="DY546" s="16">
        <v>6.8449999999999997E-2</v>
      </c>
      <c r="DZ546" s="16">
        <v>0.22489999999999999</v>
      </c>
      <c r="EA546" s="16">
        <v>8.4919999999999995E-2</v>
      </c>
      <c r="EB546" s="15">
        <v>0</v>
      </c>
    </row>
    <row r="547" spans="100:132" x14ac:dyDescent="0.2">
      <c r="CV547" s="14" t="s">
        <v>706</v>
      </c>
      <c r="CW547" s="16">
        <v>922576</v>
      </c>
      <c r="CX547" s="16">
        <v>13.62</v>
      </c>
      <c r="CY547" s="16">
        <v>23.23</v>
      </c>
      <c r="CZ547" s="16">
        <v>87.19</v>
      </c>
      <c r="DA547" s="16">
        <v>573.20000000000005</v>
      </c>
      <c r="DB547" s="16">
        <v>9.2460000000000001E-2</v>
      </c>
      <c r="DC547" s="16">
        <v>6.7470000000000002E-2</v>
      </c>
      <c r="DD547" s="16">
        <v>2.9739999999999999E-2</v>
      </c>
      <c r="DE547" s="16">
        <v>2.443E-2</v>
      </c>
      <c r="DF547" s="16">
        <v>0.16639999999999999</v>
      </c>
      <c r="DG547" s="16">
        <v>5.8009999999999999E-2</v>
      </c>
      <c r="DH547" s="16">
        <v>0.34599999999999997</v>
      </c>
      <c r="DI547" s="16">
        <v>1.3360000000000001</v>
      </c>
      <c r="DJ547" s="16">
        <v>2.0659999999999998</v>
      </c>
      <c r="DK547" s="16">
        <v>31.24</v>
      </c>
      <c r="DL547" s="16">
        <v>5.868E-3</v>
      </c>
      <c r="DM547" s="16">
        <v>2.0990000000000002E-2</v>
      </c>
      <c r="DN547" s="16">
        <v>2.0209999999999999E-2</v>
      </c>
      <c r="DO547" s="16">
        <v>9.0639999999999991E-3</v>
      </c>
      <c r="DP547" s="16">
        <v>2.087E-2</v>
      </c>
      <c r="DQ547" s="16">
        <v>2.5829999999999998E-3</v>
      </c>
      <c r="DR547" s="16">
        <v>15.35</v>
      </c>
      <c r="DS547" s="16">
        <v>29.09</v>
      </c>
      <c r="DT547" s="16">
        <v>97.58</v>
      </c>
      <c r="DU547" s="16">
        <v>729.8</v>
      </c>
      <c r="DV547" s="16">
        <v>0.1216</v>
      </c>
      <c r="DW547" s="16">
        <v>0.1517</v>
      </c>
      <c r="DX547" s="16">
        <v>0.10489999999999999</v>
      </c>
      <c r="DY547" s="16">
        <v>7.1739999999999998E-2</v>
      </c>
      <c r="DZ547" s="16">
        <v>0.26419999999999999</v>
      </c>
      <c r="EA547" s="16">
        <v>6.9529999999999995E-2</v>
      </c>
      <c r="EB547" s="15">
        <v>0</v>
      </c>
    </row>
    <row r="548" spans="100:132" x14ac:dyDescent="0.2">
      <c r="CV548" s="14" t="s">
        <v>707</v>
      </c>
      <c r="CW548" s="16">
        <v>922577</v>
      </c>
      <c r="CX548" s="16">
        <v>10.32</v>
      </c>
      <c r="CY548" s="16">
        <v>16.350000000000001</v>
      </c>
      <c r="CZ548" s="16">
        <v>65.31</v>
      </c>
      <c r="DA548" s="16">
        <v>324.89999999999998</v>
      </c>
      <c r="DB548" s="16">
        <v>9.4339999999999993E-2</v>
      </c>
      <c r="DC548" s="16">
        <v>4.9939999999999998E-2</v>
      </c>
      <c r="DD548" s="16">
        <v>1.0120000000000001E-2</v>
      </c>
      <c r="DE548" s="16">
        <v>5.4949999999999999E-3</v>
      </c>
      <c r="DF548" s="16">
        <v>0.1885</v>
      </c>
      <c r="DG548" s="16">
        <v>6.2010000000000003E-2</v>
      </c>
      <c r="DH548" s="16">
        <v>0.2104</v>
      </c>
      <c r="DI548" s="16">
        <v>0.96699999999999997</v>
      </c>
      <c r="DJ548" s="16">
        <v>1.3560000000000001</v>
      </c>
      <c r="DK548" s="16">
        <v>12.97</v>
      </c>
      <c r="DL548" s="16">
        <v>7.0860000000000003E-3</v>
      </c>
      <c r="DM548" s="16">
        <v>7.247E-3</v>
      </c>
      <c r="DN548" s="16">
        <v>1.0120000000000001E-2</v>
      </c>
      <c r="DO548" s="16">
        <v>5.4949999999999999E-3</v>
      </c>
      <c r="DP548" s="16">
        <v>1.5599999999999999E-2</v>
      </c>
      <c r="DQ548" s="16">
        <v>2.6059999999999998E-3</v>
      </c>
      <c r="DR548" s="16">
        <v>11.25</v>
      </c>
      <c r="DS548" s="16">
        <v>21.77</v>
      </c>
      <c r="DT548" s="16">
        <v>71.12</v>
      </c>
      <c r="DU548" s="16">
        <v>384.9</v>
      </c>
      <c r="DV548" s="16">
        <v>0.1285</v>
      </c>
      <c r="DW548" s="16">
        <v>8.8419999999999999E-2</v>
      </c>
      <c r="DX548" s="16">
        <v>4.3839999999999997E-2</v>
      </c>
      <c r="DY548" s="16">
        <v>2.3810000000000001E-2</v>
      </c>
      <c r="DZ548" s="16">
        <v>0.2681</v>
      </c>
      <c r="EA548" s="16">
        <v>7.399E-2</v>
      </c>
      <c r="EB548" s="15">
        <v>0</v>
      </c>
    </row>
    <row r="549" spans="100:132" x14ac:dyDescent="0.2">
      <c r="CV549" s="14" t="s">
        <v>708</v>
      </c>
      <c r="CW549" s="16">
        <v>922840</v>
      </c>
      <c r="CX549" s="16">
        <v>10.26</v>
      </c>
      <c r="CY549" s="16">
        <v>16.579999999999998</v>
      </c>
      <c r="CZ549" s="16">
        <v>65.849999999999994</v>
      </c>
      <c r="DA549" s="16">
        <v>320.8</v>
      </c>
      <c r="DB549" s="16">
        <v>8.8770000000000002E-2</v>
      </c>
      <c r="DC549" s="16">
        <v>8.0659999999999996E-2</v>
      </c>
      <c r="DD549" s="16">
        <v>4.3580000000000001E-2</v>
      </c>
      <c r="DE549" s="16">
        <v>2.4379999999999999E-2</v>
      </c>
      <c r="DF549" s="16">
        <v>0.16689999999999999</v>
      </c>
      <c r="DG549" s="16">
        <v>6.7140000000000005E-2</v>
      </c>
      <c r="DH549" s="16">
        <v>0.1144</v>
      </c>
      <c r="DI549" s="16">
        <v>1.0229999999999999</v>
      </c>
      <c r="DJ549" s="16">
        <v>0.98870000000000002</v>
      </c>
      <c r="DK549" s="16">
        <v>7.3259999999999996</v>
      </c>
      <c r="DL549" s="16">
        <v>1.027E-2</v>
      </c>
      <c r="DM549" s="16">
        <v>3.0839999999999999E-2</v>
      </c>
      <c r="DN549" s="16">
        <v>2.613E-2</v>
      </c>
      <c r="DO549" s="16">
        <v>1.0970000000000001E-2</v>
      </c>
      <c r="DP549" s="16">
        <v>2.2769999999999999E-2</v>
      </c>
      <c r="DQ549" s="16">
        <v>5.8900000000000003E-3</v>
      </c>
      <c r="DR549" s="16">
        <v>10.83</v>
      </c>
      <c r="DS549" s="16">
        <v>22.04</v>
      </c>
      <c r="DT549" s="16">
        <v>71.08</v>
      </c>
      <c r="DU549" s="16">
        <v>357.4</v>
      </c>
      <c r="DV549" s="16">
        <v>0.14610000000000001</v>
      </c>
      <c r="DW549" s="16">
        <v>0.22459999999999999</v>
      </c>
      <c r="DX549" s="16">
        <v>0.17829999999999999</v>
      </c>
      <c r="DY549" s="16">
        <v>8.3330000000000001E-2</v>
      </c>
      <c r="DZ549" s="16">
        <v>0.26910000000000001</v>
      </c>
      <c r="EA549" s="16">
        <v>9.4789999999999999E-2</v>
      </c>
      <c r="EB549" s="15">
        <v>0</v>
      </c>
    </row>
    <row r="550" spans="100:132" x14ac:dyDescent="0.2">
      <c r="CV550" s="14" t="s">
        <v>709</v>
      </c>
      <c r="CW550" s="16">
        <v>923169</v>
      </c>
      <c r="CX550" s="16">
        <v>9.6829999999999998</v>
      </c>
      <c r="CY550" s="16">
        <v>19.34</v>
      </c>
      <c r="CZ550" s="16">
        <v>61.05</v>
      </c>
      <c r="DA550" s="16">
        <v>285.7</v>
      </c>
      <c r="DB550" s="16">
        <v>8.4909999999999999E-2</v>
      </c>
      <c r="DC550" s="16">
        <v>5.0299999999999997E-2</v>
      </c>
      <c r="DD550" s="16">
        <v>2.3369999999999998E-2</v>
      </c>
      <c r="DE550" s="16">
        <v>9.6150000000000003E-3</v>
      </c>
      <c r="DF550" s="16">
        <v>0.158</v>
      </c>
      <c r="DG550" s="16">
        <v>6.2350000000000003E-2</v>
      </c>
      <c r="DH550" s="16">
        <v>0.29570000000000002</v>
      </c>
      <c r="DI550" s="16">
        <v>1.363</v>
      </c>
      <c r="DJ550" s="16">
        <v>2.0539999999999998</v>
      </c>
      <c r="DK550" s="16">
        <v>18.239999999999998</v>
      </c>
      <c r="DL550" s="16">
        <v>7.4400000000000004E-3</v>
      </c>
      <c r="DM550" s="16">
        <v>1.123E-2</v>
      </c>
      <c r="DN550" s="16">
        <v>2.3369999999999998E-2</v>
      </c>
      <c r="DO550" s="16">
        <v>9.6150000000000003E-3</v>
      </c>
      <c r="DP550" s="16">
        <v>2.2030000000000001E-2</v>
      </c>
      <c r="DQ550" s="16">
        <v>4.1539999999999997E-3</v>
      </c>
      <c r="DR550" s="16">
        <v>10.93</v>
      </c>
      <c r="DS550" s="16">
        <v>25.59</v>
      </c>
      <c r="DT550" s="16">
        <v>69.099999999999994</v>
      </c>
      <c r="DU550" s="16">
        <v>364.2</v>
      </c>
      <c r="DV550" s="16">
        <v>0.11990000000000001</v>
      </c>
      <c r="DW550" s="16">
        <v>9.5460000000000003E-2</v>
      </c>
      <c r="DX550" s="16">
        <v>9.35E-2</v>
      </c>
      <c r="DY550" s="16">
        <v>3.8460000000000001E-2</v>
      </c>
      <c r="DZ550" s="16">
        <v>0.25519999999999998</v>
      </c>
      <c r="EA550" s="16">
        <v>7.9200000000000007E-2</v>
      </c>
      <c r="EB550" s="15">
        <v>0</v>
      </c>
    </row>
    <row r="551" spans="100:132" x14ac:dyDescent="0.2">
      <c r="CV551" s="14" t="s">
        <v>710</v>
      </c>
      <c r="CW551" s="16">
        <v>923465</v>
      </c>
      <c r="CX551" s="16">
        <v>10.82</v>
      </c>
      <c r="CY551" s="16">
        <v>24.21</v>
      </c>
      <c r="CZ551" s="16">
        <v>68.89</v>
      </c>
      <c r="DA551" s="16">
        <v>361.6</v>
      </c>
      <c r="DB551" s="16">
        <v>8.1920000000000007E-2</v>
      </c>
      <c r="DC551" s="16">
        <v>6.6019999999999995E-2</v>
      </c>
      <c r="DD551" s="16">
        <v>1.5480000000000001E-2</v>
      </c>
      <c r="DE551" s="16">
        <v>8.1600000000000006E-3</v>
      </c>
      <c r="DF551" s="16">
        <v>0.1976</v>
      </c>
      <c r="DG551" s="16">
        <v>6.3280000000000003E-2</v>
      </c>
      <c r="DH551" s="16">
        <v>0.51959999999999995</v>
      </c>
      <c r="DI551" s="16">
        <v>1.9179999999999999</v>
      </c>
      <c r="DJ551" s="16">
        <v>3.5640000000000001</v>
      </c>
      <c r="DK551" s="16">
        <v>33</v>
      </c>
      <c r="DL551" s="16">
        <v>8.2629999999999995E-3</v>
      </c>
      <c r="DM551" s="16">
        <v>1.8700000000000001E-2</v>
      </c>
      <c r="DN551" s="16">
        <v>1.277E-2</v>
      </c>
      <c r="DO551" s="16">
        <v>5.9170000000000004E-3</v>
      </c>
      <c r="DP551" s="16">
        <v>2.4660000000000001E-2</v>
      </c>
      <c r="DQ551" s="16">
        <v>2.977E-3</v>
      </c>
      <c r="DR551" s="16">
        <v>13.03</v>
      </c>
      <c r="DS551" s="16">
        <v>31.45</v>
      </c>
      <c r="DT551" s="16">
        <v>83.9</v>
      </c>
      <c r="DU551" s="16">
        <v>505.6</v>
      </c>
      <c r="DV551" s="16">
        <v>0.12039999999999999</v>
      </c>
      <c r="DW551" s="16">
        <v>0.1633</v>
      </c>
      <c r="DX551" s="16">
        <v>6.1940000000000002E-2</v>
      </c>
      <c r="DY551" s="16">
        <v>3.2640000000000002E-2</v>
      </c>
      <c r="DZ551" s="16">
        <v>0.30590000000000001</v>
      </c>
      <c r="EA551" s="16">
        <v>7.6259999999999994E-2</v>
      </c>
      <c r="EB551" s="15">
        <v>0</v>
      </c>
    </row>
    <row r="552" spans="100:132" x14ac:dyDescent="0.2">
      <c r="CV552" s="14" t="s">
        <v>711</v>
      </c>
      <c r="CW552" s="16">
        <v>923748</v>
      </c>
      <c r="CX552" s="16">
        <v>10.86</v>
      </c>
      <c r="CY552" s="16">
        <v>21.48</v>
      </c>
      <c r="CZ552" s="16">
        <v>68.510000000000005</v>
      </c>
      <c r="DA552" s="16">
        <v>360.5</v>
      </c>
      <c r="DB552" s="16">
        <v>7.4310000000000001E-2</v>
      </c>
      <c r="DC552" s="16">
        <v>4.2270000000000002E-2</v>
      </c>
      <c r="DD552" s="16">
        <v>0</v>
      </c>
      <c r="DE552" s="16">
        <v>0</v>
      </c>
      <c r="DF552" s="16">
        <v>0.1661</v>
      </c>
      <c r="DG552" s="16">
        <v>5.9479999999999998E-2</v>
      </c>
      <c r="DH552" s="16">
        <v>0.31630000000000003</v>
      </c>
      <c r="DI552" s="16">
        <v>1.304</v>
      </c>
      <c r="DJ552" s="16">
        <v>2.1150000000000002</v>
      </c>
      <c r="DK552" s="16">
        <v>20.67</v>
      </c>
      <c r="DL552" s="16">
        <v>9.5790000000000007E-3</v>
      </c>
      <c r="DM552" s="16">
        <v>1.1039999999999999E-2</v>
      </c>
      <c r="DN552" s="16">
        <v>0</v>
      </c>
      <c r="DO552" s="16">
        <v>0</v>
      </c>
      <c r="DP552" s="16">
        <v>3.0040000000000001E-2</v>
      </c>
      <c r="DQ552" s="16">
        <v>2.2279999999999999E-3</v>
      </c>
      <c r="DR552" s="16">
        <v>11.66</v>
      </c>
      <c r="DS552" s="16">
        <v>24.77</v>
      </c>
      <c r="DT552" s="16">
        <v>74.08</v>
      </c>
      <c r="DU552" s="16">
        <v>412.3</v>
      </c>
      <c r="DV552" s="16">
        <v>0.10009999999999999</v>
      </c>
      <c r="DW552" s="16">
        <v>7.3480000000000004E-2</v>
      </c>
      <c r="DX552" s="16">
        <v>0</v>
      </c>
      <c r="DY552" s="16">
        <v>0</v>
      </c>
      <c r="DZ552" s="16">
        <v>0.24579999999999999</v>
      </c>
      <c r="EA552" s="16">
        <v>6.5920000000000006E-2</v>
      </c>
      <c r="EB552" s="15">
        <v>0</v>
      </c>
    </row>
    <row r="553" spans="100:132" x14ac:dyDescent="0.2">
      <c r="CV553" s="14" t="s">
        <v>712</v>
      </c>
      <c r="CW553" s="16">
        <v>923780</v>
      </c>
      <c r="CX553" s="16">
        <v>11.13</v>
      </c>
      <c r="CY553" s="16">
        <v>22.44</v>
      </c>
      <c r="CZ553" s="16">
        <v>71.489999999999995</v>
      </c>
      <c r="DA553" s="16">
        <v>378.4</v>
      </c>
      <c r="DB553" s="16">
        <v>9.5659999999999995E-2</v>
      </c>
      <c r="DC553" s="16">
        <v>8.1939999999999999E-2</v>
      </c>
      <c r="DD553" s="16">
        <v>4.8239999999999998E-2</v>
      </c>
      <c r="DE553" s="16">
        <v>2.257E-2</v>
      </c>
      <c r="DF553" s="16">
        <v>0.20300000000000001</v>
      </c>
      <c r="DG553" s="16">
        <v>6.5519999999999995E-2</v>
      </c>
      <c r="DH553" s="16">
        <v>0.28000000000000003</v>
      </c>
      <c r="DI553" s="16">
        <v>1.4670000000000001</v>
      </c>
      <c r="DJ553" s="16">
        <v>1.994</v>
      </c>
      <c r="DK553" s="16">
        <v>17.850000000000001</v>
      </c>
      <c r="DL553" s="16">
        <v>3.4949999999999998E-3</v>
      </c>
      <c r="DM553" s="16">
        <v>3.0509999999999999E-2</v>
      </c>
      <c r="DN553" s="16">
        <v>3.4450000000000001E-2</v>
      </c>
      <c r="DO553" s="16">
        <v>1.0240000000000001E-2</v>
      </c>
      <c r="DP553" s="16">
        <v>2.912E-2</v>
      </c>
      <c r="DQ553" s="16">
        <v>4.7229999999999998E-3</v>
      </c>
      <c r="DR553" s="16">
        <v>12.02</v>
      </c>
      <c r="DS553" s="16">
        <v>28.26</v>
      </c>
      <c r="DT553" s="16">
        <v>77.8</v>
      </c>
      <c r="DU553" s="16">
        <v>436.6</v>
      </c>
      <c r="DV553" s="16">
        <v>0.1087</v>
      </c>
      <c r="DW553" s="16">
        <v>0.1782</v>
      </c>
      <c r="DX553" s="16">
        <v>0.15640000000000001</v>
      </c>
      <c r="DY553" s="16">
        <v>6.4130000000000006E-2</v>
      </c>
      <c r="DZ553" s="16">
        <v>0.31690000000000002</v>
      </c>
      <c r="EA553" s="16">
        <v>8.0320000000000003E-2</v>
      </c>
      <c r="EB553" s="15">
        <v>0</v>
      </c>
    </row>
    <row r="554" spans="100:132" x14ac:dyDescent="0.2">
      <c r="CV554" s="14" t="s">
        <v>713</v>
      </c>
      <c r="CW554" s="16">
        <v>924084</v>
      </c>
      <c r="CX554" s="16">
        <v>12.77</v>
      </c>
      <c r="CY554" s="16">
        <v>29.43</v>
      </c>
      <c r="CZ554" s="16">
        <v>81.349999999999994</v>
      </c>
      <c r="DA554" s="16">
        <v>507.9</v>
      </c>
      <c r="DB554" s="16">
        <v>8.276E-2</v>
      </c>
      <c r="DC554" s="16">
        <v>4.2340000000000003E-2</v>
      </c>
      <c r="DD554" s="16">
        <v>1.9970000000000002E-2</v>
      </c>
      <c r="DE554" s="16">
        <v>1.499E-2</v>
      </c>
      <c r="DF554" s="16">
        <v>0.15390000000000001</v>
      </c>
      <c r="DG554" s="16">
        <v>5.6370000000000003E-2</v>
      </c>
      <c r="DH554" s="16">
        <v>0.2409</v>
      </c>
      <c r="DI554" s="16">
        <v>1.367</v>
      </c>
      <c r="DJ554" s="16">
        <v>1.4770000000000001</v>
      </c>
      <c r="DK554" s="16">
        <v>18.760000000000002</v>
      </c>
      <c r="DL554" s="16">
        <v>8.8350000000000008E-3</v>
      </c>
      <c r="DM554" s="16">
        <v>1.2330000000000001E-2</v>
      </c>
      <c r="DN554" s="16">
        <v>1.328E-2</v>
      </c>
      <c r="DO554" s="16">
        <v>9.3050000000000008E-3</v>
      </c>
      <c r="DP554" s="16">
        <v>1.8970000000000001E-2</v>
      </c>
      <c r="DQ554" s="16">
        <v>1.7260000000000001E-3</v>
      </c>
      <c r="DR554" s="16">
        <v>13.87</v>
      </c>
      <c r="DS554" s="16">
        <v>36</v>
      </c>
      <c r="DT554" s="16">
        <v>88.1</v>
      </c>
      <c r="DU554" s="16">
        <v>594.70000000000005</v>
      </c>
      <c r="DV554" s="16">
        <v>0.1234</v>
      </c>
      <c r="DW554" s="16">
        <v>0.10639999999999999</v>
      </c>
      <c r="DX554" s="16">
        <v>8.6529999999999996E-2</v>
      </c>
      <c r="DY554" s="16">
        <v>6.4979999999999996E-2</v>
      </c>
      <c r="DZ554" s="16">
        <v>0.2407</v>
      </c>
      <c r="EA554" s="16">
        <v>6.4839999999999995E-2</v>
      </c>
      <c r="EB554" s="15">
        <v>0</v>
      </c>
    </row>
    <row r="555" spans="100:132" x14ac:dyDescent="0.2">
      <c r="CV555" s="14" t="s">
        <v>714</v>
      </c>
      <c r="CW555" s="16">
        <v>924342</v>
      </c>
      <c r="CX555" s="16">
        <v>9.3330000000000002</v>
      </c>
      <c r="CY555" s="16">
        <v>21.94</v>
      </c>
      <c r="CZ555" s="16">
        <v>59.01</v>
      </c>
      <c r="DA555" s="16">
        <v>264</v>
      </c>
      <c r="DB555" s="16">
        <v>9.2399999999999996E-2</v>
      </c>
      <c r="DC555" s="16">
        <v>5.6050000000000003E-2</v>
      </c>
      <c r="DD555" s="16">
        <v>3.9960000000000002E-2</v>
      </c>
      <c r="DE555" s="16">
        <v>1.282E-2</v>
      </c>
      <c r="DF555" s="16">
        <v>0.16919999999999999</v>
      </c>
      <c r="DG555" s="16">
        <v>6.5759999999999999E-2</v>
      </c>
      <c r="DH555" s="16">
        <v>0.30130000000000001</v>
      </c>
      <c r="DI555" s="16">
        <v>1.879</v>
      </c>
      <c r="DJ555" s="16">
        <v>2.121</v>
      </c>
      <c r="DK555" s="16">
        <v>17.86</v>
      </c>
      <c r="DL555" s="16">
        <v>1.094E-2</v>
      </c>
      <c r="DM555" s="16">
        <v>1.8339999999999999E-2</v>
      </c>
      <c r="DN555" s="16">
        <v>3.9960000000000002E-2</v>
      </c>
      <c r="DO555" s="16">
        <v>1.282E-2</v>
      </c>
      <c r="DP555" s="16">
        <v>3.7589999999999998E-2</v>
      </c>
      <c r="DQ555" s="16">
        <v>4.6230000000000004E-3</v>
      </c>
      <c r="DR555" s="16">
        <v>9.8450000000000006</v>
      </c>
      <c r="DS555" s="16">
        <v>25.05</v>
      </c>
      <c r="DT555" s="16">
        <v>62.86</v>
      </c>
      <c r="DU555" s="16">
        <v>295.8</v>
      </c>
      <c r="DV555" s="16">
        <v>0.1103</v>
      </c>
      <c r="DW555" s="16">
        <v>8.2979999999999998E-2</v>
      </c>
      <c r="DX555" s="16">
        <v>7.9930000000000001E-2</v>
      </c>
      <c r="DY555" s="16">
        <v>2.564E-2</v>
      </c>
      <c r="DZ555" s="16">
        <v>0.24349999999999999</v>
      </c>
      <c r="EA555" s="16">
        <v>7.3929999999999996E-2</v>
      </c>
      <c r="EB555" s="15">
        <v>0</v>
      </c>
    </row>
    <row r="556" spans="100:132" x14ac:dyDescent="0.2">
      <c r="CV556" s="14" t="s">
        <v>715</v>
      </c>
      <c r="CW556" s="16">
        <v>924632</v>
      </c>
      <c r="CX556" s="16">
        <v>12.88</v>
      </c>
      <c r="CY556" s="16">
        <v>28.92</v>
      </c>
      <c r="CZ556" s="16">
        <v>82.5</v>
      </c>
      <c r="DA556" s="16">
        <v>514.29999999999995</v>
      </c>
      <c r="DB556" s="16">
        <v>8.1229999999999997E-2</v>
      </c>
      <c r="DC556" s="16">
        <v>5.824E-2</v>
      </c>
      <c r="DD556" s="16">
        <v>6.1949999999999998E-2</v>
      </c>
      <c r="DE556" s="16">
        <v>2.3429999999999999E-2</v>
      </c>
      <c r="DF556" s="16">
        <v>0.15659999999999999</v>
      </c>
      <c r="DG556" s="16">
        <v>5.7079999999999999E-2</v>
      </c>
      <c r="DH556" s="16">
        <v>0.21160000000000001</v>
      </c>
      <c r="DI556" s="16">
        <v>1.36</v>
      </c>
      <c r="DJ556" s="16">
        <v>1.502</v>
      </c>
      <c r="DK556" s="16">
        <v>16.829999999999998</v>
      </c>
      <c r="DL556" s="16">
        <v>8.4119999999999993E-3</v>
      </c>
      <c r="DM556" s="16">
        <v>2.1530000000000001E-2</v>
      </c>
      <c r="DN556" s="16">
        <v>3.8980000000000001E-2</v>
      </c>
      <c r="DO556" s="16">
        <v>7.62E-3</v>
      </c>
      <c r="DP556" s="16">
        <v>1.695E-2</v>
      </c>
      <c r="DQ556" s="16">
        <v>2.8010000000000001E-3</v>
      </c>
      <c r="DR556" s="16">
        <v>13.89</v>
      </c>
      <c r="DS556" s="16">
        <v>35.74</v>
      </c>
      <c r="DT556" s="16">
        <v>88.84</v>
      </c>
      <c r="DU556" s="16">
        <v>595.70000000000005</v>
      </c>
      <c r="DV556" s="16">
        <v>0.1227</v>
      </c>
      <c r="DW556" s="16">
        <v>0.16200000000000001</v>
      </c>
      <c r="DX556" s="16">
        <v>0.24390000000000001</v>
      </c>
      <c r="DY556" s="16">
        <v>6.4930000000000002E-2</v>
      </c>
      <c r="DZ556" s="16">
        <v>0.23719999999999999</v>
      </c>
      <c r="EA556" s="16">
        <v>7.2419999999999998E-2</v>
      </c>
      <c r="EB556" s="15">
        <v>0</v>
      </c>
    </row>
    <row r="557" spans="100:132" x14ac:dyDescent="0.2">
      <c r="CV557" s="14" t="s">
        <v>716</v>
      </c>
      <c r="CW557" s="16">
        <v>924934</v>
      </c>
      <c r="CX557" s="16">
        <v>10.29</v>
      </c>
      <c r="CY557" s="16">
        <v>27.61</v>
      </c>
      <c r="CZ557" s="16">
        <v>65.67</v>
      </c>
      <c r="DA557" s="16">
        <v>321.39999999999998</v>
      </c>
      <c r="DB557" s="16">
        <v>9.0300000000000005E-2</v>
      </c>
      <c r="DC557" s="16">
        <v>7.6579999999999995E-2</v>
      </c>
      <c r="DD557" s="16">
        <v>5.9990000000000002E-2</v>
      </c>
      <c r="DE557" s="16">
        <v>2.7380000000000002E-2</v>
      </c>
      <c r="DF557" s="16">
        <v>0.1593</v>
      </c>
      <c r="DG557" s="16">
        <v>6.1269999999999998E-2</v>
      </c>
      <c r="DH557" s="16">
        <v>0.21990000000000001</v>
      </c>
      <c r="DI557" s="16">
        <v>2.2389999999999999</v>
      </c>
      <c r="DJ557" s="16">
        <v>1.4370000000000001</v>
      </c>
      <c r="DK557" s="16">
        <v>14.46</v>
      </c>
      <c r="DL557" s="16">
        <v>1.205E-2</v>
      </c>
      <c r="DM557" s="16">
        <v>2.7359999999999999E-2</v>
      </c>
      <c r="DN557" s="16">
        <v>4.8039999999999999E-2</v>
      </c>
      <c r="DO557" s="16">
        <v>1.721E-2</v>
      </c>
      <c r="DP557" s="16">
        <v>1.8429999999999998E-2</v>
      </c>
      <c r="DQ557" s="16">
        <v>4.9379999999999997E-3</v>
      </c>
      <c r="DR557" s="16">
        <v>10.84</v>
      </c>
      <c r="DS557" s="16">
        <v>34.909999999999997</v>
      </c>
      <c r="DT557" s="16">
        <v>69.569999999999993</v>
      </c>
      <c r="DU557" s="16">
        <v>357.6</v>
      </c>
      <c r="DV557" s="16">
        <v>0.1384</v>
      </c>
      <c r="DW557" s="16">
        <v>0.17100000000000001</v>
      </c>
      <c r="DX557" s="16">
        <v>0.2</v>
      </c>
      <c r="DY557" s="16">
        <v>9.1270000000000004E-2</v>
      </c>
      <c r="DZ557" s="16">
        <v>0.22259999999999999</v>
      </c>
      <c r="EA557" s="16">
        <v>8.2830000000000001E-2</v>
      </c>
      <c r="EB557" s="15">
        <v>0</v>
      </c>
    </row>
    <row r="558" spans="100:132" x14ac:dyDescent="0.2">
      <c r="CV558" s="14" t="s">
        <v>717</v>
      </c>
      <c r="CW558" s="16">
        <v>924964</v>
      </c>
      <c r="CX558" s="16">
        <v>10.16</v>
      </c>
      <c r="CY558" s="16">
        <v>19.59</v>
      </c>
      <c r="CZ558" s="16">
        <v>64.73</v>
      </c>
      <c r="DA558" s="16">
        <v>311.7</v>
      </c>
      <c r="DB558" s="16">
        <v>0.1003</v>
      </c>
      <c r="DC558" s="16">
        <v>7.5039999999999996E-2</v>
      </c>
      <c r="DD558" s="16">
        <v>5.025E-3</v>
      </c>
      <c r="DE558" s="16">
        <v>1.116E-2</v>
      </c>
      <c r="DF558" s="16">
        <v>0.17910000000000001</v>
      </c>
      <c r="DG558" s="16">
        <v>6.3310000000000005E-2</v>
      </c>
      <c r="DH558" s="16">
        <v>0.24410000000000001</v>
      </c>
      <c r="DI558" s="16">
        <v>2.09</v>
      </c>
      <c r="DJ558" s="16">
        <v>1.6479999999999999</v>
      </c>
      <c r="DK558" s="16">
        <v>16.8</v>
      </c>
      <c r="DL558" s="16">
        <v>1.291E-2</v>
      </c>
      <c r="DM558" s="16">
        <v>2.222E-2</v>
      </c>
      <c r="DN558" s="16">
        <v>4.1739999999999998E-3</v>
      </c>
      <c r="DO558" s="16">
        <v>7.0819999999999998E-3</v>
      </c>
      <c r="DP558" s="16">
        <v>2.572E-2</v>
      </c>
      <c r="DQ558" s="16">
        <v>2.2780000000000001E-3</v>
      </c>
      <c r="DR558" s="16">
        <v>10.65</v>
      </c>
      <c r="DS558" s="16">
        <v>22.88</v>
      </c>
      <c r="DT558" s="16">
        <v>67.88</v>
      </c>
      <c r="DU558" s="16">
        <v>347.3</v>
      </c>
      <c r="DV558" s="16">
        <v>0.1265</v>
      </c>
      <c r="DW558" s="16">
        <v>0.12</v>
      </c>
      <c r="DX558" s="16">
        <v>1.005E-2</v>
      </c>
      <c r="DY558" s="16">
        <v>2.232E-2</v>
      </c>
      <c r="DZ558" s="16">
        <v>0.22620000000000001</v>
      </c>
      <c r="EA558" s="16">
        <v>6.7419999999999994E-2</v>
      </c>
      <c r="EB558" s="15">
        <v>0</v>
      </c>
    </row>
    <row r="559" spans="100:132" x14ac:dyDescent="0.2">
      <c r="CV559" s="14" t="s">
        <v>718</v>
      </c>
      <c r="CW559" s="16">
        <v>925236</v>
      </c>
      <c r="CX559" s="16">
        <v>9.423</v>
      </c>
      <c r="CY559" s="16">
        <v>27.88</v>
      </c>
      <c r="CZ559" s="16">
        <v>59.26</v>
      </c>
      <c r="DA559" s="16">
        <v>271.3</v>
      </c>
      <c r="DB559" s="16">
        <v>8.1229999999999997E-2</v>
      </c>
      <c r="DC559" s="16">
        <v>4.9709999999999997E-2</v>
      </c>
      <c r="DD559" s="16">
        <v>0</v>
      </c>
      <c r="DE559" s="16">
        <v>0</v>
      </c>
      <c r="DF559" s="16">
        <v>0.17419999999999999</v>
      </c>
      <c r="DG559" s="16">
        <v>6.0589999999999998E-2</v>
      </c>
      <c r="DH559" s="16">
        <v>0.53749999999999998</v>
      </c>
      <c r="DI559" s="16">
        <v>2.927</v>
      </c>
      <c r="DJ559" s="16">
        <v>3.6179999999999999</v>
      </c>
      <c r="DK559" s="16">
        <v>29.11</v>
      </c>
      <c r="DL559" s="16">
        <v>1.159E-2</v>
      </c>
      <c r="DM559" s="16">
        <v>1.124E-2</v>
      </c>
      <c r="DN559" s="16">
        <v>0</v>
      </c>
      <c r="DO559" s="16">
        <v>0</v>
      </c>
      <c r="DP559" s="16">
        <v>3.0040000000000001E-2</v>
      </c>
      <c r="DQ559" s="16">
        <v>3.3240000000000001E-3</v>
      </c>
      <c r="DR559" s="16">
        <v>10.49</v>
      </c>
      <c r="DS559" s="16">
        <v>34.24</v>
      </c>
      <c r="DT559" s="16">
        <v>66.5</v>
      </c>
      <c r="DU559" s="16">
        <v>330.6</v>
      </c>
      <c r="DV559" s="16">
        <v>0.10730000000000001</v>
      </c>
      <c r="DW559" s="16">
        <v>7.1580000000000005E-2</v>
      </c>
      <c r="DX559" s="16">
        <v>0</v>
      </c>
      <c r="DY559" s="16">
        <v>0</v>
      </c>
      <c r="DZ559" s="16">
        <v>0.2475</v>
      </c>
      <c r="EA559" s="16">
        <v>6.9690000000000002E-2</v>
      </c>
      <c r="EB559" s="15">
        <v>0</v>
      </c>
    </row>
    <row r="560" spans="100:132" x14ac:dyDescent="0.2">
      <c r="CV560" s="14" t="s">
        <v>719</v>
      </c>
      <c r="CW560" s="16">
        <v>925277</v>
      </c>
      <c r="CX560" s="16">
        <v>14.59</v>
      </c>
      <c r="CY560" s="16">
        <v>22.68</v>
      </c>
      <c r="CZ560" s="16">
        <v>96.39</v>
      </c>
      <c r="DA560" s="16">
        <v>657.1</v>
      </c>
      <c r="DB560" s="16">
        <v>8.473E-2</v>
      </c>
      <c r="DC560" s="16">
        <v>0.13300000000000001</v>
      </c>
      <c r="DD560" s="16">
        <v>0.10290000000000001</v>
      </c>
      <c r="DE560" s="16">
        <v>3.7359999999999997E-2</v>
      </c>
      <c r="DF560" s="16">
        <v>0.1454</v>
      </c>
      <c r="DG560" s="16">
        <v>6.1469999999999997E-2</v>
      </c>
      <c r="DH560" s="16">
        <v>0.22539999999999999</v>
      </c>
      <c r="DI560" s="16">
        <v>1.1080000000000001</v>
      </c>
      <c r="DJ560" s="16">
        <v>2.2240000000000002</v>
      </c>
      <c r="DK560" s="16">
        <v>19.54</v>
      </c>
      <c r="DL560" s="16">
        <v>4.2420000000000001E-3</v>
      </c>
      <c r="DM560" s="16">
        <v>4.6390000000000001E-2</v>
      </c>
      <c r="DN560" s="16">
        <v>6.5780000000000005E-2</v>
      </c>
      <c r="DO560" s="16">
        <v>1.6060000000000001E-2</v>
      </c>
      <c r="DP560" s="16">
        <v>1.6379999999999999E-2</v>
      </c>
      <c r="DQ560" s="16">
        <v>4.4060000000000002E-3</v>
      </c>
      <c r="DR560" s="16">
        <v>15.48</v>
      </c>
      <c r="DS560" s="16">
        <v>27.27</v>
      </c>
      <c r="DT560" s="16">
        <v>105.9</v>
      </c>
      <c r="DU560" s="16">
        <v>733.5</v>
      </c>
      <c r="DV560" s="16">
        <v>0.1026</v>
      </c>
      <c r="DW560" s="16">
        <v>0.31709999999999999</v>
      </c>
      <c r="DX560" s="16">
        <v>0.36620000000000003</v>
      </c>
      <c r="DY560" s="16">
        <v>0.1105</v>
      </c>
      <c r="DZ560" s="16">
        <v>0.2258</v>
      </c>
      <c r="EA560" s="16">
        <v>8.004E-2</v>
      </c>
      <c r="EB560" s="15">
        <v>0</v>
      </c>
    </row>
    <row r="561" spans="100:132" x14ac:dyDescent="0.2">
      <c r="CV561" s="14" t="s">
        <v>720</v>
      </c>
      <c r="CW561" s="16">
        <v>925291</v>
      </c>
      <c r="CX561" s="16">
        <v>11.51</v>
      </c>
      <c r="CY561" s="16">
        <v>23.93</v>
      </c>
      <c r="CZ561" s="16">
        <v>74.52</v>
      </c>
      <c r="DA561" s="16">
        <v>403.5</v>
      </c>
      <c r="DB561" s="16">
        <v>9.2609999999999998E-2</v>
      </c>
      <c r="DC561" s="16">
        <v>0.1021</v>
      </c>
      <c r="DD561" s="16">
        <v>0.11119999999999999</v>
      </c>
      <c r="DE561" s="16">
        <v>4.1050000000000003E-2</v>
      </c>
      <c r="DF561" s="16">
        <v>0.13880000000000001</v>
      </c>
      <c r="DG561" s="16">
        <v>6.5699999999999995E-2</v>
      </c>
      <c r="DH561" s="16">
        <v>0.23880000000000001</v>
      </c>
      <c r="DI561" s="16">
        <v>2.9039999999999999</v>
      </c>
      <c r="DJ561" s="16">
        <v>1.9359999999999999</v>
      </c>
      <c r="DK561" s="16">
        <v>16.97</v>
      </c>
      <c r="DL561" s="16">
        <v>8.2000000000000007E-3</v>
      </c>
      <c r="DM561" s="16">
        <v>2.9819999999999999E-2</v>
      </c>
      <c r="DN561" s="16">
        <v>5.738E-2</v>
      </c>
      <c r="DO561" s="16">
        <v>1.2670000000000001E-2</v>
      </c>
      <c r="DP561" s="16">
        <v>1.4880000000000001E-2</v>
      </c>
      <c r="DQ561" s="16">
        <v>4.738E-3</v>
      </c>
      <c r="DR561" s="16">
        <v>12.48</v>
      </c>
      <c r="DS561" s="16">
        <v>37.159999999999997</v>
      </c>
      <c r="DT561" s="16">
        <v>82.28</v>
      </c>
      <c r="DU561" s="16">
        <v>474.2</v>
      </c>
      <c r="DV561" s="16">
        <v>0.1298</v>
      </c>
      <c r="DW561" s="16">
        <v>0.25169999999999998</v>
      </c>
      <c r="DX561" s="16">
        <v>0.36299999999999999</v>
      </c>
      <c r="DY561" s="16">
        <v>9.6530000000000005E-2</v>
      </c>
      <c r="DZ561" s="16">
        <v>0.2112</v>
      </c>
      <c r="EA561" s="16">
        <v>8.7319999999999995E-2</v>
      </c>
      <c r="EB561" s="15">
        <v>0</v>
      </c>
    </row>
    <row r="562" spans="100:132" x14ac:dyDescent="0.2">
      <c r="CV562" s="14" t="s">
        <v>721</v>
      </c>
      <c r="CW562" s="16">
        <v>925292</v>
      </c>
      <c r="CX562" s="16">
        <v>14.05</v>
      </c>
      <c r="CY562" s="16">
        <v>27.15</v>
      </c>
      <c r="CZ562" s="16">
        <v>91.38</v>
      </c>
      <c r="DA562" s="16">
        <v>600.4</v>
      </c>
      <c r="DB562" s="16">
        <v>9.9290000000000003E-2</v>
      </c>
      <c r="DC562" s="16">
        <v>0.11260000000000001</v>
      </c>
      <c r="DD562" s="16">
        <v>4.462E-2</v>
      </c>
      <c r="DE562" s="16">
        <v>4.3040000000000002E-2</v>
      </c>
      <c r="DF562" s="16">
        <v>0.1537</v>
      </c>
      <c r="DG562" s="16">
        <v>6.1710000000000001E-2</v>
      </c>
      <c r="DH562" s="16">
        <v>0.36449999999999999</v>
      </c>
      <c r="DI562" s="16">
        <v>1.492</v>
      </c>
      <c r="DJ562" s="16">
        <v>2.8879999999999999</v>
      </c>
      <c r="DK562" s="16">
        <v>29.84</v>
      </c>
      <c r="DL562" s="16">
        <v>7.2560000000000003E-3</v>
      </c>
      <c r="DM562" s="16">
        <v>2.6780000000000002E-2</v>
      </c>
      <c r="DN562" s="16">
        <v>2.0709999999999999E-2</v>
      </c>
      <c r="DO562" s="16">
        <v>1.626E-2</v>
      </c>
      <c r="DP562" s="16">
        <v>2.0799999999999999E-2</v>
      </c>
      <c r="DQ562" s="16">
        <v>5.3039999999999997E-3</v>
      </c>
      <c r="DR562" s="16">
        <v>15.3</v>
      </c>
      <c r="DS562" s="16">
        <v>33.17</v>
      </c>
      <c r="DT562" s="16">
        <v>100.2</v>
      </c>
      <c r="DU562" s="16">
        <v>706.7</v>
      </c>
      <c r="DV562" s="16">
        <v>0.1241</v>
      </c>
      <c r="DW562" s="16">
        <v>0.22639999999999999</v>
      </c>
      <c r="DX562" s="16">
        <v>0.1326</v>
      </c>
      <c r="DY562" s="16">
        <v>0.1048</v>
      </c>
      <c r="DZ562" s="16">
        <v>0.22500000000000001</v>
      </c>
      <c r="EA562" s="16">
        <v>8.3210000000000006E-2</v>
      </c>
      <c r="EB562" s="15">
        <v>0</v>
      </c>
    </row>
    <row r="563" spans="100:132" x14ac:dyDescent="0.2">
      <c r="CV563" s="14" t="s">
        <v>722</v>
      </c>
      <c r="CW563" s="16">
        <v>925311</v>
      </c>
      <c r="CX563" s="16">
        <v>11.2</v>
      </c>
      <c r="CY563" s="16">
        <v>29.37</v>
      </c>
      <c r="CZ563" s="16">
        <v>70.67</v>
      </c>
      <c r="DA563" s="16">
        <v>386</v>
      </c>
      <c r="DB563" s="16">
        <v>7.4490000000000001E-2</v>
      </c>
      <c r="DC563" s="16">
        <v>3.5580000000000001E-2</v>
      </c>
      <c r="DD563" s="16">
        <v>0</v>
      </c>
      <c r="DE563" s="16">
        <v>0</v>
      </c>
      <c r="DF563" s="16">
        <v>0.106</v>
      </c>
      <c r="DG563" s="16">
        <v>5.5019999999999999E-2</v>
      </c>
      <c r="DH563" s="16">
        <v>0.31409999999999999</v>
      </c>
      <c r="DI563" s="16">
        <v>3.8959999999999999</v>
      </c>
      <c r="DJ563" s="16">
        <v>2.0409999999999999</v>
      </c>
      <c r="DK563" s="16">
        <v>22.81</v>
      </c>
      <c r="DL563" s="16">
        <v>7.5940000000000001E-3</v>
      </c>
      <c r="DM563" s="16">
        <v>8.8780000000000005E-3</v>
      </c>
      <c r="DN563" s="16">
        <v>0</v>
      </c>
      <c r="DO563" s="16">
        <v>0</v>
      </c>
      <c r="DP563" s="16">
        <v>1.9890000000000001E-2</v>
      </c>
      <c r="DQ563" s="16">
        <v>1.7730000000000001E-3</v>
      </c>
      <c r="DR563" s="16">
        <v>11.92</v>
      </c>
      <c r="DS563" s="16">
        <v>38.299999999999997</v>
      </c>
      <c r="DT563" s="16">
        <v>75.19</v>
      </c>
      <c r="DU563" s="16">
        <v>439.6</v>
      </c>
      <c r="DV563" s="16">
        <v>9.2670000000000002E-2</v>
      </c>
      <c r="DW563" s="16">
        <v>5.4940000000000003E-2</v>
      </c>
      <c r="DX563" s="16">
        <v>0</v>
      </c>
      <c r="DY563" s="16">
        <v>0</v>
      </c>
      <c r="DZ563" s="16">
        <v>0.15659999999999999</v>
      </c>
      <c r="EA563" s="16">
        <v>5.9049999999999998E-2</v>
      </c>
      <c r="EB563" s="15">
        <v>0</v>
      </c>
    </row>
    <row r="564" spans="100:132" x14ac:dyDescent="0.2">
      <c r="CV564" s="14" t="s">
        <v>723</v>
      </c>
      <c r="CW564" s="16">
        <v>925622</v>
      </c>
      <c r="CX564" s="16">
        <v>15.22</v>
      </c>
      <c r="CY564" s="16">
        <v>30.62</v>
      </c>
      <c r="CZ564" s="16">
        <v>103.4</v>
      </c>
      <c r="DA564" s="16">
        <v>716.9</v>
      </c>
      <c r="DB564" s="16">
        <v>0.1048</v>
      </c>
      <c r="DC564" s="16">
        <v>0.2087</v>
      </c>
      <c r="DD564" s="16">
        <v>0.255</v>
      </c>
      <c r="DE564" s="16">
        <v>9.4289999999999999E-2</v>
      </c>
      <c r="DF564" s="16">
        <v>0.21279999999999999</v>
      </c>
      <c r="DG564" s="16">
        <v>7.152E-2</v>
      </c>
      <c r="DH564" s="16">
        <v>0.26019999999999999</v>
      </c>
      <c r="DI564" s="16">
        <v>1.2050000000000001</v>
      </c>
      <c r="DJ564" s="16">
        <v>2.3620000000000001</v>
      </c>
      <c r="DK564" s="16">
        <v>22.65</v>
      </c>
      <c r="DL564" s="16">
        <v>4.6249999999999998E-3</v>
      </c>
      <c r="DM564" s="16">
        <v>4.8439999999999997E-2</v>
      </c>
      <c r="DN564" s="16">
        <v>7.3590000000000003E-2</v>
      </c>
      <c r="DO564" s="16">
        <v>1.6080000000000001E-2</v>
      </c>
      <c r="DP564" s="16">
        <v>2.137E-2</v>
      </c>
      <c r="DQ564" s="16">
        <v>6.1419999999999999E-3</v>
      </c>
      <c r="DR564" s="16">
        <v>17.52</v>
      </c>
      <c r="DS564" s="16">
        <v>42.79</v>
      </c>
      <c r="DT564" s="16">
        <v>128.69999999999999</v>
      </c>
      <c r="DU564" s="16">
        <v>915</v>
      </c>
      <c r="DV564" s="16">
        <v>0.14169999999999999</v>
      </c>
      <c r="DW564" s="16">
        <v>0.79169999999999996</v>
      </c>
      <c r="DX564" s="16">
        <v>1.17</v>
      </c>
      <c r="DY564" s="16">
        <v>0.2356</v>
      </c>
      <c r="DZ564" s="16">
        <v>0.40889999999999999</v>
      </c>
      <c r="EA564" s="16">
        <v>0.1409</v>
      </c>
      <c r="EB564" s="15">
        <v>1</v>
      </c>
    </row>
    <row r="565" spans="100:132" x14ac:dyDescent="0.2">
      <c r="CV565" s="14" t="s">
        <v>724</v>
      </c>
      <c r="CW565" s="16">
        <v>926125</v>
      </c>
      <c r="CX565" s="16">
        <v>20.92</v>
      </c>
      <c r="CY565" s="16">
        <v>25.09</v>
      </c>
      <c r="CZ565" s="16">
        <v>143</v>
      </c>
      <c r="DA565" s="16">
        <v>1347</v>
      </c>
      <c r="DB565" s="16">
        <v>0.1099</v>
      </c>
      <c r="DC565" s="16">
        <v>0.22359999999999999</v>
      </c>
      <c r="DD565" s="16">
        <v>0.31740000000000002</v>
      </c>
      <c r="DE565" s="16">
        <v>0.1474</v>
      </c>
      <c r="DF565" s="16">
        <v>0.21490000000000001</v>
      </c>
      <c r="DG565" s="16">
        <v>6.8790000000000004E-2</v>
      </c>
      <c r="DH565" s="16">
        <v>0.96220000000000006</v>
      </c>
      <c r="DI565" s="16">
        <v>1.026</v>
      </c>
      <c r="DJ565" s="16">
        <v>8.7579999999999991</v>
      </c>
      <c r="DK565" s="16">
        <v>118.8</v>
      </c>
      <c r="DL565" s="16">
        <v>6.3990000000000002E-3</v>
      </c>
      <c r="DM565" s="16">
        <v>4.3099999999999999E-2</v>
      </c>
      <c r="DN565" s="16">
        <v>7.8450000000000006E-2</v>
      </c>
      <c r="DO565" s="16">
        <v>2.6239999999999999E-2</v>
      </c>
      <c r="DP565" s="16">
        <v>2.0570000000000001E-2</v>
      </c>
      <c r="DQ565" s="16">
        <v>6.2129999999999998E-3</v>
      </c>
      <c r="DR565" s="16">
        <v>24.29</v>
      </c>
      <c r="DS565" s="16">
        <v>29.41</v>
      </c>
      <c r="DT565" s="16">
        <v>179.1</v>
      </c>
      <c r="DU565" s="16">
        <v>1819</v>
      </c>
      <c r="DV565" s="16">
        <v>0.14069999999999999</v>
      </c>
      <c r="DW565" s="16">
        <v>0.41860000000000003</v>
      </c>
      <c r="DX565" s="16">
        <v>0.65990000000000004</v>
      </c>
      <c r="DY565" s="16">
        <v>0.25419999999999998</v>
      </c>
      <c r="DZ565" s="16">
        <v>0.29289999999999999</v>
      </c>
      <c r="EA565" s="16">
        <v>9.8729999999999998E-2</v>
      </c>
      <c r="EB565" s="15">
        <v>1</v>
      </c>
    </row>
    <row r="566" spans="100:132" x14ac:dyDescent="0.2">
      <c r="CV566" s="14" t="s">
        <v>725</v>
      </c>
      <c r="CW566" s="16">
        <v>926424</v>
      </c>
      <c r="CX566" s="16">
        <v>21.56</v>
      </c>
      <c r="CY566" s="16">
        <v>22.39</v>
      </c>
      <c r="CZ566" s="16">
        <v>142</v>
      </c>
      <c r="DA566" s="16">
        <v>1479</v>
      </c>
      <c r="DB566" s="16">
        <v>0.111</v>
      </c>
      <c r="DC566" s="16">
        <v>0.1159</v>
      </c>
      <c r="DD566" s="16">
        <v>0.24390000000000001</v>
      </c>
      <c r="DE566" s="16">
        <v>0.1389</v>
      </c>
      <c r="DF566" s="16">
        <v>0.1726</v>
      </c>
      <c r="DG566" s="16">
        <v>5.6230000000000002E-2</v>
      </c>
      <c r="DH566" s="16">
        <v>1.1759999999999999</v>
      </c>
      <c r="DI566" s="16">
        <v>1.256</v>
      </c>
      <c r="DJ566" s="16">
        <v>7.673</v>
      </c>
      <c r="DK566" s="16">
        <v>158.69999999999999</v>
      </c>
      <c r="DL566" s="16">
        <v>1.03E-2</v>
      </c>
      <c r="DM566" s="16">
        <v>2.8910000000000002E-2</v>
      </c>
      <c r="DN566" s="16">
        <v>5.1979999999999998E-2</v>
      </c>
      <c r="DO566" s="16">
        <v>2.4539999999999999E-2</v>
      </c>
      <c r="DP566" s="16">
        <v>1.1140000000000001E-2</v>
      </c>
      <c r="DQ566" s="16">
        <v>4.2389999999999997E-3</v>
      </c>
      <c r="DR566" s="16">
        <v>25.45</v>
      </c>
      <c r="DS566" s="16">
        <v>26.4</v>
      </c>
      <c r="DT566" s="16">
        <v>166.1</v>
      </c>
      <c r="DU566" s="16">
        <v>2027</v>
      </c>
      <c r="DV566" s="16">
        <v>0.14099999999999999</v>
      </c>
      <c r="DW566" s="16">
        <v>0.21129999999999999</v>
      </c>
      <c r="DX566" s="16">
        <v>0.41070000000000001</v>
      </c>
      <c r="DY566" s="16">
        <v>0.22159999999999999</v>
      </c>
      <c r="DZ566" s="16">
        <v>0.20599999999999999</v>
      </c>
      <c r="EA566" s="16">
        <v>7.1150000000000005E-2</v>
      </c>
      <c r="EB566" s="15">
        <v>1</v>
      </c>
    </row>
    <row r="567" spans="100:132" x14ac:dyDescent="0.2">
      <c r="CV567" s="14" t="s">
        <v>726</v>
      </c>
      <c r="CW567" s="16">
        <v>926682</v>
      </c>
      <c r="CX567" s="16">
        <v>20.13</v>
      </c>
      <c r="CY567" s="16">
        <v>28.25</v>
      </c>
      <c r="CZ567" s="16">
        <v>131.19999999999999</v>
      </c>
      <c r="DA567" s="16">
        <v>1261</v>
      </c>
      <c r="DB567" s="16">
        <v>9.7799999999999998E-2</v>
      </c>
      <c r="DC567" s="16">
        <v>0.10340000000000001</v>
      </c>
      <c r="DD567" s="16">
        <v>0.14399999999999999</v>
      </c>
      <c r="DE567" s="16">
        <v>9.7909999999999997E-2</v>
      </c>
      <c r="DF567" s="16">
        <v>0.17519999999999999</v>
      </c>
      <c r="DG567" s="16">
        <v>5.5329999999999997E-2</v>
      </c>
      <c r="DH567" s="16">
        <v>0.76549999999999996</v>
      </c>
      <c r="DI567" s="16">
        <v>2.4630000000000001</v>
      </c>
      <c r="DJ567" s="16">
        <v>5.2030000000000003</v>
      </c>
      <c r="DK567" s="16">
        <v>99.04</v>
      </c>
      <c r="DL567" s="16">
        <v>5.7689999999999998E-3</v>
      </c>
      <c r="DM567" s="16">
        <v>2.4230000000000002E-2</v>
      </c>
      <c r="DN567" s="16">
        <v>3.95E-2</v>
      </c>
      <c r="DO567" s="16">
        <v>1.678E-2</v>
      </c>
      <c r="DP567" s="16">
        <v>1.898E-2</v>
      </c>
      <c r="DQ567" s="16">
        <v>2.4979999999999998E-3</v>
      </c>
      <c r="DR567" s="16">
        <v>23.69</v>
      </c>
      <c r="DS567" s="16">
        <v>38.25</v>
      </c>
      <c r="DT567" s="16">
        <v>155</v>
      </c>
      <c r="DU567" s="16">
        <v>1731</v>
      </c>
      <c r="DV567" s="16">
        <v>0.1166</v>
      </c>
      <c r="DW567" s="16">
        <v>0.19220000000000001</v>
      </c>
      <c r="DX567" s="16">
        <v>0.32150000000000001</v>
      </c>
      <c r="DY567" s="16">
        <v>0.1628</v>
      </c>
      <c r="DZ567" s="16">
        <v>0.25719999999999998</v>
      </c>
      <c r="EA567" s="16">
        <v>6.6369999999999998E-2</v>
      </c>
      <c r="EB567" s="15">
        <v>1</v>
      </c>
    </row>
    <row r="568" spans="100:132" x14ac:dyDescent="0.2">
      <c r="CV568" s="14" t="s">
        <v>727</v>
      </c>
      <c r="CW568" s="16">
        <v>926954</v>
      </c>
      <c r="CX568" s="16">
        <v>16.600000000000001</v>
      </c>
      <c r="CY568" s="16">
        <v>28.08</v>
      </c>
      <c r="CZ568" s="16">
        <v>108.3</v>
      </c>
      <c r="DA568" s="16">
        <v>858.1</v>
      </c>
      <c r="DB568" s="16">
        <v>8.455E-2</v>
      </c>
      <c r="DC568" s="16">
        <v>0.1023</v>
      </c>
      <c r="DD568" s="16">
        <v>9.2509999999999995E-2</v>
      </c>
      <c r="DE568" s="16">
        <v>5.3019999999999998E-2</v>
      </c>
      <c r="DF568" s="16">
        <v>0.159</v>
      </c>
      <c r="DG568" s="16">
        <v>5.6480000000000002E-2</v>
      </c>
      <c r="DH568" s="16">
        <v>0.45639999999999997</v>
      </c>
      <c r="DI568" s="16">
        <v>1.075</v>
      </c>
      <c r="DJ568" s="16">
        <v>3.4249999999999998</v>
      </c>
      <c r="DK568" s="16">
        <v>48.55</v>
      </c>
      <c r="DL568" s="16">
        <v>5.9030000000000003E-3</v>
      </c>
      <c r="DM568" s="16">
        <v>3.7310000000000003E-2</v>
      </c>
      <c r="DN568" s="16">
        <v>4.7300000000000002E-2</v>
      </c>
      <c r="DO568" s="16">
        <v>1.5570000000000001E-2</v>
      </c>
      <c r="DP568" s="16">
        <v>1.3180000000000001E-2</v>
      </c>
      <c r="DQ568" s="16">
        <v>3.8920000000000001E-3</v>
      </c>
      <c r="DR568" s="16">
        <v>18.98</v>
      </c>
      <c r="DS568" s="16">
        <v>34.119999999999997</v>
      </c>
      <c r="DT568" s="16">
        <v>126.7</v>
      </c>
      <c r="DU568" s="16">
        <v>1124</v>
      </c>
      <c r="DV568" s="16">
        <v>0.1139</v>
      </c>
      <c r="DW568" s="16">
        <v>0.30940000000000001</v>
      </c>
      <c r="DX568" s="16">
        <v>0.34029999999999999</v>
      </c>
      <c r="DY568" s="16">
        <v>0.14180000000000001</v>
      </c>
      <c r="DZ568" s="16">
        <v>0.2218</v>
      </c>
      <c r="EA568" s="16">
        <v>7.8200000000000006E-2</v>
      </c>
      <c r="EB568" s="15">
        <v>1</v>
      </c>
    </row>
    <row r="569" spans="100:132" x14ac:dyDescent="0.2">
      <c r="CV569" s="14" t="s">
        <v>728</v>
      </c>
      <c r="CW569" s="16">
        <v>927241</v>
      </c>
      <c r="CX569" s="16">
        <v>20.6</v>
      </c>
      <c r="CY569" s="16">
        <v>29.33</v>
      </c>
      <c r="CZ569" s="16">
        <v>140.1</v>
      </c>
      <c r="DA569" s="16">
        <v>1265</v>
      </c>
      <c r="DB569" s="16">
        <v>0.1178</v>
      </c>
      <c r="DC569" s="16">
        <v>0.27700000000000002</v>
      </c>
      <c r="DD569" s="16">
        <v>0.35139999999999999</v>
      </c>
      <c r="DE569" s="16">
        <v>0.152</v>
      </c>
      <c r="DF569" s="16">
        <v>0.2397</v>
      </c>
      <c r="DG569" s="16">
        <v>7.016E-2</v>
      </c>
      <c r="DH569" s="16">
        <v>0.72599999999999998</v>
      </c>
      <c r="DI569" s="16">
        <v>1.595</v>
      </c>
      <c r="DJ569" s="16">
        <v>5.7720000000000002</v>
      </c>
      <c r="DK569" s="16">
        <v>86.22</v>
      </c>
      <c r="DL569" s="16">
        <v>6.522E-3</v>
      </c>
      <c r="DM569" s="16">
        <v>6.1580000000000003E-2</v>
      </c>
      <c r="DN569" s="16">
        <v>7.1169999999999997E-2</v>
      </c>
      <c r="DO569" s="16">
        <v>1.6639999999999999E-2</v>
      </c>
      <c r="DP569" s="16">
        <v>2.324E-2</v>
      </c>
      <c r="DQ569" s="16">
        <v>6.1850000000000004E-3</v>
      </c>
      <c r="DR569" s="16">
        <v>25.74</v>
      </c>
      <c r="DS569" s="16">
        <v>39.42</v>
      </c>
      <c r="DT569" s="16">
        <v>184.6</v>
      </c>
      <c r="DU569" s="16">
        <v>1821</v>
      </c>
      <c r="DV569" s="16">
        <v>0.16500000000000001</v>
      </c>
      <c r="DW569" s="16">
        <v>0.86809999999999998</v>
      </c>
      <c r="DX569" s="16">
        <v>0.93869999999999998</v>
      </c>
      <c r="DY569" s="16">
        <v>0.26500000000000001</v>
      </c>
      <c r="DZ569" s="16">
        <v>0.40870000000000001</v>
      </c>
      <c r="EA569" s="16">
        <v>0.124</v>
      </c>
      <c r="EB569" s="15">
        <v>1</v>
      </c>
    </row>
    <row r="570" spans="100:132" x14ac:dyDescent="0.2">
      <c r="CV570" s="14" t="s">
        <v>729</v>
      </c>
      <c r="CW570" s="16">
        <v>92751</v>
      </c>
      <c r="CX570" s="16">
        <v>7.76</v>
      </c>
      <c r="CY570" s="16">
        <v>24.54</v>
      </c>
      <c r="CZ570" s="16">
        <v>47.92</v>
      </c>
      <c r="DA570" s="16">
        <v>181</v>
      </c>
      <c r="DB570" s="16">
        <v>5.2630000000000003E-2</v>
      </c>
      <c r="DC570" s="16">
        <v>4.3619999999999999E-2</v>
      </c>
      <c r="DD570" s="16">
        <v>0</v>
      </c>
      <c r="DE570" s="16">
        <v>0</v>
      </c>
      <c r="DF570" s="16">
        <v>0.15870000000000001</v>
      </c>
      <c r="DG570" s="16">
        <v>5.8840000000000003E-2</v>
      </c>
      <c r="DH570" s="16">
        <v>0.38569999999999999</v>
      </c>
      <c r="DI570" s="16">
        <v>1.4279999999999999</v>
      </c>
      <c r="DJ570" s="16">
        <v>2.548</v>
      </c>
      <c r="DK570" s="16">
        <v>19.149999999999999</v>
      </c>
      <c r="DL570" s="16">
        <v>7.1890000000000001E-3</v>
      </c>
      <c r="DM570" s="16">
        <v>4.6600000000000001E-3</v>
      </c>
      <c r="DN570" s="16">
        <v>0</v>
      </c>
      <c r="DO570" s="16">
        <v>0</v>
      </c>
      <c r="DP570" s="16">
        <v>2.6759999999999999E-2</v>
      </c>
      <c r="DQ570" s="16">
        <v>2.7829999999999999E-3</v>
      </c>
      <c r="DR570" s="16">
        <v>9.4559999999999995</v>
      </c>
      <c r="DS570" s="16">
        <v>30.37</v>
      </c>
      <c r="DT570" s="16">
        <v>59.16</v>
      </c>
      <c r="DU570" s="16">
        <v>268.60000000000002</v>
      </c>
      <c r="DV570" s="16">
        <v>8.9959999999999998E-2</v>
      </c>
      <c r="DW570" s="16">
        <v>6.4439999999999997E-2</v>
      </c>
      <c r="DX570" s="16">
        <v>0</v>
      </c>
      <c r="DY570" s="16">
        <v>0</v>
      </c>
      <c r="DZ570" s="16">
        <v>0.28710000000000002</v>
      </c>
      <c r="EA570" s="16">
        <v>7.0389999999999994E-2</v>
      </c>
      <c r="EB570" s="15">
        <v>0</v>
      </c>
    </row>
  </sheetData>
  <mergeCells count="27">
    <mergeCell ref="B3:M3"/>
    <mergeCell ref="P3:S3"/>
    <mergeCell ref="C24:E24"/>
    <mergeCell ref="F24:I24"/>
    <mergeCell ref="AJ30:AK30"/>
    <mergeCell ref="C15:F15"/>
    <mergeCell ref="C16:F16"/>
    <mergeCell ref="G13:K13"/>
    <mergeCell ref="G14:K14"/>
    <mergeCell ref="G15:K15"/>
    <mergeCell ref="G16:K16"/>
    <mergeCell ref="AJ38:AK38"/>
    <mergeCell ref="B4:C4"/>
    <mergeCell ref="D4:E4"/>
    <mergeCell ref="F4:G4"/>
    <mergeCell ref="H4:I4"/>
    <mergeCell ref="J4:K4"/>
    <mergeCell ref="L4:M4"/>
    <mergeCell ref="C18:AI18"/>
    <mergeCell ref="C19:D19"/>
    <mergeCell ref="C20:D20"/>
    <mergeCell ref="C21:D21"/>
    <mergeCell ref="E19:AI19"/>
    <mergeCell ref="C23:I23"/>
    <mergeCell ref="C12:K12"/>
    <mergeCell ref="C13:F13"/>
    <mergeCell ref="C14:F14"/>
  </mergeCells>
  <hyperlinks>
    <hyperlink ref="B4" location="'Statistics'!$B$10:$B$10" display="Inputs" xr:uid="{90440F42-57BB-AC49-AF4C-63D5744CFABC}"/>
    <hyperlink ref="D4" location="'Statistics'!$B$28:$B$28" display="Scale Variables" xr:uid="{D4FA08A4-D624-C447-AAC9-EC0A7A5436EE}"/>
    <hyperlink ref="F4" location="'Statistics'!$B$30:$B$30" display="Statistics" xr:uid="{DFB41876-7A7E-DF4A-88FC-6F81ED5EC38A}"/>
    <hyperlink ref="H4" location="'Statistics'!$B$61:$B$61" display="Six Sigma" xr:uid="{A081F600-D668-AD4C-BB3A-3C96DE6A3D3F}"/>
    <hyperlink ref="J4" location="'Statistics'!$B$84:$B$84" display="Percentiles" xr:uid="{D59B8A86-1977-F84F-AE59-FE064A230E9D}"/>
    <hyperlink ref="L4" location="'Statistics'!$AJ$28:$AJ$28" display="Categorical Variables" xr:uid="{608B0CAD-3FD3-8B4D-9866-8121EDE7FA44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DD6A4-BC4C-054F-9E36-D889F60D4840}">
  <dimension ref="A1:XFD1048575"/>
  <sheetViews>
    <sheetView workbookViewId="0">
      <selection activeCell="D1" sqref="D1:D1048576"/>
    </sheetView>
  </sheetViews>
  <sheetFormatPr baseColWidth="10" defaultColWidth="8.83203125" defaultRowHeight="15" x14ac:dyDescent="0.2"/>
  <cols>
    <col min="3" max="3" width="13.33203125" bestFit="1" customWidth="1"/>
    <col min="4" max="4" width="14.1640625" bestFit="1" customWidth="1"/>
    <col min="5" max="5" width="16.1640625" bestFit="1" customWidth="1"/>
    <col min="6" max="6" width="11.83203125" bestFit="1" customWidth="1"/>
    <col min="7" max="7" width="17.6640625" bestFit="1" customWidth="1"/>
    <col min="8" max="8" width="18.5" bestFit="1" customWidth="1"/>
    <col min="9" max="9" width="16" bestFit="1" customWidth="1"/>
    <col min="10" max="10" width="20.1640625" bestFit="1" customWidth="1"/>
    <col min="11" max="11" width="16.1640625" bestFit="1" customWidth="1"/>
    <col min="12" max="12" width="22.5" bestFit="1" customWidth="1"/>
    <col min="13" max="18" width="12.83203125" customWidth="1"/>
    <col min="19" max="19" width="13.33203125" bestFit="1" customWidth="1"/>
    <col min="20" max="22" width="12.83203125" customWidth="1"/>
    <col min="26" max="26" width="12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842302</v>
      </c>
      <c r="B2">
        <v>1</v>
      </c>
      <c r="C2">
        <v>17.989999999999998</v>
      </c>
      <c r="D2">
        <v>10.38</v>
      </c>
      <c r="E2">
        <v>122.8</v>
      </c>
      <c r="F2">
        <v>1001</v>
      </c>
      <c r="G2">
        <v>0.11840000000000001</v>
      </c>
      <c r="H2">
        <v>0.27760000000000001</v>
      </c>
      <c r="I2">
        <v>0.30009999999999998</v>
      </c>
      <c r="J2">
        <v>0.14710000000000001</v>
      </c>
      <c r="K2">
        <v>0.2419</v>
      </c>
      <c r="L2">
        <v>7.8710000000000002E-2</v>
      </c>
      <c r="M2">
        <v>1.095</v>
      </c>
      <c r="N2">
        <v>0.90529999999999999</v>
      </c>
      <c r="O2">
        <v>8.5890000000000004</v>
      </c>
      <c r="P2">
        <v>153.4</v>
      </c>
      <c r="Q2">
        <v>6.3990000000000002E-3</v>
      </c>
      <c r="R2">
        <v>4.904E-2</v>
      </c>
      <c r="S2">
        <v>5.373E-2</v>
      </c>
      <c r="T2">
        <v>1.5869999999999999E-2</v>
      </c>
      <c r="U2">
        <v>3.0030000000000001E-2</v>
      </c>
      <c r="V2">
        <v>6.1929999999999997E-3</v>
      </c>
      <c r="W2">
        <v>25.38</v>
      </c>
      <c r="X2">
        <v>17.329999999999998</v>
      </c>
      <c r="Y2">
        <v>184.6</v>
      </c>
      <c r="Z2">
        <v>2019</v>
      </c>
      <c r="AA2">
        <v>0.16220000000000001</v>
      </c>
      <c r="AB2">
        <v>0.66559999999999997</v>
      </c>
      <c r="AC2">
        <v>0.71189999999999998</v>
      </c>
      <c r="AD2">
        <v>0.26540000000000002</v>
      </c>
      <c r="AE2">
        <v>0.46010000000000001</v>
      </c>
      <c r="AF2">
        <v>0.11890000000000001</v>
      </c>
    </row>
    <row r="3" spans="1:32" x14ac:dyDescent="0.2">
      <c r="A3">
        <v>842517</v>
      </c>
      <c r="B3">
        <v>1</v>
      </c>
      <c r="C3">
        <v>20.57</v>
      </c>
      <c r="D3">
        <v>17.77</v>
      </c>
      <c r="E3">
        <v>132.9</v>
      </c>
      <c r="F3">
        <v>1326</v>
      </c>
      <c r="G3">
        <v>8.4739999999999996E-2</v>
      </c>
      <c r="H3">
        <v>7.8640000000000002E-2</v>
      </c>
      <c r="I3">
        <v>8.6900000000000005E-2</v>
      </c>
      <c r="J3">
        <v>7.0169999999999996E-2</v>
      </c>
      <c r="K3">
        <v>0.1812</v>
      </c>
      <c r="L3">
        <v>5.6669999999999998E-2</v>
      </c>
      <c r="M3">
        <v>0.54349999999999998</v>
      </c>
      <c r="N3">
        <v>0.7339</v>
      </c>
      <c r="O3">
        <v>3.3980000000000001</v>
      </c>
      <c r="P3">
        <v>74.08</v>
      </c>
      <c r="Q3">
        <v>5.2249999999999996E-3</v>
      </c>
      <c r="R3">
        <v>1.308E-2</v>
      </c>
      <c r="S3">
        <v>1.8599999999999998E-2</v>
      </c>
      <c r="T3">
        <v>1.34E-2</v>
      </c>
      <c r="U3">
        <v>1.389E-2</v>
      </c>
      <c r="V3">
        <v>3.532E-3</v>
      </c>
      <c r="W3">
        <v>24.99</v>
      </c>
      <c r="X3">
        <v>23.41</v>
      </c>
      <c r="Y3">
        <v>158.80000000000001</v>
      </c>
      <c r="Z3">
        <v>1956</v>
      </c>
      <c r="AA3">
        <v>0.12379999999999999</v>
      </c>
      <c r="AB3">
        <v>0.18659999999999999</v>
      </c>
      <c r="AC3">
        <v>0.24160000000000001</v>
      </c>
      <c r="AD3">
        <v>0.186</v>
      </c>
      <c r="AE3">
        <v>0.27500000000000002</v>
      </c>
      <c r="AF3">
        <v>8.9020000000000002E-2</v>
      </c>
    </row>
    <row r="4" spans="1:32" x14ac:dyDescent="0.2">
      <c r="A4">
        <v>84300903</v>
      </c>
      <c r="B4">
        <v>1</v>
      </c>
      <c r="C4">
        <v>19.690000000000001</v>
      </c>
      <c r="D4">
        <v>21.25</v>
      </c>
      <c r="E4">
        <v>130</v>
      </c>
      <c r="F4">
        <v>1203</v>
      </c>
      <c r="G4">
        <v>0.1096</v>
      </c>
      <c r="H4">
        <v>0.15989999999999999</v>
      </c>
      <c r="I4">
        <v>0.19739999999999999</v>
      </c>
      <c r="J4">
        <v>0.12790000000000001</v>
      </c>
      <c r="K4">
        <v>0.2069</v>
      </c>
      <c r="L4">
        <v>5.9990000000000002E-2</v>
      </c>
      <c r="M4">
        <v>0.74560000000000004</v>
      </c>
      <c r="N4">
        <v>0.78690000000000004</v>
      </c>
      <c r="O4">
        <v>4.585</v>
      </c>
      <c r="P4">
        <v>94.03</v>
      </c>
      <c r="Q4">
        <v>6.1500000000000001E-3</v>
      </c>
      <c r="R4">
        <v>4.0059999999999998E-2</v>
      </c>
      <c r="S4">
        <v>3.832E-2</v>
      </c>
      <c r="T4">
        <v>2.0580000000000001E-2</v>
      </c>
      <c r="U4">
        <v>2.2499999999999999E-2</v>
      </c>
      <c r="V4">
        <v>4.5710000000000004E-3</v>
      </c>
      <c r="W4">
        <v>23.57</v>
      </c>
      <c r="X4">
        <v>25.53</v>
      </c>
      <c r="Y4">
        <v>152.5</v>
      </c>
      <c r="Z4">
        <v>1709</v>
      </c>
      <c r="AA4">
        <v>0.1444</v>
      </c>
      <c r="AB4">
        <v>0.42449999999999999</v>
      </c>
      <c r="AC4">
        <v>0.45040000000000002</v>
      </c>
      <c r="AD4">
        <v>0.24299999999999999</v>
      </c>
      <c r="AE4">
        <v>0.36130000000000001</v>
      </c>
      <c r="AF4">
        <v>8.7580000000000005E-2</v>
      </c>
    </row>
    <row r="5" spans="1:32" x14ac:dyDescent="0.2">
      <c r="A5">
        <v>84348301</v>
      </c>
      <c r="B5">
        <v>1</v>
      </c>
      <c r="C5">
        <v>11.42</v>
      </c>
      <c r="D5">
        <v>20.38</v>
      </c>
      <c r="E5">
        <v>77.58</v>
      </c>
      <c r="F5">
        <v>386.1</v>
      </c>
      <c r="G5">
        <v>0.14249999999999999</v>
      </c>
      <c r="H5">
        <v>0.28389999999999999</v>
      </c>
      <c r="I5">
        <v>0.2414</v>
      </c>
      <c r="J5">
        <v>0.1052</v>
      </c>
      <c r="K5">
        <v>0.25969999999999999</v>
      </c>
      <c r="L5">
        <v>9.7439999999999999E-2</v>
      </c>
      <c r="M5">
        <v>0.49559999999999998</v>
      </c>
      <c r="N5">
        <v>1.1559999999999999</v>
      </c>
      <c r="O5">
        <v>3.4449999999999998</v>
      </c>
      <c r="P5">
        <v>27.23</v>
      </c>
      <c r="Q5">
        <v>9.11E-3</v>
      </c>
      <c r="R5">
        <v>7.4579999999999994E-2</v>
      </c>
      <c r="S5">
        <v>5.6610000000000001E-2</v>
      </c>
      <c r="T5">
        <v>1.8669999999999999E-2</v>
      </c>
      <c r="U5">
        <v>5.9630000000000002E-2</v>
      </c>
      <c r="V5">
        <v>9.2079999999999992E-3</v>
      </c>
      <c r="W5">
        <v>14.91</v>
      </c>
      <c r="X5">
        <v>26.5</v>
      </c>
      <c r="Y5">
        <v>98.87</v>
      </c>
      <c r="Z5">
        <v>567.70000000000005</v>
      </c>
      <c r="AA5">
        <v>0.20979999999999999</v>
      </c>
      <c r="AB5">
        <v>0.86629999999999996</v>
      </c>
      <c r="AC5">
        <v>0.68689999999999996</v>
      </c>
      <c r="AD5">
        <v>0.25750000000000001</v>
      </c>
      <c r="AE5">
        <v>0.66379999999999995</v>
      </c>
      <c r="AF5">
        <v>0.17299999999999999</v>
      </c>
    </row>
    <row r="6" spans="1:32" x14ac:dyDescent="0.2">
      <c r="A6">
        <v>84358402</v>
      </c>
      <c r="B6">
        <v>1</v>
      </c>
      <c r="C6">
        <v>20.29</v>
      </c>
      <c r="D6">
        <v>14.34</v>
      </c>
      <c r="E6">
        <v>135.1</v>
      </c>
      <c r="F6">
        <v>1297</v>
      </c>
      <c r="G6">
        <v>0.1003</v>
      </c>
      <c r="H6">
        <v>0.1328</v>
      </c>
      <c r="I6">
        <v>0.19800000000000001</v>
      </c>
      <c r="J6">
        <v>0.1043</v>
      </c>
      <c r="K6">
        <v>0.18090000000000001</v>
      </c>
      <c r="L6">
        <v>5.883E-2</v>
      </c>
      <c r="M6">
        <v>0.75719999999999998</v>
      </c>
      <c r="N6">
        <v>0.78129999999999999</v>
      </c>
      <c r="O6">
        <v>5.4379999999999997</v>
      </c>
      <c r="P6">
        <v>94.44</v>
      </c>
      <c r="Q6">
        <v>1.149E-2</v>
      </c>
      <c r="R6">
        <v>2.461E-2</v>
      </c>
      <c r="S6">
        <v>5.688E-2</v>
      </c>
      <c r="T6">
        <v>1.8849999999999999E-2</v>
      </c>
      <c r="U6">
        <v>1.7559999999999999E-2</v>
      </c>
      <c r="V6">
        <v>5.1149999999999998E-3</v>
      </c>
      <c r="W6">
        <v>22.54</v>
      </c>
      <c r="X6">
        <v>16.670000000000002</v>
      </c>
      <c r="Y6">
        <v>152.19999999999999</v>
      </c>
      <c r="Z6">
        <v>1575</v>
      </c>
      <c r="AA6">
        <v>0.13739999999999999</v>
      </c>
      <c r="AB6">
        <v>0.20499999999999999</v>
      </c>
      <c r="AC6">
        <v>0.4</v>
      </c>
      <c r="AD6">
        <v>0.16250000000000001</v>
      </c>
      <c r="AE6">
        <v>0.2364</v>
      </c>
      <c r="AF6">
        <v>7.6780000000000001E-2</v>
      </c>
    </row>
    <row r="7" spans="1:32" x14ac:dyDescent="0.2">
      <c r="A7">
        <v>843786</v>
      </c>
      <c r="B7">
        <v>1</v>
      </c>
      <c r="C7">
        <v>12.45</v>
      </c>
      <c r="D7">
        <v>15.7</v>
      </c>
      <c r="E7">
        <v>82.57</v>
      </c>
      <c r="F7">
        <v>477.1</v>
      </c>
      <c r="G7">
        <v>0.1278</v>
      </c>
      <c r="H7">
        <v>0.17</v>
      </c>
      <c r="I7">
        <v>0.1578</v>
      </c>
      <c r="J7">
        <v>8.0890000000000004E-2</v>
      </c>
      <c r="K7">
        <v>0.2087</v>
      </c>
      <c r="L7">
        <v>7.6130000000000003E-2</v>
      </c>
      <c r="M7">
        <v>0.33450000000000002</v>
      </c>
      <c r="N7">
        <v>0.89019999999999999</v>
      </c>
      <c r="O7">
        <v>2.2170000000000001</v>
      </c>
      <c r="P7">
        <v>27.19</v>
      </c>
      <c r="Q7">
        <v>7.5100000000000002E-3</v>
      </c>
      <c r="R7">
        <v>3.3450000000000001E-2</v>
      </c>
      <c r="S7">
        <v>3.6720000000000003E-2</v>
      </c>
      <c r="T7">
        <v>1.137E-2</v>
      </c>
      <c r="U7">
        <v>2.1649999999999999E-2</v>
      </c>
      <c r="V7">
        <v>5.0819999999999997E-3</v>
      </c>
      <c r="W7">
        <v>15.47</v>
      </c>
      <c r="X7">
        <v>23.75</v>
      </c>
      <c r="Y7">
        <v>103.4</v>
      </c>
      <c r="Z7">
        <v>741.6</v>
      </c>
      <c r="AA7">
        <v>0.17910000000000001</v>
      </c>
      <c r="AB7">
        <v>0.52490000000000003</v>
      </c>
      <c r="AC7">
        <v>0.53549999999999998</v>
      </c>
      <c r="AD7">
        <v>0.1741</v>
      </c>
      <c r="AE7">
        <v>0.39850000000000002</v>
      </c>
      <c r="AF7">
        <v>0.1244</v>
      </c>
    </row>
    <row r="8" spans="1:32" x14ac:dyDescent="0.2">
      <c r="A8">
        <v>844359</v>
      </c>
      <c r="B8">
        <v>1</v>
      </c>
      <c r="C8">
        <v>18.25</v>
      </c>
      <c r="D8">
        <v>19.98</v>
      </c>
      <c r="E8">
        <v>119.6</v>
      </c>
      <c r="F8">
        <v>1040</v>
      </c>
      <c r="G8">
        <v>9.4630000000000006E-2</v>
      </c>
      <c r="H8">
        <v>0.109</v>
      </c>
      <c r="I8">
        <v>0.11269999999999999</v>
      </c>
      <c r="J8">
        <v>7.3999999999999996E-2</v>
      </c>
      <c r="K8">
        <v>0.1794</v>
      </c>
      <c r="L8">
        <v>5.7419999999999999E-2</v>
      </c>
      <c r="M8">
        <v>0.44669999999999999</v>
      </c>
      <c r="N8">
        <v>0.7732</v>
      </c>
      <c r="O8">
        <v>3.18</v>
      </c>
      <c r="P8">
        <v>53.91</v>
      </c>
      <c r="Q8">
        <v>4.3140000000000001E-3</v>
      </c>
      <c r="R8">
        <v>1.3820000000000001E-2</v>
      </c>
      <c r="S8">
        <v>2.2540000000000001E-2</v>
      </c>
      <c r="T8">
        <v>1.039E-2</v>
      </c>
      <c r="U8">
        <v>1.3690000000000001E-2</v>
      </c>
      <c r="V8">
        <v>2.1789999999999999E-3</v>
      </c>
      <c r="W8">
        <v>22.88</v>
      </c>
      <c r="X8">
        <v>27.66</v>
      </c>
      <c r="Y8">
        <v>153.19999999999999</v>
      </c>
      <c r="Z8">
        <v>1606</v>
      </c>
      <c r="AA8">
        <v>0.14419999999999999</v>
      </c>
      <c r="AB8">
        <v>0.2576</v>
      </c>
      <c r="AC8">
        <v>0.37840000000000001</v>
      </c>
      <c r="AD8">
        <v>0.19320000000000001</v>
      </c>
      <c r="AE8">
        <v>0.30630000000000002</v>
      </c>
      <c r="AF8">
        <v>8.3680000000000004E-2</v>
      </c>
    </row>
    <row r="9" spans="1:32" x14ac:dyDescent="0.2">
      <c r="A9">
        <v>84458202</v>
      </c>
      <c r="B9">
        <v>1</v>
      </c>
      <c r="C9">
        <v>13.71</v>
      </c>
      <c r="D9">
        <v>20.83</v>
      </c>
      <c r="E9">
        <v>90.2</v>
      </c>
      <c r="F9">
        <v>577.9</v>
      </c>
      <c r="G9">
        <v>0.11890000000000001</v>
      </c>
      <c r="H9">
        <v>0.16450000000000001</v>
      </c>
      <c r="I9">
        <v>9.3659999999999993E-2</v>
      </c>
      <c r="J9">
        <v>5.985E-2</v>
      </c>
      <c r="K9">
        <v>0.21959999999999999</v>
      </c>
      <c r="L9">
        <v>7.4510000000000007E-2</v>
      </c>
      <c r="M9">
        <v>0.58350000000000002</v>
      </c>
      <c r="N9">
        <v>1.377</v>
      </c>
      <c r="O9">
        <v>3.8559999999999999</v>
      </c>
      <c r="P9">
        <v>50.96</v>
      </c>
      <c r="Q9">
        <v>8.8050000000000003E-3</v>
      </c>
      <c r="R9">
        <v>3.0290000000000001E-2</v>
      </c>
      <c r="S9">
        <v>2.4879999999999999E-2</v>
      </c>
      <c r="T9">
        <v>1.448E-2</v>
      </c>
      <c r="U9">
        <v>1.486E-2</v>
      </c>
      <c r="V9">
        <v>5.4120000000000001E-3</v>
      </c>
      <c r="W9">
        <v>17.059999999999999</v>
      </c>
      <c r="X9">
        <v>28.14</v>
      </c>
      <c r="Y9">
        <v>110.6</v>
      </c>
      <c r="Z9">
        <v>897</v>
      </c>
      <c r="AA9">
        <v>0.16539999999999999</v>
      </c>
      <c r="AB9">
        <v>0.36820000000000003</v>
      </c>
      <c r="AC9">
        <v>0.26779999999999998</v>
      </c>
      <c r="AD9">
        <v>0.15559999999999999</v>
      </c>
      <c r="AE9">
        <v>0.3196</v>
      </c>
      <c r="AF9">
        <v>0.11509999999999999</v>
      </c>
    </row>
    <row r="10" spans="1:32" x14ac:dyDescent="0.2">
      <c r="A10">
        <v>844981</v>
      </c>
      <c r="B10">
        <v>1</v>
      </c>
      <c r="C10">
        <v>13</v>
      </c>
      <c r="D10">
        <v>21.82</v>
      </c>
      <c r="E10">
        <v>87.5</v>
      </c>
      <c r="F10">
        <v>519.79999999999995</v>
      </c>
      <c r="G10">
        <v>0.1273</v>
      </c>
      <c r="H10">
        <v>0.19320000000000001</v>
      </c>
      <c r="I10">
        <v>0.18590000000000001</v>
      </c>
      <c r="J10">
        <v>9.3530000000000002E-2</v>
      </c>
      <c r="K10">
        <v>0.23499999999999999</v>
      </c>
      <c r="L10">
        <v>7.3889999999999997E-2</v>
      </c>
      <c r="M10">
        <v>0.30630000000000002</v>
      </c>
      <c r="N10">
        <v>1.002</v>
      </c>
      <c r="O10">
        <v>2.4060000000000001</v>
      </c>
      <c r="P10">
        <v>24.32</v>
      </c>
      <c r="Q10">
        <v>5.731E-3</v>
      </c>
      <c r="R10">
        <v>3.5020000000000003E-2</v>
      </c>
      <c r="S10">
        <v>3.5529999999999999E-2</v>
      </c>
      <c r="T10">
        <v>1.226E-2</v>
      </c>
      <c r="U10">
        <v>2.1430000000000001E-2</v>
      </c>
      <c r="V10">
        <v>3.7490000000000002E-3</v>
      </c>
      <c r="W10">
        <v>15.49</v>
      </c>
      <c r="X10">
        <v>30.73</v>
      </c>
      <c r="Y10">
        <v>106.2</v>
      </c>
      <c r="Z10">
        <v>739.3</v>
      </c>
      <c r="AA10">
        <v>0.17030000000000001</v>
      </c>
      <c r="AB10">
        <v>0.54010000000000002</v>
      </c>
      <c r="AC10">
        <v>0.53900000000000003</v>
      </c>
      <c r="AD10">
        <v>0.20599999999999999</v>
      </c>
      <c r="AE10">
        <v>0.43780000000000002</v>
      </c>
      <c r="AF10">
        <v>0.1072</v>
      </c>
    </row>
    <row r="11" spans="1:32" x14ac:dyDescent="0.2">
      <c r="A11">
        <v>84501001</v>
      </c>
      <c r="B11">
        <v>1</v>
      </c>
      <c r="C11">
        <v>12.46</v>
      </c>
      <c r="D11">
        <v>24.04</v>
      </c>
      <c r="E11">
        <v>83.97</v>
      </c>
      <c r="F11">
        <v>475.9</v>
      </c>
      <c r="G11">
        <v>0.1186</v>
      </c>
      <c r="H11">
        <v>0.23960000000000001</v>
      </c>
      <c r="I11">
        <v>0.2273</v>
      </c>
      <c r="J11">
        <v>8.5430000000000006E-2</v>
      </c>
      <c r="K11">
        <v>0.20300000000000001</v>
      </c>
      <c r="L11">
        <v>8.2430000000000003E-2</v>
      </c>
      <c r="M11">
        <v>0.29759999999999998</v>
      </c>
      <c r="N11">
        <v>1.599</v>
      </c>
      <c r="O11">
        <v>2.0390000000000001</v>
      </c>
      <c r="P11">
        <v>23.94</v>
      </c>
      <c r="Q11">
        <v>7.149E-3</v>
      </c>
      <c r="R11">
        <v>7.2169999999999998E-2</v>
      </c>
      <c r="S11">
        <v>7.7429999999999999E-2</v>
      </c>
      <c r="T11">
        <v>1.4319999999999999E-2</v>
      </c>
      <c r="U11">
        <v>1.789E-2</v>
      </c>
      <c r="V11">
        <v>1.008E-2</v>
      </c>
      <c r="W11">
        <v>15.09</v>
      </c>
      <c r="X11">
        <v>40.68</v>
      </c>
      <c r="Y11">
        <v>97.65</v>
      </c>
      <c r="Z11">
        <v>711.4</v>
      </c>
      <c r="AA11">
        <v>0.18529999999999999</v>
      </c>
      <c r="AB11">
        <v>1.0580000000000001</v>
      </c>
      <c r="AC11">
        <v>1.105</v>
      </c>
      <c r="AD11">
        <v>0.221</v>
      </c>
      <c r="AE11">
        <v>0.43659999999999999</v>
      </c>
      <c r="AF11">
        <v>0.20749999999999999</v>
      </c>
    </row>
    <row r="12" spans="1:32" x14ac:dyDescent="0.2">
      <c r="A12">
        <v>845636</v>
      </c>
      <c r="B12">
        <v>1</v>
      </c>
      <c r="C12">
        <v>16.02</v>
      </c>
      <c r="D12">
        <v>23.24</v>
      </c>
      <c r="E12">
        <v>102.7</v>
      </c>
      <c r="F12">
        <v>797.8</v>
      </c>
      <c r="G12">
        <v>8.2059999999999994E-2</v>
      </c>
      <c r="H12">
        <v>6.6689999999999999E-2</v>
      </c>
      <c r="I12">
        <v>3.2989999999999998E-2</v>
      </c>
      <c r="J12">
        <v>3.3230000000000003E-2</v>
      </c>
      <c r="K12">
        <v>0.15279999999999999</v>
      </c>
      <c r="L12">
        <v>5.697E-2</v>
      </c>
      <c r="M12">
        <v>0.3795</v>
      </c>
      <c r="N12">
        <v>1.1870000000000001</v>
      </c>
      <c r="O12">
        <v>2.4660000000000002</v>
      </c>
      <c r="P12">
        <v>40.51</v>
      </c>
      <c r="Q12">
        <v>4.0289999999999996E-3</v>
      </c>
      <c r="R12">
        <v>9.2689999999999995E-3</v>
      </c>
      <c r="S12">
        <v>1.1010000000000001E-2</v>
      </c>
      <c r="T12">
        <v>7.5909999999999997E-3</v>
      </c>
      <c r="U12">
        <v>1.46E-2</v>
      </c>
      <c r="V12">
        <v>3.042E-3</v>
      </c>
      <c r="W12">
        <v>19.190000000000001</v>
      </c>
      <c r="X12">
        <v>33.880000000000003</v>
      </c>
      <c r="Y12">
        <v>123.8</v>
      </c>
      <c r="Z12">
        <v>1150</v>
      </c>
      <c r="AA12">
        <v>0.1181</v>
      </c>
      <c r="AB12">
        <v>0.15509999999999999</v>
      </c>
      <c r="AC12">
        <v>0.1459</v>
      </c>
      <c r="AD12">
        <v>9.9750000000000005E-2</v>
      </c>
      <c r="AE12">
        <v>0.29480000000000001</v>
      </c>
      <c r="AF12">
        <v>8.4519999999999998E-2</v>
      </c>
    </row>
    <row r="13" spans="1:32" x14ac:dyDescent="0.2">
      <c r="A13">
        <v>84610002</v>
      </c>
      <c r="B13">
        <v>1</v>
      </c>
      <c r="C13">
        <v>15.78</v>
      </c>
      <c r="D13">
        <v>17.89</v>
      </c>
      <c r="E13">
        <v>103.6</v>
      </c>
      <c r="F13">
        <v>781</v>
      </c>
      <c r="G13">
        <v>9.7100000000000006E-2</v>
      </c>
      <c r="H13">
        <v>0.12920000000000001</v>
      </c>
      <c r="I13">
        <v>9.9540000000000003E-2</v>
      </c>
      <c r="J13">
        <v>6.6059999999999994E-2</v>
      </c>
      <c r="K13">
        <v>0.1842</v>
      </c>
      <c r="L13">
        <v>6.0819999999999999E-2</v>
      </c>
      <c r="M13">
        <v>0.50580000000000003</v>
      </c>
      <c r="N13">
        <v>0.9849</v>
      </c>
      <c r="O13">
        <v>3.5640000000000001</v>
      </c>
      <c r="P13">
        <v>54.16</v>
      </c>
      <c r="Q13">
        <v>5.7710000000000001E-3</v>
      </c>
      <c r="R13">
        <v>4.061E-2</v>
      </c>
      <c r="S13">
        <v>2.7910000000000001E-2</v>
      </c>
      <c r="T13">
        <v>1.282E-2</v>
      </c>
      <c r="U13">
        <v>2.0080000000000001E-2</v>
      </c>
      <c r="V13">
        <v>4.1440000000000001E-3</v>
      </c>
      <c r="W13">
        <v>20.420000000000002</v>
      </c>
      <c r="X13">
        <v>27.28</v>
      </c>
      <c r="Y13">
        <v>136.5</v>
      </c>
      <c r="Z13">
        <v>1299</v>
      </c>
      <c r="AA13">
        <v>0.1396</v>
      </c>
      <c r="AB13">
        <v>0.56089999999999995</v>
      </c>
      <c r="AC13">
        <v>0.39650000000000002</v>
      </c>
      <c r="AD13">
        <v>0.18099999999999999</v>
      </c>
      <c r="AE13">
        <v>0.37919999999999998</v>
      </c>
      <c r="AF13">
        <v>0.1048</v>
      </c>
    </row>
    <row r="14" spans="1:32" x14ac:dyDescent="0.2">
      <c r="A14">
        <v>846226</v>
      </c>
      <c r="B14">
        <v>1</v>
      </c>
      <c r="C14">
        <v>19.170000000000002</v>
      </c>
      <c r="D14">
        <v>24.8</v>
      </c>
      <c r="E14">
        <v>132.4</v>
      </c>
      <c r="F14">
        <v>1123</v>
      </c>
      <c r="G14">
        <v>9.74E-2</v>
      </c>
      <c r="H14">
        <v>0.24579999999999999</v>
      </c>
      <c r="I14">
        <v>0.20649999999999999</v>
      </c>
      <c r="J14">
        <v>0.1118</v>
      </c>
      <c r="K14">
        <v>0.2397</v>
      </c>
      <c r="L14">
        <v>7.8E-2</v>
      </c>
      <c r="M14">
        <v>0.95550000000000002</v>
      </c>
      <c r="N14">
        <v>3.5680000000000001</v>
      </c>
      <c r="O14">
        <v>11.07</v>
      </c>
      <c r="P14">
        <v>116.2</v>
      </c>
      <c r="Q14">
        <v>3.1389999999999999E-3</v>
      </c>
      <c r="R14">
        <v>8.2970000000000002E-2</v>
      </c>
      <c r="S14">
        <v>8.8900000000000007E-2</v>
      </c>
      <c r="T14">
        <v>4.0899999999999999E-2</v>
      </c>
      <c r="U14">
        <v>4.4839999999999998E-2</v>
      </c>
      <c r="V14">
        <v>1.2840000000000001E-2</v>
      </c>
      <c r="W14">
        <v>20.96</v>
      </c>
      <c r="X14">
        <v>29.94</v>
      </c>
      <c r="Y14">
        <v>151.69999999999999</v>
      </c>
      <c r="Z14">
        <v>1332</v>
      </c>
      <c r="AA14">
        <v>0.1037</v>
      </c>
      <c r="AB14">
        <v>0.39029999999999998</v>
      </c>
      <c r="AC14">
        <v>0.3639</v>
      </c>
      <c r="AD14">
        <v>0.1767</v>
      </c>
      <c r="AE14">
        <v>0.31759999999999999</v>
      </c>
      <c r="AF14">
        <v>0.1023</v>
      </c>
    </row>
    <row r="15" spans="1:32" x14ac:dyDescent="0.2">
      <c r="A15">
        <v>846381</v>
      </c>
      <c r="B15">
        <v>1</v>
      </c>
      <c r="C15">
        <v>15.85</v>
      </c>
      <c r="D15">
        <v>23.95</v>
      </c>
      <c r="E15">
        <v>103.7</v>
      </c>
      <c r="F15">
        <v>782.7</v>
      </c>
      <c r="G15">
        <v>8.4010000000000001E-2</v>
      </c>
      <c r="H15">
        <v>0.1002</v>
      </c>
      <c r="I15">
        <v>9.9379999999999996E-2</v>
      </c>
      <c r="J15">
        <v>5.364E-2</v>
      </c>
      <c r="K15">
        <v>0.1847</v>
      </c>
      <c r="L15">
        <v>5.3379999999999997E-2</v>
      </c>
      <c r="M15">
        <v>0.40329999999999999</v>
      </c>
      <c r="N15">
        <v>1.0780000000000001</v>
      </c>
      <c r="O15">
        <v>2.903</v>
      </c>
      <c r="P15">
        <v>36.58</v>
      </c>
      <c r="Q15">
        <v>9.7689999999999999E-3</v>
      </c>
      <c r="R15">
        <v>3.1260000000000003E-2</v>
      </c>
      <c r="S15">
        <v>5.0509999999999999E-2</v>
      </c>
      <c r="T15">
        <v>1.992E-2</v>
      </c>
      <c r="U15">
        <v>2.981E-2</v>
      </c>
      <c r="V15">
        <v>3.0019999999999999E-3</v>
      </c>
      <c r="W15">
        <v>16.84</v>
      </c>
      <c r="X15">
        <v>27.66</v>
      </c>
      <c r="Y15">
        <v>112</v>
      </c>
      <c r="Z15">
        <v>876.5</v>
      </c>
      <c r="AA15">
        <v>0.11310000000000001</v>
      </c>
      <c r="AB15">
        <v>0.19239999999999999</v>
      </c>
      <c r="AC15">
        <v>0.23219999999999999</v>
      </c>
      <c r="AD15">
        <v>0.1119</v>
      </c>
      <c r="AE15">
        <v>0.28089999999999998</v>
      </c>
      <c r="AF15">
        <v>6.2869999999999995E-2</v>
      </c>
    </row>
    <row r="16" spans="1:32" x14ac:dyDescent="0.2">
      <c r="A16">
        <v>84667401</v>
      </c>
      <c r="B16">
        <v>1</v>
      </c>
      <c r="C16">
        <v>13.73</v>
      </c>
      <c r="D16">
        <v>22.61</v>
      </c>
      <c r="E16">
        <v>93.6</v>
      </c>
      <c r="F16">
        <v>578.29999999999995</v>
      </c>
      <c r="G16">
        <v>0.11310000000000001</v>
      </c>
      <c r="H16">
        <v>0.2293</v>
      </c>
      <c r="I16">
        <v>0.21279999999999999</v>
      </c>
      <c r="J16">
        <v>8.0250000000000002E-2</v>
      </c>
      <c r="K16">
        <v>0.2069</v>
      </c>
      <c r="L16">
        <v>7.6819999999999999E-2</v>
      </c>
      <c r="M16">
        <v>0.21210000000000001</v>
      </c>
      <c r="N16">
        <v>1.169</v>
      </c>
      <c r="O16">
        <v>2.0609999999999999</v>
      </c>
      <c r="P16">
        <v>19.21</v>
      </c>
      <c r="Q16">
        <v>6.4289999999999998E-3</v>
      </c>
      <c r="R16">
        <v>5.9360000000000003E-2</v>
      </c>
      <c r="S16">
        <v>5.5010000000000003E-2</v>
      </c>
      <c r="T16">
        <v>1.6279999999999999E-2</v>
      </c>
      <c r="U16">
        <v>1.9609999999999999E-2</v>
      </c>
      <c r="V16">
        <v>8.0929999999999995E-3</v>
      </c>
      <c r="W16">
        <v>15.03</v>
      </c>
      <c r="X16">
        <v>32.01</v>
      </c>
      <c r="Y16">
        <v>108.8</v>
      </c>
      <c r="Z16">
        <v>697.7</v>
      </c>
      <c r="AA16">
        <v>0.1651</v>
      </c>
      <c r="AB16">
        <v>0.77249999999999996</v>
      </c>
      <c r="AC16">
        <v>0.69430000000000003</v>
      </c>
      <c r="AD16">
        <v>0.2208</v>
      </c>
      <c r="AE16">
        <v>0.35959999999999998</v>
      </c>
      <c r="AF16">
        <v>0.1431</v>
      </c>
    </row>
    <row r="17" spans="1:32" x14ac:dyDescent="0.2">
      <c r="A17">
        <v>84799002</v>
      </c>
      <c r="B17">
        <v>1</v>
      </c>
      <c r="C17">
        <v>14.54</v>
      </c>
      <c r="D17">
        <v>27.54</v>
      </c>
      <c r="E17">
        <v>96.73</v>
      </c>
      <c r="F17">
        <v>658.8</v>
      </c>
      <c r="G17">
        <v>0.1139</v>
      </c>
      <c r="H17">
        <v>0.1595</v>
      </c>
      <c r="I17">
        <v>0.16389999999999999</v>
      </c>
      <c r="J17">
        <v>7.3639999999999997E-2</v>
      </c>
      <c r="K17">
        <v>0.2303</v>
      </c>
      <c r="L17">
        <v>7.077E-2</v>
      </c>
      <c r="M17">
        <v>0.37</v>
      </c>
      <c r="N17">
        <v>1.0329999999999999</v>
      </c>
      <c r="O17">
        <v>2.879</v>
      </c>
      <c r="P17">
        <v>32.549999999999997</v>
      </c>
      <c r="Q17">
        <v>5.607E-3</v>
      </c>
      <c r="R17">
        <v>4.24E-2</v>
      </c>
      <c r="S17">
        <v>4.7410000000000001E-2</v>
      </c>
      <c r="T17">
        <v>1.09E-2</v>
      </c>
      <c r="U17">
        <v>1.857E-2</v>
      </c>
      <c r="V17">
        <v>5.4660000000000004E-3</v>
      </c>
      <c r="W17">
        <v>17.46</v>
      </c>
      <c r="X17">
        <v>37.130000000000003</v>
      </c>
      <c r="Y17">
        <v>124.1</v>
      </c>
      <c r="Z17">
        <v>943.2</v>
      </c>
      <c r="AA17">
        <v>0.1678</v>
      </c>
      <c r="AB17">
        <v>0.65769999999999995</v>
      </c>
      <c r="AC17">
        <v>0.7026</v>
      </c>
      <c r="AD17">
        <v>0.17119999999999999</v>
      </c>
      <c r="AE17">
        <v>0.42180000000000001</v>
      </c>
      <c r="AF17">
        <v>0.1341</v>
      </c>
    </row>
    <row r="18" spans="1:32" x14ac:dyDescent="0.2">
      <c r="A18">
        <v>848406</v>
      </c>
      <c r="B18">
        <v>1</v>
      </c>
      <c r="C18">
        <v>14.68</v>
      </c>
      <c r="D18">
        <v>20.13</v>
      </c>
      <c r="E18">
        <v>94.74</v>
      </c>
      <c r="F18">
        <v>684.5</v>
      </c>
      <c r="G18">
        <v>9.8669999999999994E-2</v>
      </c>
      <c r="H18">
        <v>7.1999999999999995E-2</v>
      </c>
      <c r="I18">
        <v>7.3950000000000002E-2</v>
      </c>
      <c r="J18">
        <v>5.2589999999999998E-2</v>
      </c>
      <c r="K18">
        <v>0.15859999999999999</v>
      </c>
      <c r="L18">
        <v>5.9220000000000002E-2</v>
      </c>
      <c r="M18">
        <v>0.47270000000000001</v>
      </c>
      <c r="N18">
        <v>1.24</v>
      </c>
      <c r="O18">
        <v>3.1949999999999998</v>
      </c>
      <c r="P18">
        <v>45.4</v>
      </c>
      <c r="Q18">
        <v>5.718E-3</v>
      </c>
      <c r="R18">
        <v>1.162E-2</v>
      </c>
      <c r="S18">
        <v>1.9980000000000001E-2</v>
      </c>
      <c r="T18">
        <v>1.1089999999999999E-2</v>
      </c>
      <c r="U18">
        <v>1.41E-2</v>
      </c>
      <c r="V18">
        <v>2.085E-3</v>
      </c>
      <c r="W18">
        <v>19.07</v>
      </c>
      <c r="X18">
        <v>30.88</v>
      </c>
      <c r="Y18">
        <v>123.4</v>
      </c>
      <c r="Z18">
        <v>1138</v>
      </c>
      <c r="AA18">
        <v>0.1464</v>
      </c>
      <c r="AB18">
        <v>0.18709999999999999</v>
      </c>
      <c r="AC18">
        <v>0.29139999999999999</v>
      </c>
      <c r="AD18">
        <v>0.16089999999999999</v>
      </c>
      <c r="AE18">
        <v>0.3029</v>
      </c>
      <c r="AF18">
        <v>8.2159999999999997E-2</v>
      </c>
    </row>
    <row r="19" spans="1:32" x14ac:dyDescent="0.2">
      <c r="A19">
        <v>84862001</v>
      </c>
      <c r="B19">
        <v>1</v>
      </c>
      <c r="C19">
        <v>16.13</v>
      </c>
      <c r="D19">
        <v>20.68</v>
      </c>
      <c r="E19">
        <v>108.1</v>
      </c>
      <c r="F19">
        <v>798.8</v>
      </c>
      <c r="G19">
        <v>0.11700000000000001</v>
      </c>
      <c r="H19">
        <v>0.20219999999999999</v>
      </c>
      <c r="I19">
        <v>0.17219999999999999</v>
      </c>
      <c r="J19">
        <v>0.1028</v>
      </c>
      <c r="K19">
        <v>0.21640000000000001</v>
      </c>
      <c r="L19">
        <v>7.356E-2</v>
      </c>
      <c r="M19">
        <v>0.56920000000000004</v>
      </c>
      <c r="N19">
        <v>1.073</v>
      </c>
      <c r="O19">
        <v>3.8540000000000001</v>
      </c>
      <c r="P19">
        <v>54.18</v>
      </c>
      <c r="Q19">
        <v>7.0260000000000001E-3</v>
      </c>
      <c r="R19">
        <v>2.5010000000000001E-2</v>
      </c>
      <c r="S19">
        <v>3.1879999999999999E-2</v>
      </c>
      <c r="T19">
        <v>1.2970000000000001E-2</v>
      </c>
      <c r="U19">
        <v>1.6889999999999999E-2</v>
      </c>
      <c r="V19">
        <v>4.1419999999999998E-3</v>
      </c>
      <c r="W19">
        <v>20.96</v>
      </c>
      <c r="X19">
        <v>31.48</v>
      </c>
      <c r="Y19">
        <v>136.80000000000001</v>
      </c>
      <c r="Z19">
        <v>1315</v>
      </c>
      <c r="AA19">
        <v>0.1789</v>
      </c>
      <c r="AB19">
        <v>0.42330000000000001</v>
      </c>
      <c r="AC19">
        <v>0.47839999999999999</v>
      </c>
      <c r="AD19">
        <v>0.20730000000000001</v>
      </c>
      <c r="AE19">
        <v>0.37059999999999998</v>
      </c>
      <c r="AF19">
        <v>0.1142</v>
      </c>
    </row>
    <row r="20" spans="1:32" x14ac:dyDescent="0.2">
      <c r="A20">
        <v>849014</v>
      </c>
      <c r="B20">
        <v>1</v>
      </c>
      <c r="C20">
        <v>19.809999999999999</v>
      </c>
      <c r="D20">
        <v>22.15</v>
      </c>
      <c r="E20">
        <v>130</v>
      </c>
      <c r="F20">
        <v>1260</v>
      </c>
      <c r="G20">
        <v>9.8309999999999995E-2</v>
      </c>
      <c r="H20">
        <v>0.1027</v>
      </c>
      <c r="I20">
        <v>0.1479</v>
      </c>
      <c r="J20">
        <v>9.4979999999999995E-2</v>
      </c>
      <c r="K20">
        <v>0.15820000000000001</v>
      </c>
      <c r="L20">
        <v>5.3949999999999998E-2</v>
      </c>
      <c r="M20">
        <v>0.75819999999999999</v>
      </c>
      <c r="N20">
        <v>1.0169999999999999</v>
      </c>
      <c r="O20">
        <v>5.8650000000000002</v>
      </c>
      <c r="P20">
        <v>112.4</v>
      </c>
      <c r="Q20">
        <v>6.4939999999999998E-3</v>
      </c>
      <c r="R20">
        <v>1.8929999999999999E-2</v>
      </c>
      <c r="S20">
        <v>3.3910000000000003E-2</v>
      </c>
      <c r="T20">
        <v>1.521E-2</v>
      </c>
      <c r="U20">
        <v>1.3559999999999999E-2</v>
      </c>
      <c r="V20">
        <v>1.9970000000000001E-3</v>
      </c>
      <c r="W20">
        <v>27.32</v>
      </c>
      <c r="X20">
        <v>30.88</v>
      </c>
      <c r="Y20">
        <v>186.8</v>
      </c>
      <c r="Z20">
        <v>2398</v>
      </c>
      <c r="AA20">
        <v>0.1512</v>
      </c>
      <c r="AB20">
        <v>0.315</v>
      </c>
      <c r="AC20">
        <v>0.53720000000000001</v>
      </c>
      <c r="AD20">
        <v>0.23880000000000001</v>
      </c>
      <c r="AE20">
        <v>0.27679999999999999</v>
      </c>
      <c r="AF20">
        <v>7.6149999999999995E-2</v>
      </c>
    </row>
    <row r="21" spans="1:32" x14ac:dyDescent="0.2">
      <c r="A21">
        <v>8510426</v>
      </c>
      <c r="B21">
        <v>0</v>
      </c>
      <c r="C21">
        <v>13.54</v>
      </c>
      <c r="D21">
        <v>14.36</v>
      </c>
      <c r="E21">
        <v>87.46</v>
      </c>
      <c r="F21">
        <v>566.29999999999995</v>
      </c>
      <c r="G21">
        <v>9.7790000000000002E-2</v>
      </c>
      <c r="H21">
        <v>8.1290000000000001E-2</v>
      </c>
      <c r="I21">
        <v>6.6640000000000005E-2</v>
      </c>
      <c r="J21">
        <v>4.7809999999999998E-2</v>
      </c>
      <c r="K21">
        <v>0.1885</v>
      </c>
      <c r="L21">
        <v>5.7660000000000003E-2</v>
      </c>
      <c r="M21">
        <v>0.26989999999999997</v>
      </c>
      <c r="N21">
        <v>0.78859999999999997</v>
      </c>
      <c r="O21">
        <v>2.0579999999999998</v>
      </c>
      <c r="P21">
        <v>23.56</v>
      </c>
      <c r="Q21">
        <v>8.4620000000000008E-3</v>
      </c>
      <c r="R21">
        <v>1.46E-2</v>
      </c>
      <c r="S21">
        <v>2.3869999999999999E-2</v>
      </c>
      <c r="T21">
        <v>1.315E-2</v>
      </c>
      <c r="U21">
        <v>1.9800000000000002E-2</v>
      </c>
      <c r="V21">
        <v>2.3E-3</v>
      </c>
      <c r="W21">
        <v>15.11</v>
      </c>
      <c r="X21">
        <v>19.260000000000002</v>
      </c>
      <c r="Y21">
        <v>99.7</v>
      </c>
      <c r="Z21">
        <v>711.2</v>
      </c>
      <c r="AA21">
        <v>0.14399999999999999</v>
      </c>
      <c r="AB21">
        <v>0.17730000000000001</v>
      </c>
      <c r="AC21">
        <v>0.23899999999999999</v>
      </c>
      <c r="AD21">
        <v>0.1288</v>
      </c>
      <c r="AE21">
        <v>0.29770000000000002</v>
      </c>
      <c r="AF21">
        <v>7.2590000000000002E-2</v>
      </c>
    </row>
    <row r="22" spans="1:32" x14ac:dyDescent="0.2">
      <c r="A22">
        <v>8510653</v>
      </c>
      <c r="B22">
        <v>0</v>
      </c>
      <c r="C22">
        <v>13.08</v>
      </c>
      <c r="D22">
        <v>15.71</v>
      </c>
      <c r="E22">
        <v>85.63</v>
      </c>
      <c r="F22">
        <v>520</v>
      </c>
      <c r="G22">
        <v>0.1075</v>
      </c>
      <c r="H22">
        <v>0.127</v>
      </c>
      <c r="I22">
        <v>4.5679999999999998E-2</v>
      </c>
      <c r="J22">
        <v>3.1099999999999999E-2</v>
      </c>
      <c r="K22">
        <v>0.19670000000000001</v>
      </c>
      <c r="L22">
        <v>6.8110000000000004E-2</v>
      </c>
      <c r="M22">
        <v>0.1852</v>
      </c>
      <c r="N22">
        <v>0.74770000000000003</v>
      </c>
      <c r="O22">
        <v>1.383</v>
      </c>
      <c r="P22">
        <v>14.67</v>
      </c>
      <c r="Q22">
        <v>4.0969999999999999E-3</v>
      </c>
      <c r="R22">
        <v>1.898E-2</v>
      </c>
      <c r="S22">
        <v>1.6979999999999999E-2</v>
      </c>
      <c r="T22">
        <v>6.4900000000000001E-3</v>
      </c>
      <c r="U22">
        <v>1.678E-2</v>
      </c>
      <c r="V22">
        <v>2.4250000000000001E-3</v>
      </c>
      <c r="W22">
        <v>14.5</v>
      </c>
      <c r="X22">
        <v>20.49</v>
      </c>
      <c r="Y22">
        <v>96.09</v>
      </c>
      <c r="Z22">
        <v>630.5</v>
      </c>
      <c r="AA22">
        <v>0.13120000000000001</v>
      </c>
      <c r="AB22">
        <v>0.27760000000000001</v>
      </c>
      <c r="AC22">
        <v>0.189</v>
      </c>
      <c r="AD22">
        <v>7.2830000000000006E-2</v>
      </c>
      <c r="AE22">
        <v>0.31840000000000002</v>
      </c>
      <c r="AF22">
        <v>8.183E-2</v>
      </c>
    </row>
    <row r="23" spans="1:32" x14ac:dyDescent="0.2">
      <c r="A23">
        <v>8510824</v>
      </c>
      <c r="B23">
        <v>0</v>
      </c>
      <c r="C23">
        <v>9.5039999999999996</v>
      </c>
      <c r="D23">
        <v>12.44</v>
      </c>
      <c r="E23">
        <v>60.34</v>
      </c>
      <c r="F23">
        <v>273.89999999999998</v>
      </c>
      <c r="G23">
        <v>0.1024</v>
      </c>
      <c r="H23">
        <v>6.4920000000000005E-2</v>
      </c>
      <c r="I23">
        <v>2.9559999999999999E-2</v>
      </c>
      <c r="J23">
        <v>2.0760000000000001E-2</v>
      </c>
      <c r="K23">
        <v>0.18149999999999999</v>
      </c>
      <c r="L23">
        <v>6.905E-2</v>
      </c>
      <c r="M23">
        <v>0.27729999999999999</v>
      </c>
      <c r="N23">
        <v>0.9768</v>
      </c>
      <c r="O23">
        <v>1.909</v>
      </c>
      <c r="P23">
        <v>15.7</v>
      </c>
      <c r="Q23">
        <v>9.606E-3</v>
      </c>
      <c r="R23">
        <v>1.4319999999999999E-2</v>
      </c>
      <c r="S23">
        <v>1.985E-2</v>
      </c>
      <c r="T23">
        <v>1.421E-2</v>
      </c>
      <c r="U23">
        <v>2.027E-2</v>
      </c>
      <c r="V23">
        <v>2.9680000000000002E-3</v>
      </c>
      <c r="W23">
        <v>10.23</v>
      </c>
      <c r="X23">
        <v>15.66</v>
      </c>
      <c r="Y23">
        <v>65.13</v>
      </c>
      <c r="Z23">
        <v>314.89999999999998</v>
      </c>
      <c r="AA23">
        <v>0.13239999999999999</v>
      </c>
      <c r="AB23">
        <v>0.1148</v>
      </c>
      <c r="AC23">
        <v>8.8669999999999999E-2</v>
      </c>
      <c r="AD23">
        <v>6.2269999999999999E-2</v>
      </c>
      <c r="AE23">
        <v>0.245</v>
      </c>
      <c r="AF23">
        <v>7.7729999999999994E-2</v>
      </c>
    </row>
    <row r="24" spans="1:32" x14ac:dyDescent="0.2">
      <c r="A24">
        <v>8511133</v>
      </c>
      <c r="B24">
        <v>1</v>
      </c>
      <c r="C24">
        <v>15.34</v>
      </c>
      <c r="D24">
        <v>14.26</v>
      </c>
      <c r="E24">
        <v>102.5</v>
      </c>
      <c r="F24">
        <v>704.4</v>
      </c>
      <c r="G24">
        <v>0.10730000000000001</v>
      </c>
      <c r="H24">
        <v>0.2135</v>
      </c>
      <c r="I24">
        <v>0.2077</v>
      </c>
      <c r="J24">
        <v>9.7559999999999994E-2</v>
      </c>
      <c r="K24">
        <v>0.25209999999999999</v>
      </c>
      <c r="L24">
        <v>7.0319999999999994E-2</v>
      </c>
      <c r="M24">
        <v>0.43880000000000002</v>
      </c>
      <c r="N24">
        <v>0.70960000000000001</v>
      </c>
      <c r="O24">
        <v>3.3839999999999999</v>
      </c>
      <c r="P24">
        <v>44.91</v>
      </c>
      <c r="Q24">
        <v>6.7889999999999999E-3</v>
      </c>
      <c r="R24">
        <v>5.3280000000000001E-2</v>
      </c>
      <c r="S24">
        <v>6.4460000000000003E-2</v>
      </c>
      <c r="T24">
        <v>2.2519999999999998E-2</v>
      </c>
      <c r="U24">
        <v>3.6720000000000003E-2</v>
      </c>
      <c r="V24">
        <v>4.3940000000000003E-3</v>
      </c>
      <c r="W24">
        <v>18.07</v>
      </c>
      <c r="X24">
        <v>19.079999999999998</v>
      </c>
      <c r="Y24">
        <v>125.1</v>
      </c>
      <c r="Z24">
        <v>980.9</v>
      </c>
      <c r="AA24">
        <v>0.13900000000000001</v>
      </c>
      <c r="AB24">
        <v>0.59540000000000004</v>
      </c>
      <c r="AC24">
        <v>0.63049999999999995</v>
      </c>
      <c r="AD24">
        <v>0.23930000000000001</v>
      </c>
      <c r="AE24">
        <v>0.4667</v>
      </c>
      <c r="AF24">
        <v>9.9460000000000007E-2</v>
      </c>
    </row>
    <row r="25" spans="1:32" x14ac:dyDescent="0.2">
      <c r="A25">
        <v>851509</v>
      </c>
      <c r="B25">
        <v>1</v>
      </c>
      <c r="C25">
        <v>21.16</v>
      </c>
      <c r="D25">
        <v>23.04</v>
      </c>
      <c r="E25">
        <v>137.19999999999999</v>
      </c>
      <c r="F25">
        <v>1404</v>
      </c>
      <c r="G25">
        <v>9.4280000000000003E-2</v>
      </c>
      <c r="H25">
        <v>0.1022</v>
      </c>
      <c r="I25">
        <v>0.10970000000000001</v>
      </c>
      <c r="J25">
        <v>8.6319999999999994E-2</v>
      </c>
      <c r="K25">
        <v>0.1769</v>
      </c>
      <c r="L25">
        <v>5.2780000000000001E-2</v>
      </c>
      <c r="M25">
        <v>0.69169999999999998</v>
      </c>
      <c r="N25">
        <v>1.127</v>
      </c>
      <c r="O25">
        <v>4.3029999999999999</v>
      </c>
      <c r="P25">
        <v>93.99</v>
      </c>
      <c r="Q25">
        <v>4.7280000000000004E-3</v>
      </c>
      <c r="R25">
        <v>1.259E-2</v>
      </c>
      <c r="S25">
        <v>1.7149999999999999E-2</v>
      </c>
      <c r="T25">
        <v>1.038E-2</v>
      </c>
      <c r="U25">
        <v>1.0829999999999999E-2</v>
      </c>
      <c r="V25">
        <v>1.9870000000000001E-3</v>
      </c>
      <c r="W25">
        <v>29.17</v>
      </c>
      <c r="X25">
        <v>35.590000000000003</v>
      </c>
      <c r="Y25">
        <v>188</v>
      </c>
      <c r="Z25">
        <v>2615</v>
      </c>
      <c r="AA25">
        <v>0.1401</v>
      </c>
      <c r="AB25">
        <v>0.26</v>
      </c>
      <c r="AC25">
        <v>0.3155</v>
      </c>
      <c r="AD25">
        <v>0.2009</v>
      </c>
      <c r="AE25">
        <v>0.28220000000000001</v>
      </c>
      <c r="AF25">
        <v>7.5259999999999994E-2</v>
      </c>
    </row>
    <row r="26" spans="1:32" x14ac:dyDescent="0.2">
      <c r="A26">
        <v>852552</v>
      </c>
      <c r="B26">
        <v>1</v>
      </c>
      <c r="C26">
        <v>16.649999999999999</v>
      </c>
      <c r="D26">
        <v>21.38</v>
      </c>
      <c r="E26">
        <v>110</v>
      </c>
      <c r="F26">
        <v>904.6</v>
      </c>
      <c r="G26">
        <v>0.11210000000000001</v>
      </c>
      <c r="H26">
        <v>0.1457</v>
      </c>
      <c r="I26">
        <v>0.1525</v>
      </c>
      <c r="J26">
        <v>9.1700000000000004E-2</v>
      </c>
      <c r="K26">
        <v>0.19950000000000001</v>
      </c>
      <c r="L26">
        <v>6.3299999999999995E-2</v>
      </c>
      <c r="M26">
        <v>0.80679999999999996</v>
      </c>
      <c r="N26">
        <v>0.90169999999999995</v>
      </c>
      <c r="O26">
        <v>5.4550000000000001</v>
      </c>
      <c r="P26">
        <v>102.6</v>
      </c>
      <c r="Q26">
        <v>6.0480000000000004E-3</v>
      </c>
      <c r="R26">
        <v>1.882E-2</v>
      </c>
      <c r="S26">
        <v>2.741E-2</v>
      </c>
      <c r="T26">
        <v>1.1299999999999999E-2</v>
      </c>
      <c r="U26">
        <v>1.468E-2</v>
      </c>
      <c r="V26">
        <v>2.8010000000000001E-3</v>
      </c>
      <c r="W26">
        <v>26.46</v>
      </c>
      <c r="X26">
        <v>31.56</v>
      </c>
      <c r="Y26">
        <v>177</v>
      </c>
      <c r="Z26">
        <v>2215</v>
      </c>
      <c r="AA26">
        <v>0.18049999999999999</v>
      </c>
      <c r="AB26">
        <v>0.35780000000000001</v>
      </c>
      <c r="AC26">
        <v>0.46949999999999997</v>
      </c>
      <c r="AD26">
        <v>0.20949999999999999</v>
      </c>
      <c r="AE26">
        <v>0.36130000000000001</v>
      </c>
      <c r="AF26">
        <v>9.5640000000000003E-2</v>
      </c>
    </row>
    <row r="27" spans="1:32" x14ac:dyDescent="0.2">
      <c r="A27">
        <v>852631</v>
      </c>
      <c r="B27">
        <v>1</v>
      </c>
      <c r="C27">
        <v>17.14</v>
      </c>
      <c r="D27">
        <v>16.399999999999999</v>
      </c>
      <c r="E27">
        <v>116</v>
      </c>
      <c r="F27">
        <v>912.7</v>
      </c>
      <c r="G27">
        <v>0.1186</v>
      </c>
      <c r="H27">
        <v>0.2276</v>
      </c>
      <c r="I27">
        <v>0.22289999999999999</v>
      </c>
      <c r="J27">
        <v>0.1401</v>
      </c>
      <c r="K27">
        <v>0.30399999999999999</v>
      </c>
      <c r="L27">
        <v>7.4130000000000001E-2</v>
      </c>
      <c r="M27">
        <v>1.046</v>
      </c>
      <c r="N27">
        <v>0.97599999999999998</v>
      </c>
      <c r="O27">
        <v>7.2759999999999998</v>
      </c>
      <c r="P27">
        <v>111.4</v>
      </c>
      <c r="Q27">
        <v>8.0289999999999997E-3</v>
      </c>
      <c r="R27">
        <v>3.7990000000000003E-2</v>
      </c>
      <c r="S27">
        <v>3.7319999999999999E-2</v>
      </c>
      <c r="T27">
        <v>2.3970000000000002E-2</v>
      </c>
      <c r="U27">
        <v>2.308E-2</v>
      </c>
      <c r="V27">
        <v>7.4440000000000001E-3</v>
      </c>
      <c r="W27">
        <v>22.25</v>
      </c>
      <c r="X27">
        <v>21.4</v>
      </c>
      <c r="Y27">
        <v>152.4</v>
      </c>
      <c r="Z27">
        <v>1461</v>
      </c>
      <c r="AA27">
        <v>0.1545</v>
      </c>
      <c r="AB27">
        <v>0.39489999999999997</v>
      </c>
      <c r="AC27">
        <v>0.38529999999999998</v>
      </c>
      <c r="AD27">
        <v>0.255</v>
      </c>
      <c r="AE27">
        <v>0.40660000000000002</v>
      </c>
      <c r="AF27">
        <v>0.10589999999999999</v>
      </c>
    </row>
    <row r="28" spans="1:32" x14ac:dyDescent="0.2">
      <c r="A28">
        <v>852763</v>
      </c>
      <c r="B28">
        <v>1</v>
      </c>
      <c r="C28">
        <v>14.58</v>
      </c>
      <c r="D28">
        <v>21.53</v>
      </c>
      <c r="E28">
        <v>97.41</v>
      </c>
      <c r="F28">
        <v>644.79999999999995</v>
      </c>
      <c r="G28">
        <v>0.10539999999999999</v>
      </c>
      <c r="H28">
        <v>0.18679999999999999</v>
      </c>
      <c r="I28">
        <v>0.14249999999999999</v>
      </c>
      <c r="J28">
        <v>8.7830000000000005E-2</v>
      </c>
      <c r="K28">
        <v>0.22520000000000001</v>
      </c>
      <c r="L28">
        <v>6.9239999999999996E-2</v>
      </c>
      <c r="M28">
        <v>0.2545</v>
      </c>
      <c r="N28">
        <v>0.98319999999999996</v>
      </c>
      <c r="O28">
        <v>2.11</v>
      </c>
      <c r="P28">
        <v>21.05</v>
      </c>
      <c r="Q28">
        <v>4.4520000000000002E-3</v>
      </c>
      <c r="R28">
        <v>3.0550000000000001E-2</v>
      </c>
      <c r="S28">
        <v>2.681E-2</v>
      </c>
      <c r="T28">
        <v>1.3520000000000001E-2</v>
      </c>
      <c r="U28">
        <v>1.4540000000000001E-2</v>
      </c>
      <c r="V28">
        <v>3.7109999999999999E-3</v>
      </c>
      <c r="W28">
        <v>17.62</v>
      </c>
      <c r="X28">
        <v>33.21</v>
      </c>
      <c r="Y28">
        <v>122.4</v>
      </c>
      <c r="Z28">
        <v>896.9</v>
      </c>
      <c r="AA28">
        <v>0.1525</v>
      </c>
      <c r="AB28">
        <v>0.6643</v>
      </c>
      <c r="AC28">
        <v>0.55389999999999995</v>
      </c>
      <c r="AD28">
        <v>0.27010000000000001</v>
      </c>
      <c r="AE28">
        <v>0.4264</v>
      </c>
      <c r="AF28">
        <v>0.1275</v>
      </c>
    </row>
    <row r="29" spans="1:32" x14ac:dyDescent="0.2">
      <c r="A29">
        <v>852781</v>
      </c>
      <c r="B29">
        <v>1</v>
      </c>
      <c r="C29">
        <v>18.61</v>
      </c>
      <c r="D29">
        <v>20.25</v>
      </c>
      <c r="E29">
        <v>122.1</v>
      </c>
      <c r="F29">
        <v>1094</v>
      </c>
      <c r="G29">
        <v>9.4399999999999998E-2</v>
      </c>
      <c r="H29">
        <v>0.1066</v>
      </c>
      <c r="I29">
        <v>0.14899999999999999</v>
      </c>
      <c r="J29">
        <v>7.7310000000000004E-2</v>
      </c>
      <c r="K29">
        <v>0.16969999999999999</v>
      </c>
      <c r="L29">
        <v>5.6989999999999999E-2</v>
      </c>
      <c r="M29">
        <v>0.85289999999999999</v>
      </c>
      <c r="N29">
        <v>1.849</v>
      </c>
      <c r="O29">
        <v>5.6319999999999997</v>
      </c>
      <c r="P29">
        <v>93.54</v>
      </c>
      <c r="Q29">
        <v>1.0749999999999999E-2</v>
      </c>
      <c r="R29">
        <v>2.7220000000000001E-2</v>
      </c>
      <c r="S29">
        <v>5.0810000000000001E-2</v>
      </c>
      <c r="T29">
        <v>1.9109999999999999E-2</v>
      </c>
      <c r="U29">
        <v>2.2929999999999999E-2</v>
      </c>
      <c r="V29">
        <v>4.2170000000000003E-3</v>
      </c>
      <c r="W29">
        <v>21.31</v>
      </c>
      <c r="X29">
        <v>27.26</v>
      </c>
      <c r="Y29">
        <v>139.9</v>
      </c>
      <c r="Z29">
        <v>1403</v>
      </c>
      <c r="AA29">
        <v>0.1338</v>
      </c>
      <c r="AB29">
        <v>0.2117</v>
      </c>
      <c r="AC29">
        <v>0.34460000000000002</v>
      </c>
      <c r="AD29">
        <v>0.14899999999999999</v>
      </c>
      <c r="AE29">
        <v>0.2341</v>
      </c>
      <c r="AF29">
        <v>7.4209999999999998E-2</v>
      </c>
    </row>
    <row r="30" spans="1:32" x14ac:dyDescent="0.2">
      <c r="A30">
        <v>852973</v>
      </c>
      <c r="B30">
        <v>1</v>
      </c>
      <c r="C30">
        <v>15.3</v>
      </c>
      <c r="D30">
        <v>25.27</v>
      </c>
      <c r="E30">
        <v>102.4</v>
      </c>
      <c r="F30">
        <v>732.4</v>
      </c>
      <c r="G30">
        <v>0.1082</v>
      </c>
      <c r="H30">
        <v>0.16969999999999999</v>
      </c>
      <c r="I30">
        <v>0.16830000000000001</v>
      </c>
      <c r="J30">
        <v>8.7510000000000004E-2</v>
      </c>
      <c r="K30">
        <v>0.19259999999999999</v>
      </c>
      <c r="L30">
        <v>6.54E-2</v>
      </c>
      <c r="M30">
        <v>0.439</v>
      </c>
      <c r="N30">
        <v>1.012</v>
      </c>
      <c r="O30">
        <v>3.4980000000000002</v>
      </c>
      <c r="P30">
        <v>43.5</v>
      </c>
      <c r="Q30">
        <v>5.2329999999999998E-3</v>
      </c>
      <c r="R30">
        <v>3.057E-2</v>
      </c>
      <c r="S30">
        <v>3.576E-2</v>
      </c>
      <c r="T30">
        <v>1.0829999999999999E-2</v>
      </c>
      <c r="U30">
        <v>1.7680000000000001E-2</v>
      </c>
      <c r="V30">
        <v>2.967E-3</v>
      </c>
      <c r="W30">
        <v>20.27</v>
      </c>
      <c r="X30">
        <v>36.71</v>
      </c>
      <c r="Y30">
        <v>149.30000000000001</v>
      </c>
      <c r="Z30">
        <v>1269</v>
      </c>
      <c r="AA30">
        <v>0.1641</v>
      </c>
      <c r="AB30">
        <v>0.61099999999999999</v>
      </c>
      <c r="AC30">
        <v>0.63349999999999995</v>
      </c>
      <c r="AD30">
        <v>0.2024</v>
      </c>
      <c r="AE30">
        <v>0.4027</v>
      </c>
      <c r="AF30">
        <v>9.8760000000000001E-2</v>
      </c>
    </row>
    <row r="31" spans="1:32" x14ac:dyDescent="0.2">
      <c r="A31">
        <v>853201</v>
      </c>
      <c r="B31">
        <v>1</v>
      </c>
      <c r="C31">
        <v>17.57</v>
      </c>
      <c r="D31">
        <v>15.05</v>
      </c>
      <c r="E31">
        <v>115</v>
      </c>
      <c r="F31">
        <v>955.1</v>
      </c>
      <c r="G31">
        <v>9.8470000000000002E-2</v>
      </c>
      <c r="H31">
        <v>0.1157</v>
      </c>
      <c r="I31">
        <v>9.8750000000000004E-2</v>
      </c>
      <c r="J31">
        <v>7.9530000000000003E-2</v>
      </c>
      <c r="K31">
        <v>0.1739</v>
      </c>
      <c r="L31">
        <v>6.1490000000000003E-2</v>
      </c>
      <c r="M31">
        <v>0.60029999999999994</v>
      </c>
      <c r="N31">
        <v>0.82250000000000001</v>
      </c>
      <c r="O31">
        <v>4.6550000000000002</v>
      </c>
      <c r="P31">
        <v>61.1</v>
      </c>
      <c r="Q31">
        <v>5.6270000000000001E-3</v>
      </c>
      <c r="R31">
        <v>3.0329999999999999E-2</v>
      </c>
      <c r="S31">
        <v>3.4070000000000003E-2</v>
      </c>
      <c r="T31">
        <v>1.354E-2</v>
      </c>
      <c r="U31">
        <v>1.925E-2</v>
      </c>
      <c r="V31">
        <v>3.7420000000000001E-3</v>
      </c>
      <c r="W31">
        <v>20.010000000000002</v>
      </c>
      <c r="X31">
        <v>19.52</v>
      </c>
      <c r="Y31">
        <v>134.9</v>
      </c>
      <c r="Z31">
        <v>1227</v>
      </c>
      <c r="AA31">
        <v>0.1255</v>
      </c>
      <c r="AB31">
        <v>0.28120000000000001</v>
      </c>
      <c r="AC31">
        <v>0.24890000000000001</v>
      </c>
      <c r="AD31">
        <v>0.14560000000000001</v>
      </c>
      <c r="AE31">
        <v>0.27560000000000001</v>
      </c>
      <c r="AF31">
        <v>7.9189999999999997E-2</v>
      </c>
    </row>
    <row r="32" spans="1:32" x14ac:dyDescent="0.2">
      <c r="A32">
        <v>853401</v>
      </c>
      <c r="B32">
        <v>1</v>
      </c>
      <c r="C32">
        <v>18.63</v>
      </c>
      <c r="D32">
        <v>25.11</v>
      </c>
      <c r="E32">
        <v>124.8</v>
      </c>
      <c r="F32">
        <v>1088</v>
      </c>
      <c r="G32">
        <v>0.10639999999999999</v>
      </c>
      <c r="H32">
        <v>0.18870000000000001</v>
      </c>
      <c r="I32">
        <v>0.2319</v>
      </c>
      <c r="J32">
        <v>0.1244</v>
      </c>
      <c r="K32">
        <v>0.21829999999999999</v>
      </c>
      <c r="L32">
        <v>6.1969999999999997E-2</v>
      </c>
      <c r="M32">
        <v>0.83069999999999999</v>
      </c>
      <c r="N32">
        <v>1.466</v>
      </c>
      <c r="O32">
        <v>5.5739999999999998</v>
      </c>
      <c r="P32">
        <v>105</v>
      </c>
      <c r="Q32">
        <v>6.2480000000000001E-3</v>
      </c>
      <c r="R32">
        <v>3.3739999999999999E-2</v>
      </c>
      <c r="S32">
        <v>5.1959999999999999E-2</v>
      </c>
      <c r="T32">
        <v>1.158E-2</v>
      </c>
      <c r="U32">
        <v>2.0070000000000001E-2</v>
      </c>
      <c r="V32">
        <v>4.5599999999999998E-3</v>
      </c>
      <c r="W32">
        <v>23.15</v>
      </c>
      <c r="X32">
        <v>34.01</v>
      </c>
      <c r="Y32">
        <v>160.5</v>
      </c>
      <c r="Z32">
        <v>1670</v>
      </c>
      <c r="AA32">
        <v>0.14910000000000001</v>
      </c>
      <c r="AB32">
        <v>0.42570000000000002</v>
      </c>
      <c r="AC32">
        <v>0.61329999999999996</v>
      </c>
      <c r="AD32">
        <v>0.18479999999999999</v>
      </c>
      <c r="AE32">
        <v>0.34439999999999998</v>
      </c>
      <c r="AF32">
        <v>9.7820000000000004E-2</v>
      </c>
    </row>
    <row r="33" spans="1:32" x14ac:dyDescent="0.2">
      <c r="A33">
        <v>853612</v>
      </c>
      <c r="B33">
        <v>1</v>
      </c>
      <c r="C33">
        <v>11.84</v>
      </c>
      <c r="D33">
        <v>18.7</v>
      </c>
      <c r="E33">
        <v>77.930000000000007</v>
      </c>
      <c r="F33">
        <v>440.6</v>
      </c>
      <c r="G33">
        <v>0.1109</v>
      </c>
      <c r="H33">
        <v>0.15160000000000001</v>
      </c>
      <c r="I33">
        <v>0.12180000000000001</v>
      </c>
      <c r="J33">
        <v>5.1819999999999998E-2</v>
      </c>
      <c r="K33">
        <v>0.2301</v>
      </c>
      <c r="L33">
        <v>7.7990000000000004E-2</v>
      </c>
      <c r="M33">
        <v>0.48249999999999998</v>
      </c>
      <c r="N33">
        <v>1.03</v>
      </c>
      <c r="O33">
        <v>3.4750000000000001</v>
      </c>
      <c r="P33">
        <v>41</v>
      </c>
      <c r="Q33">
        <v>5.5510000000000004E-3</v>
      </c>
      <c r="R33">
        <v>3.4139999999999997E-2</v>
      </c>
      <c r="S33">
        <v>4.2049999999999997E-2</v>
      </c>
      <c r="T33">
        <v>1.044E-2</v>
      </c>
      <c r="U33">
        <v>2.273E-2</v>
      </c>
      <c r="V33">
        <v>5.6670000000000002E-3</v>
      </c>
      <c r="W33">
        <v>16.82</v>
      </c>
      <c r="X33">
        <v>28.12</v>
      </c>
      <c r="Y33">
        <v>119.4</v>
      </c>
      <c r="Z33">
        <v>888.7</v>
      </c>
      <c r="AA33">
        <v>0.16370000000000001</v>
      </c>
      <c r="AB33">
        <v>0.57750000000000001</v>
      </c>
      <c r="AC33">
        <v>0.6956</v>
      </c>
      <c r="AD33">
        <v>0.15459999999999999</v>
      </c>
      <c r="AE33">
        <v>0.47610000000000002</v>
      </c>
      <c r="AF33">
        <v>0.14019999999999999</v>
      </c>
    </row>
    <row r="34" spans="1:32" x14ac:dyDescent="0.2">
      <c r="A34">
        <v>85382601</v>
      </c>
      <c r="B34">
        <v>1</v>
      </c>
      <c r="C34">
        <v>17.02</v>
      </c>
      <c r="D34">
        <v>23.98</v>
      </c>
      <c r="E34">
        <v>112.8</v>
      </c>
      <c r="F34">
        <v>899.3</v>
      </c>
      <c r="G34">
        <v>0.1197</v>
      </c>
      <c r="H34">
        <v>0.14960000000000001</v>
      </c>
      <c r="I34">
        <v>0.2417</v>
      </c>
      <c r="J34">
        <v>0.1203</v>
      </c>
      <c r="K34">
        <v>0.2248</v>
      </c>
      <c r="L34">
        <v>6.3820000000000002E-2</v>
      </c>
      <c r="M34">
        <v>0.60089999999999999</v>
      </c>
      <c r="N34">
        <v>1.3979999999999999</v>
      </c>
      <c r="O34">
        <v>3.9990000000000001</v>
      </c>
      <c r="P34">
        <v>67.78</v>
      </c>
      <c r="Q34">
        <v>8.2679999999999993E-3</v>
      </c>
      <c r="R34">
        <v>3.082E-2</v>
      </c>
      <c r="S34">
        <v>5.042E-2</v>
      </c>
      <c r="T34">
        <v>1.112E-2</v>
      </c>
      <c r="U34">
        <v>2.102E-2</v>
      </c>
      <c r="V34">
        <v>3.8539999999999998E-3</v>
      </c>
      <c r="W34">
        <v>20.88</v>
      </c>
      <c r="X34">
        <v>32.090000000000003</v>
      </c>
      <c r="Y34">
        <v>136.1</v>
      </c>
      <c r="Z34">
        <v>1344</v>
      </c>
      <c r="AA34">
        <v>0.16339999999999999</v>
      </c>
      <c r="AB34">
        <v>0.35589999999999999</v>
      </c>
      <c r="AC34">
        <v>0.55879999999999996</v>
      </c>
      <c r="AD34">
        <v>0.1847</v>
      </c>
      <c r="AE34">
        <v>0.35299999999999998</v>
      </c>
      <c r="AF34">
        <v>8.4820000000000007E-2</v>
      </c>
    </row>
    <row r="35" spans="1:32" x14ac:dyDescent="0.2">
      <c r="A35">
        <v>854002</v>
      </c>
      <c r="B35">
        <v>1</v>
      </c>
      <c r="C35">
        <v>19.27</v>
      </c>
      <c r="D35">
        <v>26.47</v>
      </c>
      <c r="E35">
        <v>127.9</v>
      </c>
      <c r="F35">
        <v>1162</v>
      </c>
      <c r="G35">
        <v>9.4009999999999996E-2</v>
      </c>
      <c r="H35">
        <v>0.1719</v>
      </c>
      <c r="I35">
        <v>0.16569999999999999</v>
      </c>
      <c r="J35">
        <v>7.5929999999999997E-2</v>
      </c>
      <c r="K35">
        <v>0.18529999999999999</v>
      </c>
      <c r="L35">
        <v>6.2609999999999999E-2</v>
      </c>
      <c r="M35">
        <v>0.55579999999999996</v>
      </c>
      <c r="N35">
        <v>0.60619999999999996</v>
      </c>
      <c r="O35">
        <v>3.528</v>
      </c>
      <c r="P35">
        <v>68.17</v>
      </c>
      <c r="Q35">
        <v>5.0150000000000004E-3</v>
      </c>
      <c r="R35">
        <v>3.3180000000000001E-2</v>
      </c>
      <c r="S35">
        <v>3.4970000000000001E-2</v>
      </c>
      <c r="T35">
        <v>9.6430000000000005E-3</v>
      </c>
      <c r="U35">
        <v>1.5429999999999999E-2</v>
      </c>
      <c r="V35">
        <v>3.8960000000000002E-3</v>
      </c>
      <c r="W35">
        <v>24.15</v>
      </c>
      <c r="X35">
        <v>30.9</v>
      </c>
      <c r="Y35">
        <v>161.4</v>
      </c>
      <c r="Z35">
        <v>1813</v>
      </c>
      <c r="AA35">
        <v>0.15090000000000001</v>
      </c>
      <c r="AB35">
        <v>0.65900000000000003</v>
      </c>
      <c r="AC35">
        <v>0.60909999999999997</v>
      </c>
      <c r="AD35">
        <v>0.17849999999999999</v>
      </c>
      <c r="AE35">
        <v>0.36720000000000003</v>
      </c>
      <c r="AF35">
        <v>0.1123</v>
      </c>
    </row>
    <row r="36" spans="1:32" x14ac:dyDescent="0.2">
      <c r="A36">
        <v>854039</v>
      </c>
      <c r="B36">
        <v>1</v>
      </c>
      <c r="C36">
        <v>16.13</v>
      </c>
      <c r="D36">
        <v>17.88</v>
      </c>
      <c r="E36">
        <v>107</v>
      </c>
      <c r="F36">
        <v>807.2</v>
      </c>
      <c r="G36">
        <v>0.104</v>
      </c>
      <c r="H36">
        <v>0.15590000000000001</v>
      </c>
      <c r="I36">
        <v>0.13539999999999999</v>
      </c>
      <c r="J36">
        <v>7.7520000000000006E-2</v>
      </c>
      <c r="K36">
        <v>0.19980000000000001</v>
      </c>
      <c r="L36">
        <v>6.515E-2</v>
      </c>
      <c r="M36">
        <v>0.33400000000000002</v>
      </c>
      <c r="N36">
        <v>0.68569999999999998</v>
      </c>
      <c r="O36">
        <v>2.1829999999999998</v>
      </c>
      <c r="P36">
        <v>35.03</v>
      </c>
      <c r="Q36">
        <v>4.1850000000000004E-3</v>
      </c>
      <c r="R36">
        <v>2.8680000000000001E-2</v>
      </c>
      <c r="S36">
        <v>2.664E-2</v>
      </c>
      <c r="T36">
        <v>9.0670000000000004E-3</v>
      </c>
      <c r="U36">
        <v>1.703E-2</v>
      </c>
      <c r="V36">
        <v>3.8170000000000001E-3</v>
      </c>
      <c r="W36">
        <v>20.21</v>
      </c>
      <c r="X36">
        <v>27.26</v>
      </c>
      <c r="Y36">
        <v>132.69999999999999</v>
      </c>
      <c r="Z36">
        <v>1261</v>
      </c>
      <c r="AA36">
        <v>0.14460000000000001</v>
      </c>
      <c r="AB36">
        <v>0.58040000000000003</v>
      </c>
      <c r="AC36">
        <v>0.52739999999999998</v>
      </c>
      <c r="AD36">
        <v>0.18640000000000001</v>
      </c>
      <c r="AE36">
        <v>0.42699999999999999</v>
      </c>
      <c r="AF36">
        <v>0.12330000000000001</v>
      </c>
    </row>
    <row r="37" spans="1:32" x14ac:dyDescent="0.2">
      <c r="A37">
        <v>854253</v>
      </c>
      <c r="B37">
        <v>1</v>
      </c>
      <c r="C37">
        <v>16.739999999999998</v>
      </c>
      <c r="D37">
        <v>21.59</v>
      </c>
      <c r="E37">
        <v>110.1</v>
      </c>
      <c r="F37">
        <v>869.5</v>
      </c>
      <c r="G37">
        <v>9.6100000000000005E-2</v>
      </c>
      <c r="H37">
        <v>0.1336</v>
      </c>
      <c r="I37">
        <v>0.1348</v>
      </c>
      <c r="J37">
        <v>6.0179999999999997E-2</v>
      </c>
      <c r="K37">
        <v>0.18959999999999999</v>
      </c>
      <c r="L37">
        <v>5.6559999999999999E-2</v>
      </c>
      <c r="M37">
        <v>0.46150000000000002</v>
      </c>
      <c r="N37">
        <v>0.91969999999999996</v>
      </c>
      <c r="O37">
        <v>3.008</v>
      </c>
      <c r="P37">
        <v>45.19</v>
      </c>
      <c r="Q37">
        <v>5.7759999999999999E-3</v>
      </c>
      <c r="R37">
        <v>2.4989999999999998E-2</v>
      </c>
      <c r="S37">
        <v>3.6949999999999997E-2</v>
      </c>
      <c r="T37">
        <v>1.1950000000000001E-2</v>
      </c>
      <c r="U37">
        <v>2.7890000000000002E-2</v>
      </c>
      <c r="V37">
        <v>2.6649999999999998E-3</v>
      </c>
      <c r="W37">
        <v>20.010000000000002</v>
      </c>
      <c r="X37">
        <v>29.02</v>
      </c>
      <c r="Y37">
        <v>133.5</v>
      </c>
      <c r="Z37">
        <v>1229</v>
      </c>
      <c r="AA37">
        <v>0.15629999999999999</v>
      </c>
      <c r="AB37">
        <v>0.38350000000000001</v>
      </c>
      <c r="AC37">
        <v>0.54090000000000005</v>
      </c>
      <c r="AD37">
        <v>0.18129999999999999</v>
      </c>
      <c r="AE37">
        <v>0.48630000000000001</v>
      </c>
      <c r="AF37">
        <v>8.6330000000000004E-2</v>
      </c>
    </row>
    <row r="38" spans="1:32" x14ac:dyDescent="0.2">
      <c r="A38">
        <v>854268</v>
      </c>
      <c r="B38">
        <v>1</v>
      </c>
      <c r="C38">
        <v>14.25</v>
      </c>
      <c r="D38">
        <v>21.72</v>
      </c>
      <c r="E38">
        <v>93.63</v>
      </c>
      <c r="F38">
        <v>633</v>
      </c>
      <c r="G38">
        <v>9.8229999999999998E-2</v>
      </c>
      <c r="H38">
        <v>0.10979999999999999</v>
      </c>
      <c r="I38">
        <v>0.13189999999999999</v>
      </c>
      <c r="J38">
        <v>5.5980000000000002E-2</v>
      </c>
      <c r="K38">
        <v>0.1885</v>
      </c>
      <c r="L38">
        <v>6.1249999999999999E-2</v>
      </c>
      <c r="M38">
        <v>0.28599999999999998</v>
      </c>
      <c r="N38">
        <v>1.0189999999999999</v>
      </c>
      <c r="O38">
        <v>2.657</v>
      </c>
      <c r="P38">
        <v>24.91</v>
      </c>
      <c r="Q38">
        <v>5.8780000000000004E-3</v>
      </c>
      <c r="R38">
        <v>2.9950000000000001E-2</v>
      </c>
      <c r="S38">
        <v>4.8149999999999998E-2</v>
      </c>
      <c r="T38">
        <v>1.1610000000000001E-2</v>
      </c>
      <c r="U38">
        <v>2.0279999999999999E-2</v>
      </c>
      <c r="V38">
        <v>4.0220000000000004E-3</v>
      </c>
      <c r="W38">
        <v>15.89</v>
      </c>
      <c r="X38">
        <v>30.36</v>
      </c>
      <c r="Y38">
        <v>116.2</v>
      </c>
      <c r="Z38">
        <v>799.6</v>
      </c>
      <c r="AA38">
        <v>0.14460000000000001</v>
      </c>
      <c r="AB38">
        <v>0.42380000000000001</v>
      </c>
      <c r="AC38">
        <v>0.51859999999999995</v>
      </c>
      <c r="AD38">
        <v>0.1447</v>
      </c>
      <c r="AE38">
        <v>0.35909999999999997</v>
      </c>
      <c r="AF38">
        <v>0.1014</v>
      </c>
    </row>
    <row r="39" spans="1:32" x14ac:dyDescent="0.2">
      <c r="A39">
        <v>854941</v>
      </c>
      <c r="B39">
        <v>0</v>
      </c>
      <c r="C39">
        <v>13.03</v>
      </c>
      <c r="D39">
        <v>18.420000000000002</v>
      </c>
      <c r="E39">
        <v>82.61</v>
      </c>
      <c r="F39">
        <v>523.79999999999995</v>
      </c>
      <c r="G39">
        <v>8.9829999999999993E-2</v>
      </c>
      <c r="H39">
        <v>3.7659999999999999E-2</v>
      </c>
      <c r="I39">
        <v>2.562E-2</v>
      </c>
      <c r="J39">
        <v>2.9229999999999999E-2</v>
      </c>
      <c r="K39">
        <v>0.1467</v>
      </c>
      <c r="L39">
        <v>5.8630000000000002E-2</v>
      </c>
      <c r="M39">
        <v>0.18390000000000001</v>
      </c>
      <c r="N39">
        <v>2.3420000000000001</v>
      </c>
      <c r="O39">
        <v>1.17</v>
      </c>
      <c r="P39">
        <v>14.16</v>
      </c>
      <c r="Q39">
        <v>4.352E-3</v>
      </c>
      <c r="R39">
        <v>4.8989999999999997E-3</v>
      </c>
      <c r="S39">
        <v>1.3429999999999999E-2</v>
      </c>
      <c r="T39">
        <v>1.1639999999999999E-2</v>
      </c>
      <c r="U39">
        <v>2.6710000000000001E-2</v>
      </c>
      <c r="V39">
        <v>1.7769999999999999E-3</v>
      </c>
      <c r="W39">
        <v>13.3</v>
      </c>
      <c r="X39">
        <v>22.81</v>
      </c>
      <c r="Y39">
        <v>84.46</v>
      </c>
      <c r="Z39">
        <v>545.9</v>
      </c>
      <c r="AA39">
        <v>9.7009999999999999E-2</v>
      </c>
      <c r="AB39">
        <v>4.6190000000000002E-2</v>
      </c>
      <c r="AC39">
        <v>4.8329999999999998E-2</v>
      </c>
      <c r="AD39">
        <v>5.0130000000000001E-2</v>
      </c>
      <c r="AE39">
        <v>0.19869999999999999</v>
      </c>
      <c r="AF39">
        <v>6.1690000000000002E-2</v>
      </c>
    </row>
    <row r="40" spans="1:32" x14ac:dyDescent="0.2">
      <c r="A40">
        <v>855133</v>
      </c>
      <c r="B40">
        <v>1</v>
      </c>
      <c r="C40">
        <v>14.99</v>
      </c>
      <c r="D40">
        <v>25.2</v>
      </c>
      <c r="E40">
        <v>95.54</v>
      </c>
      <c r="F40">
        <v>698.8</v>
      </c>
      <c r="G40">
        <v>9.3869999999999995E-2</v>
      </c>
      <c r="H40">
        <v>5.1310000000000001E-2</v>
      </c>
      <c r="I40">
        <v>2.3980000000000001E-2</v>
      </c>
      <c r="J40">
        <v>2.8989999999999998E-2</v>
      </c>
      <c r="K40">
        <v>0.1565</v>
      </c>
      <c r="L40">
        <v>5.5039999999999999E-2</v>
      </c>
      <c r="M40">
        <v>1.214</v>
      </c>
      <c r="N40">
        <v>2.1880000000000002</v>
      </c>
      <c r="O40">
        <v>8.077</v>
      </c>
      <c r="P40">
        <v>106</v>
      </c>
      <c r="Q40">
        <v>6.8830000000000002E-3</v>
      </c>
      <c r="R40">
        <v>1.094E-2</v>
      </c>
      <c r="S40">
        <v>1.8180000000000002E-2</v>
      </c>
      <c r="T40">
        <v>1.917E-2</v>
      </c>
      <c r="U40">
        <v>7.8820000000000001E-3</v>
      </c>
      <c r="V40">
        <v>1.7539999999999999E-3</v>
      </c>
      <c r="W40">
        <v>14.99</v>
      </c>
      <c r="X40">
        <v>25.2</v>
      </c>
      <c r="Y40">
        <v>95.54</v>
      </c>
      <c r="Z40">
        <v>698.8</v>
      </c>
      <c r="AA40">
        <v>9.3869999999999995E-2</v>
      </c>
      <c r="AB40">
        <v>5.1310000000000001E-2</v>
      </c>
      <c r="AC40">
        <v>2.3980000000000001E-2</v>
      </c>
      <c r="AD40">
        <v>2.8989999999999998E-2</v>
      </c>
      <c r="AE40">
        <v>0.1565</v>
      </c>
      <c r="AF40">
        <v>5.5039999999999999E-2</v>
      </c>
    </row>
    <row r="41" spans="1:32" x14ac:dyDescent="0.2">
      <c r="A41">
        <v>855138</v>
      </c>
      <c r="B41">
        <v>1</v>
      </c>
      <c r="C41">
        <v>13.48</v>
      </c>
      <c r="D41">
        <v>20.82</v>
      </c>
      <c r="E41">
        <v>88.4</v>
      </c>
      <c r="F41">
        <v>559.20000000000005</v>
      </c>
      <c r="G41">
        <v>0.1016</v>
      </c>
      <c r="H41">
        <v>0.1255</v>
      </c>
      <c r="I41">
        <v>0.10630000000000001</v>
      </c>
      <c r="J41">
        <v>5.4390000000000001E-2</v>
      </c>
      <c r="K41">
        <v>0.17199999999999999</v>
      </c>
      <c r="L41">
        <v>6.4189999999999997E-2</v>
      </c>
      <c r="M41">
        <v>0.21299999999999999</v>
      </c>
      <c r="N41">
        <v>0.59140000000000004</v>
      </c>
      <c r="O41">
        <v>1.5449999999999999</v>
      </c>
      <c r="P41">
        <v>18.52</v>
      </c>
      <c r="Q41">
        <v>5.3670000000000002E-3</v>
      </c>
      <c r="R41">
        <v>2.239E-2</v>
      </c>
      <c r="S41">
        <v>3.049E-2</v>
      </c>
      <c r="T41">
        <v>1.2619999999999999E-2</v>
      </c>
      <c r="U41">
        <v>1.3769999999999999E-2</v>
      </c>
      <c r="V41">
        <v>3.1870000000000002E-3</v>
      </c>
      <c r="W41">
        <v>15.53</v>
      </c>
      <c r="X41">
        <v>26.02</v>
      </c>
      <c r="Y41">
        <v>107.3</v>
      </c>
      <c r="Z41">
        <v>740.4</v>
      </c>
      <c r="AA41">
        <v>0.161</v>
      </c>
      <c r="AB41">
        <v>0.42249999999999999</v>
      </c>
      <c r="AC41">
        <v>0.503</v>
      </c>
      <c r="AD41">
        <v>0.2258</v>
      </c>
      <c r="AE41">
        <v>0.28070000000000001</v>
      </c>
      <c r="AF41">
        <v>0.1071</v>
      </c>
    </row>
    <row r="42" spans="1:32" x14ac:dyDescent="0.2">
      <c r="A42">
        <v>855167</v>
      </c>
      <c r="B42">
        <v>1</v>
      </c>
      <c r="C42">
        <v>13.44</v>
      </c>
      <c r="D42">
        <v>21.58</v>
      </c>
      <c r="E42">
        <v>86.18</v>
      </c>
      <c r="F42">
        <v>563</v>
      </c>
      <c r="G42">
        <v>8.1619999999999998E-2</v>
      </c>
      <c r="H42">
        <v>6.0310000000000002E-2</v>
      </c>
      <c r="I42">
        <v>3.1099999999999999E-2</v>
      </c>
      <c r="J42">
        <v>2.0310000000000002E-2</v>
      </c>
      <c r="K42">
        <v>0.1784</v>
      </c>
      <c r="L42">
        <v>5.5870000000000003E-2</v>
      </c>
      <c r="M42">
        <v>0.23849999999999999</v>
      </c>
      <c r="N42">
        <v>0.82650000000000001</v>
      </c>
      <c r="O42">
        <v>1.5720000000000001</v>
      </c>
      <c r="P42">
        <v>20.53</v>
      </c>
      <c r="Q42">
        <v>3.2799999999999999E-3</v>
      </c>
      <c r="R42">
        <v>1.102E-2</v>
      </c>
      <c r="S42">
        <v>1.3899999999999999E-2</v>
      </c>
      <c r="T42">
        <v>6.881E-3</v>
      </c>
      <c r="U42">
        <v>1.38E-2</v>
      </c>
      <c r="V42">
        <v>1.286E-3</v>
      </c>
      <c r="W42">
        <v>15.93</v>
      </c>
      <c r="X42">
        <v>30.25</v>
      </c>
      <c r="Y42">
        <v>102.5</v>
      </c>
      <c r="Z42">
        <v>787.9</v>
      </c>
      <c r="AA42">
        <v>0.1094</v>
      </c>
      <c r="AB42">
        <v>0.20430000000000001</v>
      </c>
      <c r="AC42">
        <v>0.20849999999999999</v>
      </c>
      <c r="AD42">
        <v>0.11119999999999999</v>
      </c>
      <c r="AE42">
        <v>0.2994</v>
      </c>
      <c r="AF42">
        <v>7.1459999999999996E-2</v>
      </c>
    </row>
    <row r="43" spans="1:32" x14ac:dyDescent="0.2">
      <c r="A43">
        <v>855563</v>
      </c>
      <c r="B43">
        <v>1</v>
      </c>
      <c r="C43">
        <v>10.95</v>
      </c>
      <c r="D43">
        <v>21.35</v>
      </c>
      <c r="E43">
        <v>71.900000000000006</v>
      </c>
      <c r="F43">
        <v>371.1</v>
      </c>
      <c r="G43">
        <v>0.1227</v>
      </c>
      <c r="H43">
        <v>0.12180000000000001</v>
      </c>
      <c r="I43">
        <v>0.10440000000000001</v>
      </c>
      <c r="J43">
        <v>5.6689999999999997E-2</v>
      </c>
      <c r="K43">
        <v>0.1895</v>
      </c>
      <c r="L43">
        <v>6.8699999999999997E-2</v>
      </c>
      <c r="M43">
        <v>0.2366</v>
      </c>
      <c r="N43">
        <v>1.4279999999999999</v>
      </c>
      <c r="O43">
        <v>1.8220000000000001</v>
      </c>
      <c r="P43">
        <v>16.97</v>
      </c>
      <c r="Q43">
        <v>8.064E-3</v>
      </c>
      <c r="R43">
        <v>1.7639999999999999E-2</v>
      </c>
      <c r="S43">
        <v>2.5950000000000001E-2</v>
      </c>
      <c r="T43">
        <v>1.0370000000000001E-2</v>
      </c>
      <c r="U43">
        <v>1.357E-2</v>
      </c>
      <c r="V43">
        <v>3.0400000000000002E-3</v>
      </c>
      <c r="W43">
        <v>12.84</v>
      </c>
      <c r="X43">
        <v>35.340000000000003</v>
      </c>
      <c r="Y43">
        <v>87.22</v>
      </c>
      <c r="Z43">
        <v>514</v>
      </c>
      <c r="AA43">
        <v>0.19089999999999999</v>
      </c>
      <c r="AB43">
        <v>0.26979999999999998</v>
      </c>
      <c r="AC43">
        <v>0.40229999999999999</v>
      </c>
      <c r="AD43">
        <v>0.1424</v>
      </c>
      <c r="AE43">
        <v>0.2964</v>
      </c>
      <c r="AF43">
        <v>9.6060000000000006E-2</v>
      </c>
    </row>
    <row r="44" spans="1:32" x14ac:dyDescent="0.2">
      <c r="A44">
        <v>855625</v>
      </c>
      <c r="B44">
        <v>1</v>
      </c>
      <c r="C44">
        <v>19.07</v>
      </c>
      <c r="D44">
        <v>24.81</v>
      </c>
      <c r="E44">
        <v>128.30000000000001</v>
      </c>
      <c r="F44">
        <v>1104</v>
      </c>
      <c r="G44">
        <v>9.0810000000000002E-2</v>
      </c>
      <c r="H44">
        <v>0.219</v>
      </c>
      <c r="I44">
        <v>0.2107</v>
      </c>
      <c r="J44">
        <v>9.9610000000000004E-2</v>
      </c>
      <c r="K44">
        <v>0.23100000000000001</v>
      </c>
      <c r="L44">
        <v>6.343E-2</v>
      </c>
      <c r="M44">
        <v>0.98109999999999997</v>
      </c>
      <c r="N44">
        <v>1.6659999999999999</v>
      </c>
      <c r="O44">
        <v>8.83</v>
      </c>
      <c r="P44">
        <v>104.9</v>
      </c>
      <c r="Q44">
        <v>6.548E-3</v>
      </c>
      <c r="R44">
        <v>0.10059999999999999</v>
      </c>
      <c r="S44">
        <v>9.7229999999999997E-2</v>
      </c>
      <c r="T44">
        <v>2.6380000000000001E-2</v>
      </c>
      <c r="U44">
        <v>5.3330000000000002E-2</v>
      </c>
      <c r="V44">
        <v>7.646E-3</v>
      </c>
      <c r="W44">
        <v>24.09</v>
      </c>
      <c r="X44">
        <v>33.17</v>
      </c>
      <c r="Y44">
        <v>177.4</v>
      </c>
      <c r="Z44">
        <v>1651</v>
      </c>
      <c r="AA44">
        <v>0.12470000000000001</v>
      </c>
      <c r="AB44">
        <v>0.74439999999999995</v>
      </c>
      <c r="AC44">
        <v>0.72419999999999995</v>
      </c>
      <c r="AD44">
        <v>0.24929999999999999</v>
      </c>
      <c r="AE44">
        <v>0.46700000000000003</v>
      </c>
      <c r="AF44">
        <v>0.1038</v>
      </c>
    </row>
    <row r="45" spans="1:32" x14ac:dyDescent="0.2">
      <c r="A45">
        <v>856106</v>
      </c>
      <c r="B45">
        <v>1</v>
      </c>
      <c r="C45">
        <v>13.28</v>
      </c>
      <c r="D45">
        <v>20.28</v>
      </c>
      <c r="E45">
        <v>87.32</v>
      </c>
      <c r="F45">
        <v>545.20000000000005</v>
      </c>
      <c r="G45">
        <v>0.1041</v>
      </c>
      <c r="H45">
        <v>0.14360000000000001</v>
      </c>
      <c r="I45">
        <v>9.8470000000000002E-2</v>
      </c>
      <c r="J45">
        <v>6.1580000000000003E-2</v>
      </c>
      <c r="K45">
        <v>0.19739999999999999</v>
      </c>
      <c r="L45">
        <v>6.7820000000000005E-2</v>
      </c>
      <c r="M45">
        <v>0.37040000000000001</v>
      </c>
      <c r="N45">
        <v>0.82489999999999997</v>
      </c>
      <c r="O45">
        <v>2.427</v>
      </c>
      <c r="P45">
        <v>31.33</v>
      </c>
      <c r="Q45">
        <v>5.0720000000000001E-3</v>
      </c>
      <c r="R45">
        <v>2.147E-2</v>
      </c>
      <c r="S45">
        <v>2.1850000000000001E-2</v>
      </c>
      <c r="T45">
        <v>9.5600000000000008E-3</v>
      </c>
      <c r="U45">
        <v>1.719E-2</v>
      </c>
      <c r="V45">
        <v>3.3170000000000001E-3</v>
      </c>
      <c r="W45">
        <v>17.38</v>
      </c>
      <c r="X45">
        <v>28</v>
      </c>
      <c r="Y45">
        <v>113.1</v>
      </c>
      <c r="Z45">
        <v>907.2</v>
      </c>
      <c r="AA45">
        <v>0.153</v>
      </c>
      <c r="AB45">
        <v>0.37240000000000001</v>
      </c>
      <c r="AC45">
        <v>0.3664</v>
      </c>
      <c r="AD45">
        <v>0.1492</v>
      </c>
      <c r="AE45">
        <v>0.37390000000000001</v>
      </c>
      <c r="AF45">
        <v>0.1027</v>
      </c>
    </row>
    <row r="46" spans="1:32" x14ac:dyDescent="0.2">
      <c r="A46">
        <v>85638502</v>
      </c>
      <c r="B46">
        <v>1</v>
      </c>
      <c r="C46">
        <v>13.17</v>
      </c>
      <c r="D46">
        <v>21.81</v>
      </c>
      <c r="E46">
        <v>85.42</v>
      </c>
      <c r="F46">
        <v>531.5</v>
      </c>
      <c r="G46">
        <v>9.7140000000000004E-2</v>
      </c>
      <c r="H46">
        <v>0.1047</v>
      </c>
      <c r="I46">
        <v>8.2589999999999997E-2</v>
      </c>
      <c r="J46">
        <v>5.2519999999999997E-2</v>
      </c>
      <c r="K46">
        <v>0.17460000000000001</v>
      </c>
      <c r="L46">
        <v>6.1769999999999999E-2</v>
      </c>
      <c r="M46">
        <v>0.1938</v>
      </c>
      <c r="N46">
        <v>0.61229999999999996</v>
      </c>
      <c r="O46">
        <v>1.3340000000000001</v>
      </c>
      <c r="P46">
        <v>14.49</v>
      </c>
      <c r="Q46">
        <v>3.3500000000000001E-3</v>
      </c>
      <c r="R46">
        <v>1.384E-2</v>
      </c>
      <c r="S46">
        <v>1.452E-2</v>
      </c>
      <c r="T46">
        <v>6.8529999999999997E-3</v>
      </c>
      <c r="U46">
        <v>1.1129999999999999E-2</v>
      </c>
      <c r="V46">
        <v>1.72E-3</v>
      </c>
      <c r="W46">
        <v>16.23</v>
      </c>
      <c r="X46">
        <v>29.89</v>
      </c>
      <c r="Y46">
        <v>105.5</v>
      </c>
      <c r="Z46">
        <v>740.7</v>
      </c>
      <c r="AA46">
        <v>0.15029999999999999</v>
      </c>
      <c r="AB46">
        <v>0.39040000000000002</v>
      </c>
      <c r="AC46">
        <v>0.37280000000000002</v>
      </c>
      <c r="AD46">
        <v>0.16070000000000001</v>
      </c>
      <c r="AE46">
        <v>0.36930000000000002</v>
      </c>
      <c r="AF46">
        <v>9.6180000000000002E-2</v>
      </c>
    </row>
    <row r="47" spans="1:32" x14ac:dyDescent="0.2">
      <c r="A47">
        <v>857010</v>
      </c>
      <c r="B47">
        <v>1</v>
      </c>
      <c r="C47">
        <v>18.649999999999999</v>
      </c>
      <c r="D47">
        <v>17.600000000000001</v>
      </c>
      <c r="E47">
        <v>123.7</v>
      </c>
      <c r="F47">
        <v>1076</v>
      </c>
      <c r="G47">
        <v>0.1099</v>
      </c>
      <c r="H47">
        <v>0.1686</v>
      </c>
      <c r="I47">
        <v>0.19739999999999999</v>
      </c>
      <c r="J47">
        <v>0.1009</v>
      </c>
      <c r="K47">
        <v>0.19070000000000001</v>
      </c>
      <c r="L47">
        <v>6.0490000000000002E-2</v>
      </c>
      <c r="M47">
        <v>0.62890000000000001</v>
      </c>
      <c r="N47">
        <v>0.6633</v>
      </c>
      <c r="O47">
        <v>4.2930000000000001</v>
      </c>
      <c r="P47">
        <v>71.56</v>
      </c>
      <c r="Q47">
        <v>6.2940000000000001E-3</v>
      </c>
      <c r="R47">
        <v>3.9940000000000003E-2</v>
      </c>
      <c r="S47">
        <v>5.5539999999999999E-2</v>
      </c>
      <c r="T47">
        <v>1.695E-2</v>
      </c>
      <c r="U47">
        <v>2.4279999999999999E-2</v>
      </c>
      <c r="V47">
        <v>3.5349999999999999E-3</v>
      </c>
      <c r="W47">
        <v>22.82</v>
      </c>
      <c r="X47">
        <v>21.32</v>
      </c>
      <c r="Y47">
        <v>150.6</v>
      </c>
      <c r="Z47">
        <v>1567</v>
      </c>
      <c r="AA47">
        <v>0.16789999999999999</v>
      </c>
      <c r="AB47">
        <v>0.50900000000000001</v>
      </c>
      <c r="AC47">
        <v>0.73450000000000004</v>
      </c>
      <c r="AD47">
        <v>0.23780000000000001</v>
      </c>
      <c r="AE47">
        <v>0.37990000000000002</v>
      </c>
      <c r="AF47">
        <v>9.1850000000000001E-2</v>
      </c>
    </row>
    <row r="48" spans="1:32" x14ac:dyDescent="0.2">
      <c r="A48">
        <v>85713702</v>
      </c>
      <c r="B48">
        <v>0</v>
      </c>
      <c r="C48">
        <v>8.1959999999999997</v>
      </c>
      <c r="D48">
        <v>16.84</v>
      </c>
      <c r="E48">
        <v>51.71</v>
      </c>
      <c r="F48">
        <v>201.9</v>
      </c>
      <c r="G48">
        <v>8.5999999999999993E-2</v>
      </c>
      <c r="H48">
        <v>5.9429999999999997E-2</v>
      </c>
      <c r="I48">
        <v>1.5879999999999998E-2</v>
      </c>
      <c r="J48">
        <v>5.9170000000000004E-3</v>
      </c>
      <c r="K48">
        <v>0.1769</v>
      </c>
      <c r="L48">
        <v>6.5030000000000004E-2</v>
      </c>
      <c r="M48">
        <v>0.15629999999999999</v>
      </c>
      <c r="N48">
        <v>0.95669999999999999</v>
      </c>
      <c r="O48">
        <v>1.0940000000000001</v>
      </c>
      <c r="P48">
        <v>8.2050000000000001</v>
      </c>
      <c r="Q48">
        <v>8.9680000000000003E-3</v>
      </c>
      <c r="R48">
        <v>1.6459999999999999E-2</v>
      </c>
      <c r="S48">
        <v>1.5879999999999998E-2</v>
      </c>
      <c r="T48">
        <v>5.9170000000000004E-3</v>
      </c>
      <c r="U48">
        <v>2.5739999999999999E-2</v>
      </c>
      <c r="V48">
        <v>2.5820000000000001E-3</v>
      </c>
      <c r="W48">
        <v>8.9640000000000004</v>
      </c>
      <c r="X48">
        <v>21.96</v>
      </c>
      <c r="Y48">
        <v>57.26</v>
      </c>
      <c r="Z48">
        <v>242.2</v>
      </c>
      <c r="AA48">
        <v>0.12970000000000001</v>
      </c>
      <c r="AB48">
        <v>0.13569999999999999</v>
      </c>
      <c r="AC48">
        <v>6.88E-2</v>
      </c>
      <c r="AD48">
        <v>2.564E-2</v>
      </c>
      <c r="AE48">
        <v>0.3105</v>
      </c>
      <c r="AF48">
        <v>7.4090000000000003E-2</v>
      </c>
    </row>
    <row r="49" spans="1:32" x14ac:dyDescent="0.2">
      <c r="A49">
        <v>85715</v>
      </c>
      <c r="B49">
        <v>1</v>
      </c>
      <c r="C49">
        <v>13.17</v>
      </c>
      <c r="D49">
        <v>18.66</v>
      </c>
      <c r="E49">
        <v>85.98</v>
      </c>
      <c r="F49">
        <v>534.6</v>
      </c>
      <c r="G49">
        <v>0.1158</v>
      </c>
      <c r="H49">
        <v>0.1231</v>
      </c>
      <c r="I49">
        <v>0.1226</v>
      </c>
      <c r="J49">
        <v>7.3400000000000007E-2</v>
      </c>
      <c r="K49">
        <v>0.21279999999999999</v>
      </c>
      <c r="L49">
        <v>6.7769999999999997E-2</v>
      </c>
      <c r="M49">
        <v>0.28710000000000002</v>
      </c>
      <c r="N49">
        <v>0.89370000000000005</v>
      </c>
      <c r="O49">
        <v>1.897</v>
      </c>
      <c r="P49">
        <v>24.25</v>
      </c>
      <c r="Q49">
        <v>6.5319999999999996E-3</v>
      </c>
      <c r="R49">
        <v>2.3359999999999999E-2</v>
      </c>
      <c r="S49">
        <v>2.9049999999999999E-2</v>
      </c>
      <c r="T49">
        <v>1.2149999999999999E-2</v>
      </c>
      <c r="U49">
        <v>1.7430000000000001E-2</v>
      </c>
      <c r="V49">
        <v>3.643E-3</v>
      </c>
      <c r="W49">
        <v>15.67</v>
      </c>
      <c r="X49">
        <v>27.95</v>
      </c>
      <c r="Y49">
        <v>102.8</v>
      </c>
      <c r="Z49">
        <v>759.4</v>
      </c>
      <c r="AA49">
        <v>0.17860000000000001</v>
      </c>
      <c r="AB49">
        <v>0.41660000000000003</v>
      </c>
      <c r="AC49">
        <v>0.50060000000000004</v>
      </c>
      <c r="AD49">
        <v>0.20880000000000001</v>
      </c>
      <c r="AE49">
        <v>0.39</v>
      </c>
      <c r="AF49">
        <v>0.1179</v>
      </c>
    </row>
    <row r="50" spans="1:32" x14ac:dyDescent="0.2">
      <c r="A50">
        <v>857155</v>
      </c>
      <c r="B50">
        <v>0</v>
      </c>
      <c r="C50">
        <v>12.05</v>
      </c>
      <c r="D50">
        <v>14.63</v>
      </c>
      <c r="E50">
        <v>78.040000000000006</v>
      </c>
      <c r="F50">
        <v>449.3</v>
      </c>
      <c r="G50">
        <v>0.1031</v>
      </c>
      <c r="H50">
        <v>9.0920000000000001E-2</v>
      </c>
      <c r="I50">
        <v>6.5920000000000006E-2</v>
      </c>
      <c r="J50">
        <v>2.7490000000000001E-2</v>
      </c>
      <c r="K50">
        <v>0.16750000000000001</v>
      </c>
      <c r="L50">
        <v>6.0429999999999998E-2</v>
      </c>
      <c r="M50">
        <v>0.2636</v>
      </c>
      <c r="N50">
        <v>0.72940000000000005</v>
      </c>
      <c r="O50">
        <v>1.8480000000000001</v>
      </c>
      <c r="P50">
        <v>19.87</v>
      </c>
      <c r="Q50">
        <v>5.4879999999999998E-3</v>
      </c>
      <c r="R50">
        <v>1.427E-2</v>
      </c>
      <c r="S50">
        <v>2.3220000000000001E-2</v>
      </c>
      <c r="T50">
        <v>5.6600000000000001E-3</v>
      </c>
      <c r="U50">
        <v>1.4279999999999999E-2</v>
      </c>
      <c r="V50">
        <v>2.4220000000000001E-3</v>
      </c>
      <c r="W50">
        <v>13.76</v>
      </c>
      <c r="X50">
        <v>20.7</v>
      </c>
      <c r="Y50">
        <v>89.88</v>
      </c>
      <c r="Z50">
        <v>582.6</v>
      </c>
      <c r="AA50">
        <v>0.14940000000000001</v>
      </c>
      <c r="AB50">
        <v>0.21560000000000001</v>
      </c>
      <c r="AC50">
        <v>0.30499999999999999</v>
      </c>
      <c r="AD50">
        <v>6.5479999999999997E-2</v>
      </c>
      <c r="AE50">
        <v>0.2747</v>
      </c>
      <c r="AF50">
        <v>8.301E-2</v>
      </c>
    </row>
    <row r="51" spans="1:32" x14ac:dyDescent="0.2">
      <c r="A51">
        <v>857156</v>
      </c>
      <c r="B51">
        <v>0</v>
      </c>
      <c r="C51">
        <v>13.49</v>
      </c>
      <c r="D51">
        <v>22.3</v>
      </c>
      <c r="E51">
        <v>86.91</v>
      </c>
      <c r="F51">
        <v>561</v>
      </c>
      <c r="G51">
        <v>8.7520000000000001E-2</v>
      </c>
      <c r="H51">
        <v>7.6980000000000007E-2</v>
      </c>
      <c r="I51">
        <v>4.7509999999999997E-2</v>
      </c>
      <c r="J51">
        <v>3.3840000000000002E-2</v>
      </c>
      <c r="K51">
        <v>0.18090000000000001</v>
      </c>
      <c r="L51">
        <v>5.7180000000000002E-2</v>
      </c>
      <c r="M51">
        <v>0.23380000000000001</v>
      </c>
      <c r="N51">
        <v>1.353</v>
      </c>
      <c r="O51">
        <v>1.7350000000000001</v>
      </c>
      <c r="P51">
        <v>20.2</v>
      </c>
      <c r="Q51">
        <v>4.4549999999999998E-3</v>
      </c>
      <c r="R51">
        <v>1.3820000000000001E-2</v>
      </c>
      <c r="S51">
        <v>2.095E-2</v>
      </c>
      <c r="T51">
        <v>1.184E-2</v>
      </c>
      <c r="U51">
        <v>1.6410000000000001E-2</v>
      </c>
      <c r="V51">
        <v>1.9559999999999998E-3</v>
      </c>
      <c r="W51">
        <v>15.15</v>
      </c>
      <c r="X51">
        <v>31.82</v>
      </c>
      <c r="Y51">
        <v>99</v>
      </c>
      <c r="Z51">
        <v>698.8</v>
      </c>
      <c r="AA51">
        <v>0.1162</v>
      </c>
      <c r="AB51">
        <v>0.1711</v>
      </c>
      <c r="AC51">
        <v>0.22819999999999999</v>
      </c>
      <c r="AD51">
        <v>0.12820000000000001</v>
      </c>
      <c r="AE51">
        <v>0.28710000000000002</v>
      </c>
      <c r="AF51">
        <v>6.9169999999999995E-2</v>
      </c>
    </row>
    <row r="52" spans="1:32" x14ac:dyDescent="0.2">
      <c r="A52">
        <v>857343</v>
      </c>
      <c r="B52">
        <v>0</v>
      </c>
      <c r="C52">
        <v>11.76</v>
      </c>
      <c r="D52">
        <v>21.6</v>
      </c>
      <c r="E52">
        <v>74.72</v>
      </c>
      <c r="F52">
        <v>427.9</v>
      </c>
      <c r="G52">
        <v>8.6370000000000002E-2</v>
      </c>
      <c r="H52">
        <v>4.9660000000000003E-2</v>
      </c>
      <c r="I52">
        <v>1.6570000000000001E-2</v>
      </c>
      <c r="J52">
        <v>1.115E-2</v>
      </c>
      <c r="K52">
        <v>0.14949999999999999</v>
      </c>
      <c r="L52">
        <v>5.8880000000000002E-2</v>
      </c>
      <c r="M52">
        <v>0.40620000000000001</v>
      </c>
      <c r="N52">
        <v>1.21</v>
      </c>
      <c r="O52">
        <v>2.6349999999999998</v>
      </c>
      <c r="P52">
        <v>28.47</v>
      </c>
      <c r="Q52">
        <v>5.8570000000000002E-3</v>
      </c>
      <c r="R52">
        <v>9.7579999999999993E-3</v>
      </c>
      <c r="S52">
        <v>1.1679999999999999E-2</v>
      </c>
      <c r="T52">
        <v>7.4450000000000002E-3</v>
      </c>
      <c r="U52">
        <v>2.4060000000000002E-2</v>
      </c>
      <c r="V52">
        <v>1.769E-3</v>
      </c>
      <c r="W52">
        <v>12.98</v>
      </c>
      <c r="X52">
        <v>25.72</v>
      </c>
      <c r="Y52">
        <v>82.98</v>
      </c>
      <c r="Z52">
        <v>516.5</v>
      </c>
      <c r="AA52">
        <v>0.1085</v>
      </c>
      <c r="AB52">
        <v>8.6150000000000004E-2</v>
      </c>
      <c r="AC52">
        <v>5.5230000000000001E-2</v>
      </c>
      <c r="AD52">
        <v>3.7150000000000002E-2</v>
      </c>
      <c r="AE52">
        <v>0.24329999999999999</v>
      </c>
      <c r="AF52">
        <v>6.5629999999999994E-2</v>
      </c>
    </row>
    <row r="53" spans="1:32" x14ac:dyDescent="0.2">
      <c r="A53">
        <v>857373</v>
      </c>
      <c r="B53">
        <v>0</v>
      </c>
      <c r="C53">
        <v>13.64</v>
      </c>
      <c r="D53">
        <v>16.34</v>
      </c>
      <c r="E53">
        <v>87.21</v>
      </c>
      <c r="F53">
        <v>571.79999999999995</v>
      </c>
      <c r="G53">
        <v>7.6850000000000002E-2</v>
      </c>
      <c r="H53">
        <v>6.0589999999999998E-2</v>
      </c>
      <c r="I53">
        <v>1.857E-2</v>
      </c>
      <c r="J53">
        <v>1.7229999999999999E-2</v>
      </c>
      <c r="K53">
        <v>0.1353</v>
      </c>
      <c r="L53">
        <v>5.953E-2</v>
      </c>
      <c r="M53">
        <v>0.18720000000000001</v>
      </c>
      <c r="N53">
        <v>0.9234</v>
      </c>
      <c r="O53">
        <v>1.4490000000000001</v>
      </c>
      <c r="P53">
        <v>14.55</v>
      </c>
      <c r="Q53">
        <v>4.4770000000000001E-3</v>
      </c>
      <c r="R53">
        <v>1.1769999999999999E-2</v>
      </c>
      <c r="S53">
        <v>1.0789999999999999E-2</v>
      </c>
      <c r="T53">
        <v>7.9559999999999995E-3</v>
      </c>
      <c r="U53">
        <v>1.325E-2</v>
      </c>
      <c r="V53">
        <v>2.5509999999999999E-3</v>
      </c>
      <c r="W53">
        <v>14.67</v>
      </c>
      <c r="X53">
        <v>23.19</v>
      </c>
      <c r="Y53">
        <v>96.08</v>
      </c>
      <c r="Z53">
        <v>656.7</v>
      </c>
      <c r="AA53">
        <v>0.1089</v>
      </c>
      <c r="AB53">
        <v>0.15820000000000001</v>
      </c>
      <c r="AC53">
        <v>0.105</v>
      </c>
      <c r="AD53">
        <v>8.5860000000000006E-2</v>
      </c>
      <c r="AE53">
        <v>0.2346</v>
      </c>
      <c r="AF53">
        <v>8.0250000000000002E-2</v>
      </c>
    </row>
    <row r="54" spans="1:32" x14ac:dyDescent="0.2">
      <c r="A54">
        <v>857374</v>
      </c>
      <c r="B54">
        <v>0</v>
      </c>
      <c r="C54">
        <v>11.94</v>
      </c>
      <c r="D54">
        <v>18.239999999999998</v>
      </c>
      <c r="E54">
        <v>75.709999999999994</v>
      </c>
      <c r="F54">
        <v>437.6</v>
      </c>
      <c r="G54">
        <v>8.2610000000000003E-2</v>
      </c>
      <c r="H54">
        <v>4.7509999999999997E-2</v>
      </c>
      <c r="I54">
        <v>1.9720000000000001E-2</v>
      </c>
      <c r="J54">
        <v>1.349E-2</v>
      </c>
      <c r="K54">
        <v>0.18679999999999999</v>
      </c>
      <c r="L54">
        <v>6.1100000000000002E-2</v>
      </c>
      <c r="M54">
        <v>0.2273</v>
      </c>
      <c r="N54">
        <v>0.63290000000000002</v>
      </c>
      <c r="O54">
        <v>1.52</v>
      </c>
      <c r="P54">
        <v>17.47</v>
      </c>
      <c r="Q54">
        <v>7.2100000000000003E-3</v>
      </c>
      <c r="R54">
        <v>8.3800000000000003E-3</v>
      </c>
      <c r="S54">
        <v>1.311E-2</v>
      </c>
      <c r="T54">
        <v>8.0000000000000002E-3</v>
      </c>
      <c r="U54">
        <v>1.9959999999999999E-2</v>
      </c>
      <c r="V54">
        <v>2.6350000000000002E-3</v>
      </c>
      <c r="W54">
        <v>13.1</v>
      </c>
      <c r="X54">
        <v>21.33</v>
      </c>
      <c r="Y54">
        <v>83.67</v>
      </c>
      <c r="Z54">
        <v>527.20000000000005</v>
      </c>
      <c r="AA54">
        <v>0.1144</v>
      </c>
      <c r="AB54">
        <v>8.906E-2</v>
      </c>
      <c r="AC54">
        <v>9.2030000000000001E-2</v>
      </c>
      <c r="AD54">
        <v>6.2960000000000002E-2</v>
      </c>
      <c r="AE54">
        <v>0.27850000000000003</v>
      </c>
      <c r="AF54">
        <v>7.4079999999999993E-2</v>
      </c>
    </row>
    <row r="55" spans="1:32" x14ac:dyDescent="0.2">
      <c r="A55">
        <v>857392</v>
      </c>
      <c r="B55">
        <v>1</v>
      </c>
      <c r="C55">
        <v>18.22</v>
      </c>
      <c r="D55">
        <v>18.7</v>
      </c>
      <c r="E55">
        <v>120.3</v>
      </c>
      <c r="F55">
        <v>1033</v>
      </c>
      <c r="G55">
        <v>0.1148</v>
      </c>
      <c r="H55">
        <v>0.14849999999999999</v>
      </c>
      <c r="I55">
        <v>0.1772</v>
      </c>
      <c r="J55">
        <v>0.106</v>
      </c>
      <c r="K55">
        <v>0.2092</v>
      </c>
      <c r="L55">
        <v>6.3100000000000003E-2</v>
      </c>
      <c r="M55">
        <v>0.8337</v>
      </c>
      <c r="N55">
        <v>1.593</v>
      </c>
      <c r="O55">
        <v>4.8769999999999998</v>
      </c>
      <c r="P55">
        <v>98.81</v>
      </c>
      <c r="Q55">
        <v>3.8990000000000001E-3</v>
      </c>
      <c r="R55">
        <v>2.9610000000000001E-2</v>
      </c>
      <c r="S55">
        <v>2.8170000000000001E-2</v>
      </c>
      <c r="T55">
        <v>9.2219999999999993E-3</v>
      </c>
      <c r="U55">
        <v>2.674E-2</v>
      </c>
      <c r="V55">
        <v>5.1260000000000003E-3</v>
      </c>
      <c r="W55">
        <v>20.6</v>
      </c>
      <c r="X55">
        <v>24.13</v>
      </c>
      <c r="Y55">
        <v>135.1</v>
      </c>
      <c r="Z55">
        <v>1321</v>
      </c>
      <c r="AA55">
        <v>0.128</v>
      </c>
      <c r="AB55">
        <v>0.22969999999999999</v>
      </c>
      <c r="AC55">
        <v>0.26229999999999998</v>
      </c>
      <c r="AD55">
        <v>0.13250000000000001</v>
      </c>
      <c r="AE55">
        <v>0.30209999999999998</v>
      </c>
      <c r="AF55">
        <v>7.9869999999999997E-2</v>
      </c>
    </row>
    <row r="56" spans="1:32" x14ac:dyDescent="0.2">
      <c r="A56">
        <v>857438</v>
      </c>
      <c r="B56">
        <v>1</v>
      </c>
      <c r="C56">
        <v>15.1</v>
      </c>
      <c r="D56">
        <v>22.02</v>
      </c>
      <c r="E56">
        <v>97.26</v>
      </c>
      <c r="F56">
        <v>712.8</v>
      </c>
      <c r="G56">
        <v>9.0560000000000002E-2</v>
      </c>
      <c r="H56">
        <v>7.0809999999999998E-2</v>
      </c>
      <c r="I56">
        <v>5.253E-2</v>
      </c>
      <c r="J56">
        <v>3.3340000000000002E-2</v>
      </c>
      <c r="K56">
        <v>0.16159999999999999</v>
      </c>
      <c r="L56">
        <v>5.6840000000000002E-2</v>
      </c>
      <c r="M56">
        <v>0.3105</v>
      </c>
      <c r="N56">
        <v>0.83389999999999997</v>
      </c>
      <c r="O56">
        <v>2.097</v>
      </c>
      <c r="P56">
        <v>29.91</v>
      </c>
      <c r="Q56">
        <v>4.6750000000000003E-3</v>
      </c>
      <c r="R56">
        <v>1.03E-2</v>
      </c>
      <c r="S56">
        <v>1.6029999999999999E-2</v>
      </c>
      <c r="T56">
        <v>9.2219999999999993E-3</v>
      </c>
      <c r="U56">
        <v>1.095E-2</v>
      </c>
      <c r="V56">
        <v>1.629E-3</v>
      </c>
      <c r="W56">
        <v>18.100000000000001</v>
      </c>
      <c r="X56">
        <v>31.69</v>
      </c>
      <c r="Y56">
        <v>117.7</v>
      </c>
      <c r="Z56">
        <v>1030</v>
      </c>
      <c r="AA56">
        <v>0.1389</v>
      </c>
      <c r="AB56">
        <v>0.20569999999999999</v>
      </c>
      <c r="AC56">
        <v>0.2712</v>
      </c>
      <c r="AD56">
        <v>0.153</v>
      </c>
      <c r="AE56">
        <v>0.26750000000000002</v>
      </c>
      <c r="AF56">
        <v>7.8729999999999994E-2</v>
      </c>
    </row>
    <row r="57" spans="1:32" x14ac:dyDescent="0.2">
      <c r="A57">
        <v>85759902</v>
      </c>
      <c r="B57">
        <v>0</v>
      </c>
      <c r="C57">
        <v>11.52</v>
      </c>
      <c r="D57">
        <v>18.75</v>
      </c>
      <c r="E57">
        <v>73.34</v>
      </c>
      <c r="F57">
        <v>409</v>
      </c>
      <c r="G57">
        <v>9.5240000000000005E-2</v>
      </c>
      <c r="H57">
        <v>5.4730000000000001E-2</v>
      </c>
      <c r="I57">
        <v>3.0360000000000002E-2</v>
      </c>
      <c r="J57">
        <v>2.2780000000000002E-2</v>
      </c>
      <c r="K57">
        <v>0.192</v>
      </c>
      <c r="L57">
        <v>5.9069999999999998E-2</v>
      </c>
      <c r="M57">
        <v>0.32490000000000002</v>
      </c>
      <c r="N57">
        <v>0.95909999999999995</v>
      </c>
      <c r="O57">
        <v>2.1829999999999998</v>
      </c>
      <c r="P57">
        <v>23.47</v>
      </c>
      <c r="Q57">
        <v>8.3280000000000003E-3</v>
      </c>
      <c r="R57">
        <v>8.7220000000000006E-3</v>
      </c>
      <c r="S57">
        <v>1.349E-2</v>
      </c>
      <c r="T57">
        <v>8.6700000000000006E-3</v>
      </c>
      <c r="U57">
        <v>3.218E-2</v>
      </c>
      <c r="V57">
        <v>2.3860000000000001E-3</v>
      </c>
      <c r="W57">
        <v>12.84</v>
      </c>
      <c r="X57">
        <v>22.47</v>
      </c>
      <c r="Y57">
        <v>81.81</v>
      </c>
      <c r="Z57">
        <v>506.2</v>
      </c>
      <c r="AA57">
        <v>0.1249</v>
      </c>
      <c r="AB57">
        <v>8.72E-2</v>
      </c>
      <c r="AC57">
        <v>9.0759999999999993E-2</v>
      </c>
      <c r="AD57">
        <v>6.3159999999999994E-2</v>
      </c>
      <c r="AE57">
        <v>0.3306</v>
      </c>
      <c r="AF57">
        <v>7.0360000000000006E-2</v>
      </c>
    </row>
    <row r="58" spans="1:32" x14ac:dyDescent="0.2">
      <c r="A58">
        <v>857637</v>
      </c>
      <c r="B58">
        <v>1</v>
      </c>
      <c r="C58">
        <v>19.21</v>
      </c>
      <c r="D58">
        <v>18.57</v>
      </c>
      <c r="E58">
        <v>125.5</v>
      </c>
      <c r="F58">
        <v>1152</v>
      </c>
      <c r="G58">
        <v>0.1053</v>
      </c>
      <c r="H58">
        <v>0.12670000000000001</v>
      </c>
      <c r="I58">
        <v>0.1323</v>
      </c>
      <c r="J58">
        <v>8.9940000000000006E-2</v>
      </c>
      <c r="K58">
        <v>0.19170000000000001</v>
      </c>
      <c r="L58">
        <v>5.9610000000000003E-2</v>
      </c>
      <c r="M58">
        <v>0.72750000000000004</v>
      </c>
      <c r="N58">
        <v>1.1930000000000001</v>
      </c>
      <c r="O58">
        <v>4.8369999999999997</v>
      </c>
      <c r="P58">
        <v>102.5</v>
      </c>
      <c r="Q58">
        <v>6.4580000000000002E-3</v>
      </c>
      <c r="R58">
        <v>2.3060000000000001E-2</v>
      </c>
      <c r="S58">
        <v>2.945E-2</v>
      </c>
      <c r="T58">
        <v>1.538E-2</v>
      </c>
      <c r="U58">
        <v>1.8519999999999998E-2</v>
      </c>
      <c r="V58">
        <v>2.6080000000000001E-3</v>
      </c>
      <c r="W58">
        <v>26.14</v>
      </c>
      <c r="X58">
        <v>28.14</v>
      </c>
      <c r="Y58">
        <v>170.1</v>
      </c>
      <c r="Z58">
        <v>2145</v>
      </c>
      <c r="AA58">
        <v>0.16239999999999999</v>
      </c>
      <c r="AB58">
        <v>0.35110000000000002</v>
      </c>
      <c r="AC58">
        <v>0.38790000000000002</v>
      </c>
      <c r="AD58">
        <v>0.20910000000000001</v>
      </c>
      <c r="AE58">
        <v>0.35370000000000001</v>
      </c>
      <c r="AF58">
        <v>8.294E-2</v>
      </c>
    </row>
    <row r="59" spans="1:32" x14ac:dyDescent="0.2">
      <c r="A59">
        <v>857793</v>
      </c>
      <c r="B59">
        <v>1</v>
      </c>
      <c r="C59">
        <v>14.71</v>
      </c>
      <c r="D59">
        <v>21.59</v>
      </c>
      <c r="E59">
        <v>95.55</v>
      </c>
      <c r="F59">
        <v>656.9</v>
      </c>
      <c r="G59">
        <v>0.1137</v>
      </c>
      <c r="H59">
        <v>0.13650000000000001</v>
      </c>
      <c r="I59">
        <v>0.1293</v>
      </c>
      <c r="J59">
        <v>8.1229999999999997E-2</v>
      </c>
      <c r="K59">
        <v>0.20269999999999999</v>
      </c>
      <c r="L59">
        <v>6.7580000000000001E-2</v>
      </c>
      <c r="M59">
        <v>0.42259999999999998</v>
      </c>
      <c r="N59">
        <v>1.1499999999999999</v>
      </c>
      <c r="O59">
        <v>2.7349999999999999</v>
      </c>
      <c r="P59">
        <v>40.090000000000003</v>
      </c>
      <c r="Q59">
        <v>3.6589999999999999E-3</v>
      </c>
      <c r="R59">
        <v>2.8549999999999999E-2</v>
      </c>
      <c r="S59">
        <v>2.572E-2</v>
      </c>
      <c r="T59">
        <v>1.272E-2</v>
      </c>
      <c r="U59">
        <v>1.8169999999999999E-2</v>
      </c>
      <c r="V59">
        <v>4.1079999999999997E-3</v>
      </c>
      <c r="W59">
        <v>17.87</v>
      </c>
      <c r="X59">
        <v>30.7</v>
      </c>
      <c r="Y59">
        <v>115.7</v>
      </c>
      <c r="Z59">
        <v>985.5</v>
      </c>
      <c r="AA59">
        <v>0.1368</v>
      </c>
      <c r="AB59">
        <v>0.42899999999999999</v>
      </c>
      <c r="AC59">
        <v>0.35870000000000002</v>
      </c>
      <c r="AD59">
        <v>0.18340000000000001</v>
      </c>
      <c r="AE59">
        <v>0.36980000000000002</v>
      </c>
      <c r="AF59">
        <v>0.1094</v>
      </c>
    </row>
    <row r="60" spans="1:32" x14ac:dyDescent="0.2">
      <c r="A60">
        <v>857810</v>
      </c>
      <c r="B60">
        <v>0</v>
      </c>
      <c r="C60">
        <v>13.05</v>
      </c>
      <c r="D60">
        <v>19.309999999999999</v>
      </c>
      <c r="E60">
        <v>82.61</v>
      </c>
      <c r="F60">
        <v>527.20000000000005</v>
      </c>
      <c r="G60">
        <v>8.0600000000000005E-2</v>
      </c>
      <c r="H60">
        <v>3.789E-2</v>
      </c>
      <c r="I60">
        <v>6.9200000000000002E-4</v>
      </c>
      <c r="J60">
        <v>4.1669999999999997E-3</v>
      </c>
      <c r="K60">
        <v>0.18190000000000001</v>
      </c>
      <c r="L60">
        <v>5.5010000000000003E-2</v>
      </c>
      <c r="M60">
        <v>0.40400000000000003</v>
      </c>
      <c r="N60">
        <v>1.214</v>
      </c>
      <c r="O60">
        <v>2.5950000000000002</v>
      </c>
      <c r="P60">
        <v>32.96</v>
      </c>
      <c r="Q60">
        <v>7.4910000000000003E-3</v>
      </c>
      <c r="R60">
        <v>8.5929999999999999E-3</v>
      </c>
      <c r="S60">
        <v>6.9200000000000002E-4</v>
      </c>
      <c r="T60">
        <v>4.1669999999999997E-3</v>
      </c>
      <c r="U60">
        <v>2.1899999999999999E-2</v>
      </c>
      <c r="V60">
        <v>2.99E-3</v>
      </c>
      <c r="W60">
        <v>14.23</v>
      </c>
      <c r="X60">
        <v>22.25</v>
      </c>
      <c r="Y60">
        <v>90.24</v>
      </c>
      <c r="Z60">
        <v>624.1</v>
      </c>
      <c r="AA60">
        <v>0.1021</v>
      </c>
      <c r="AB60">
        <v>6.191E-2</v>
      </c>
      <c r="AC60">
        <v>1.8450000000000001E-3</v>
      </c>
      <c r="AD60">
        <v>1.111E-2</v>
      </c>
      <c r="AE60">
        <v>0.24390000000000001</v>
      </c>
      <c r="AF60">
        <v>6.2890000000000001E-2</v>
      </c>
    </row>
    <row r="61" spans="1:32" x14ac:dyDescent="0.2">
      <c r="A61">
        <v>858477</v>
      </c>
      <c r="B61">
        <v>0</v>
      </c>
      <c r="C61">
        <v>8.6180000000000003</v>
      </c>
      <c r="D61">
        <v>11.79</v>
      </c>
      <c r="E61">
        <v>54.34</v>
      </c>
      <c r="F61">
        <v>224.5</v>
      </c>
      <c r="G61">
        <v>9.7519999999999996E-2</v>
      </c>
      <c r="H61">
        <v>5.2720000000000003E-2</v>
      </c>
      <c r="I61">
        <v>2.061E-2</v>
      </c>
      <c r="J61">
        <v>7.7990000000000004E-3</v>
      </c>
      <c r="K61">
        <v>0.16830000000000001</v>
      </c>
      <c r="L61">
        <v>7.1870000000000003E-2</v>
      </c>
      <c r="M61">
        <v>0.15590000000000001</v>
      </c>
      <c r="N61">
        <v>0.5796</v>
      </c>
      <c r="O61">
        <v>1.046</v>
      </c>
      <c r="P61">
        <v>8.3219999999999992</v>
      </c>
      <c r="Q61">
        <v>1.0109999999999999E-2</v>
      </c>
      <c r="R61">
        <v>1.055E-2</v>
      </c>
      <c r="S61">
        <v>1.9810000000000001E-2</v>
      </c>
      <c r="T61">
        <v>5.7419999999999997E-3</v>
      </c>
      <c r="U61">
        <v>2.0899999999999998E-2</v>
      </c>
      <c r="V61">
        <v>2.7880000000000001E-3</v>
      </c>
      <c r="W61">
        <v>9.5069999999999997</v>
      </c>
      <c r="X61">
        <v>15.4</v>
      </c>
      <c r="Y61">
        <v>59.9</v>
      </c>
      <c r="Z61">
        <v>274.89999999999998</v>
      </c>
      <c r="AA61">
        <v>0.17330000000000001</v>
      </c>
      <c r="AB61">
        <v>0.1239</v>
      </c>
      <c r="AC61">
        <v>0.1168</v>
      </c>
      <c r="AD61">
        <v>4.419E-2</v>
      </c>
      <c r="AE61">
        <v>0.32200000000000001</v>
      </c>
      <c r="AF61">
        <v>9.0260000000000007E-2</v>
      </c>
    </row>
    <row r="62" spans="1:32" x14ac:dyDescent="0.2">
      <c r="A62">
        <v>858970</v>
      </c>
      <c r="B62">
        <v>0</v>
      </c>
      <c r="C62">
        <v>10.17</v>
      </c>
      <c r="D62">
        <v>14.88</v>
      </c>
      <c r="E62">
        <v>64.55</v>
      </c>
      <c r="F62">
        <v>311.89999999999998</v>
      </c>
      <c r="G62">
        <v>0.1134</v>
      </c>
      <c r="H62">
        <v>8.0610000000000001E-2</v>
      </c>
      <c r="I62">
        <v>1.0840000000000001E-2</v>
      </c>
      <c r="J62">
        <v>1.29E-2</v>
      </c>
      <c r="K62">
        <v>0.27429999999999999</v>
      </c>
      <c r="L62">
        <v>6.9599999999999995E-2</v>
      </c>
      <c r="M62">
        <v>0.51580000000000004</v>
      </c>
      <c r="N62">
        <v>1.4410000000000001</v>
      </c>
      <c r="O62">
        <v>3.3119999999999998</v>
      </c>
      <c r="P62">
        <v>34.619999999999997</v>
      </c>
      <c r="Q62">
        <v>7.5139999999999998E-3</v>
      </c>
      <c r="R62">
        <v>1.099E-2</v>
      </c>
      <c r="S62">
        <v>7.6649999999999999E-3</v>
      </c>
      <c r="T62">
        <v>8.1930000000000006E-3</v>
      </c>
      <c r="U62">
        <v>4.1829999999999999E-2</v>
      </c>
      <c r="V62">
        <v>5.953E-3</v>
      </c>
      <c r="W62">
        <v>11.02</v>
      </c>
      <c r="X62">
        <v>17.45</v>
      </c>
      <c r="Y62">
        <v>69.86</v>
      </c>
      <c r="Z62">
        <v>368.6</v>
      </c>
      <c r="AA62">
        <v>0.1275</v>
      </c>
      <c r="AB62">
        <v>9.8659999999999998E-2</v>
      </c>
      <c r="AC62">
        <v>2.1680000000000001E-2</v>
      </c>
      <c r="AD62">
        <v>2.579E-2</v>
      </c>
      <c r="AE62">
        <v>0.35570000000000002</v>
      </c>
      <c r="AF62">
        <v>8.0199999999999994E-2</v>
      </c>
    </row>
    <row r="63" spans="1:32" x14ac:dyDescent="0.2">
      <c r="A63">
        <v>858981</v>
      </c>
      <c r="B63">
        <v>0</v>
      </c>
      <c r="C63">
        <v>8.5980000000000008</v>
      </c>
      <c r="D63">
        <v>20.98</v>
      </c>
      <c r="E63">
        <v>54.66</v>
      </c>
      <c r="F63">
        <v>221.8</v>
      </c>
      <c r="G63">
        <v>0.12429999999999999</v>
      </c>
      <c r="H63">
        <v>8.9630000000000001E-2</v>
      </c>
      <c r="I63">
        <v>0.03</v>
      </c>
      <c r="J63">
        <v>9.2589999999999999E-3</v>
      </c>
      <c r="K63">
        <v>0.18279999999999999</v>
      </c>
      <c r="L63">
        <v>6.7570000000000005E-2</v>
      </c>
      <c r="M63">
        <v>0.35820000000000002</v>
      </c>
      <c r="N63">
        <v>2.0670000000000002</v>
      </c>
      <c r="O63">
        <v>2.4929999999999999</v>
      </c>
      <c r="P63">
        <v>18.39</v>
      </c>
      <c r="Q63">
        <v>1.193E-2</v>
      </c>
      <c r="R63">
        <v>3.1620000000000002E-2</v>
      </c>
      <c r="S63">
        <v>0.03</v>
      </c>
      <c r="T63">
        <v>9.2589999999999999E-3</v>
      </c>
      <c r="U63">
        <v>3.3570000000000003E-2</v>
      </c>
      <c r="V63">
        <v>3.0479999999999999E-3</v>
      </c>
      <c r="W63">
        <v>9.5649999999999995</v>
      </c>
      <c r="X63">
        <v>27.04</v>
      </c>
      <c r="Y63">
        <v>62.06</v>
      </c>
      <c r="Z63">
        <v>273.89999999999998</v>
      </c>
      <c r="AA63">
        <v>0.16389999999999999</v>
      </c>
      <c r="AB63">
        <v>0.16980000000000001</v>
      </c>
      <c r="AC63">
        <v>9.0010000000000007E-2</v>
      </c>
      <c r="AD63">
        <v>2.7779999999999999E-2</v>
      </c>
      <c r="AE63">
        <v>0.29720000000000002</v>
      </c>
      <c r="AF63">
        <v>7.7119999999999994E-2</v>
      </c>
    </row>
    <row r="64" spans="1:32" x14ac:dyDescent="0.2">
      <c r="A64">
        <v>858986</v>
      </c>
      <c r="B64">
        <v>1</v>
      </c>
      <c r="C64">
        <v>14.25</v>
      </c>
      <c r="D64">
        <v>22.15</v>
      </c>
      <c r="E64">
        <v>96.42</v>
      </c>
      <c r="F64">
        <v>645.70000000000005</v>
      </c>
      <c r="G64">
        <v>0.10489999999999999</v>
      </c>
      <c r="H64">
        <v>0.20080000000000001</v>
      </c>
      <c r="I64">
        <v>0.2135</v>
      </c>
      <c r="J64">
        <v>8.6529999999999996E-2</v>
      </c>
      <c r="K64">
        <v>0.19489999999999999</v>
      </c>
      <c r="L64">
        <v>7.2919999999999999E-2</v>
      </c>
      <c r="M64">
        <v>0.7036</v>
      </c>
      <c r="N64">
        <v>1.268</v>
      </c>
      <c r="O64">
        <v>5.3730000000000002</v>
      </c>
      <c r="P64">
        <v>60.78</v>
      </c>
      <c r="Q64">
        <v>9.4070000000000004E-3</v>
      </c>
      <c r="R64">
        <v>7.0559999999999998E-2</v>
      </c>
      <c r="S64">
        <v>6.8989999999999996E-2</v>
      </c>
      <c r="T64">
        <v>1.848E-2</v>
      </c>
      <c r="U64">
        <v>1.7000000000000001E-2</v>
      </c>
      <c r="V64">
        <v>6.1130000000000004E-3</v>
      </c>
      <c r="W64">
        <v>17.670000000000002</v>
      </c>
      <c r="X64">
        <v>29.51</v>
      </c>
      <c r="Y64">
        <v>119.1</v>
      </c>
      <c r="Z64">
        <v>959.5</v>
      </c>
      <c r="AA64">
        <v>0.16400000000000001</v>
      </c>
      <c r="AB64">
        <v>0.62470000000000003</v>
      </c>
      <c r="AC64">
        <v>0.69220000000000004</v>
      </c>
      <c r="AD64">
        <v>0.17849999999999999</v>
      </c>
      <c r="AE64">
        <v>0.28439999999999999</v>
      </c>
      <c r="AF64">
        <v>0.1132</v>
      </c>
    </row>
    <row r="65" spans="1:32" x14ac:dyDescent="0.2">
      <c r="A65">
        <v>859196</v>
      </c>
      <c r="B65">
        <v>0</v>
      </c>
      <c r="C65">
        <v>9.173</v>
      </c>
      <c r="D65">
        <v>13.86</v>
      </c>
      <c r="E65">
        <v>59.2</v>
      </c>
      <c r="F65">
        <v>260.89999999999998</v>
      </c>
      <c r="G65">
        <v>7.7210000000000001E-2</v>
      </c>
      <c r="H65">
        <v>8.7510000000000004E-2</v>
      </c>
      <c r="I65">
        <v>5.9880000000000003E-2</v>
      </c>
      <c r="J65">
        <v>2.18E-2</v>
      </c>
      <c r="K65">
        <v>0.2341</v>
      </c>
      <c r="L65">
        <v>6.9629999999999997E-2</v>
      </c>
      <c r="M65">
        <v>0.4098</v>
      </c>
      <c r="N65">
        <v>2.2650000000000001</v>
      </c>
      <c r="O65">
        <v>2.6080000000000001</v>
      </c>
      <c r="P65">
        <v>23.52</v>
      </c>
      <c r="Q65">
        <v>8.7379999999999992E-3</v>
      </c>
      <c r="R65">
        <v>3.9379999999999998E-2</v>
      </c>
      <c r="S65">
        <v>4.3119999999999999E-2</v>
      </c>
      <c r="T65">
        <v>1.5599999999999999E-2</v>
      </c>
      <c r="U65">
        <v>4.1919999999999999E-2</v>
      </c>
      <c r="V65">
        <v>5.8219999999999999E-3</v>
      </c>
      <c r="W65">
        <v>10.01</v>
      </c>
      <c r="X65">
        <v>19.23</v>
      </c>
      <c r="Y65">
        <v>65.59</v>
      </c>
      <c r="Z65">
        <v>310.10000000000002</v>
      </c>
      <c r="AA65">
        <v>9.8360000000000003E-2</v>
      </c>
      <c r="AB65">
        <v>0.1678</v>
      </c>
      <c r="AC65">
        <v>0.13969999999999999</v>
      </c>
      <c r="AD65">
        <v>5.0869999999999999E-2</v>
      </c>
      <c r="AE65">
        <v>0.32819999999999999</v>
      </c>
      <c r="AF65">
        <v>8.4900000000000003E-2</v>
      </c>
    </row>
    <row r="66" spans="1:32" x14ac:dyDescent="0.2">
      <c r="A66">
        <v>85922302</v>
      </c>
      <c r="B66">
        <v>1</v>
      </c>
      <c r="C66">
        <v>12.68</v>
      </c>
      <c r="D66">
        <v>23.84</v>
      </c>
      <c r="E66">
        <v>82.69</v>
      </c>
      <c r="F66">
        <v>499</v>
      </c>
      <c r="G66">
        <v>0.11219999999999999</v>
      </c>
      <c r="H66">
        <v>0.12620000000000001</v>
      </c>
      <c r="I66">
        <v>0.1128</v>
      </c>
      <c r="J66">
        <v>6.8729999999999999E-2</v>
      </c>
      <c r="K66">
        <v>0.1905</v>
      </c>
      <c r="L66">
        <v>6.59E-2</v>
      </c>
      <c r="M66">
        <v>0.42549999999999999</v>
      </c>
      <c r="N66">
        <v>1.1779999999999999</v>
      </c>
      <c r="O66">
        <v>2.927</v>
      </c>
      <c r="P66">
        <v>36.46</v>
      </c>
      <c r="Q66">
        <v>7.7809999999999997E-3</v>
      </c>
      <c r="R66">
        <v>2.648E-2</v>
      </c>
      <c r="S66">
        <v>2.9729999999999999E-2</v>
      </c>
      <c r="T66">
        <v>1.29E-2</v>
      </c>
      <c r="U66">
        <v>1.635E-2</v>
      </c>
      <c r="V66">
        <v>3.601E-3</v>
      </c>
      <c r="W66">
        <v>17.09</v>
      </c>
      <c r="X66">
        <v>33.47</v>
      </c>
      <c r="Y66">
        <v>111.8</v>
      </c>
      <c r="Z66">
        <v>888.3</v>
      </c>
      <c r="AA66">
        <v>0.18509999999999999</v>
      </c>
      <c r="AB66">
        <v>0.40610000000000002</v>
      </c>
      <c r="AC66">
        <v>0.40239999999999998</v>
      </c>
      <c r="AD66">
        <v>0.1716</v>
      </c>
      <c r="AE66">
        <v>0.33829999999999999</v>
      </c>
      <c r="AF66">
        <v>0.1031</v>
      </c>
    </row>
    <row r="67" spans="1:32" x14ac:dyDescent="0.2">
      <c r="A67">
        <v>859283</v>
      </c>
      <c r="B67">
        <v>1</v>
      </c>
      <c r="C67">
        <v>14.78</v>
      </c>
      <c r="D67">
        <v>23.94</v>
      </c>
      <c r="E67">
        <v>97.4</v>
      </c>
      <c r="F67">
        <v>668.3</v>
      </c>
      <c r="G67">
        <v>0.1172</v>
      </c>
      <c r="H67">
        <v>0.1479</v>
      </c>
      <c r="I67">
        <v>0.12670000000000001</v>
      </c>
      <c r="J67">
        <v>9.0289999999999995E-2</v>
      </c>
      <c r="K67">
        <v>0.1953</v>
      </c>
      <c r="L67">
        <v>6.6540000000000002E-2</v>
      </c>
      <c r="M67">
        <v>0.35770000000000002</v>
      </c>
      <c r="N67">
        <v>1.2809999999999999</v>
      </c>
      <c r="O67">
        <v>2.4500000000000002</v>
      </c>
      <c r="P67">
        <v>35.24</v>
      </c>
      <c r="Q67">
        <v>6.7029999999999998E-3</v>
      </c>
      <c r="R67">
        <v>2.3099999999999999E-2</v>
      </c>
      <c r="S67">
        <v>2.315E-2</v>
      </c>
      <c r="T67">
        <v>1.184E-2</v>
      </c>
      <c r="U67">
        <v>1.9E-2</v>
      </c>
      <c r="V67">
        <v>3.2239999999999999E-3</v>
      </c>
      <c r="W67">
        <v>17.309999999999999</v>
      </c>
      <c r="X67">
        <v>33.39</v>
      </c>
      <c r="Y67">
        <v>114.6</v>
      </c>
      <c r="Z67">
        <v>925.1</v>
      </c>
      <c r="AA67">
        <v>0.1648</v>
      </c>
      <c r="AB67">
        <v>0.34160000000000001</v>
      </c>
      <c r="AC67">
        <v>0.3024</v>
      </c>
      <c r="AD67">
        <v>0.16139999999999999</v>
      </c>
      <c r="AE67">
        <v>0.33210000000000001</v>
      </c>
      <c r="AF67">
        <v>8.9109999999999995E-2</v>
      </c>
    </row>
    <row r="68" spans="1:32" x14ac:dyDescent="0.2">
      <c r="A68">
        <v>859464</v>
      </c>
      <c r="B68">
        <v>0</v>
      </c>
      <c r="C68">
        <v>9.4649999999999999</v>
      </c>
      <c r="D68">
        <v>21.01</v>
      </c>
      <c r="E68">
        <v>60.11</v>
      </c>
      <c r="F68">
        <v>269.39999999999998</v>
      </c>
      <c r="G68">
        <v>0.10440000000000001</v>
      </c>
      <c r="H68">
        <v>7.7729999999999994E-2</v>
      </c>
      <c r="I68">
        <v>2.172E-2</v>
      </c>
      <c r="J68">
        <v>1.504E-2</v>
      </c>
      <c r="K68">
        <v>0.17169999999999999</v>
      </c>
      <c r="L68">
        <v>6.8989999999999996E-2</v>
      </c>
      <c r="M68">
        <v>0.2351</v>
      </c>
      <c r="N68">
        <v>2.0110000000000001</v>
      </c>
      <c r="O68">
        <v>1.66</v>
      </c>
      <c r="P68">
        <v>14.2</v>
      </c>
      <c r="Q68">
        <v>1.052E-2</v>
      </c>
      <c r="R68">
        <v>1.755E-2</v>
      </c>
      <c r="S68">
        <v>1.7139999999999999E-2</v>
      </c>
      <c r="T68">
        <v>9.3329999999999993E-3</v>
      </c>
      <c r="U68">
        <v>2.2790000000000001E-2</v>
      </c>
      <c r="V68">
        <v>4.2370000000000003E-3</v>
      </c>
      <c r="W68">
        <v>10.41</v>
      </c>
      <c r="X68">
        <v>31.56</v>
      </c>
      <c r="Y68">
        <v>67.03</v>
      </c>
      <c r="Z68">
        <v>330.7</v>
      </c>
      <c r="AA68">
        <v>0.15479999999999999</v>
      </c>
      <c r="AB68">
        <v>0.16639999999999999</v>
      </c>
      <c r="AC68">
        <v>9.4119999999999995E-2</v>
      </c>
      <c r="AD68">
        <v>6.5170000000000006E-2</v>
      </c>
      <c r="AE68">
        <v>0.2878</v>
      </c>
      <c r="AF68">
        <v>9.2109999999999997E-2</v>
      </c>
    </row>
    <row r="69" spans="1:32" x14ac:dyDescent="0.2">
      <c r="A69">
        <v>859465</v>
      </c>
      <c r="B69">
        <v>0</v>
      </c>
      <c r="C69">
        <v>11.31</v>
      </c>
      <c r="D69">
        <v>19.04</v>
      </c>
      <c r="E69">
        <v>71.8</v>
      </c>
      <c r="F69">
        <v>394.1</v>
      </c>
      <c r="G69">
        <v>8.1390000000000004E-2</v>
      </c>
      <c r="H69">
        <v>4.7010000000000003E-2</v>
      </c>
      <c r="I69">
        <v>3.7089999999999998E-2</v>
      </c>
      <c r="J69">
        <v>2.23E-2</v>
      </c>
      <c r="K69">
        <v>0.15160000000000001</v>
      </c>
      <c r="L69">
        <v>5.6669999999999998E-2</v>
      </c>
      <c r="M69">
        <v>0.2727</v>
      </c>
      <c r="N69">
        <v>0.94289999999999996</v>
      </c>
      <c r="O69">
        <v>1.831</v>
      </c>
      <c r="P69">
        <v>18.149999999999999</v>
      </c>
      <c r="Q69">
        <v>9.2820000000000003E-3</v>
      </c>
      <c r="R69">
        <v>9.2160000000000002E-3</v>
      </c>
      <c r="S69">
        <v>2.0629999999999999E-2</v>
      </c>
      <c r="T69">
        <v>8.9650000000000007E-3</v>
      </c>
      <c r="U69">
        <v>2.1829999999999999E-2</v>
      </c>
      <c r="V69">
        <v>2.1459999999999999E-3</v>
      </c>
      <c r="W69">
        <v>12.33</v>
      </c>
      <c r="X69">
        <v>23.84</v>
      </c>
      <c r="Y69">
        <v>78</v>
      </c>
      <c r="Z69">
        <v>466.7</v>
      </c>
      <c r="AA69">
        <v>0.129</v>
      </c>
      <c r="AB69">
        <v>9.1480000000000006E-2</v>
      </c>
      <c r="AC69">
        <v>0.1444</v>
      </c>
      <c r="AD69">
        <v>6.9610000000000005E-2</v>
      </c>
      <c r="AE69">
        <v>0.24</v>
      </c>
      <c r="AF69">
        <v>6.6409999999999997E-2</v>
      </c>
    </row>
    <row r="70" spans="1:32" x14ac:dyDescent="0.2">
      <c r="A70">
        <v>859471</v>
      </c>
      <c r="B70">
        <v>0</v>
      </c>
      <c r="C70">
        <v>9.0289999999999999</v>
      </c>
      <c r="D70">
        <v>17.329999999999998</v>
      </c>
      <c r="E70">
        <v>58.79</v>
      </c>
      <c r="F70">
        <v>250.5</v>
      </c>
      <c r="G70">
        <v>0.1066</v>
      </c>
      <c r="H70">
        <v>0.14130000000000001</v>
      </c>
      <c r="I70">
        <v>0.313</v>
      </c>
      <c r="J70">
        <v>4.3749999999999997E-2</v>
      </c>
      <c r="K70">
        <v>0.21110000000000001</v>
      </c>
      <c r="L70">
        <v>8.0460000000000004E-2</v>
      </c>
      <c r="M70">
        <v>0.32740000000000002</v>
      </c>
      <c r="N70">
        <v>1.194</v>
      </c>
      <c r="O70">
        <v>1.885</v>
      </c>
      <c r="P70">
        <v>17.670000000000002</v>
      </c>
      <c r="Q70">
        <v>9.5490000000000002E-3</v>
      </c>
      <c r="R70">
        <v>8.6059999999999998E-2</v>
      </c>
      <c r="S70">
        <v>0.30380000000000001</v>
      </c>
      <c r="T70">
        <v>3.322E-2</v>
      </c>
      <c r="U70">
        <v>4.197E-2</v>
      </c>
      <c r="V70">
        <v>9.5589999999999998E-3</v>
      </c>
      <c r="W70">
        <v>10.31</v>
      </c>
      <c r="X70">
        <v>22.65</v>
      </c>
      <c r="Y70">
        <v>65.5</v>
      </c>
      <c r="Z70">
        <v>324.7</v>
      </c>
      <c r="AA70">
        <v>0.1482</v>
      </c>
      <c r="AB70">
        <v>0.4365</v>
      </c>
      <c r="AC70">
        <v>1.252</v>
      </c>
      <c r="AD70">
        <v>0.17499999999999999</v>
      </c>
      <c r="AE70">
        <v>0.42280000000000001</v>
      </c>
      <c r="AF70">
        <v>0.11749999999999999</v>
      </c>
    </row>
    <row r="71" spans="1:32" x14ac:dyDescent="0.2">
      <c r="A71">
        <v>859487</v>
      </c>
      <c r="B71">
        <v>0</v>
      </c>
      <c r="C71">
        <v>12.78</v>
      </c>
      <c r="D71">
        <v>16.489999999999998</v>
      </c>
      <c r="E71">
        <v>81.37</v>
      </c>
      <c r="F71">
        <v>502.5</v>
      </c>
      <c r="G71">
        <v>9.8309999999999995E-2</v>
      </c>
      <c r="H71">
        <v>5.2339999999999998E-2</v>
      </c>
      <c r="I71">
        <v>3.653E-2</v>
      </c>
      <c r="J71">
        <v>2.8639999999999999E-2</v>
      </c>
      <c r="K71">
        <v>0.159</v>
      </c>
      <c r="L71">
        <v>5.6529999999999997E-2</v>
      </c>
      <c r="M71">
        <v>0.23680000000000001</v>
      </c>
      <c r="N71">
        <v>0.87319999999999998</v>
      </c>
      <c r="O71">
        <v>1.4710000000000001</v>
      </c>
      <c r="P71">
        <v>18.329999999999998</v>
      </c>
      <c r="Q71">
        <v>7.9620000000000003E-3</v>
      </c>
      <c r="R71">
        <v>5.6119999999999998E-3</v>
      </c>
      <c r="S71">
        <v>1.585E-2</v>
      </c>
      <c r="T71">
        <v>8.6619999999999996E-3</v>
      </c>
      <c r="U71">
        <v>2.2540000000000001E-2</v>
      </c>
      <c r="V71">
        <v>1.9059999999999999E-3</v>
      </c>
      <c r="W71">
        <v>13.46</v>
      </c>
      <c r="X71">
        <v>19.760000000000002</v>
      </c>
      <c r="Y71">
        <v>85.67</v>
      </c>
      <c r="Z71">
        <v>554.9</v>
      </c>
      <c r="AA71">
        <v>0.12959999999999999</v>
      </c>
      <c r="AB71">
        <v>7.0610000000000006E-2</v>
      </c>
      <c r="AC71">
        <v>0.10390000000000001</v>
      </c>
      <c r="AD71">
        <v>5.8819999999999997E-2</v>
      </c>
      <c r="AE71">
        <v>0.23830000000000001</v>
      </c>
      <c r="AF71">
        <v>6.4100000000000004E-2</v>
      </c>
    </row>
    <row r="72" spans="1:32" x14ac:dyDescent="0.2">
      <c r="A72">
        <v>859575</v>
      </c>
      <c r="B72">
        <v>1</v>
      </c>
      <c r="C72">
        <v>18.940000000000001</v>
      </c>
      <c r="D72">
        <v>21.31</v>
      </c>
      <c r="E72">
        <v>123.6</v>
      </c>
      <c r="F72">
        <v>1130</v>
      </c>
      <c r="G72">
        <v>9.0090000000000003E-2</v>
      </c>
      <c r="H72">
        <v>0.10290000000000001</v>
      </c>
      <c r="I72">
        <v>0.108</v>
      </c>
      <c r="J72">
        <v>7.9509999999999997E-2</v>
      </c>
      <c r="K72">
        <v>0.15820000000000001</v>
      </c>
      <c r="L72">
        <v>5.4609999999999999E-2</v>
      </c>
      <c r="M72">
        <v>0.78879999999999995</v>
      </c>
      <c r="N72">
        <v>0.79749999999999999</v>
      </c>
      <c r="O72">
        <v>5.4859999999999998</v>
      </c>
      <c r="P72">
        <v>96.05</v>
      </c>
      <c r="Q72">
        <v>4.444E-3</v>
      </c>
      <c r="R72">
        <v>1.652E-2</v>
      </c>
      <c r="S72">
        <v>2.2689999999999998E-2</v>
      </c>
      <c r="T72">
        <v>1.37E-2</v>
      </c>
      <c r="U72">
        <v>1.3860000000000001E-2</v>
      </c>
      <c r="V72">
        <v>1.6980000000000001E-3</v>
      </c>
      <c r="W72">
        <v>24.86</v>
      </c>
      <c r="X72">
        <v>26.58</v>
      </c>
      <c r="Y72">
        <v>165.9</v>
      </c>
      <c r="Z72">
        <v>1866</v>
      </c>
      <c r="AA72">
        <v>0.1193</v>
      </c>
      <c r="AB72">
        <v>0.2336</v>
      </c>
      <c r="AC72">
        <v>0.26869999999999999</v>
      </c>
      <c r="AD72">
        <v>0.1789</v>
      </c>
      <c r="AE72">
        <v>0.25509999999999999</v>
      </c>
      <c r="AF72">
        <v>6.5890000000000004E-2</v>
      </c>
    </row>
    <row r="73" spans="1:32" x14ac:dyDescent="0.2">
      <c r="A73">
        <v>859711</v>
      </c>
      <c r="B73">
        <v>0</v>
      </c>
      <c r="C73">
        <v>8.8879999999999999</v>
      </c>
      <c r="D73">
        <v>14.64</v>
      </c>
      <c r="E73">
        <v>58.79</v>
      </c>
      <c r="F73">
        <v>244</v>
      </c>
      <c r="G73">
        <v>9.783E-2</v>
      </c>
      <c r="H73">
        <v>0.15310000000000001</v>
      </c>
      <c r="I73">
        <v>8.6059999999999998E-2</v>
      </c>
      <c r="J73">
        <v>2.8719999999999999E-2</v>
      </c>
      <c r="K73">
        <v>0.19020000000000001</v>
      </c>
      <c r="L73">
        <v>8.9800000000000005E-2</v>
      </c>
      <c r="M73">
        <v>0.5262</v>
      </c>
      <c r="N73">
        <v>0.85219999999999996</v>
      </c>
      <c r="O73">
        <v>3.1680000000000001</v>
      </c>
      <c r="P73">
        <v>25.44</v>
      </c>
      <c r="Q73">
        <v>1.721E-2</v>
      </c>
      <c r="R73">
        <v>9.3679999999999999E-2</v>
      </c>
      <c r="S73">
        <v>5.6710000000000003E-2</v>
      </c>
      <c r="T73">
        <v>1.7659999999999999E-2</v>
      </c>
      <c r="U73">
        <v>2.5409999999999999E-2</v>
      </c>
      <c r="V73">
        <v>2.1930000000000002E-2</v>
      </c>
      <c r="W73">
        <v>9.7330000000000005</v>
      </c>
      <c r="X73">
        <v>15.67</v>
      </c>
      <c r="Y73">
        <v>62.56</v>
      </c>
      <c r="Z73">
        <v>284.39999999999998</v>
      </c>
      <c r="AA73">
        <v>0.1207</v>
      </c>
      <c r="AB73">
        <v>0.24360000000000001</v>
      </c>
      <c r="AC73">
        <v>0.1434</v>
      </c>
      <c r="AD73">
        <v>4.786E-2</v>
      </c>
      <c r="AE73">
        <v>0.22539999999999999</v>
      </c>
      <c r="AF73">
        <v>0.1084</v>
      </c>
    </row>
    <row r="74" spans="1:32" x14ac:dyDescent="0.2">
      <c r="A74">
        <v>859717</v>
      </c>
      <c r="B74">
        <v>1</v>
      </c>
      <c r="C74">
        <v>17.2</v>
      </c>
      <c r="D74">
        <v>24.52</v>
      </c>
      <c r="E74">
        <v>114.2</v>
      </c>
      <c r="F74">
        <v>929.4</v>
      </c>
      <c r="G74">
        <v>0.1071</v>
      </c>
      <c r="H74">
        <v>0.183</v>
      </c>
      <c r="I74">
        <v>0.16919999999999999</v>
      </c>
      <c r="J74">
        <v>7.9439999999999997E-2</v>
      </c>
      <c r="K74">
        <v>0.19270000000000001</v>
      </c>
      <c r="L74">
        <v>6.4869999999999997E-2</v>
      </c>
      <c r="M74">
        <v>0.5907</v>
      </c>
      <c r="N74">
        <v>1.0409999999999999</v>
      </c>
      <c r="O74">
        <v>3.7050000000000001</v>
      </c>
      <c r="P74">
        <v>69.47</v>
      </c>
      <c r="Q74">
        <v>5.8199999999999997E-3</v>
      </c>
      <c r="R74">
        <v>5.6160000000000002E-2</v>
      </c>
      <c r="S74">
        <v>4.2520000000000002E-2</v>
      </c>
      <c r="T74">
        <v>1.1270000000000001E-2</v>
      </c>
      <c r="U74">
        <v>1.5270000000000001E-2</v>
      </c>
      <c r="V74">
        <v>6.2989999999999999E-3</v>
      </c>
      <c r="W74">
        <v>23.32</v>
      </c>
      <c r="X74">
        <v>33.82</v>
      </c>
      <c r="Y74">
        <v>151.6</v>
      </c>
      <c r="Z74">
        <v>1681</v>
      </c>
      <c r="AA74">
        <v>0.1585</v>
      </c>
      <c r="AB74">
        <v>0.73939999999999995</v>
      </c>
      <c r="AC74">
        <v>0.65659999999999996</v>
      </c>
      <c r="AD74">
        <v>0.18990000000000001</v>
      </c>
      <c r="AE74">
        <v>0.33129999999999998</v>
      </c>
      <c r="AF74">
        <v>0.13389999999999999</v>
      </c>
    </row>
    <row r="75" spans="1:32" x14ac:dyDescent="0.2">
      <c r="A75">
        <v>859983</v>
      </c>
      <c r="B75">
        <v>1</v>
      </c>
      <c r="C75">
        <v>13.8</v>
      </c>
      <c r="D75">
        <v>15.79</v>
      </c>
      <c r="E75">
        <v>90.43</v>
      </c>
      <c r="F75">
        <v>584.1</v>
      </c>
      <c r="G75">
        <v>0.1007</v>
      </c>
      <c r="H75">
        <v>0.128</v>
      </c>
      <c r="I75">
        <v>7.7890000000000001E-2</v>
      </c>
      <c r="J75">
        <v>5.0689999999999999E-2</v>
      </c>
      <c r="K75">
        <v>0.16619999999999999</v>
      </c>
      <c r="L75">
        <v>6.5659999999999996E-2</v>
      </c>
      <c r="M75">
        <v>0.2787</v>
      </c>
      <c r="N75">
        <v>0.62050000000000005</v>
      </c>
      <c r="O75">
        <v>1.9570000000000001</v>
      </c>
      <c r="P75">
        <v>23.35</v>
      </c>
      <c r="Q75">
        <v>4.7169999999999998E-3</v>
      </c>
      <c r="R75">
        <v>2.0650000000000002E-2</v>
      </c>
      <c r="S75">
        <v>1.7590000000000001E-2</v>
      </c>
      <c r="T75">
        <v>9.2060000000000006E-3</v>
      </c>
      <c r="U75">
        <v>1.2200000000000001E-2</v>
      </c>
      <c r="V75">
        <v>3.13E-3</v>
      </c>
      <c r="W75">
        <v>16.57</v>
      </c>
      <c r="X75">
        <v>20.86</v>
      </c>
      <c r="Y75">
        <v>110.3</v>
      </c>
      <c r="Z75">
        <v>812.4</v>
      </c>
      <c r="AA75">
        <v>0.1411</v>
      </c>
      <c r="AB75">
        <v>0.35420000000000001</v>
      </c>
      <c r="AC75">
        <v>0.27789999999999998</v>
      </c>
      <c r="AD75">
        <v>0.13830000000000001</v>
      </c>
      <c r="AE75">
        <v>0.25890000000000002</v>
      </c>
      <c r="AF75">
        <v>0.10299999999999999</v>
      </c>
    </row>
    <row r="76" spans="1:32" x14ac:dyDescent="0.2">
      <c r="A76">
        <v>8610175</v>
      </c>
      <c r="B76">
        <v>0</v>
      </c>
      <c r="C76">
        <v>12.31</v>
      </c>
      <c r="D76">
        <v>16.52</v>
      </c>
      <c r="E76">
        <v>79.19</v>
      </c>
      <c r="F76">
        <v>470.9</v>
      </c>
      <c r="G76">
        <v>9.1719999999999996E-2</v>
      </c>
      <c r="H76">
        <v>6.8290000000000003E-2</v>
      </c>
      <c r="I76">
        <v>3.372E-2</v>
      </c>
      <c r="J76">
        <v>2.2720000000000001E-2</v>
      </c>
      <c r="K76">
        <v>0.17199999999999999</v>
      </c>
      <c r="L76">
        <v>5.9139999999999998E-2</v>
      </c>
      <c r="M76">
        <v>0.2505</v>
      </c>
      <c r="N76">
        <v>1.0249999999999999</v>
      </c>
      <c r="O76">
        <v>1.74</v>
      </c>
      <c r="P76">
        <v>19.68</v>
      </c>
      <c r="Q76">
        <v>4.8539999999999998E-3</v>
      </c>
      <c r="R76">
        <v>1.8190000000000001E-2</v>
      </c>
      <c r="S76">
        <v>1.8259999999999998E-2</v>
      </c>
      <c r="T76">
        <v>7.9649999999999999E-3</v>
      </c>
      <c r="U76">
        <v>1.3860000000000001E-2</v>
      </c>
      <c r="V76">
        <v>2.3040000000000001E-3</v>
      </c>
      <c r="W76">
        <v>14.11</v>
      </c>
      <c r="X76">
        <v>23.21</v>
      </c>
      <c r="Y76">
        <v>89.71</v>
      </c>
      <c r="Z76">
        <v>611.1</v>
      </c>
      <c r="AA76">
        <v>0.1176</v>
      </c>
      <c r="AB76">
        <v>0.18429999999999999</v>
      </c>
      <c r="AC76">
        <v>0.17030000000000001</v>
      </c>
      <c r="AD76">
        <v>8.6599999999999996E-2</v>
      </c>
      <c r="AE76">
        <v>0.26179999999999998</v>
      </c>
      <c r="AF76">
        <v>7.6090000000000005E-2</v>
      </c>
    </row>
    <row r="77" spans="1:32" x14ac:dyDescent="0.2">
      <c r="A77">
        <v>8610404</v>
      </c>
      <c r="B77">
        <v>1</v>
      </c>
      <c r="C77">
        <v>16.07</v>
      </c>
      <c r="D77">
        <v>19.649999999999999</v>
      </c>
      <c r="E77">
        <v>104.1</v>
      </c>
      <c r="F77">
        <v>817.7</v>
      </c>
      <c r="G77">
        <v>9.1679999999999998E-2</v>
      </c>
      <c r="H77">
        <v>8.4239999999999995E-2</v>
      </c>
      <c r="I77">
        <v>9.7689999999999999E-2</v>
      </c>
      <c r="J77">
        <v>6.6379999999999995E-2</v>
      </c>
      <c r="K77">
        <v>0.17979999999999999</v>
      </c>
      <c r="L77">
        <v>5.391E-2</v>
      </c>
      <c r="M77">
        <v>0.74739999999999995</v>
      </c>
      <c r="N77">
        <v>1.016</v>
      </c>
      <c r="O77">
        <v>5.0289999999999999</v>
      </c>
      <c r="P77">
        <v>79.25</v>
      </c>
      <c r="Q77">
        <v>1.082E-2</v>
      </c>
      <c r="R77">
        <v>2.2030000000000001E-2</v>
      </c>
      <c r="S77">
        <v>3.5000000000000003E-2</v>
      </c>
      <c r="T77">
        <v>1.8089999999999998E-2</v>
      </c>
      <c r="U77">
        <v>1.55E-2</v>
      </c>
      <c r="V77">
        <v>1.9480000000000001E-3</v>
      </c>
      <c r="W77">
        <v>19.77</v>
      </c>
      <c r="X77">
        <v>24.56</v>
      </c>
      <c r="Y77">
        <v>128.80000000000001</v>
      </c>
      <c r="Z77">
        <v>1223</v>
      </c>
      <c r="AA77">
        <v>0.15</v>
      </c>
      <c r="AB77">
        <v>0.20449999999999999</v>
      </c>
      <c r="AC77">
        <v>0.28289999999999998</v>
      </c>
      <c r="AD77">
        <v>0.152</v>
      </c>
      <c r="AE77">
        <v>0.26500000000000001</v>
      </c>
      <c r="AF77">
        <v>6.3869999999999996E-2</v>
      </c>
    </row>
    <row r="78" spans="1:32" x14ac:dyDescent="0.2">
      <c r="A78">
        <v>8610629</v>
      </c>
      <c r="B78">
        <v>0</v>
      </c>
      <c r="C78">
        <v>13.53</v>
      </c>
      <c r="D78">
        <v>10.94</v>
      </c>
      <c r="E78">
        <v>87.91</v>
      </c>
      <c r="F78">
        <v>559.20000000000005</v>
      </c>
      <c r="G78">
        <v>0.12909999999999999</v>
      </c>
      <c r="H78">
        <v>0.1047</v>
      </c>
      <c r="I78">
        <v>6.8769999999999998E-2</v>
      </c>
      <c r="J78">
        <v>6.5559999999999993E-2</v>
      </c>
      <c r="K78">
        <v>0.24030000000000001</v>
      </c>
      <c r="L78">
        <v>6.6409999999999997E-2</v>
      </c>
      <c r="M78">
        <v>0.41010000000000002</v>
      </c>
      <c r="N78">
        <v>1.014</v>
      </c>
      <c r="O78">
        <v>2.6520000000000001</v>
      </c>
      <c r="P78">
        <v>32.65</v>
      </c>
      <c r="Q78">
        <v>1.34E-2</v>
      </c>
      <c r="R78">
        <v>2.8389999999999999E-2</v>
      </c>
      <c r="S78">
        <v>1.162E-2</v>
      </c>
      <c r="T78">
        <v>8.2389999999999998E-3</v>
      </c>
      <c r="U78">
        <v>2.572E-2</v>
      </c>
      <c r="V78">
        <v>6.1640000000000002E-3</v>
      </c>
      <c r="W78">
        <v>14.08</v>
      </c>
      <c r="X78">
        <v>12.49</v>
      </c>
      <c r="Y78">
        <v>91.36</v>
      </c>
      <c r="Z78">
        <v>605.5</v>
      </c>
      <c r="AA78">
        <v>0.14510000000000001</v>
      </c>
      <c r="AB78">
        <v>0.13789999999999999</v>
      </c>
      <c r="AC78">
        <v>8.5389999999999994E-2</v>
      </c>
      <c r="AD78">
        <v>7.4069999999999997E-2</v>
      </c>
      <c r="AE78">
        <v>0.27100000000000002</v>
      </c>
      <c r="AF78">
        <v>7.1910000000000002E-2</v>
      </c>
    </row>
    <row r="79" spans="1:32" x14ac:dyDescent="0.2">
      <c r="A79">
        <v>8610637</v>
      </c>
      <c r="B79">
        <v>1</v>
      </c>
      <c r="C79">
        <v>18.05</v>
      </c>
      <c r="D79">
        <v>16.149999999999999</v>
      </c>
      <c r="E79">
        <v>120.2</v>
      </c>
      <c r="F79">
        <v>1006</v>
      </c>
      <c r="G79">
        <v>0.1065</v>
      </c>
      <c r="H79">
        <v>0.21460000000000001</v>
      </c>
      <c r="I79">
        <v>0.16839999999999999</v>
      </c>
      <c r="J79">
        <v>0.108</v>
      </c>
      <c r="K79">
        <v>0.2152</v>
      </c>
      <c r="L79">
        <v>6.6729999999999998E-2</v>
      </c>
      <c r="M79">
        <v>0.98060000000000003</v>
      </c>
      <c r="N79">
        <v>0.55049999999999999</v>
      </c>
      <c r="O79">
        <v>6.3109999999999999</v>
      </c>
      <c r="P79">
        <v>134.80000000000001</v>
      </c>
      <c r="Q79">
        <v>7.9399999999999991E-3</v>
      </c>
      <c r="R79">
        <v>5.8389999999999997E-2</v>
      </c>
      <c r="S79">
        <v>4.6580000000000003E-2</v>
      </c>
      <c r="T79">
        <v>2.07E-2</v>
      </c>
      <c r="U79">
        <v>2.5909999999999999E-2</v>
      </c>
      <c r="V79">
        <v>7.0540000000000004E-3</v>
      </c>
      <c r="W79">
        <v>22.39</v>
      </c>
      <c r="X79">
        <v>18.91</v>
      </c>
      <c r="Y79">
        <v>150.1</v>
      </c>
      <c r="Z79">
        <v>1610</v>
      </c>
      <c r="AA79">
        <v>0.14779999999999999</v>
      </c>
      <c r="AB79">
        <v>0.56340000000000001</v>
      </c>
      <c r="AC79">
        <v>0.37859999999999999</v>
      </c>
      <c r="AD79">
        <v>0.2102</v>
      </c>
      <c r="AE79">
        <v>0.37509999999999999</v>
      </c>
      <c r="AF79">
        <v>0.1108</v>
      </c>
    </row>
    <row r="80" spans="1:32" x14ac:dyDescent="0.2">
      <c r="A80">
        <v>8610862</v>
      </c>
      <c r="B80">
        <v>1</v>
      </c>
      <c r="C80">
        <v>20.18</v>
      </c>
      <c r="D80">
        <v>23.97</v>
      </c>
      <c r="E80">
        <v>143.69999999999999</v>
      </c>
      <c r="F80">
        <v>1245</v>
      </c>
      <c r="G80">
        <v>0.12859999999999999</v>
      </c>
      <c r="H80">
        <v>0.34539999999999998</v>
      </c>
      <c r="I80">
        <v>0.37540000000000001</v>
      </c>
      <c r="J80">
        <v>0.16039999999999999</v>
      </c>
      <c r="K80">
        <v>0.29060000000000002</v>
      </c>
      <c r="L80">
        <v>8.1420000000000006E-2</v>
      </c>
      <c r="M80">
        <v>0.93169999999999997</v>
      </c>
      <c r="N80">
        <v>1.885</v>
      </c>
      <c r="O80">
        <v>8.6489999999999991</v>
      </c>
      <c r="P80">
        <v>116.4</v>
      </c>
      <c r="Q80">
        <v>1.038E-2</v>
      </c>
      <c r="R80">
        <v>6.8349999999999994E-2</v>
      </c>
      <c r="S80">
        <v>0.1091</v>
      </c>
      <c r="T80">
        <v>2.5930000000000002E-2</v>
      </c>
      <c r="U80">
        <v>7.8950000000000006E-2</v>
      </c>
      <c r="V80">
        <v>5.9870000000000001E-3</v>
      </c>
      <c r="W80">
        <v>23.37</v>
      </c>
      <c r="X80">
        <v>31.72</v>
      </c>
      <c r="Y80">
        <v>170.3</v>
      </c>
      <c r="Z80">
        <v>1623</v>
      </c>
      <c r="AA80">
        <v>0.16389999999999999</v>
      </c>
      <c r="AB80">
        <v>0.61639999999999995</v>
      </c>
      <c r="AC80">
        <v>0.7681</v>
      </c>
      <c r="AD80">
        <v>0.25080000000000002</v>
      </c>
      <c r="AE80">
        <v>0.54400000000000004</v>
      </c>
      <c r="AF80">
        <v>9.9640000000000006E-2</v>
      </c>
    </row>
    <row r="81" spans="1:32" x14ac:dyDescent="0.2">
      <c r="A81">
        <v>8610908</v>
      </c>
      <c r="B81">
        <v>0</v>
      </c>
      <c r="C81">
        <v>12.86</v>
      </c>
      <c r="D81">
        <v>18</v>
      </c>
      <c r="E81">
        <v>83.19</v>
      </c>
      <c r="F81">
        <v>506.3</v>
      </c>
      <c r="G81">
        <v>9.9339999999999998E-2</v>
      </c>
      <c r="H81">
        <v>9.5460000000000003E-2</v>
      </c>
      <c r="I81">
        <v>3.8890000000000001E-2</v>
      </c>
      <c r="J81">
        <v>2.315E-2</v>
      </c>
      <c r="K81">
        <v>0.17180000000000001</v>
      </c>
      <c r="L81">
        <v>5.9970000000000002E-2</v>
      </c>
      <c r="M81">
        <v>0.26550000000000001</v>
      </c>
      <c r="N81">
        <v>1.095</v>
      </c>
      <c r="O81">
        <v>1.778</v>
      </c>
      <c r="P81">
        <v>20.350000000000001</v>
      </c>
      <c r="Q81">
        <v>5.293E-3</v>
      </c>
      <c r="R81">
        <v>1.661E-2</v>
      </c>
      <c r="S81">
        <v>2.0709999999999999E-2</v>
      </c>
      <c r="T81">
        <v>8.1790000000000005E-3</v>
      </c>
      <c r="U81">
        <v>1.7479999999999999E-2</v>
      </c>
      <c r="V81">
        <v>2.8479999999999998E-3</v>
      </c>
      <c r="W81">
        <v>14.24</v>
      </c>
      <c r="X81">
        <v>24.82</v>
      </c>
      <c r="Y81">
        <v>91.88</v>
      </c>
      <c r="Z81">
        <v>622.1</v>
      </c>
      <c r="AA81">
        <v>0.12889999999999999</v>
      </c>
      <c r="AB81">
        <v>0.21410000000000001</v>
      </c>
      <c r="AC81">
        <v>0.1731</v>
      </c>
      <c r="AD81">
        <v>7.9259999999999997E-2</v>
      </c>
      <c r="AE81">
        <v>0.27789999999999998</v>
      </c>
      <c r="AF81">
        <v>7.918E-2</v>
      </c>
    </row>
    <row r="82" spans="1:32" x14ac:dyDescent="0.2">
      <c r="A82">
        <v>861103</v>
      </c>
      <c r="B82">
        <v>0</v>
      </c>
      <c r="C82">
        <v>11.45</v>
      </c>
      <c r="D82">
        <v>20.97</v>
      </c>
      <c r="E82">
        <v>73.81</v>
      </c>
      <c r="F82">
        <v>401.5</v>
      </c>
      <c r="G82">
        <v>0.11020000000000001</v>
      </c>
      <c r="H82">
        <v>9.3619999999999995E-2</v>
      </c>
      <c r="I82">
        <v>4.5909999999999999E-2</v>
      </c>
      <c r="J82">
        <v>2.2329999999999999E-2</v>
      </c>
      <c r="K82">
        <v>0.1842</v>
      </c>
      <c r="L82">
        <v>7.0050000000000001E-2</v>
      </c>
      <c r="M82">
        <v>0.3251</v>
      </c>
      <c r="N82">
        <v>2.1739999999999999</v>
      </c>
      <c r="O82">
        <v>2.077</v>
      </c>
      <c r="P82">
        <v>24.62</v>
      </c>
      <c r="Q82">
        <v>1.0370000000000001E-2</v>
      </c>
      <c r="R82">
        <v>1.7059999999999999E-2</v>
      </c>
      <c r="S82">
        <v>2.5860000000000001E-2</v>
      </c>
      <c r="T82">
        <v>7.5059999999999997E-3</v>
      </c>
      <c r="U82">
        <v>1.8159999999999999E-2</v>
      </c>
      <c r="V82">
        <v>3.9760000000000004E-3</v>
      </c>
      <c r="W82">
        <v>13.11</v>
      </c>
      <c r="X82">
        <v>32.159999999999997</v>
      </c>
      <c r="Y82">
        <v>84.53</v>
      </c>
      <c r="Z82">
        <v>525.1</v>
      </c>
      <c r="AA82">
        <v>0.15570000000000001</v>
      </c>
      <c r="AB82">
        <v>0.1676</v>
      </c>
      <c r="AC82">
        <v>0.17549999999999999</v>
      </c>
      <c r="AD82">
        <v>6.1269999999999998E-2</v>
      </c>
      <c r="AE82">
        <v>0.2762</v>
      </c>
      <c r="AF82">
        <v>8.8510000000000005E-2</v>
      </c>
    </row>
    <row r="83" spans="1:32" x14ac:dyDescent="0.2">
      <c r="A83">
        <v>8611161</v>
      </c>
      <c r="B83">
        <v>0</v>
      </c>
      <c r="C83">
        <v>13.34</v>
      </c>
      <c r="D83">
        <v>15.86</v>
      </c>
      <c r="E83">
        <v>86.49</v>
      </c>
      <c r="F83">
        <v>520</v>
      </c>
      <c r="G83">
        <v>0.10780000000000001</v>
      </c>
      <c r="H83">
        <v>0.1535</v>
      </c>
      <c r="I83">
        <v>0.1169</v>
      </c>
      <c r="J83">
        <v>6.9870000000000002E-2</v>
      </c>
      <c r="K83">
        <v>0.19420000000000001</v>
      </c>
      <c r="L83">
        <v>6.9019999999999998E-2</v>
      </c>
      <c r="M83">
        <v>0.28599999999999998</v>
      </c>
      <c r="N83">
        <v>1.016</v>
      </c>
      <c r="O83">
        <v>1.5349999999999999</v>
      </c>
      <c r="P83">
        <v>12.96</v>
      </c>
      <c r="Q83">
        <v>6.7939999999999997E-3</v>
      </c>
      <c r="R83">
        <v>3.5749999999999997E-2</v>
      </c>
      <c r="S83">
        <v>3.9800000000000002E-2</v>
      </c>
      <c r="T83">
        <v>1.383E-2</v>
      </c>
      <c r="U83">
        <v>2.1340000000000001E-2</v>
      </c>
      <c r="V83">
        <v>4.6030000000000003E-3</v>
      </c>
      <c r="W83">
        <v>15.53</v>
      </c>
      <c r="X83">
        <v>23.19</v>
      </c>
      <c r="Y83">
        <v>96.66</v>
      </c>
      <c r="Z83">
        <v>614.9</v>
      </c>
      <c r="AA83">
        <v>0.15359999999999999</v>
      </c>
      <c r="AB83">
        <v>0.47910000000000003</v>
      </c>
      <c r="AC83">
        <v>0.48580000000000001</v>
      </c>
      <c r="AD83">
        <v>0.17080000000000001</v>
      </c>
      <c r="AE83">
        <v>0.35270000000000001</v>
      </c>
      <c r="AF83">
        <v>0.1016</v>
      </c>
    </row>
    <row r="84" spans="1:32" x14ac:dyDescent="0.2">
      <c r="A84">
        <v>8611555</v>
      </c>
      <c r="B84">
        <v>1</v>
      </c>
      <c r="C84">
        <v>25.22</v>
      </c>
      <c r="D84">
        <v>24.91</v>
      </c>
      <c r="E84">
        <v>171.5</v>
      </c>
      <c r="F84">
        <v>1878</v>
      </c>
      <c r="G84">
        <v>0.10630000000000001</v>
      </c>
      <c r="H84">
        <v>0.26650000000000001</v>
      </c>
      <c r="I84">
        <v>0.33389999999999997</v>
      </c>
      <c r="J84">
        <v>0.1845</v>
      </c>
      <c r="K84">
        <v>0.18290000000000001</v>
      </c>
      <c r="L84">
        <v>6.7820000000000005E-2</v>
      </c>
      <c r="M84">
        <v>0.89729999999999999</v>
      </c>
      <c r="N84">
        <v>1.474</v>
      </c>
      <c r="O84">
        <v>7.3819999999999997</v>
      </c>
      <c r="P84">
        <v>120</v>
      </c>
      <c r="Q84">
        <v>8.1659999999999996E-3</v>
      </c>
      <c r="R84">
        <v>5.6930000000000001E-2</v>
      </c>
      <c r="S84">
        <v>5.7299999999999997E-2</v>
      </c>
      <c r="T84">
        <v>2.0299999999999999E-2</v>
      </c>
      <c r="U84">
        <v>1.065E-2</v>
      </c>
      <c r="V84">
        <v>5.8929999999999998E-3</v>
      </c>
      <c r="W84">
        <v>30</v>
      </c>
      <c r="X84">
        <v>33.619999999999997</v>
      </c>
      <c r="Y84">
        <v>211.7</v>
      </c>
      <c r="Z84">
        <v>2562</v>
      </c>
      <c r="AA84">
        <v>0.1573</v>
      </c>
      <c r="AB84">
        <v>0.60760000000000003</v>
      </c>
      <c r="AC84">
        <v>0.64759999999999995</v>
      </c>
      <c r="AD84">
        <v>0.28670000000000001</v>
      </c>
      <c r="AE84">
        <v>0.23549999999999999</v>
      </c>
      <c r="AF84">
        <v>0.1051</v>
      </c>
    </row>
    <row r="85" spans="1:32" x14ac:dyDescent="0.2">
      <c r="A85">
        <v>8611792</v>
      </c>
      <c r="B85">
        <v>1</v>
      </c>
      <c r="C85">
        <v>19.100000000000001</v>
      </c>
      <c r="D85">
        <v>26.29</v>
      </c>
      <c r="E85">
        <v>129.1</v>
      </c>
      <c r="F85">
        <v>1132</v>
      </c>
      <c r="G85">
        <v>0.1215</v>
      </c>
      <c r="H85">
        <v>0.17910000000000001</v>
      </c>
      <c r="I85">
        <v>0.19370000000000001</v>
      </c>
      <c r="J85">
        <v>0.1469</v>
      </c>
      <c r="K85">
        <v>0.16339999999999999</v>
      </c>
      <c r="L85">
        <v>7.2239999999999999E-2</v>
      </c>
      <c r="M85">
        <v>0.51900000000000002</v>
      </c>
      <c r="N85">
        <v>2.91</v>
      </c>
      <c r="O85">
        <v>5.8010000000000002</v>
      </c>
      <c r="P85">
        <v>67.099999999999994</v>
      </c>
      <c r="Q85">
        <v>7.5449999999999996E-3</v>
      </c>
      <c r="R85">
        <v>6.0499999999999998E-2</v>
      </c>
      <c r="S85">
        <v>2.1340000000000001E-2</v>
      </c>
      <c r="T85">
        <v>1.8429999999999998E-2</v>
      </c>
      <c r="U85">
        <v>3.056E-2</v>
      </c>
      <c r="V85">
        <v>1.039E-2</v>
      </c>
      <c r="W85">
        <v>20.329999999999998</v>
      </c>
      <c r="X85">
        <v>32.72</v>
      </c>
      <c r="Y85">
        <v>141.30000000000001</v>
      </c>
      <c r="Z85">
        <v>1298</v>
      </c>
      <c r="AA85">
        <v>0.13919999999999999</v>
      </c>
      <c r="AB85">
        <v>0.28170000000000001</v>
      </c>
      <c r="AC85">
        <v>0.2432</v>
      </c>
      <c r="AD85">
        <v>0.18410000000000001</v>
      </c>
      <c r="AE85">
        <v>0.2311</v>
      </c>
      <c r="AF85">
        <v>9.2030000000000001E-2</v>
      </c>
    </row>
    <row r="86" spans="1:32" x14ac:dyDescent="0.2">
      <c r="A86">
        <v>8612080</v>
      </c>
      <c r="B86">
        <v>0</v>
      </c>
      <c r="C86">
        <v>12</v>
      </c>
      <c r="D86">
        <v>15.65</v>
      </c>
      <c r="E86">
        <v>76.95</v>
      </c>
      <c r="F86">
        <v>443.3</v>
      </c>
      <c r="G86">
        <v>9.7229999999999997E-2</v>
      </c>
      <c r="H86">
        <v>7.1650000000000005E-2</v>
      </c>
      <c r="I86">
        <v>4.1509999999999998E-2</v>
      </c>
      <c r="J86">
        <v>1.8630000000000001E-2</v>
      </c>
      <c r="K86">
        <v>0.2079</v>
      </c>
      <c r="L86">
        <v>5.9679999999999997E-2</v>
      </c>
      <c r="M86">
        <v>0.2271</v>
      </c>
      <c r="N86">
        <v>1.2549999999999999</v>
      </c>
      <c r="O86">
        <v>1.4410000000000001</v>
      </c>
      <c r="P86">
        <v>16.16</v>
      </c>
      <c r="Q86">
        <v>5.9690000000000003E-3</v>
      </c>
      <c r="R86">
        <v>1.8120000000000001E-2</v>
      </c>
      <c r="S86">
        <v>2.0070000000000001E-2</v>
      </c>
      <c r="T86">
        <v>7.0270000000000003E-3</v>
      </c>
      <c r="U86">
        <v>1.9720000000000001E-2</v>
      </c>
      <c r="V86">
        <v>2.6069999999999999E-3</v>
      </c>
      <c r="W86">
        <v>13.67</v>
      </c>
      <c r="X86">
        <v>24.9</v>
      </c>
      <c r="Y86">
        <v>87.78</v>
      </c>
      <c r="Z86">
        <v>567.9</v>
      </c>
      <c r="AA86">
        <v>0.13769999999999999</v>
      </c>
      <c r="AB86">
        <v>0.20030000000000001</v>
      </c>
      <c r="AC86">
        <v>0.22670000000000001</v>
      </c>
      <c r="AD86">
        <v>7.6319999999999999E-2</v>
      </c>
      <c r="AE86">
        <v>0.33789999999999998</v>
      </c>
      <c r="AF86">
        <v>7.9240000000000005E-2</v>
      </c>
    </row>
    <row r="87" spans="1:32" x14ac:dyDescent="0.2">
      <c r="A87">
        <v>8612399</v>
      </c>
      <c r="B87">
        <v>1</v>
      </c>
      <c r="C87">
        <v>18.46</v>
      </c>
      <c r="D87">
        <v>18.52</v>
      </c>
      <c r="E87">
        <v>121.1</v>
      </c>
      <c r="F87">
        <v>1075</v>
      </c>
      <c r="G87">
        <v>9.8739999999999994E-2</v>
      </c>
      <c r="H87">
        <v>0.1053</v>
      </c>
      <c r="I87">
        <v>0.13350000000000001</v>
      </c>
      <c r="J87">
        <v>8.795E-2</v>
      </c>
      <c r="K87">
        <v>0.2132</v>
      </c>
      <c r="L87">
        <v>6.0220000000000003E-2</v>
      </c>
      <c r="M87">
        <v>0.69969999999999999</v>
      </c>
      <c r="N87">
        <v>1.4750000000000001</v>
      </c>
      <c r="O87">
        <v>4.782</v>
      </c>
      <c r="P87">
        <v>80.599999999999994</v>
      </c>
      <c r="Q87">
        <v>6.4710000000000002E-3</v>
      </c>
      <c r="R87">
        <v>1.6490000000000001E-2</v>
      </c>
      <c r="S87">
        <v>2.8060000000000002E-2</v>
      </c>
      <c r="T87">
        <v>1.4200000000000001E-2</v>
      </c>
      <c r="U87">
        <v>2.3699999999999999E-2</v>
      </c>
      <c r="V87">
        <v>3.7550000000000001E-3</v>
      </c>
      <c r="W87">
        <v>22.93</v>
      </c>
      <c r="X87">
        <v>27.68</v>
      </c>
      <c r="Y87">
        <v>152.19999999999999</v>
      </c>
      <c r="Z87">
        <v>1603</v>
      </c>
      <c r="AA87">
        <v>0.13980000000000001</v>
      </c>
      <c r="AB87">
        <v>0.2089</v>
      </c>
      <c r="AC87">
        <v>0.31569999999999998</v>
      </c>
      <c r="AD87">
        <v>0.16420000000000001</v>
      </c>
      <c r="AE87">
        <v>0.3695</v>
      </c>
      <c r="AF87">
        <v>8.5790000000000005E-2</v>
      </c>
    </row>
    <row r="88" spans="1:32" x14ac:dyDescent="0.2">
      <c r="A88">
        <v>86135501</v>
      </c>
      <c r="B88">
        <v>1</v>
      </c>
      <c r="C88">
        <v>14.48</v>
      </c>
      <c r="D88">
        <v>21.46</v>
      </c>
      <c r="E88">
        <v>94.25</v>
      </c>
      <c r="F88">
        <v>648.20000000000005</v>
      </c>
      <c r="G88">
        <v>9.4439999999999996E-2</v>
      </c>
      <c r="H88">
        <v>9.9470000000000003E-2</v>
      </c>
      <c r="I88">
        <v>0.12039999999999999</v>
      </c>
      <c r="J88">
        <v>4.938E-2</v>
      </c>
      <c r="K88">
        <v>0.20749999999999999</v>
      </c>
      <c r="L88">
        <v>5.636E-2</v>
      </c>
      <c r="M88">
        <v>0.4204</v>
      </c>
      <c r="N88">
        <v>2.2200000000000002</v>
      </c>
      <c r="O88">
        <v>3.3010000000000002</v>
      </c>
      <c r="P88">
        <v>38.869999999999997</v>
      </c>
      <c r="Q88">
        <v>9.3690000000000006E-3</v>
      </c>
      <c r="R88">
        <v>2.9829999999999999E-2</v>
      </c>
      <c r="S88">
        <v>5.3710000000000001E-2</v>
      </c>
      <c r="T88">
        <v>1.7610000000000001E-2</v>
      </c>
      <c r="U88">
        <v>2.418E-2</v>
      </c>
      <c r="V88">
        <v>3.2490000000000002E-3</v>
      </c>
      <c r="W88">
        <v>16.21</v>
      </c>
      <c r="X88">
        <v>29.25</v>
      </c>
      <c r="Y88">
        <v>108.4</v>
      </c>
      <c r="Z88">
        <v>808.9</v>
      </c>
      <c r="AA88">
        <v>0.13059999999999999</v>
      </c>
      <c r="AB88">
        <v>0.1976</v>
      </c>
      <c r="AC88">
        <v>0.33489999999999998</v>
      </c>
      <c r="AD88">
        <v>0.1225</v>
      </c>
      <c r="AE88">
        <v>0.30199999999999999</v>
      </c>
      <c r="AF88">
        <v>6.8459999999999993E-2</v>
      </c>
    </row>
    <row r="89" spans="1:32" x14ac:dyDescent="0.2">
      <c r="A89">
        <v>86135502</v>
      </c>
      <c r="B89">
        <v>1</v>
      </c>
      <c r="C89">
        <v>19.02</v>
      </c>
      <c r="D89">
        <v>24.59</v>
      </c>
      <c r="E89">
        <v>122</v>
      </c>
      <c r="F89">
        <v>1076</v>
      </c>
      <c r="G89">
        <v>9.0289999999999995E-2</v>
      </c>
      <c r="H89">
        <v>0.1206</v>
      </c>
      <c r="I89">
        <v>0.14680000000000001</v>
      </c>
      <c r="J89">
        <v>8.2710000000000006E-2</v>
      </c>
      <c r="K89">
        <v>0.1953</v>
      </c>
      <c r="L89">
        <v>5.629E-2</v>
      </c>
      <c r="M89">
        <v>0.54949999999999999</v>
      </c>
      <c r="N89">
        <v>0.66359999999999997</v>
      </c>
      <c r="O89">
        <v>3.0550000000000002</v>
      </c>
      <c r="P89">
        <v>57.65</v>
      </c>
      <c r="Q89">
        <v>3.872E-3</v>
      </c>
      <c r="R89">
        <v>1.8419999999999999E-2</v>
      </c>
      <c r="S89">
        <v>3.7100000000000001E-2</v>
      </c>
      <c r="T89">
        <v>1.2E-2</v>
      </c>
      <c r="U89">
        <v>1.9640000000000001E-2</v>
      </c>
      <c r="V89">
        <v>3.3370000000000001E-3</v>
      </c>
      <c r="W89">
        <v>24.56</v>
      </c>
      <c r="X89">
        <v>30.41</v>
      </c>
      <c r="Y89">
        <v>152.9</v>
      </c>
      <c r="Z89">
        <v>1623</v>
      </c>
      <c r="AA89">
        <v>0.1249</v>
      </c>
      <c r="AB89">
        <v>0.3206</v>
      </c>
      <c r="AC89">
        <v>0.57550000000000001</v>
      </c>
      <c r="AD89">
        <v>0.1956</v>
      </c>
      <c r="AE89">
        <v>0.39560000000000001</v>
      </c>
      <c r="AF89">
        <v>9.2880000000000004E-2</v>
      </c>
    </row>
    <row r="90" spans="1:32" x14ac:dyDescent="0.2">
      <c r="A90">
        <v>861597</v>
      </c>
      <c r="B90">
        <v>0</v>
      </c>
      <c r="C90">
        <v>12.36</v>
      </c>
      <c r="D90">
        <v>21.8</v>
      </c>
      <c r="E90">
        <v>79.78</v>
      </c>
      <c r="F90">
        <v>466.1</v>
      </c>
      <c r="G90">
        <v>8.7720000000000006E-2</v>
      </c>
      <c r="H90">
        <v>9.4450000000000006E-2</v>
      </c>
      <c r="I90">
        <v>6.0150000000000002E-2</v>
      </c>
      <c r="J90">
        <v>3.7449999999999997E-2</v>
      </c>
      <c r="K90">
        <v>0.193</v>
      </c>
      <c r="L90">
        <v>6.404E-2</v>
      </c>
      <c r="M90">
        <v>0.29780000000000001</v>
      </c>
      <c r="N90">
        <v>1.502</v>
      </c>
      <c r="O90">
        <v>2.2029999999999998</v>
      </c>
      <c r="P90">
        <v>20.95</v>
      </c>
      <c r="Q90">
        <v>7.1120000000000003E-3</v>
      </c>
      <c r="R90">
        <v>2.4930000000000001E-2</v>
      </c>
      <c r="S90">
        <v>2.7029999999999998E-2</v>
      </c>
      <c r="T90">
        <v>1.2930000000000001E-2</v>
      </c>
      <c r="U90">
        <v>1.958E-2</v>
      </c>
      <c r="V90">
        <v>4.463E-3</v>
      </c>
      <c r="W90">
        <v>13.83</v>
      </c>
      <c r="X90">
        <v>30.5</v>
      </c>
      <c r="Y90">
        <v>91.46</v>
      </c>
      <c r="Z90">
        <v>574.70000000000005</v>
      </c>
      <c r="AA90">
        <v>0.13039999999999999</v>
      </c>
      <c r="AB90">
        <v>0.24629999999999999</v>
      </c>
      <c r="AC90">
        <v>0.24340000000000001</v>
      </c>
      <c r="AD90">
        <v>0.1205</v>
      </c>
      <c r="AE90">
        <v>0.29720000000000002</v>
      </c>
      <c r="AF90">
        <v>9.2609999999999998E-2</v>
      </c>
    </row>
    <row r="91" spans="1:32" x14ac:dyDescent="0.2">
      <c r="A91">
        <v>861598</v>
      </c>
      <c r="B91">
        <v>0</v>
      </c>
      <c r="C91">
        <v>14.64</v>
      </c>
      <c r="D91">
        <v>15.24</v>
      </c>
      <c r="E91">
        <v>95.77</v>
      </c>
      <c r="F91">
        <v>651.9</v>
      </c>
      <c r="G91">
        <v>0.1132</v>
      </c>
      <c r="H91">
        <v>0.13389999999999999</v>
      </c>
      <c r="I91">
        <v>9.9659999999999999E-2</v>
      </c>
      <c r="J91">
        <v>7.0639999999999994E-2</v>
      </c>
      <c r="K91">
        <v>0.21160000000000001</v>
      </c>
      <c r="L91">
        <v>6.3460000000000003E-2</v>
      </c>
      <c r="M91">
        <v>0.51149999999999995</v>
      </c>
      <c r="N91">
        <v>0.73719999999999997</v>
      </c>
      <c r="O91">
        <v>3.8140000000000001</v>
      </c>
      <c r="P91">
        <v>42.76</v>
      </c>
      <c r="Q91">
        <v>5.5079999999999999E-3</v>
      </c>
      <c r="R91">
        <v>4.4119999999999999E-2</v>
      </c>
      <c r="S91">
        <v>4.4359999999999997E-2</v>
      </c>
      <c r="T91">
        <v>1.6230000000000001E-2</v>
      </c>
      <c r="U91">
        <v>2.427E-2</v>
      </c>
      <c r="V91">
        <v>4.8409999999999998E-3</v>
      </c>
      <c r="W91">
        <v>16.34</v>
      </c>
      <c r="X91">
        <v>18.239999999999998</v>
      </c>
      <c r="Y91">
        <v>109.4</v>
      </c>
      <c r="Z91">
        <v>803.6</v>
      </c>
      <c r="AA91">
        <v>0.12770000000000001</v>
      </c>
      <c r="AB91">
        <v>0.30890000000000001</v>
      </c>
      <c r="AC91">
        <v>0.26040000000000002</v>
      </c>
      <c r="AD91">
        <v>0.13969999999999999</v>
      </c>
      <c r="AE91">
        <v>0.31509999999999999</v>
      </c>
      <c r="AF91">
        <v>8.473E-2</v>
      </c>
    </row>
    <row r="92" spans="1:32" x14ac:dyDescent="0.2">
      <c r="A92">
        <v>861648</v>
      </c>
      <c r="B92">
        <v>0</v>
      </c>
      <c r="C92">
        <v>14.62</v>
      </c>
      <c r="D92">
        <v>24.02</v>
      </c>
      <c r="E92">
        <v>94.57</v>
      </c>
      <c r="F92">
        <v>662.7</v>
      </c>
      <c r="G92">
        <v>8.974E-2</v>
      </c>
      <c r="H92">
        <v>8.6059999999999998E-2</v>
      </c>
      <c r="I92">
        <v>3.1019999999999999E-2</v>
      </c>
      <c r="J92">
        <v>2.9569999999999999E-2</v>
      </c>
      <c r="K92">
        <v>0.16850000000000001</v>
      </c>
      <c r="L92">
        <v>5.8659999999999997E-2</v>
      </c>
      <c r="M92">
        <v>0.37209999999999999</v>
      </c>
      <c r="N92">
        <v>1.111</v>
      </c>
      <c r="O92">
        <v>2.2789999999999999</v>
      </c>
      <c r="P92">
        <v>33.76</v>
      </c>
      <c r="Q92">
        <v>4.8679999999999999E-3</v>
      </c>
      <c r="R92">
        <v>1.8180000000000002E-2</v>
      </c>
      <c r="S92">
        <v>1.1209999999999999E-2</v>
      </c>
      <c r="T92">
        <v>8.6060000000000008E-3</v>
      </c>
      <c r="U92">
        <v>2.085E-2</v>
      </c>
      <c r="V92">
        <v>2.8930000000000002E-3</v>
      </c>
      <c r="W92">
        <v>16.11</v>
      </c>
      <c r="X92">
        <v>29.11</v>
      </c>
      <c r="Y92">
        <v>102.9</v>
      </c>
      <c r="Z92">
        <v>803.7</v>
      </c>
      <c r="AA92">
        <v>0.1115</v>
      </c>
      <c r="AB92">
        <v>0.17660000000000001</v>
      </c>
      <c r="AC92">
        <v>9.1889999999999999E-2</v>
      </c>
      <c r="AD92">
        <v>6.9459999999999994E-2</v>
      </c>
      <c r="AE92">
        <v>0.25219999999999998</v>
      </c>
      <c r="AF92">
        <v>7.2459999999999997E-2</v>
      </c>
    </row>
    <row r="93" spans="1:32" x14ac:dyDescent="0.2">
      <c r="A93">
        <v>861799</v>
      </c>
      <c r="B93">
        <v>1</v>
      </c>
      <c r="C93">
        <v>15.37</v>
      </c>
      <c r="D93">
        <v>22.76</v>
      </c>
      <c r="E93">
        <v>100.2</v>
      </c>
      <c r="F93">
        <v>728.2</v>
      </c>
      <c r="G93">
        <v>9.1999999999999998E-2</v>
      </c>
      <c r="H93">
        <v>0.1036</v>
      </c>
      <c r="I93">
        <v>0.11219999999999999</v>
      </c>
      <c r="J93">
        <v>7.4829999999999994E-2</v>
      </c>
      <c r="K93">
        <v>0.17169999999999999</v>
      </c>
      <c r="L93">
        <v>6.0970000000000003E-2</v>
      </c>
      <c r="M93">
        <v>0.31290000000000001</v>
      </c>
      <c r="N93">
        <v>0.84130000000000005</v>
      </c>
      <c r="O93">
        <v>2.0750000000000002</v>
      </c>
      <c r="P93">
        <v>29.44</v>
      </c>
      <c r="Q93">
        <v>9.8820000000000002E-3</v>
      </c>
      <c r="R93">
        <v>2.444E-2</v>
      </c>
      <c r="S93">
        <v>4.5310000000000003E-2</v>
      </c>
      <c r="T93">
        <v>1.763E-2</v>
      </c>
      <c r="U93">
        <v>2.4709999999999999E-2</v>
      </c>
      <c r="V93">
        <v>2.1419999999999998E-3</v>
      </c>
      <c r="W93">
        <v>16.43</v>
      </c>
      <c r="X93">
        <v>25.84</v>
      </c>
      <c r="Y93">
        <v>107.5</v>
      </c>
      <c r="Z93">
        <v>830.9</v>
      </c>
      <c r="AA93">
        <v>0.12570000000000001</v>
      </c>
      <c r="AB93">
        <v>0.19969999999999999</v>
      </c>
      <c r="AC93">
        <v>0.28460000000000002</v>
      </c>
      <c r="AD93">
        <v>0.14760000000000001</v>
      </c>
      <c r="AE93">
        <v>0.25559999999999999</v>
      </c>
      <c r="AF93">
        <v>6.8279999999999993E-2</v>
      </c>
    </row>
    <row r="94" spans="1:32" x14ac:dyDescent="0.2">
      <c r="A94">
        <v>861853</v>
      </c>
      <c r="B94">
        <v>0</v>
      </c>
      <c r="C94">
        <v>13.27</v>
      </c>
      <c r="D94">
        <v>14.76</v>
      </c>
      <c r="E94">
        <v>84.74</v>
      </c>
      <c r="F94">
        <v>551.70000000000005</v>
      </c>
      <c r="G94">
        <v>7.3550000000000004E-2</v>
      </c>
      <c r="H94">
        <v>5.0549999999999998E-2</v>
      </c>
      <c r="I94">
        <v>3.261E-2</v>
      </c>
      <c r="J94">
        <v>2.648E-2</v>
      </c>
      <c r="K94">
        <v>0.1386</v>
      </c>
      <c r="L94">
        <v>5.3179999999999998E-2</v>
      </c>
      <c r="M94">
        <v>0.40570000000000001</v>
      </c>
      <c r="N94">
        <v>1.153</v>
      </c>
      <c r="O94">
        <v>2.7010000000000001</v>
      </c>
      <c r="P94">
        <v>36.35</v>
      </c>
      <c r="Q94">
        <v>4.4809999999999997E-3</v>
      </c>
      <c r="R94">
        <v>1.038E-2</v>
      </c>
      <c r="S94">
        <v>1.358E-2</v>
      </c>
      <c r="T94">
        <v>1.082E-2</v>
      </c>
      <c r="U94">
        <v>1.069E-2</v>
      </c>
      <c r="V94">
        <v>1.4350000000000001E-3</v>
      </c>
      <c r="W94">
        <v>16.36</v>
      </c>
      <c r="X94">
        <v>22.35</v>
      </c>
      <c r="Y94">
        <v>104.5</v>
      </c>
      <c r="Z94">
        <v>830.6</v>
      </c>
      <c r="AA94">
        <v>0.10059999999999999</v>
      </c>
      <c r="AB94">
        <v>0.12379999999999999</v>
      </c>
      <c r="AC94">
        <v>0.13500000000000001</v>
      </c>
      <c r="AD94">
        <v>0.10009999999999999</v>
      </c>
      <c r="AE94">
        <v>0.20269999999999999</v>
      </c>
      <c r="AF94">
        <v>6.2059999999999997E-2</v>
      </c>
    </row>
    <row r="95" spans="1:32" x14ac:dyDescent="0.2">
      <c r="A95">
        <v>862009</v>
      </c>
      <c r="B95">
        <v>0</v>
      </c>
      <c r="C95">
        <v>13.45</v>
      </c>
      <c r="D95">
        <v>18.3</v>
      </c>
      <c r="E95">
        <v>86.6</v>
      </c>
      <c r="F95">
        <v>555.1</v>
      </c>
      <c r="G95">
        <v>0.1022</v>
      </c>
      <c r="H95">
        <v>8.165E-2</v>
      </c>
      <c r="I95">
        <v>3.9739999999999998E-2</v>
      </c>
      <c r="J95">
        <v>2.7799999999999998E-2</v>
      </c>
      <c r="K95">
        <v>0.1638</v>
      </c>
      <c r="L95">
        <v>5.7099999999999998E-2</v>
      </c>
      <c r="M95">
        <v>0.29499999999999998</v>
      </c>
      <c r="N95">
        <v>1.373</v>
      </c>
      <c r="O95">
        <v>2.0990000000000002</v>
      </c>
      <c r="P95">
        <v>25.22</v>
      </c>
      <c r="Q95">
        <v>5.8840000000000003E-3</v>
      </c>
      <c r="R95">
        <v>1.491E-2</v>
      </c>
      <c r="S95">
        <v>1.8720000000000001E-2</v>
      </c>
      <c r="T95">
        <v>9.3659999999999993E-3</v>
      </c>
      <c r="U95">
        <v>1.8839999999999999E-2</v>
      </c>
      <c r="V95">
        <v>1.817E-3</v>
      </c>
      <c r="W95">
        <v>15.1</v>
      </c>
      <c r="X95">
        <v>25.94</v>
      </c>
      <c r="Y95">
        <v>97.59</v>
      </c>
      <c r="Z95">
        <v>699.4</v>
      </c>
      <c r="AA95">
        <v>0.13389999999999999</v>
      </c>
      <c r="AB95">
        <v>0.17510000000000001</v>
      </c>
      <c r="AC95">
        <v>0.1381</v>
      </c>
      <c r="AD95">
        <v>7.911E-2</v>
      </c>
      <c r="AE95">
        <v>0.26779999999999998</v>
      </c>
      <c r="AF95">
        <v>6.6030000000000005E-2</v>
      </c>
    </row>
    <row r="96" spans="1:32" x14ac:dyDescent="0.2">
      <c r="A96">
        <v>862028</v>
      </c>
      <c r="B96">
        <v>1</v>
      </c>
      <c r="C96">
        <v>15.06</v>
      </c>
      <c r="D96">
        <v>19.829999999999998</v>
      </c>
      <c r="E96">
        <v>100.3</v>
      </c>
      <c r="F96">
        <v>705.6</v>
      </c>
      <c r="G96">
        <v>0.10390000000000001</v>
      </c>
      <c r="H96">
        <v>0.15529999999999999</v>
      </c>
      <c r="I96">
        <v>0.17</v>
      </c>
      <c r="J96">
        <v>8.8150000000000006E-2</v>
      </c>
      <c r="K96">
        <v>0.1855</v>
      </c>
      <c r="L96">
        <v>6.2839999999999993E-2</v>
      </c>
      <c r="M96">
        <v>0.4768</v>
      </c>
      <c r="N96">
        <v>0.96440000000000003</v>
      </c>
      <c r="O96">
        <v>3.706</v>
      </c>
      <c r="P96">
        <v>47.14</v>
      </c>
      <c r="Q96">
        <v>9.2499999999999995E-3</v>
      </c>
      <c r="R96">
        <v>3.7150000000000002E-2</v>
      </c>
      <c r="S96">
        <v>4.8669999999999998E-2</v>
      </c>
      <c r="T96">
        <v>1.8509999999999999E-2</v>
      </c>
      <c r="U96">
        <v>1.498E-2</v>
      </c>
      <c r="V96">
        <v>3.5200000000000001E-3</v>
      </c>
      <c r="W96">
        <v>18.23</v>
      </c>
      <c r="X96">
        <v>24.23</v>
      </c>
      <c r="Y96">
        <v>123.5</v>
      </c>
      <c r="Z96">
        <v>1025</v>
      </c>
      <c r="AA96">
        <v>0.15509999999999999</v>
      </c>
      <c r="AB96">
        <v>0.42030000000000001</v>
      </c>
      <c r="AC96">
        <v>0.52029999999999998</v>
      </c>
      <c r="AD96">
        <v>0.21149999999999999</v>
      </c>
      <c r="AE96">
        <v>0.28339999999999999</v>
      </c>
      <c r="AF96">
        <v>8.2339999999999997E-2</v>
      </c>
    </row>
    <row r="97" spans="1:32" x14ac:dyDescent="0.2">
      <c r="A97">
        <v>86208</v>
      </c>
      <c r="B97">
        <v>1</v>
      </c>
      <c r="C97">
        <v>20.260000000000002</v>
      </c>
      <c r="D97">
        <v>23.03</v>
      </c>
      <c r="E97">
        <v>132.4</v>
      </c>
      <c r="F97">
        <v>1264</v>
      </c>
      <c r="G97">
        <v>9.078E-2</v>
      </c>
      <c r="H97">
        <v>0.1313</v>
      </c>
      <c r="I97">
        <v>0.14649999999999999</v>
      </c>
      <c r="J97">
        <v>8.6830000000000004E-2</v>
      </c>
      <c r="K97">
        <v>0.20949999999999999</v>
      </c>
      <c r="L97">
        <v>5.6489999999999999E-2</v>
      </c>
      <c r="M97">
        <v>0.75760000000000005</v>
      </c>
      <c r="N97">
        <v>1.5089999999999999</v>
      </c>
      <c r="O97">
        <v>4.5540000000000003</v>
      </c>
      <c r="P97">
        <v>87.87</v>
      </c>
      <c r="Q97">
        <v>6.0159999999999996E-3</v>
      </c>
      <c r="R97">
        <v>3.4819999999999997E-2</v>
      </c>
      <c r="S97">
        <v>4.2320000000000003E-2</v>
      </c>
      <c r="T97">
        <v>1.269E-2</v>
      </c>
      <c r="U97">
        <v>2.657E-2</v>
      </c>
      <c r="V97">
        <v>4.411E-3</v>
      </c>
      <c r="W97">
        <v>24.22</v>
      </c>
      <c r="X97">
        <v>31.59</v>
      </c>
      <c r="Y97">
        <v>156.1</v>
      </c>
      <c r="Z97">
        <v>1750</v>
      </c>
      <c r="AA97">
        <v>0.11899999999999999</v>
      </c>
      <c r="AB97">
        <v>0.35389999999999999</v>
      </c>
      <c r="AC97">
        <v>0.4098</v>
      </c>
      <c r="AD97">
        <v>0.1573</v>
      </c>
      <c r="AE97">
        <v>0.36890000000000001</v>
      </c>
      <c r="AF97">
        <v>8.3680000000000004E-2</v>
      </c>
    </row>
    <row r="98" spans="1:32" x14ac:dyDescent="0.2">
      <c r="A98">
        <v>86211</v>
      </c>
      <c r="B98">
        <v>0</v>
      </c>
      <c r="C98">
        <v>12.18</v>
      </c>
      <c r="D98">
        <v>17.84</v>
      </c>
      <c r="E98">
        <v>77.790000000000006</v>
      </c>
      <c r="F98">
        <v>451.1</v>
      </c>
      <c r="G98">
        <v>0.1045</v>
      </c>
      <c r="H98">
        <v>7.0569999999999994E-2</v>
      </c>
      <c r="I98">
        <v>2.4899999999999999E-2</v>
      </c>
      <c r="J98">
        <v>2.9409999999999999E-2</v>
      </c>
      <c r="K98">
        <v>0.19</v>
      </c>
      <c r="L98">
        <v>6.6350000000000006E-2</v>
      </c>
      <c r="M98">
        <v>0.36609999999999998</v>
      </c>
      <c r="N98">
        <v>1.5109999999999999</v>
      </c>
      <c r="O98">
        <v>2.41</v>
      </c>
      <c r="P98">
        <v>24.44</v>
      </c>
      <c r="Q98">
        <v>5.4330000000000003E-3</v>
      </c>
      <c r="R98">
        <v>1.179E-2</v>
      </c>
      <c r="S98">
        <v>1.1310000000000001E-2</v>
      </c>
      <c r="T98">
        <v>1.519E-2</v>
      </c>
      <c r="U98">
        <v>2.2200000000000001E-2</v>
      </c>
      <c r="V98">
        <v>3.408E-3</v>
      </c>
      <c r="W98">
        <v>12.83</v>
      </c>
      <c r="X98">
        <v>20.92</v>
      </c>
      <c r="Y98">
        <v>82.14</v>
      </c>
      <c r="Z98">
        <v>495.2</v>
      </c>
      <c r="AA98">
        <v>0.114</v>
      </c>
      <c r="AB98">
        <v>9.3579999999999997E-2</v>
      </c>
      <c r="AC98">
        <v>4.9799999999999997E-2</v>
      </c>
      <c r="AD98">
        <v>5.8819999999999997E-2</v>
      </c>
      <c r="AE98">
        <v>0.22270000000000001</v>
      </c>
      <c r="AF98">
        <v>7.3760000000000006E-2</v>
      </c>
    </row>
    <row r="99" spans="1:32" x14ac:dyDescent="0.2">
      <c r="A99">
        <v>862261</v>
      </c>
      <c r="B99">
        <v>0</v>
      </c>
      <c r="C99">
        <v>9.7870000000000008</v>
      </c>
      <c r="D99">
        <v>19.940000000000001</v>
      </c>
      <c r="E99">
        <v>62.11</v>
      </c>
      <c r="F99">
        <v>294.5</v>
      </c>
      <c r="G99">
        <v>0.1024</v>
      </c>
      <c r="H99">
        <v>5.3010000000000002E-2</v>
      </c>
      <c r="I99">
        <v>6.829E-3</v>
      </c>
      <c r="J99">
        <v>7.9369999999999996E-3</v>
      </c>
      <c r="K99">
        <v>0.13500000000000001</v>
      </c>
      <c r="L99">
        <v>6.8900000000000003E-2</v>
      </c>
      <c r="M99">
        <v>0.33500000000000002</v>
      </c>
      <c r="N99">
        <v>2.0430000000000001</v>
      </c>
      <c r="O99">
        <v>2.1320000000000001</v>
      </c>
      <c r="P99">
        <v>20.05</v>
      </c>
      <c r="Q99">
        <v>1.1129999999999999E-2</v>
      </c>
      <c r="R99">
        <v>1.4630000000000001E-2</v>
      </c>
      <c r="S99">
        <v>5.3080000000000002E-3</v>
      </c>
      <c r="T99">
        <v>5.2500000000000003E-3</v>
      </c>
      <c r="U99">
        <v>1.8010000000000002E-2</v>
      </c>
      <c r="V99">
        <v>5.6670000000000002E-3</v>
      </c>
      <c r="W99">
        <v>10.92</v>
      </c>
      <c r="X99">
        <v>26.29</v>
      </c>
      <c r="Y99">
        <v>68.81</v>
      </c>
      <c r="Z99">
        <v>366.1</v>
      </c>
      <c r="AA99">
        <v>0.13159999999999999</v>
      </c>
      <c r="AB99">
        <v>9.4729999999999995E-2</v>
      </c>
      <c r="AC99">
        <v>2.0490000000000001E-2</v>
      </c>
      <c r="AD99">
        <v>2.3810000000000001E-2</v>
      </c>
      <c r="AE99">
        <v>0.19339999999999999</v>
      </c>
      <c r="AF99">
        <v>8.9880000000000002E-2</v>
      </c>
    </row>
    <row r="100" spans="1:32" x14ac:dyDescent="0.2">
      <c r="A100">
        <v>862485</v>
      </c>
      <c r="B100">
        <v>0</v>
      </c>
      <c r="C100">
        <v>11.6</v>
      </c>
      <c r="D100">
        <v>12.84</v>
      </c>
      <c r="E100">
        <v>74.34</v>
      </c>
      <c r="F100">
        <v>412.6</v>
      </c>
      <c r="G100">
        <v>8.9829999999999993E-2</v>
      </c>
      <c r="H100">
        <v>7.5249999999999997E-2</v>
      </c>
      <c r="I100">
        <v>4.1959999999999997E-2</v>
      </c>
      <c r="J100">
        <v>3.3500000000000002E-2</v>
      </c>
      <c r="K100">
        <v>0.16200000000000001</v>
      </c>
      <c r="L100">
        <v>6.5820000000000004E-2</v>
      </c>
      <c r="M100">
        <v>0.23150000000000001</v>
      </c>
      <c r="N100">
        <v>0.53910000000000002</v>
      </c>
      <c r="O100">
        <v>1.4750000000000001</v>
      </c>
      <c r="P100">
        <v>15.75</v>
      </c>
      <c r="Q100">
        <v>6.1529999999999996E-3</v>
      </c>
      <c r="R100">
        <v>1.3299999999999999E-2</v>
      </c>
      <c r="S100">
        <v>1.6930000000000001E-2</v>
      </c>
      <c r="T100">
        <v>6.8840000000000004E-3</v>
      </c>
      <c r="U100">
        <v>1.651E-2</v>
      </c>
      <c r="V100">
        <v>2.5509999999999999E-3</v>
      </c>
      <c r="W100">
        <v>13.06</v>
      </c>
      <c r="X100">
        <v>17.16</v>
      </c>
      <c r="Y100">
        <v>82.96</v>
      </c>
      <c r="Z100">
        <v>512.5</v>
      </c>
      <c r="AA100">
        <v>0.1431</v>
      </c>
      <c r="AB100">
        <v>0.18509999999999999</v>
      </c>
      <c r="AC100">
        <v>0.19220000000000001</v>
      </c>
      <c r="AD100">
        <v>8.4489999999999996E-2</v>
      </c>
      <c r="AE100">
        <v>0.2772</v>
      </c>
      <c r="AF100">
        <v>8.7559999999999999E-2</v>
      </c>
    </row>
    <row r="101" spans="1:32" x14ac:dyDescent="0.2">
      <c r="A101">
        <v>862548</v>
      </c>
      <c r="B101">
        <v>1</v>
      </c>
      <c r="C101">
        <v>14.42</v>
      </c>
      <c r="D101">
        <v>19.77</v>
      </c>
      <c r="E101">
        <v>94.48</v>
      </c>
      <c r="F101">
        <v>642.5</v>
      </c>
      <c r="G101">
        <v>9.7519999999999996E-2</v>
      </c>
      <c r="H101">
        <v>0.11409999999999999</v>
      </c>
      <c r="I101">
        <v>9.3880000000000005E-2</v>
      </c>
      <c r="J101">
        <v>5.8389999999999997E-2</v>
      </c>
      <c r="K101">
        <v>0.18790000000000001</v>
      </c>
      <c r="L101">
        <v>6.3899999999999998E-2</v>
      </c>
      <c r="M101">
        <v>0.28949999999999998</v>
      </c>
      <c r="N101">
        <v>1.851</v>
      </c>
      <c r="O101">
        <v>2.3759999999999999</v>
      </c>
      <c r="P101">
        <v>26.85</v>
      </c>
      <c r="Q101">
        <v>8.005E-3</v>
      </c>
      <c r="R101">
        <v>2.895E-2</v>
      </c>
      <c r="S101">
        <v>3.3210000000000003E-2</v>
      </c>
      <c r="T101">
        <v>1.4239999999999999E-2</v>
      </c>
      <c r="U101">
        <v>1.4619999999999999E-2</v>
      </c>
      <c r="V101">
        <v>4.4520000000000002E-3</v>
      </c>
      <c r="W101">
        <v>16.329999999999998</v>
      </c>
      <c r="X101">
        <v>30.86</v>
      </c>
      <c r="Y101">
        <v>109.5</v>
      </c>
      <c r="Z101">
        <v>826.4</v>
      </c>
      <c r="AA101">
        <v>0.1431</v>
      </c>
      <c r="AB101">
        <v>0.30259999999999998</v>
      </c>
      <c r="AC101">
        <v>0.31940000000000002</v>
      </c>
      <c r="AD101">
        <v>0.1565</v>
      </c>
      <c r="AE101">
        <v>0.27179999999999999</v>
      </c>
      <c r="AF101">
        <v>9.3530000000000002E-2</v>
      </c>
    </row>
    <row r="102" spans="1:32" x14ac:dyDescent="0.2">
      <c r="A102">
        <v>862717</v>
      </c>
      <c r="B102">
        <v>1</v>
      </c>
      <c r="C102">
        <v>13.61</v>
      </c>
      <c r="D102">
        <v>24.98</v>
      </c>
      <c r="E102">
        <v>88.05</v>
      </c>
      <c r="F102">
        <v>582.70000000000005</v>
      </c>
      <c r="G102">
        <v>9.4880000000000006E-2</v>
      </c>
      <c r="H102">
        <v>8.5110000000000005E-2</v>
      </c>
      <c r="I102">
        <v>8.6249999999999993E-2</v>
      </c>
      <c r="J102">
        <v>4.4889999999999999E-2</v>
      </c>
      <c r="K102">
        <v>0.16089999999999999</v>
      </c>
      <c r="L102">
        <v>5.8709999999999998E-2</v>
      </c>
      <c r="M102">
        <v>0.45650000000000002</v>
      </c>
      <c r="N102">
        <v>1.29</v>
      </c>
      <c r="O102">
        <v>2.8610000000000002</v>
      </c>
      <c r="P102">
        <v>43.14</v>
      </c>
      <c r="Q102">
        <v>5.8719999999999996E-3</v>
      </c>
      <c r="R102">
        <v>1.4880000000000001E-2</v>
      </c>
      <c r="S102">
        <v>2.647E-2</v>
      </c>
      <c r="T102">
        <v>9.9209999999999993E-3</v>
      </c>
      <c r="U102">
        <v>1.465E-2</v>
      </c>
      <c r="V102">
        <v>2.3549999999999999E-3</v>
      </c>
      <c r="W102">
        <v>16.989999999999998</v>
      </c>
      <c r="X102">
        <v>35.270000000000003</v>
      </c>
      <c r="Y102">
        <v>108.6</v>
      </c>
      <c r="Z102">
        <v>906.5</v>
      </c>
      <c r="AA102">
        <v>0.1265</v>
      </c>
      <c r="AB102">
        <v>0.1943</v>
      </c>
      <c r="AC102">
        <v>0.31690000000000002</v>
      </c>
      <c r="AD102">
        <v>0.11840000000000001</v>
      </c>
      <c r="AE102">
        <v>0.2651</v>
      </c>
      <c r="AF102">
        <v>7.3969999999999994E-2</v>
      </c>
    </row>
    <row r="103" spans="1:32" x14ac:dyDescent="0.2">
      <c r="A103">
        <v>862722</v>
      </c>
      <c r="B103">
        <v>0</v>
      </c>
      <c r="C103">
        <v>6.9809999999999999</v>
      </c>
      <c r="D103">
        <v>13.43</v>
      </c>
      <c r="E103">
        <v>43.79</v>
      </c>
      <c r="F103">
        <v>143.5</v>
      </c>
      <c r="G103">
        <v>0.11700000000000001</v>
      </c>
      <c r="H103">
        <v>7.5679999999999997E-2</v>
      </c>
      <c r="I103">
        <v>0</v>
      </c>
      <c r="J103">
        <v>0</v>
      </c>
      <c r="K103">
        <v>0.193</v>
      </c>
      <c r="L103">
        <v>7.8179999999999999E-2</v>
      </c>
      <c r="M103">
        <v>0.22409999999999999</v>
      </c>
      <c r="N103">
        <v>1.508</v>
      </c>
      <c r="O103">
        <v>1.5529999999999999</v>
      </c>
      <c r="P103">
        <v>9.8330000000000002</v>
      </c>
      <c r="Q103">
        <v>1.0189999999999999E-2</v>
      </c>
      <c r="R103">
        <v>1.0840000000000001E-2</v>
      </c>
      <c r="S103">
        <v>0</v>
      </c>
      <c r="T103">
        <v>0</v>
      </c>
      <c r="U103">
        <v>2.6589999999999999E-2</v>
      </c>
      <c r="V103">
        <v>4.1000000000000003E-3</v>
      </c>
      <c r="W103">
        <v>7.93</v>
      </c>
      <c r="X103">
        <v>19.54</v>
      </c>
      <c r="Y103">
        <v>50.41</v>
      </c>
      <c r="Z103">
        <v>185.2</v>
      </c>
      <c r="AA103">
        <v>0.15840000000000001</v>
      </c>
      <c r="AB103">
        <v>0.1202</v>
      </c>
      <c r="AC103">
        <v>0</v>
      </c>
      <c r="AD103">
        <v>0</v>
      </c>
      <c r="AE103">
        <v>0.29320000000000002</v>
      </c>
      <c r="AF103">
        <v>9.3820000000000001E-2</v>
      </c>
    </row>
    <row r="104" spans="1:32" x14ac:dyDescent="0.2">
      <c r="A104">
        <v>862965</v>
      </c>
      <c r="B104">
        <v>0</v>
      </c>
      <c r="C104">
        <v>12.18</v>
      </c>
      <c r="D104">
        <v>20.52</v>
      </c>
      <c r="E104">
        <v>77.22</v>
      </c>
      <c r="F104">
        <v>458.7</v>
      </c>
      <c r="G104">
        <v>8.0130000000000007E-2</v>
      </c>
      <c r="H104">
        <v>4.0379999999999999E-2</v>
      </c>
      <c r="I104">
        <v>2.383E-2</v>
      </c>
      <c r="J104">
        <v>1.77E-2</v>
      </c>
      <c r="K104">
        <v>0.1739</v>
      </c>
      <c r="L104">
        <v>5.6770000000000001E-2</v>
      </c>
      <c r="M104">
        <v>0.19239999999999999</v>
      </c>
      <c r="N104">
        <v>1.571</v>
      </c>
      <c r="O104">
        <v>1.1830000000000001</v>
      </c>
      <c r="P104">
        <v>14.68</v>
      </c>
      <c r="Q104">
        <v>5.0800000000000003E-3</v>
      </c>
      <c r="R104">
        <v>6.0980000000000001E-3</v>
      </c>
      <c r="S104">
        <v>1.069E-2</v>
      </c>
      <c r="T104">
        <v>6.7970000000000001E-3</v>
      </c>
      <c r="U104">
        <v>1.447E-2</v>
      </c>
      <c r="V104">
        <v>1.5319999999999999E-3</v>
      </c>
      <c r="W104">
        <v>13.34</v>
      </c>
      <c r="X104">
        <v>32.840000000000003</v>
      </c>
      <c r="Y104">
        <v>84.58</v>
      </c>
      <c r="Z104">
        <v>547.79999999999995</v>
      </c>
      <c r="AA104">
        <v>0.1123</v>
      </c>
      <c r="AB104">
        <v>8.8620000000000004E-2</v>
      </c>
      <c r="AC104">
        <v>0.1145</v>
      </c>
      <c r="AD104">
        <v>7.4310000000000001E-2</v>
      </c>
      <c r="AE104">
        <v>0.26939999999999997</v>
      </c>
      <c r="AF104">
        <v>6.8779999999999994E-2</v>
      </c>
    </row>
    <row r="105" spans="1:32" x14ac:dyDescent="0.2">
      <c r="A105">
        <v>862980</v>
      </c>
      <c r="B105">
        <v>0</v>
      </c>
      <c r="C105">
        <v>9.8759999999999994</v>
      </c>
      <c r="D105">
        <v>19.399999999999999</v>
      </c>
      <c r="E105">
        <v>63.95</v>
      </c>
      <c r="F105">
        <v>298.3</v>
      </c>
      <c r="G105">
        <v>0.10050000000000001</v>
      </c>
      <c r="H105">
        <v>9.6970000000000001E-2</v>
      </c>
      <c r="I105">
        <v>6.1539999999999997E-2</v>
      </c>
      <c r="J105">
        <v>3.0290000000000001E-2</v>
      </c>
      <c r="K105">
        <v>0.19450000000000001</v>
      </c>
      <c r="L105">
        <v>6.3219999999999998E-2</v>
      </c>
      <c r="M105">
        <v>0.18029999999999999</v>
      </c>
      <c r="N105">
        <v>1.222</v>
      </c>
      <c r="O105">
        <v>1.528</v>
      </c>
      <c r="P105">
        <v>11.77</v>
      </c>
      <c r="Q105">
        <v>9.0580000000000001E-3</v>
      </c>
      <c r="R105">
        <v>2.196E-2</v>
      </c>
      <c r="S105">
        <v>3.0290000000000001E-2</v>
      </c>
      <c r="T105">
        <v>1.112E-2</v>
      </c>
      <c r="U105">
        <v>1.609E-2</v>
      </c>
      <c r="V105">
        <v>3.5699999999999998E-3</v>
      </c>
      <c r="W105">
        <v>10.76</v>
      </c>
      <c r="X105">
        <v>26.83</v>
      </c>
      <c r="Y105">
        <v>72.22</v>
      </c>
      <c r="Z105">
        <v>361.2</v>
      </c>
      <c r="AA105">
        <v>0.15590000000000001</v>
      </c>
      <c r="AB105">
        <v>0.23019999999999999</v>
      </c>
      <c r="AC105">
        <v>0.26440000000000002</v>
      </c>
      <c r="AD105">
        <v>9.7489999999999993E-2</v>
      </c>
      <c r="AE105">
        <v>0.26219999999999999</v>
      </c>
      <c r="AF105">
        <v>8.4900000000000003E-2</v>
      </c>
    </row>
    <row r="106" spans="1:32" x14ac:dyDescent="0.2">
      <c r="A106">
        <v>862989</v>
      </c>
      <c r="B106">
        <v>0</v>
      </c>
      <c r="C106">
        <v>10.49</v>
      </c>
      <c r="D106">
        <v>19.29</v>
      </c>
      <c r="E106">
        <v>67.41</v>
      </c>
      <c r="F106">
        <v>336.1</v>
      </c>
      <c r="G106">
        <v>9.9890000000000007E-2</v>
      </c>
      <c r="H106">
        <v>8.5779999999999995E-2</v>
      </c>
      <c r="I106">
        <v>2.9950000000000001E-2</v>
      </c>
      <c r="J106">
        <v>1.201E-2</v>
      </c>
      <c r="K106">
        <v>0.22170000000000001</v>
      </c>
      <c r="L106">
        <v>6.4810000000000006E-2</v>
      </c>
      <c r="M106">
        <v>0.35499999999999998</v>
      </c>
      <c r="N106">
        <v>1.534</v>
      </c>
      <c r="O106">
        <v>2.302</v>
      </c>
      <c r="P106">
        <v>23.13</v>
      </c>
      <c r="Q106">
        <v>7.5950000000000002E-3</v>
      </c>
      <c r="R106">
        <v>2.2190000000000001E-2</v>
      </c>
      <c r="S106">
        <v>2.8799999999999999E-2</v>
      </c>
      <c r="T106">
        <v>8.6140000000000001E-3</v>
      </c>
      <c r="U106">
        <v>2.7099999999999999E-2</v>
      </c>
      <c r="V106">
        <v>3.4510000000000001E-3</v>
      </c>
      <c r="W106">
        <v>11.54</v>
      </c>
      <c r="X106">
        <v>23.31</v>
      </c>
      <c r="Y106">
        <v>74.22</v>
      </c>
      <c r="Z106">
        <v>402.8</v>
      </c>
      <c r="AA106">
        <v>0.12189999999999999</v>
      </c>
      <c r="AB106">
        <v>0.14860000000000001</v>
      </c>
      <c r="AC106">
        <v>7.9869999999999997E-2</v>
      </c>
      <c r="AD106">
        <v>3.2030000000000003E-2</v>
      </c>
      <c r="AE106">
        <v>0.28260000000000002</v>
      </c>
      <c r="AF106">
        <v>7.5520000000000004E-2</v>
      </c>
    </row>
    <row r="107" spans="1:32" x14ac:dyDescent="0.2">
      <c r="A107">
        <v>863030</v>
      </c>
      <c r="B107">
        <v>1</v>
      </c>
      <c r="C107">
        <v>13.11</v>
      </c>
      <c r="D107">
        <v>15.56</v>
      </c>
      <c r="E107">
        <v>87.21</v>
      </c>
      <c r="F107">
        <v>530.20000000000005</v>
      </c>
      <c r="G107">
        <v>0.13980000000000001</v>
      </c>
      <c r="H107">
        <v>0.17649999999999999</v>
      </c>
      <c r="I107">
        <v>0.20710000000000001</v>
      </c>
      <c r="J107">
        <v>9.6009999999999998E-2</v>
      </c>
      <c r="K107">
        <v>0.1925</v>
      </c>
      <c r="L107">
        <v>7.6920000000000002E-2</v>
      </c>
      <c r="M107">
        <v>0.39079999999999998</v>
      </c>
      <c r="N107">
        <v>0.92379999999999995</v>
      </c>
      <c r="O107">
        <v>2.41</v>
      </c>
      <c r="P107">
        <v>34.659999999999997</v>
      </c>
      <c r="Q107">
        <v>7.162E-3</v>
      </c>
      <c r="R107">
        <v>2.912E-2</v>
      </c>
      <c r="S107">
        <v>5.4730000000000001E-2</v>
      </c>
      <c r="T107">
        <v>1.388E-2</v>
      </c>
      <c r="U107">
        <v>1.5469999999999999E-2</v>
      </c>
      <c r="V107">
        <v>7.0980000000000001E-3</v>
      </c>
      <c r="W107">
        <v>16.309999999999999</v>
      </c>
      <c r="X107">
        <v>22.4</v>
      </c>
      <c r="Y107">
        <v>106.4</v>
      </c>
      <c r="Z107">
        <v>827.2</v>
      </c>
      <c r="AA107">
        <v>0.1862</v>
      </c>
      <c r="AB107">
        <v>0.40989999999999999</v>
      </c>
      <c r="AC107">
        <v>0.63759999999999994</v>
      </c>
      <c r="AD107">
        <v>0.1986</v>
      </c>
      <c r="AE107">
        <v>0.31469999999999998</v>
      </c>
      <c r="AF107">
        <v>0.14050000000000001</v>
      </c>
    </row>
    <row r="108" spans="1:32" x14ac:dyDescent="0.2">
      <c r="A108">
        <v>863031</v>
      </c>
      <c r="B108">
        <v>0</v>
      </c>
      <c r="C108">
        <v>11.64</v>
      </c>
      <c r="D108">
        <v>18.329999999999998</v>
      </c>
      <c r="E108">
        <v>75.17</v>
      </c>
      <c r="F108">
        <v>412.5</v>
      </c>
      <c r="G108">
        <v>0.1142</v>
      </c>
      <c r="H108">
        <v>0.1017</v>
      </c>
      <c r="I108">
        <v>7.0699999999999999E-2</v>
      </c>
      <c r="J108">
        <v>3.4849999999999999E-2</v>
      </c>
      <c r="K108">
        <v>0.18010000000000001</v>
      </c>
      <c r="L108">
        <v>6.5199999999999994E-2</v>
      </c>
      <c r="M108">
        <v>0.30599999999999999</v>
      </c>
      <c r="N108">
        <v>1.657</v>
      </c>
      <c r="O108">
        <v>2.1549999999999998</v>
      </c>
      <c r="P108">
        <v>20.62</v>
      </c>
      <c r="Q108">
        <v>8.5400000000000007E-3</v>
      </c>
      <c r="R108">
        <v>2.3099999999999999E-2</v>
      </c>
      <c r="S108">
        <v>2.945E-2</v>
      </c>
      <c r="T108">
        <v>1.3979999999999999E-2</v>
      </c>
      <c r="U108">
        <v>1.5650000000000001E-2</v>
      </c>
      <c r="V108">
        <v>3.8400000000000001E-3</v>
      </c>
      <c r="W108">
        <v>13.14</v>
      </c>
      <c r="X108">
        <v>29.26</v>
      </c>
      <c r="Y108">
        <v>85.51</v>
      </c>
      <c r="Z108">
        <v>521.70000000000005</v>
      </c>
      <c r="AA108">
        <v>0.16880000000000001</v>
      </c>
      <c r="AB108">
        <v>0.26600000000000001</v>
      </c>
      <c r="AC108">
        <v>0.2873</v>
      </c>
      <c r="AD108">
        <v>0.12180000000000001</v>
      </c>
      <c r="AE108">
        <v>0.28060000000000002</v>
      </c>
      <c r="AF108">
        <v>9.0969999999999995E-2</v>
      </c>
    </row>
    <row r="109" spans="1:32" x14ac:dyDescent="0.2">
      <c r="A109">
        <v>863270</v>
      </c>
      <c r="B109">
        <v>0</v>
      </c>
      <c r="C109">
        <v>12.36</v>
      </c>
      <c r="D109">
        <v>18.54</v>
      </c>
      <c r="E109">
        <v>79.010000000000005</v>
      </c>
      <c r="F109">
        <v>466.7</v>
      </c>
      <c r="G109">
        <v>8.4769999999999998E-2</v>
      </c>
      <c r="H109">
        <v>6.8150000000000002E-2</v>
      </c>
      <c r="I109">
        <v>2.6429999999999999E-2</v>
      </c>
      <c r="J109">
        <v>1.9210000000000001E-2</v>
      </c>
      <c r="K109">
        <v>0.16020000000000001</v>
      </c>
      <c r="L109">
        <v>6.0659999999999999E-2</v>
      </c>
      <c r="M109">
        <v>0.11990000000000001</v>
      </c>
      <c r="N109">
        <v>0.89439999999999997</v>
      </c>
      <c r="O109">
        <v>0.84840000000000004</v>
      </c>
      <c r="P109">
        <v>9.2270000000000003</v>
      </c>
      <c r="Q109">
        <v>3.457E-3</v>
      </c>
      <c r="R109">
        <v>1.047E-2</v>
      </c>
      <c r="S109">
        <v>1.167E-2</v>
      </c>
      <c r="T109">
        <v>5.5579999999999996E-3</v>
      </c>
      <c r="U109">
        <v>1.251E-2</v>
      </c>
      <c r="V109">
        <v>1.356E-3</v>
      </c>
      <c r="W109">
        <v>13.29</v>
      </c>
      <c r="X109">
        <v>27.49</v>
      </c>
      <c r="Y109">
        <v>85.56</v>
      </c>
      <c r="Z109">
        <v>544.1</v>
      </c>
      <c r="AA109">
        <v>0.11840000000000001</v>
      </c>
      <c r="AB109">
        <v>0.1963</v>
      </c>
      <c r="AC109">
        <v>0.19370000000000001</v>
      </c>
      <c r="AD109">
        <v>8.4419999999999995E-2</v>
      </c>
      <c r="AE109">
        <v>0.29830000000000001</v>
      </c>
      <c r="AF109">
        <v>7.1849999999999997E-2</v>
      </c>
    </row>
    <row r="110" spans="1:32" x14ac:dyDescent="0.2">
      <c r="A110">
        <v>86355</v>
      </c>
      <c r="B110">
        <v>1</v>
      </c>
      <c r="C110">
        <v>22.27</v>
      </c>
      <c r="D110">
        <v>19.670000000000002</v>
      </c>
      <c r="E110">
        <v>152.80000000000001</v>
      </c>
      <c r="F110">
        <v>1509</v>
      </c>
      <c r="G110">
        <v>0.1326</v>
      </c>
      <c r="H110">
        <v>0.27679999999999999</v>
      </c>
      <c r="I110">
        <v>0.4264</v>
      </c>
      <c r="J110">
        <v>0.18229999999999999</v>
      </c>
      <c r="K110">
        <v>0.25559999999999999</v>
      </c>
      <c r="L110">
        <v>7.0389999999999994E-2</v>
      </c>
      <c r="M110">
        <v>1.2150000000000001</v>
      </c>
      <c r="N110">
        <v>1.5449999999999999</v>
      </c>
      <c r="O110">
        <v>10.050000000000001</v>
      </c>
      <c r="P110">
        <v>170</v>
      </c>
      <c r="Q110">
        <v>6.515E-3</v>
      </c>
      <c r="R110">
        <v>8.6679999999999993E-2</v>
      </c>
      <c r="S110">
        <v>0.104</v>
      </c>
      <c r="T110">
        <v>2.4799999999999999E-2</v>
      </c>
      <c r="U110">
        <v>3.1119999999999998E-2</v>
      </c>
      <c r="V110">
        <v>5.0369999999999998E-3</v>
      </c>
      <c r="W110">
        <v>28.4</v>
      </c>
      <c r="X110">
        <v>28.01</v>
      </c>
      <c r="Y110">
        <v>206.8</v>
      </c>
      <c r="Z110">
        <v>2360</v>
      </c>
      <c r="AA110">
        <v>0.1701</v>
      </c>
      <c r="AB110">
        <v>0.69969999999999999</v>
      </c>
      <c r="AC110">
        <v>0.96079999999999999</v>
      </c>
      <c r="AD110">
        <v>0.29099999999999998</v>
      </c>
      <c r="AE110">
        <v>0.40550000000000003</v>
      </c>
      <c r="AF110">
        <v>9.7890000000000005E-2</v>
      </c>
    </row>
    <row r="111" spans="1:32" x14ac:dyDescent="0.2">
      <c r="A111">
        <v>864018</v>
      </c>
      <c r="B111">
        <v>0</v>
      </c>
      <c r="C111">
        <v>11.34</v>
      </c>
      <c r="D111">
        <v>21.26</v>
      </c>
      <c r="E111">
        <v>72.48</v>
      </c>
      <c r="F111">
        <v>396.5</v>
      </c>
      <c r="G111">
        <v>8.7590000000000001E-2</v>
      </c>
      <c r="H111">
        <v>6.5750000000000003E-2</v>
      </c>
      <c r="I111">
        <v>5.1330000000000001E-2</v>
      </c>
      <c r="J111">
        <v>1.899E-2</v>
      </c>
      <c r="K111">
        <v>0.1487</v>
      </c>
      <c r="L111">
        <v>6.5290000000000001E-2</v>
      </c>
      <c r="M111">
        <v>0.2344</v>
      </c>
      <c r="N111">
        <v>0.98609999999999998</v>
      </c>
      <c r="O111">
        <v>1.597</v>
      </c>
      <c r="P111">
        <v>16.41</v>
      </c>
      <c r="Q111">
        <v>9.1129999999999996E-3</v>
      </c>
      <c r="R111">
        <v>1.5570000000000001E-2</v>
      </c>
      <c r="S111">
        <v>2.443E-2</v>
      </c>
      <c r="T111">
        <v>6.4349999999999997E-3</v>
      </c>
      <c r="U111">
        <v>1.5679999999999999E-2</v>
      </c>
      <c r="V111">
        <v>2.477E-3</v>
      </c>
      <c r="W111">
        <v>13.01</v>
      </c>
      <c r="X111">
        <v>29.15</v>
      </c>
      <c r="Y111">
        <v>83.99</v>
      </c>
      <c r="Z111">
        <v>518.1</v>
      </c>
      <c r="AA111">
        <v>0.1699</v>
      </c>
      <c r="AB111">
        <v>0.21959999999999999</v>
      </c>
      <c r="AC111">
        <v>0.312</v>
      </c>
      <c r="AD111">
        <v>8.2780000000000006E-2</v>
      </c>
      <c r="AE111">
        <v>0.28289999999999998</v>
      </c>
      <c r="AF111">
        <v>8.8319999999999996E-2</v>
      </c>
    </row>
    <row r="112" spans="1:32" x14ac:dyDescent="0.2">
      <c r="A112">
        <v>864033</v>
      </c>
      <c r="B112">
        <v>0</v>
      </c>
      <c r="C112">
        <v>9.7769999999999992</v>
      </c>
      <c r="D112">
        <v>16.989999999999998</v>
      </c>
      <c r="E112">
        <v>62.5</v>
      </c>
      <c r="F112">
        <v>290.2</v>
      </c>
      <c r="G112">
        <v>0.1037</v>
      </c>
      <c r="H112">
        <v>8.4040000000000004E-2</v>
      </c>
      <c r="I112">
        <v>4.3339999999999997E-2</v>
      </c>
      <c r="J112">
        <v>1.7780000000000001E-2</v>
      </c>
      <c r="K112">
        <v>0.15840000000000001</v>
      </c>
      <c r="L112">
        <v>7.0650000000000004E-2</v>
      </c>
      <c r="M112">
        <v>0.40300000000000002</v>
      </c>
      <c r="N112">
        <v>1.4239999999999999</v>
      </c>
      <c r="O112">
        <v>2.7469999999999999</v>
      </c>
      <c r="P112">
        <v>22.87</v>
      </c>
      <c r="Q112">
        <v>1.3849999999999999E-2</v>
      </c>
      <c r="R112">
        <v>2.9319999999999999E-2</v>
      </c>
      <c r="S112">
        <v>2.7220000000000001E-2</v>
      </c>
      <c r="T112">
        <v>1.023E-2</v>
      </c>
      <c r="U112">
        <v>3.2809999999999999E-2</v>
      </c>
      <c r="V112">
        <v>4.6379999999999998E-3</v>
      </c>
      <c r="W112">
        <v>11.05</v>
      </c>
      <c r="X112">
        <v>21.47</v>
      </c>
      <c r="Y112">
        <v>71.680000000000007</v>
      </c>
      <c r="Z112">
        <v>367</v>
      </c>
      <c r="AA112">
        <v>0.1467</v>
      </c>
      <c r="AB112">
        <v>0.17649999999999999</v>
      </c>
      <c r="AC112">
        <v>0.13</v>
      </c>
      <c r="AD112">
        <v>5.3339999999999999E-2</v>
      </c>
      <c r="AE112">
        <v>0.25330000000000003</v>
      </c>
      <c r="AF112">
        <v>8.4680000000000005E-2</v>
      </c>
    </row>
    <row r="113" spans="1:32" x14ac:dyDescent="0.2">
      <c r="A113">
        <v>86408</v>
      </c>
      <c r="B113">
        <v>0</v>
      </c>
      <c r="C113">
        <v>12.63</v>
      </c>
      <c r="D113">
        <v>20.76</v>
      </c>
      <c r="E113">
        <v>82.15</v>
      </c>
      <c r="F113">
        <v>480.4</v>
      </c>
      <c r="G113">
        <v>9.9330000000000002E-2</v>
      </c>
      <c r="H113">
        <v>0.12089999999999999</v>
      </c>
      <c r="I113">
        <v>0.1065</v>
      </c>
      <c r="J113">
        <v>6.021E-2</v>
      </c>
      <c r="K113">
        <v>0.17349999999999999</v>
      </c>
      <c r="L113">
        <v>7.0699999999999999E-2</v>
      </c>
      <c r="M113">
        <v>0.34239999999999998</v>
      </c>
      <c r="N113">
        <v>1.8029999999999999</v>
      </c>
      <c r="O113">
        <v>2.7109999999999999</v>
      </c>
      <c r="P113">
        <v>20.48</v>
      </c>
      <c r="Q113">
        <v>1.291E-2</v>
      </c>
      <c r="R113">
        <v>4.0419999999999998E-2</v>
      </c>
      <c r="S113">
        <v>5.101E-2</v>
      </c>
      <c r="T113">
        <v>2.2950000000000002E-2</v>
      </c>
      <c r="U113">
        <v>2.1440000000000001E-2</v>
      </c>
      <c r="V113">
        <v>5.8910000000000004E-3</v>
      </c>
      <c r="W113">
        <v>13.33</v>
      </c>
      <c r="X113">
        <v>25.47</v>
      </c>
      <c r="Y113">
        <v>89</v>
      </c>
      <c r="Z113">
        <v>527.4</v>
      </c>
      <c r="AA113">
        <v>0.12870000000000001</v>
      </c>
      <c r="AB113">
        <v>0.22500000000000001</v>
      </c>
      <c r="AC113">
        <v>0.22159999999999999</v>
      </c>
      <c r="AD113">
        <v>0.1105</v>
      </c>
      <c r="AE113">
        <v>0.22259999999999999</v>
      </c>
      <c r="AF113">
        <v>8.4860000000000005E-2</v>
      </c>
    </row>
    <row r="114" spans="1:32" x14ac:dyDescent="0.2">
      <c r="A114">
        <v>86409</v>
      </c>
      <c r="B114">
        <v>0</v>
      </c>
      <c r="C114">
        <v>14.26</v>
      </c>
      <c r="D114">
        <v>19.649999999999999</v>
      </c>
      <c r="E114">
        <v>97.83</v>
      </c>
      <c r="F114">
        <v>629.9</v>
      </c>
      <c r="G114">
        <v>7.8369999999999995E-2</v>
      </c>
      <c r="H114">
        <v>0.2233</v>
      </c>
      <c r="I114">
        <v>0.30030000000000001</v>
      </c>
      <c r="J114">
        <v>7.7979999999999994E-2</v>
      </c>
      <c r="K114">
        <v>0.1704</v>
      </c>
      <c r="L114">
        <v>7.7689999999999995E-2</v>
      </c>
      <c r="M114">
        <v>0.36280000000000001</v>
      </c>
      <c r="N114">
        <v>1.49</v>
      </c>
      <c r="O114">
        <v>3.399</v>
      </c>
      <c r="P114">
        <v>29.25</v>
      </c>
      <c r="Q114">
        <v>5.2979999999999998E-3</v>
      </c>
      <c r="R114">
        <v>7.4459999999999998E-2</v>
      </c>
      <c r="S114">
        <v>0.14349999999999999</v>
      </c>
      <c r="T114">
        <v>2.2919999999999999E-2</v>
      </c>
      <c r="U114">
        <v>2.5659999999999999E-2</v>
      </c>
      <c r="V114">
        <v>1.298E-2</v>
      </c>
      <c r="W114">
        <v>15.3</v>
      </c>
      <c r="X114">
        <v>23.73</v>
      </c>
      <c r="Y114">
        <v>107</v>
      </c>
      <c r="Z114">
        <v>709</v>
      </c>
      <c r="AA114">
        <v>8.949E-2</v>
      </c>
      <c r="AB114">
        <v>0.41930000000000001</v>
      </c>
      <c r="AC114">
        <v>0.67830000000000001</v>
      </c>
      <c r="AD114">
        <v>0.15049999999999999</v>
      </c>
      <c r="AE114">
        <v>0.23980000000000001</v>
      </c>
      <c r="AF114">
        <v>0.1082</v>
      </c>
    </row>
    <row r="115" spans="1:32" x14ac:dyDescent="0.2">
      <c r="A115">
        <v>864292</v>
      </c>
      <c r="B115">
        <v>0</v>
      </c>
      <c r="C115">
        <v>10.51</v>
      </c>
      <c r="D115">
        <v>20.190000000000001</v>
      </c>
      <c r="E115">
        <v>68.64</v>
      </c>
      <c r="F115">
        <v>334.2</v>
      </c>
      <c r="G115">
        <v>0.11219999999999999</v>
      </c>
      <c r="H115">
        <v>0.1303</v>
      </c>
      <c r="I115">
        <v>6.4759999999999998E-2</v>
      </c>
      <c r="J115">
        <v>3.0679999999999999E-2</v>
      </c>
      <c r="K115">
        <v>0.19220000000000001</v>
      </c>
      <c r="L115">
        <v>7.782E-2</v>
      </c>
      <c r="M115">
        <v>0.33360000000000001</v>
      </c>
      <c r="N115">
        <v>1.86</v>
      </c>
      <c r="O115">
        <v>2.0409999999999999</v>
      </c>
      <c r="P115">
        <v>19.91</v>
      </c>
      <c r="Q115">
        <v>1.188E-2</v>
      </c>
      <c r="R115">
        <v>3.7470000000000003E-2</v>
      </c>
      <c r="S115">
        <v>4.5909999999999999E-2</v>
      </c>
      <c r="T115">
        <v>1.5440000000000001E-2</v>
      </c>
      <c r="U115">
        <v>2.2870000000000001E-2</v>
      </c>
      <c r="V115">
        <v>6.7920000000000003E-3</v>
      </c>
      <c r="W115">
        <v>11.16</v>
      </c>
      <c r="X115">
        <v>22.75</v>
      </c>
      <c r="Y115">
        <v>72.62</v>
      </c>
      <c r="Z115">
        <v>374.4</v>
      </c>
      <c r="AA115">
        <v>0.13</v>
      </c>
      <c r="AB115">
        <v>0.2049</v>
      </c>
      <c r="AC115">
        <v>0.1295</v>
      </c>
      <c r="AD115">
        <v>6.1359999999999998E-2</v>
      </c>
      <c r="AE115">
        <v>0.23830000000000001</v>
      </c>
      <c r="AF115">
        <v>9.0260000000000007E-2</v>
      </c>
    </row>
    <row r="116" spans="1:32" x14ac:dyDescent="0.2">
      <c r="A116">
        <v>864496</v>
      </c>
      <c r="B116">
        <v>0</v>
      </c>
      <c r="C116">
        <v>8.7260000000000009</v>
      </c>
      <c r="D116">
        <v>15.83</v>
      </c>
      <c r="E116">
        <v>55.84</v>
      </c>
      <c r="F116">
        <v>230.9</v>
      </c>
      <c r="G116">
        <v>0.115</v>
      </c>
      <c r="H116">
        <v>8.201E-2</v>
      </c>
      <c r="I116">
        <v>4.1320000000000003E-2</v>
      </c>
      <c r="J116">
        <v>1.924E-2</v>
      </c>
      <c r="K116">
        <v>0.16489999999999999</v>
      </c>
      <c r="L116">
        <v>7.6329999999999995E-2</v>
      </c>
      <c r="M116">
        <v>0.16650000000000001</v>
      </c>
      <c r="N116">
        <v>0.58640000000000003</v>
      </c>
      <c r="O116">
        <v>1.3540000000000001</v>
      </c>
      <c r="P116">
        <v>8.9659999999999993</v>
      </c>
      <c r="Q116">
        <v>8.2609999999999992E-3</v>
      </c>
      <c r="R116">
        <v>2.213E-2</v>
      </c>
      <c r="S116">
        <v>3.2590000000000001E-2</v>
      </c>
      <c r="T116">
        <v>1.04E-2</v>
      </c>
      <c r="U116">
        <v>1.7080000000000001E-2</v>
      </c>
      <c r="V116">
        <v>3.8059999999999999E-3</v>
      </c>
      <c r="W116">
        <v>9.6280000000000001</v>
      </c>
      <c r="X116">
        <v>19.62</v>
      </c>
      <c r="Y116">
        <v>64.48</v>
      </c>
      <c r="Z116">
        <v>284.39999999999998</v>
      </c>
      <c r="AA116">
        <v>0.1724</v>
      </c>
      <c r="AB116">
        <v>0.2364</v>
      </c>
      <c r="AC116">
        <v>0.24560000000000001</v>
      </c>
      <c r="AD116">
        <v>0.105</v>
      </c>
      <c r="AE116">
        <v>0.29260000000000003</v>
      </c>
      <c r="AF116">
        <v>0.1017</v>
      </c>
    </row>
    <row r="117" spans="1:32" x14ac:dyDescent="0.2">
      <c r="A117">
        <v>864685</v>
      </c>
      <c r="B117">
        <v>0</v>
      </c>
      <c r="C117">
        <v>11.93</v>
      </c>
      <c r="D117">
        <v>21.53</v>
      </c>
      <c r="E117">
        <v>76.53</v>
      </c>
      <c r="F117">
        <v>438.6</v>
      </c>
      <c r="G117">
        <v>9.7680000000000003E-2</v>
      </c>
      <c r="H117">
        <v>7.8490000000000004E-2</v>
      </c>
      <c r="I117">
        <v>3.3279999999999997E-2</v>
      </c>
      <c r="J117">
        <v>2.0080000000000001E-2</v>
      </c>
      <c r="K117">
        <v>0.16880000000000001</v>
      </c>
      <c r="L117">
        <v>6.1940000000000002E-2</v>
      </c>
      <c r="M117">
        <v>0.31180000000000002</v>
      </c>
      <c r="N117">
        <v>0.92269999999999996</v>
      </c>
      <c r="O117">
        <v>2</v>
      </c>
      <c r="P117">
        <v>24.79</v>
      </c>
      <c r="Q117">
        <v>7.803E-3</v>
      </c>
      <c r="R117">
        <v>2.5069999999999999E-2</v>
      </c>
      <c r="S117">
        <v>1.8350000000000002E-2</v>
      </c>
      <c r="T117">
        <v>7.711E-3</v>
      </c>
      <c r="U117">
        <v>1.278E-2</v>
      </c>
      <c r="V117">
        <v>3.8560000000000001E-3</v>
      </c>
      <c r="W117">
        <v>13.67</v>
      </c>
      <c r="X117">
        <v>26.15</v>
      </c>
      <c r="Y117">
        <v>87.54</v>
      </c>
      <c r="Z117">
        <v>583</v>
      </c>
      <c r="AA117">
        <v>0.15</v>
      </c>
      <c r="AB117">
        <v>0.2399</v>
      </c>
      <c r="AC117">
        <v>0.15029999999999999</v>
      </c>
      <c r="AD117">
        <v>7.2470000000000007E-2</v>
      </c>
      <c r="AE117">
        <v>0.24379999999999999</v>
      </c>
      <c r="AF117">
        <v>8.541E-2</v>
      </c>
    </row>
    <row r="118" spans="1:32" x14ac:dyDescent="0.2">
      <c r="A118">
        <v>864726</v>
      </c>
      <c r="B118">
        <v>0</v>
      </c>
      <c r="C118">
        <v>8.9499999999999993</v>
      </c>
      <c r="D118">
        <v>15.76</v>
      </c>
      <c r="E118">
        <v>58.74</v>
      </c>
      <c r="F118">
        <v>245.2</v>
      </c>
      <c r="G118">
        <v>9.4619999999999996E-2</v>
      </c>
      <c r="H118">
        <v>0.12429999999999999</v>
      </c>
      <c r="I118">
        <v>9.2630000000000004E-2</v>
      </c>
      <c r="J118">
        <v>2.308E-2</v>
      </c>
      <c r="K118">
        <v>0.1305</v>
      </c>
      <c r="L118">
        <v>7.1629999999999999E-2</v>
      </c>
      <c r="M118">
        <v>0.31319999999999998</v>
      </c>
      <c r="N118">
        <v>0.97889999999999999</v>
      </c>
      <c r="O118">
        <v>3.28</v>
      </c>
      <c r="P118">
        <v>16.940000000000001</v>
      </c>
      <c r="Q118">
        <v>1.8350000000000002E-2</v>
      </c>
      <c r="R118">
        <v>6.7599999999999993E-2</v>
      </c>
      <c r="S118">
        <v>9.2630000000000004E-2</v>
      </c>
      <c r="T118">
        <v>2.308E-2</v>
      </c>
      <c r="U118">
        <v>2.384E-2</v>
      </c>
      <c r="V118">
        <v>5.6010000000000001E-3</v>
      </c>
      <c r="W118">
        <v>9.4139999999999997</v>
      </c>
      <c r="X118">
        <v>17.07</v>
      </c>
      <c r="Y118">
        <v>63.34</v>
      </c>
      <c r="Z118">
        <v>270</v>
      </c>
      <c r="AA118">
        <v>0.1179</v>
      </c>
      <c r="AB118">
        <v>0.18790000000000001</v>
      </c>
      <c r="AC118">
        <v>0.15440000000000001</v>
      </c>
      <c r="AD118">
        <v>3.8460000000000001E-2</v>
      </c>
      <c r="AE118">
        <v>0.16520000000000001</v>
      </c>
      <c r="AF118">
        <v>7.7219999999999997E-2</v>
      </c>
    </row>
    <row r="119" spans="1:32" x14ac:dyDescent="0.2">
      <c r="A119">
        <v>864729</v>
      </c>
      <c r="B119">
        <v>1</v>
      </c>
      <c r="C119">
        <v>14.87</v>
      </c>
      <c r="D119">
        <v>16.670000000000002</v>
      </c>
      <c r="E119">
        <v>98.64</v>
      </c>
      <c r="F119">
        <v>682.5</v>
      </c>
      <c r="G119">
        <v>0.1162</v>
      </c>
      <c r="H119">
        <v>0.16489999999999999</v>
      </c>
      <c r="I119">
        <v>0.16900000000000001</v>
      </c>
      <c r="J119">
        <v>8.9230000000000004E-2</v>
      </c>
      <c r="K119">
        <v>0.2157</v>
      </c>
      <c r="L119">
        <v>6.7680000000000004E-2</v>
      </c>
      <c r="M119">
        <v>0.42659999999999998</v>
      </c>
      <c r="N119">
        <v>0.94889999999999997</v>
      </c>
      <c r="O119">
        <v>2.9889999999999999</v>
      </c>
      <c r="P119">
        <v>41.18</v>
      </c>
      <c r="Q119">
        <v>6.9849999999999999E-3</v>
      </c>
      <c r="R119">
        <v>2.563E-2</v>
      </c>
      <c r="S119">
        <v>3.0110000000000001E-2</v>
      </c>
      <c r="T119">
        <v>1.2710000000000001E-2</v>
      </c>
      <c r="U119">
        <v>1.602E-2</v>
      </c>
      <c r="V119">
        <v>3.8839999999999999E-3</v>
      </c>
      <c r="W119">
        <v>18.809999999999999</v>
      </c>
      <c r="X119">
        <v>27.37</v>
      </c>
      <c r="Y119">
        <v>127.1</v>
      </c>
      <c r="Z119">
        <v>1095</v>
      </c>
      <c r="AA119">
        <v>0.18779999999999999</v>
      </c>
      <c r="AB119">
        <v>0.44800000000000001</v>
      </c>
      <c r="AC119">
        <v>0.47039999999999998</v>
      </c>
      <c r="AD119">
        <v>0.20269999999999999</v>
      </c>
      <c r="AE119">
        <v>0.35849999999999999</v>
      </c>
      <c r="AF119">
        <v>0.1065</v>
      </c>
    </row>
    <row r="120" spans="1:32" x14ac:dyDescent="0.2">
      <c r="A120">
        <v>864877</v>
      </c>
      <c r="B120">
        <v>1</v>
      </c>
      <c r="C120">
        <v>15.78</v>
      </c>
      <c r="D120">
        <v>22.91</v>
      </c>
      <c r="E120">
        <v>105.7</v>
      </c>
      <c r="F120">
        <v>782.6</v>
      </c>
      <c r="G120">
        <v>0.11550000000000001</v>
      </c>
      <c r="H120">
        <v>0.17519999999999999</v>
      </c>
      <c r="I120">
        <v>0.21329999999999999</v>
      </c>
      <c r="J120">
        <v>9.4789999999999999E-2</v>
      </c>
      <c r="K120">
        <v>0.20960000000000001</v>
      </c>
      <c r="L120">
        <v>7.331E-2</v>
      </c>
      <c r="M120">
        <v>0.55200000000000005</v>
      </c>
      <c r="N120">
        <v>1.0720000000000001</v>
      </c>
      <c r="O120">
        <v>3.5979999999999999</v>
      </c>
      <c r="P120">
        <v>58.63</v>
      </c>
      <c r="Q120">
        <v>8.6990000000000001E-3</v>
      </c>
      <c r="R120">
        <v>3.9759999999999997E-2</v>
      </c>
      <c r="S120">
        <v>5.9499999999999997E-2</v>
      </c>
      <c r="T120">
        <v>1.3899999999999999E-2</v>
      </c>
      <c r="U120">
        <v>1.495E-2</v>
      </c>
      <c r="V120">
        <v>5.9839999999999997E-3</v>
      </c>
      <c r="W120">
        <v>20.190000000000001</v>
      </c>
      <c r="X120">
        <v>30.5</v>
      </c>
      <c r="Y120">
        <v>130.30000000000001</v>
      </c>
      <c r="Z120">
        <v>1272</v>
      </c>
      <c r="AA120">
        <v>0.1855</v>
      </c>
      <c r="AB120">
        <v>0.49249999999999999</v>
      </c>
      <c r="AC120">
        <v>0.73560000000000003</v>
      </c>
      <c r="AD120">
        <v>0.2034</v>
      </c>
      <c r="AE120">
        <v>0.32740000000000002</v>
      </c>
      <c r="AF120">
        <v>0.12520000000000001</v>
      </c>
    </row>
    <row r="121" spans="1:32" x14ac:dyDescent="0.2">
      <c r="A121">
        <v>865128</v>
      </c>
      <c r="B121">
        <v>1</v>
      </c>
      <c r="C121">
        <v>17.95</v>
      </c>
      <c r="D121">
        <v>20.010000000000002</v>
      </c>
      <c r="E121">
        <v>114.2</v>
      </c>
      <c r="F121">
        <v>982</v>
      </c>
      <c r="G121">
        <v>8.4019999999999997E-2</v>
      </c>
      <c r="H121">
        <v>6.7220000000000002E-2</v>
      </c>
      <c r="I121">
        <v>7.2929999999999995E-2</v>
      </c>
      <c r="J121">
        <v>5.5960000000000003E-2</v>
      </c>
      <c r="K121">
        <v>0.21290000000000001</v>
      </c>
      <c r="L121">
        <v>5.0250000000000003E-2</v>
      </c>
      <c r="M121">
        <v>0.55059999999999998</v>
      </c>
      <c r="N121">
        <v>1.214</v>
      </c>
      <c r="O121">
        <v>3.3570000000000002</v>
      </c>
      <c r="P121">
        <v>54.04</v>
      </c>
      <c r="Q121">
        <v>4.0239999999999998E-3</v>
      </c>
      <c r="R121">
        <v>8.4220000000000007E-3</v>
      </c>
      <c r="S121">
        <v>2.291E-2</v>
      </c>
      <c r="T121">
        <v>9.8630000000000002E-3</v>
      </c>
      <c r="U121">
        <v>5.0139999999999997E-2</v>
      </c>
      <c r="V121">
        <v>1.902E-3</v>
      </c>
      <c r="W121">
        <v>20.58</v>
      </c>
      <c r="X121">
        <v>27.83</v>
      </c>
      <c r="Y121">
        <v>129.19999999999999</v>
      </c>
      <c r="Z121">
        <v>1261</v>
      </c>
      <c r="AA121">
        <v>0.1072</v>
      </c>
      <c r="AB121">
        <v>0.1202</v>
      </c>
      <c r="AC121">
        <v>0.22489999999999999</v>
      </c>
      <c r="AD121">
        <v>0.11849999999999999</v>
      </c>
      <c r="AE121">
        <v>0.48820000000000002</v>
      </c>
      <c r="AF121">
        <v>6.1109999999999998E-2</v>
      </c>
    </row>
    <row r="122" spans="1:32" x14ac:dyDescent="0.2">
      <c r="A122">
        <v>865137</v>
      </c>
      <c r="B122">
        <v>0</v>
      </c>
      <c r="C122">
        <v>11.41</v>
      </c>
      <c r="D122">
        <v>10.82</v>
      </c>
      <c r="E122">
        <v>73.34</v>
      </c>
      <c r="F122">
        <v>403.3</v>
      </c>
      <c r="G122">
        <v>9.3729999999999994E-2</v>
      </c>
      <c r="H122">
        <v>6.6850000000000007E-2</v>
      </c>
      <c r="I122">
        <v>3.5119999999999998E-2</v>
      </c>
      <c r="J122">
        <v>2.623E-2</v>
      </c>
      <c r="K122">
        <v>0.16669999999999999</v>
      </c>
      <c r="L122">
        <v>6.1129999999999997E-2</v>
      </c>
      <c r="M122">
        <v>0.14080000000000001</v>
      </c>
      <c r="N122">
        <v>0.4607</v>
      </c>
      <c r="O122">
        <v>1.103</v>
      </c>
      <c r="P122">
        <v>10.5</v>
      </c>
      <c r="Q122">
        <v>6.0400000000000002E-3</v>
      </c>
      <c r="R122">
        <v>1.529E-2</v>
      </c>
      <c r="S122">
        <v>1.5140000000000001E-2</v>
      </c>
      <c r="T122">
        <v>6.4599999999999996E-3</v>
      </c>
      <c r="U122">
        <v>1.3440000000000001E-2</v>
      </c>
      <c r="V122">
        <v>2.2060000000000001E-3</v>
      </c>
      <c r="W122">
        <v>12.82</v>
      </c>
      <c r="X122">
        <v>15.97</v>
      </c>
      <c r="Y122">
        <v>83.74</v>
      </c>
      <c r="Z122">
        <v>510.5</v>
      </c>
      <c r="AA122">
        <v>0.15479999999999999</v>
      </c>
      <c r="AB122">
        <v>0.23899999999999999</v>
      </c>
      <c r="AC122">
        <v>0.2102</v>
      </c>
      <c r="AD122">
        <v>8.9580000000000007E-2</v>
      </c>
      <c r="AE122">
        <v>0.30159999999999998</v>
      </c>
      <c r="AF122">
        <v>8.523E-2</v>
      </c>
    </row>
    <row r="123" spans="1:32" x14ac:dyDescent="0.2">
      <c r="A123">
        <v>86517</v>
      </c>
      <c r="B123">
        <v>1</v>
      </c>
      <c r="C123">
        <v>18.66</v>
      </c>
      <c r="D123">
        <v>17.12</v>
      </c>
      <c r="E123">
        <v>121.4</v>
      </c>
      <c r="F123">
        <v>1077</v>
      </c>
      <c r="G123">
        <v>0.10539999999999999</v>
      </c>
      <c r="H123">
        <v>0.11</v>
      </c>
      <c r="I123">
        <v>0.1457</v>
      </c>
      <c r="J123">
        <v>8.6650000000000005E-2</v>
      </c>
      <c r="K123">
        <v>0.1966</v>
      </c>
      <c r="L123">
        <v>6.2129999999999998E-2</v>
      </c>
      <c r="M123">
        <v>0.71279999999999999</v>
      </c>
      <c r="N123">
        <v>1.581</v>
      </c>
      <c r="O123">
        <v>4.8949999999999996</v>
      </c>
      <c r="P123">
        <v>90.47</v>
      </c>
      <c r="Q123">
        <v>8.1019999999999998E-3</v>
      </c>
      <c r="R123">
        <v>2.1010000000000001E-2</v>
      </c>
      <c r="S123">
        <v>3.3419999999999998E-2</v>
      </c>
      <c r="T123">
        <v>1.601E-2</v>
      </c>
      <c r="U123">
        <v>2.0449999999999999E-2</v>
      </c>
      <c r="V123">
        <v>4.5700000000000003E-3</v>
      </c>
      <c r="W123">
        <v>22.25</v>
      </c>
      <c r="X123">
        <v>24.9</v>
      </c>
      <c r="Y123">
        <v>145.4</v>
      </c>
      <c r="Z123">
        <v>1549</v>
      </c>
      <c r="AA123">
        <v>0.15029999999999999</v>
      </c>
      <c r="AB123">
        <v>0.2291</v>
      </c>
      <c r="AC123">
        <v>0.32719999999999999</v>
      </c>
      <c r="AD123">
        <v>0.16739999999999999</v>
      </c>
      <c r="AE123">
        <v>0.28939999999999999</v>
      </c>
      <c r="AF123">
        <v>8.4559999999999996E-2</v>
      </c>
    </row>
    <row r="124" spans="1:32" x14ac:dyDescent="0.2">
      <c r="A124">
        <v>865423</v>
      </c>
      <c r="B124">
        <v>1</v>
      </c>
      <c r="C124">
        <v>24.25</v>
      </c>
      <c r="D124">
        <v>20.2</v>
      </c>
      <c r="E124">
        <v>166.2</v>
      </c>
      <c r="F124">
        <v>1761</v>
      </c>
      <c r="G124">
        <v>0.1447</v>
      </c>
      <c r="H124">
        <v>0.28670000000000001</v>
      </c>
      <c r="I124">
        <v>0.42680000000000001</v>
      </c>
      <c r="J124">
        <v>0.20119999999999999</v>
      </c>
      <c r="K124">
        <v>0.26550000000000001</v>
      </c>
      <c r="L124">
        <v>6.8769999999999998E-2</v>
      </c>
      <c r="M124">
        <v>1.5089999999999999</v>
      </c>
      <c r="N124">
        <v>3.12</v>
      </c>
      <c r="O124">
        <v>9.8070000000000004</v>
      </c>
      <c r="P124">
        <v>233</v>
      </c>
      <c r="Q124">
        <v>2.333E-2</v>
      </c>
      <c r="R124">
        <v>9.8059999999999994E-2</v>
      </c>
      <c r="S124">
        <v>0.1278</v>
      </c>
      <c r="T124">
        <v>1.822E-2</v>
      </c>
      <c r="U124">
        <v>4.5469999999999997E-2</v>
      </c>
      <c r="V124">
        <v>9.8750000000000001E-3</v>
      </c>
      <c r="W124">
        <v>26.02</v>
      </c>
      <c r="X124">
        <v>23.99</v>
      </c>
      <c r="Y124">
        <v>180.9</v>
      </c>
      <c r="Z124">
        <v>2073</v>
      </c>
      <c r="AA124">
        <v>0.1696</v>
      </c>
      <c r="AB124">
        <v>0.4244</v>
      </c>
      <c r="AC124">
        <v>0.58030000000000004</v>
      </c>
      <c r="AD124">
        <v>0.2248</v>
      </c>
      <c r="AE124">
        <v>0.32219999999999999</v>
      </c>
      <c r="AF124">
        <v>8.0089999999999995E-2</v>
      </c>
    </row>
    <row r="125" spans="1:32" x14ac:dyDescent="0.2">
      <c r="A125">
        <v>865432</v>
      </c>
      <c r="B125">
        <v>0</v>
      </c>
      <c r="C125">
        <v>14.5</v>
      </c>
      <c r="D125">
        <v>10.89</v>
      </c>
      <c r="E125">
        <v>94.28</v>
      </c>
      <c r="F125">
        <v>640.70000000000005</v>
      </c>
      <c r="G125">
        <v>0.1101</v>
      </c>
      <c r="H125">
        <v>0.1099</v>
      </c>
      <c r="I125">
        <v>8.8419999999999999E-2</v>
      </c>
      <c r="J125">
        <v>5.7779999999999998E-2</v>
      </c>
      <c r="K125">
        <v>0.18559999999999999</v>
      </c>
      <c r="L125">
        <v>6.4019999999999994E-2</v>
      </c>
      <c r="M125">
        <v>0.29289999999999999</v>
      </c>
      <c r="N125">
        <v>0.85699999999999998</v>
      </c>
      <c r="O125">
        <v>1.9279999999999999</v>
      </c>
      <c r="P125">
        <v>24.19</v>
      </c>
      <c r="Q125">
        <v>3.8180000000000002E-3</v>
      </c>
      <c r="R125">
        <v>1.2760000000000001E-2</v>
      </c>
      <c r="S125">
        <v>2.8819999999999998E-2</v>
      </c>
      <c r="T125">
        <v>1.2E-2</v>
      </c>
      <c r="U125">
        <v>1.9099999999999999E-2</v>
      </c>
      <c r="V125">
        <v>2.8080000000000002E-3</v>
      </c>
      <c r="W125">
        <v>15.7</v>
      </c>
      <c r="X125">
        <v>15.98</v>
      </c>
      <c r="Y125">
        <v>102.8</v>
      </c>
      <c r="Z125">
        <v>745.5</v>
      </c>
      <c r="AA125">
        <v>0.1313</v>
      </c>
      <c r="AB125">
        <v>0.17879999999999999</v>
      </c>
      <c r="AC125">
        <v>0.25600000000000001</v>
      </c>
      <c r="AD125">
        <v>0.1221</v>
      </c>
      <c r="AE125">
        <v>0.28889999999999999</v>
      </c>
      <c r="AF125">
        <v>8.0060000000000006E-2</v>
      </c>
    </row>
    <row r="126" spans="1:32" x14ac:dyDescent="0.2">
      <c r="A126">
        <v>865468</v>
      </c>
      <c r="B126">
        <v>0</v>
      </c>
      <c r="C126">
        <v>13.37</v>
      </c>
      <c r="D126">
        <v>16.39</v>
      </c>
      <c r="E126">
        <v>86.1</v>
      </c>
      <c r="F126">
        <v>553.5</v>
      </c>
      <c r="G126">
        <v>7.1150000000000005E-2</v>
      </c>
      <c r="H126">
        <v>7.3249999999999996E-2</v>
      </c>
      <c r="I126">
        <v>8.0920000000000006E-2</v>
      </c>
      <c r="J126">
        <v>2.8000000000000001E-2</v>
      </c>
      <c r="K126">
        <v>0.14219999999999999</v>
      </c>
      <c r="L126">
        <v>5.8229999999999997E-2</v>
      </c>
      <c r="M126">
        <v>0.16389999999999999</v>
      </c>
      <c r="N126">
        <v>1.1399999999999999</v>
      </c>
      <c r="O126">
        <v>1.2230000000000001</v>
      </c>
      <c r="P126">
        <v>14.66</v>
      </c>
      <c r="Q126">
        <v>5.9189999999999998E-3</v>
      </c>
      <c r="R126">
        <v>3.27E-2</v>
      </c>
      <c r="S126">
        <v>4.9570000000000003E-2</v>
      </c>
      <c r="T126">
        <v>1.038E-2</v>
      </c>
      <c r="U126">
        <v>1.208E-2</v>
      </c>
      <c r="V126">
        <v>4.0759999999999998E-3</v>
      </c>
      <c r="W126">
        <v>14.26</v>
      </c>
      <c r="X126">
        <v>22.75</v>
      </c>
      <c r="Y126">
        <v>91.99</v>
      </c>
      <c r="Z126">
        <v>632.1</v>
      </c>
      <c r="AA126">
        <v>0.10249999999999999</v>
      </c>
      <c r="AB126">
        <v>0.25309999999999999</v>
      </c>
      <c r="AC126">
        <v>0.33079999999999998</v>
      </c>
      <c r="AD126">
        <v>8.9779999999999999E-2</v>
      </c>
      <c r="AE126">
        <v>0.20480000000000001</v>
      </c>
      <c r="AF126">
        <v>7.6280000000000001E-2</v>
      </c>
    </row>
    <row r="127" spans="1:32" x14ac:dyDescent="0.2">
      <c r="A127">
        <v>86561</v>
      </c>
      <c r="B127">
        <v>0</v>
      </c>
      <c r="C127">
        <v>13.85</v>
      </c>
      <c r="D127">
        <v>17.21</v>
      </c>
      <c r="E127">
        <v>88.44</v>
      </c>
      <c r="F127">
        <v>588.70000000000005</v>
      </c>
      <c r="G127">
        <v>8.7849999999999998E-2</v>
      </c>
      <c r="H127">
        <v>6.1359999999999998E-2</v>
      </c>
      <c r="I127">
        <v>1.4200000000000001E-2</v>
      </c>
      <c r="J127">
        <v>1.141E-2</v>
      </c>
      <c r="K127">
        <v>0.16139999999999999</v>
      </c>
      <c r="L127">
        <v>5.8900000000000001E-2</v>
      </c>
      <c r="M127">
        <v>0.2185</v>
      </c>
      <c r="N127">
        <v>0.85609999999999997</v>
      </c>
      <c r="O127">
        <v>1.4950000000000001</v>
      </c>
      <c r="P127">
        <v>17.91</v>
      </c>
      <c r="Q127">
        <v>4.5989999999999998E-3</v>
      </c>
      <c r="R127">
        <v>9.1690000000000001E-3</v>
      </c>
      <c r="S127">
        <v>9.1269999999999997E-3</v>
      </c>
      <c r="T127">
        <v>4.8139999999999997E-3</v>
      </c>
      <c r="U127">
        <v>1.247E-2</v>
      </c>
      <c r="V127">
        <v>1.7080000000000001E-3</v>
      </c>
      <c r="W127">
        <v>15.49</v>
      </c>
      <c r="X127">
        <v>23.58</v>
      </c>
      <c r="Y127">
        <v>100.3</v>
      </c>
      <c r="Z127">
        <v>725.9</v>
      </c>
      <c r="AA127">
        <v>0.1157</v>
      </c>
      <c r="AB127">
        <v>0.13500000000000001</v>
      </c>
      <c r="AC127">
        <v>8.115E-2</v>
      </c>
      <c r="AD127">
        <v>5.1040000000000002E-2</v>
      </c>
      <c r="AE127">
        <v>0.2364</v>
      </c>
      <c r="AF127">
        <v>7.1819999999999995E-2</v>
      </c>
    </row>
    <row r="128" spans="1:32" x14ac:dyDescent="0.2">
      <c r="A128">
        <v>866083</v>
      </c>
      <c r="B128">
        <v>1</v>
      </c>
      <c r="C128">
        <v>13.61</v>
      </c>
      <c r="D128">
        <v>24.69</v>
      </c>
      <c r="E128">
        <v>87.76</v>
      </c>
      <c r="F128">
        <v>572.6</v>
      </c>
      <c r="G128">
        <v>9.2579999999999996E-2</v>
      </c>
      <c r="H128">
        <v>7.8619999999999995E-2</v>
      </c>
      <c r="I128">
        <v>5.2850000000000001E-2</v>
      </c>
      <c r="J128">
        <v>3.0849999999999999E-2</v>
      </c>
      <c r="K128">
        <v>0.17610000000000001</v>
      </c>
      <c r="L128">
        <v>6.13E-2</v>
      </c>
      <c r="M128">
        <v>0.23100000000000001</v>
      </c>
      <c r="N128">
        <v>1.0049999999999999</v>
      </c>
      <c r="O128">
        <v>1.752</v>
      </c>
      <c r="P128">
        <v>19.829999999999998</v>
      </c>
      <c r="Q128">
        <v>4.0879999999999996E-3</v>
      </c>
      <c r="R128">
        <v>1.174E-2</v>
      </c>
      <c r="S128">
        <v>1.796E-2</v>
      </c>
      <c r="T128">
        <v>6.8799999999999998E-3</v>
      </c>
      <c r="U128">
        <v>1.323E-2</v>
      </c>
      <c r="V128">
        <v>1.4649999999999999E-3</v>
      </c>
      <c r="W128">
        <v>16.89</v>
      </c>
      <c r="X128">
        <v>35.64</v>
      </c>
      <c r="Y128">
        <v>113.2</v>
      </c>
      <c r="Z128">
        <v>848.7</v>
      </c>
      <c r="AA128">
        <v>0.14710000000000001</v>
      </c>
      <c r="AB128">
        <v>0.28839999999999999</v>
      </c>
      <c r="AC128">
        <v>0.37959999999999999</v>
      </c>
      <c r="AD128">
        <v>0.13289999999999999</v>
      </c>
      <c r="AE128">
        <v>0.34699999999999998</v>
      </c>
      <c r="AF128">
        <v>7.9000000000000001E-2</v>
      </c>
    </row>
    <row r="129" spans="1:32" x14ac:dyDescent="0.2">
      <c r="A129">
        <v>866203</v>
      </c>
      <c r="B129">
        <v>1</v>
      </c>
      <c r="C129">
        <v>19</v>
      </c>
      <c r="D129">
        <v>18.91</v>
      </c>
      <c r="E129">
        <v>123.4</v>
      </c>
      <c r="F129">
        <v>1138</v>
      </c>
      <c r="G129">
        <v>8.2170000000000007E-2</v>
      </c>
      <c r="H129">
        <v>8.0280000000000004E-2</v>
      </c>
      <c r="I129">
        <v>9.2710000000000001E-2</v>
      </c>
      <c r="J129">
        <v>5.6270000000000001E-2</v>
      </c>
      <c r="K129">
        <v>0.1946</v>
      </c>
      <c r="L129">
        <v>5.0439999999999999E-2</v>
      </c>
      <c r="M129">
        <v>0.68959999999999999</v>
      </c>
      <c r="N129">
        <v>1.3420000000000001</v>
      </c>
      <c r="O129">
        <v>5.2160000000000002</v>
      </c>
      <c r="P129">
        <v>81.23</v>
      </c>
      <c r="Q129">
        <v>4.4279999999999996E-3</v>
      </c>
      <c r="R129">
        <v>2.7310000000000001E-2</v>
      </c>
      <c r="S129">
        <v>4.0399999999999998E-2</v>
      </c>
      <c r="T129">
        <v>1.3610000000000001E-2</v>
      </c>
      <c r="U129">
        <v>2.0299999999999999E-2</v>
      </c>
      <c r="V129">
        <v>2.686E-3</v>
      </c>
      <c r="W129">
        <v>22.32</v>
      </c>
      <c r="X129">
        <v>25.73</v>
      </c>
      <c r="Y129">
        <v>148.19999999999999</v>
      </c>
      <c r="Z129">
        <v>1538</v>
      </c>
      <c r="AA129">
        <v>0.1021</v>
      </c>
      <c r="AB129">
        <v>0.22639999999999999</v>
      </c>
      <c r="AC129">
        <v>0.32069999999999999</v>
      </c>
      <c r="AD129">
        <v>0.12180000000000001</v>
      </c>
      <c r="AE129">
        <v>0.28410000000000002</v>
      </c>
      <c r="AF129">
        <v>6.5409999999999996E-2</v>
      </c>
    </row>
    <row r="130" spans="1:32" x14ac:dyDescent="0.2">
      <c r="A130">
        <v>866458</v>
      </c>
      <c r="B130">
        <v>0</v>
      </c>
      <c r="C130">
        <v>15.1</v>
      </c>
      <c r="D130">
        <v>16.39</v>
      </c>
      <c r="E130">
        <v>99.58</v>
      </c>
      <c r="F130">
        <v>674.5</v>
      </c>
      <c r="G130">
        <v>0.115</v>
      </c>
      <c r="H130">
        <v>0.1807</v>
      </c>
      <c r="I130">
        <v>0.1138</v>
      </c>
      <c r="J130">
        <v>8.5339999999999999E-2</v>
      </c>
      <c r="K130">
        <v>0.2001</v>
      </c>
      <c r="L130">
        <v>6.4670000000000005E-2</v>
      </c>
      <c r="M130">
        <v>0.43090000000000001</v>
      </c>
      <c r="N130">
        <v>1.0680000000000001</v>
      </c>
      <c r="O130">
        <v>2.7959999999999998</v>
      </c>
      <c r="P130">
        <v>39.840000000000003</v>
      </c>
      <c r="Q130">
        <v>9.0060000000000001E-3</v>
      </c>
      <c r="R130">
        <v>4.1849999999999998E-2</v>
      </c>
      <c r="S130">
        <v>3.2039999999999999E-2</v>
      </c>
      <c r="T130">
        <v>2.2579999999999999E-2</v>
      </c>
      <c r="U130">
        <v>2.3529999999999999E-2</v>
      </c>
      <c r="V130">
        <v>4.9839999999999997E-3</v>
      </c>
      <c r="W130">
        <v>16.11</v>
      </c>
      <c r="X130">
        <v>18.329999999999998</v>
      </c>
      <c r="Y130">
        <v>105.9</v>
      </c>
      <c r="Z130">
        <v>762.6</v>
      </c>
      <c r="AA130">
        <v>0.1386</v>
      </c>
      <c r="AB130">
        <v>0.2883</v>
      </c>
      <c r="AC130">
        <v>0.19600000000000001</v>
      </c>
      <c r="AD130">
        <v>0.14230000000000001</v>
      </c>
      <c r="AE130">
        <v>0.25900000000000001</v>
      </c>
      <c r="AF130">
        <v>7.7789999999999998E-2</v>
      </c>
    </row>
    <row r="131" spans="1:32" x14ac:dyDescent="0.2">
      <c r="A131">
        <v>866674</v>
      </c>
      <c r="B131">
        <v>1</v>
      </c>
      <c r="C131">
        <v>19.79</v>
      </c>
      <c r="D131">
        <v>25.12</v>
      </c>
      <c r="E131">
        <v>130.4</v>
      </c>
      <c r="F131">
        <v>1192</v>
      </c>
      <c r="G131">
        <v>0.10150000000000001</v>
      </c>
      <c r="H131">
        <v>0.15890000000000001</v>
      </c>
      <c r="I131">
        <v>0.2545</v>
      </c>
      <c r="J131">
        <v>0.1149</v>
      </c>
      <c r="K131">
        <v>0.22020000000000001</v>
      </c>
      <c r="L131">
        <v>6.1129999999999997E-2</v>
      </c>
      <c r="M131">
        <v>0.49530000000000002</v>
      </c>
      <c r="N131">
        <v>1.1990000000000001</v>
      </c>
      <c r="O131">
        <v>2.7650000000000001</v>
      </c>
      <c r="P131">
        <v>63.33</v>
      </c>
      <c r="Q131">
        <v>5.0330000000000001E-3</v>
      </c>
      <c r="R131">
        <v>3.1789999999999999E-2</v>
      </c>
      <c r="S131">
        <v>4.7550000000000002E-2</v>
      </c>
      <c r="T131">
        <v>1.043E-2</v>
      </c>
      <c r="U131">
        <v>1.5779999999999999E-2</v>
      </c>
      <c r="V131">
        <v>3.2239999999999999E-3</v>
      </c>
      <c r="W131">
        <v>22.63</v>
      </c>
      <c r="X131">
        <v>33.58</v>
      </c>
      <c r="Y131">
        <v>148.69999999999999</v>
      </c>
      <c r="Z131">
        <v>1589</v>
      </c>
      <c r="AA131">
        <v>0.1275</v>
      </c>
      <c r="AB131">
        <v>0.3861</v>
      </c>
      <c r="AC131">
        <v>0.56730000000000003</v>
      </c>
      <c r="AD131">
        <v>0.17319999999999999</v>
      </c>
      <c r="AE131">
        <v>0.33050000000000002</v>
      </c>
      <c r="AF131">
        <v>8.4650000000000003E-2</v>
      </c>
    </row>
    <row r="132" spans="1:32" x14ac:dyDescent="0.2">
      <c r="A132">
        <v>866714</v>
      </c>
      <c r="B132">
        <v>0</v>
      </c>
      <c r="C132">
        <v>12.19</v>
      </c>
      <c r="D132">
        <v>13.29</v>
      </c>
      <c r="E132">
        <v>79.08</v>
      </c>
      <c r="F132">
        <v>455.8</v>
      </c>
      <c r="G132">
        <v>0.1066</v>
      </c>
      <c r="H132">
        <v>9.5089999999999994E-2</v>
      </c>
      <c r="I132">
        <v>2.8549999999999999E-2</v>
      </c>
      <c r="J132">
        <v>2.8819999999999998E-2</v>
      </c>
      <c r="K132">
        <v>0.188</v>
      </c>
      <c r="L132">
        <v>6.4710000000000004E-2</v>
      </c>
      <c r="M132">
        <v>0.20050000000000001</v>
      </c>
      <c r="N132">
        <v>0.81630000000000003</v>
      </c>
      <c r="O132">
        <v>1.9730000000000001</v>
      </c>
      <c r="P132">
        <v>15.24</v>
      </c>
      <c r="Q132">
        <v>6.7730000000000004E-3</v>
      </c>
      <c r="R132">
        <v>2.4559999999999998E-2</v>
      </c>
      <c r="S132">
        <v>1.018E-2</v>
      </c>
      <c r="T132">
        <v>8.0940000000000005E-3</v>
      </c>
      <c r="U132">
        <v>2.6620000000000001E-2</v>
      </c>
      <c r="V132">
        <v>4.143E-3</v>
      </c>
      <c r="W132">
        <v>13.34</v>
      </c>
      <c r="X132">
        <v>17.809999999999999</v>
      </c>
      <c r="Y132">
        <v>91.38</v>
      </c>
      <c r="Z132">
        <v>545.20000000000005</v>
      </c>
      <c r="AA132">
        <v>0.14269999999999999</v>
      </c>
      <c r="AB132">
        <v>0.25850000000000001</v>
      </c>
      <c r="AC132">
        <v>9.9150000000000002E-2</v>
      </c>
      <c r="AD132">
        <v>8.1869999999999998E-2</v>
      </c>
      <c r="AE132">
        <v>0.34689999999999999</v>
      </c>
      <c r="AF132">
        <v>9.2410000000000006E-2</v>
      </c>
    </row>
    <row r="133" spans="1:32" x14ac:dyDescent="0.2">
      <c r="A133">
        <v>8670</v>
      </c>
      <c r="B133">
        <v>1</v>
      </c>
      <c r="C133">
        <v>15.46</v>
      </c>
      <c r="D133">
        <v>19.48</v>
      </c>
      <c r="E133">
        <v>101.7</v>
      </c>
      <c r="F133">
        <v>748.9</v>
      </c>
      <c r="G133">
        <v>0.10920000000000001</v>
      </c>
      <c r="H133">
        <v>0.12230000000000001</v>
      </c>
      <c r="I133">
        <v>0.14660000000000001</v>
      </c>
      <c r="J133">
        <v>8.0869999999999997E-2</v>
      </c>
      <c r="K133">
        <v>0.19309999999999999</v>
      </c>
      <c r="L133">
        <v>5.7959999999999998E-2</v>
      </c>
      <c r="M133">
        <v>0.4743</v>
      </c>
      <c r="N133">
        <v>0.78590000000000004</v>
      </c>
      <c r="O133">
        <v>3.0939999999999999</v>
      </c>
      <c r="P133">
        <v>48.31</v>
      </c>
      <c r="Q133">
        <v>6.2399999999999999E-3</v>
      </c>
      <c r="R133">
        <v>1.4840000000000001E-2</v>
      </c>
      <c r="S133">
        <v>2.8129999999999999E-2</v>
      </c>
      <c r="T133">
        <v>1.093E-2</v>
      </c>
      <c r="U133">
        <v>1.397E-2</v>
      </c>
      <c r="V133">
        <v>2.4610000000000001E-3</v>
      </c>
      <c r="W133">
        <v>19.260000000000002</v>
      </c>
      <c r="X133">
        <v>26</v>
      </c>
      <c r="Y133">
        <v>124.9</v>
      </c>
      <c r="Z133">
        <v>1156</v>
      </c>
      <c r="AA133">
        <v>0.15459999999999999</v>
      </c>
      <c r="AB133">
        <v>0.2394</v>
      </c>
      <c r="AC133">
        <v>0.37909999999999999</v>
      </c>
      <c r="AD133">
        <v>0.15140000000000001</v>
      </c>
      <c r="AE133">
        <v>0.28370000000000001</v>
      </c>
      <c r="AF133">
        <v>8.0189999999999997E-2</v>
      </c>
    </row>
    <row r="134" spans="1:32" x14ac:dyDescent="0.2">
      <c r="A134">
        <v>86730502</v>
      </c>
      <c r="B134">
        <v>1</v>
      </c>
      <c r="C134">
        <v>16.16</v>
      </c>
      <c r="D134">
        <v>21.54</v>
      </c>
      <c r="E134">
        <v>106.2</v>
      </c>
      <c r="F134">
        <v>809.8</v>
      </c>
      <c r="G134">
        <v>0.1008</v>
      </c>
      <c r="H134">
        <v>0.12839999999999999</v>
      </c>
      <c r="I134">
        <v>0.1043</v>
      </c>
      <c r="J134">
        <v>5.6129999999999999E-2</v>
      </c>
      <c r="K134">
        <v>0.216</v>
      </c>
      <c r="L134">
        <v>5.8909999999999997E-2</v>
      </c>
      <c r="M134">
        <v>0.43319999999999997</v>
      </c>
      <c r="N134">
        <v>1.2649999999999999</v>
      </c>
      <c r="O134">
        <v>2.8439999999999999</v>
      </c>
      <c r="P134">
        <v>43.68</v>
      </c>
      <c r="Q134">
        <v>4.8770000000000003E-3</v>
      </c>
      <c r="R134">
        <v>1.9519999999999999E-2</v>
      </c>
      <c r="S134">
        <v>2.2190000000000001E-2</v>
      </c>
      <c r="T134">
        <v>9.2309999999999996E-3</v>
      </c>
      <c r="U134">
        <v>1.5350000000000001E-2</v>
      </c>
      <c r="V134">
        <v>2.3730000000000001E-3</v>
      </c>
      <c r="W134">
        <v>19.47</v>
      </c>
      <c r="X134">
        <v>31.68</v>
      </c>
      <c r="Y134">
        <v>129.69999999999999</v>
      </c>
      <c r="Z134">
        <v>1175</v>
      </c>
      <c r="AA134">
        <v>0.13950000000000001</v>
      </c>
      <c r="AB134">
        <v>0.30549999999999999</v>
      </c>
      <c r="AC134">
        <v>0.29920000000000002</v>
      </c>
      <c r="AD134">
        <v>0.13120000000000001</v>
      </c>
      <c r="AE134">
        <v>0.34799999999999998</v>
      </c>
      <c r="AF134">
        <v>7.6189999999999994E-2</v>
      </c>
    </row>
    <row r="135" spans="1:32" x14ac:dyDescent="0.2">
      <c r="A135">
        <v>867387</v>
      </c>
      <c r="B135">
        <v>0</v>
      </c>
      <c r="C135">
        <v>15.71</v>
      </c>
      <c r="D135">
        <v>13.93</v>
      </c>
      <c r="E135">
        <v>102</v>
      </c>
      <c r="F135">
        <v>761.7</v>
      </c>
      <c r="G135">
        <v>9.4619999999999996E-2</v>
      </c>
      <c r="H135">
        <v>9.4619999999999996E-2</v>
      </c>
      <c r="I135">
        <v>7.1349999999999997E-2</v>
      </c>
      <c r="J135">
        <v>5.9330000000000001E-2</v>
      </c>
      <c r="K135">
        <v>0.18160000000000001</v>
      </c>
      <c r="L135">
        <v>5.7230000000000003E-2</v>
      </c>
      <c r="M135">
        <v>0.31169999999999998</v>
      </c>
      <c r="N135">
        <v>0.8155</v>
      </c>
      <c r="O135">
        <v>1.972</v>
      </c>
      <c r="P135">
        <v>27.94</v>
      </c>
      <c r="Q135">
        <v>5.2170000000000003E-3</v>
      </c>
      <c r="R135">
        <v>1.515E-2</v>
      </c>
      <c r="S135">
        <v>1.678E-2</v>
      </c>
      <c r="T135">
        <v>1.268E-2</v>
      </c>
      <c r="U135">
        <v>1.669E-2</v>
      </c>
      <c r="V135">
        <v>2.33E-3</v>
      </c>
      <c r="W135">
        <v>17.5</v>
      </c>
      <c r="X135">
        <v>19.25</v>
      </c>
      <c r="Y135">
        <v>114.3</v>
      </c>
      <c r="Z135">
        <v>922.8</v>
      </c>
      <c r="AA135">
        <v>0.12230000000000001</v>
      </c>
      <c r="AB135">
        <v>0.19489999999999999</v>
      </c>
      <c r="AC135">
        <v>0.1709</v>
      </c>
      <c r="AD135">
        <v>0.13739999999999999</v>
      </c>
      <c r="AE135">
        <v>0.27229999999999999</v>
      </c>
      <c r="AF135">
        <v>7.0709999999999995E-2</v>
      </c>
    </row>
    <row r="136" spans="1:32" x14ac:dyDescent="0.2">
      <c r="A136">
        <v>867739</v>
      </c>
      <c r="B136">
        <v>1</v>
      </c>
      <c r="C136">
        <v>18.45</v>
      </c>
      <c r="D136">
        <v>21.91</v>
      </c>
      <c r="E136">
        <v>120.2</v>
      </c>
      <c r="F136">
        <v>1075</v>
      </c>
      <c r="G136">
        <v>9.4299999999999995E-2</v>
      </c>
      <c r="H136">
        <v>9.7089999999999996E-2</v>
      </c>
      <c r="I136">
        <v>0.1153</v>
      </c>
      <c r="J136">
        <v>6.8470000000000003E-2</v>
      </c>
      <c r="K136">
        <v>0.16919999999999999</v>
      </c>
      <c r="L136">
        <v>5.7270000000000001E-2</v>
      </c>
      <c r="M136">
        <v>0.59589999999999999</v>
      </c>
      <c r="N136">
        <v>1.202</v>
      </c>
      <c r="O136">
        <v>3.766</v>
      </c>
      <c r="P136">
        <v>68.349999999999994</v>
      </c>
      <c r="Q136">
        <v>6.0010000000000003E-3</v>
      </c>
      <c r="R136">
        <v>1.422E-2</v>
      </c>
      <c r="S136">
        <v>2.8549999999999999E-2</v>
      </c>
      <c r="T136">
        <v>9.1479999999999999E-3</v>
      </c>
      <c r="U136">
        <v>1.4919999999999999E-2</v>
      </c>
      <c r="V136">
        <v>2.2049999999999999E-3</v>
      </c>
      <c r="W136">
        <v>22.52</v>
      </c>
      <c r="X136">
        <v>31.39</v>
      </c>
      <c r="Y136">
        <v>145.6</v>
      </c>
      <c r="Z136">
        <v>1590</v>
      </c>
      <c r="AA136">
        <v>0.14649999999999999</v>
      </c>
      <c r="AB136">
        <v>0.22750000000000001</v>
      </c>
      <c r="AC136">
        <v>0.39650000000000002</v>
      </c>
      <c r="AD136">
        <v>0.13789999999999999</v>
      </c>
      <c r="AE136">
        <v>0.31090000000000001</v>
      </c>
      <c r="AF136">
        <v>7.6100000000000001E-2</v>
      </c>
    </row>
    <row r="137" spans="1:32" x14ac:dyDescent="0.2">
      <c r="A137">
        <v>868202</v>
      </c>
      <c r="B137">
        <v>1</v>
      </c>
      <c r="C137">
        <v>12.77</v>
      </c>
      <c r="D137">
        <v>22.47</v>
      </c>
      <c r="E137">
        <v>81.72</v>
      </c>
      <c r="F137">
        <v>506.3</v>
      </c>
      <c r="G137">
        <v>9.0550000000000005E-2</v>
      </c>
      <c r="H137">
        <v>5.7610000000000001E-2</v>
      </c>
      <c r="I137">
        <v>4.7109999999999999E-2</v>
      </c>
      <c r="J137">
        <v>2.7040000000000002E-2</v>
      </c>
      <c r="K137">
        <v>0.1585</v>
      </c>
      <c r="L137">
        <v>6.0650000000000003E-2</v>
      </c>
      <c r="M137">
        <v>0.23669999999999999</v>
      </c>
      <c r="N137">
        <v>1.38</v>
      </c>
      <c r="O137">
        <v>1.4570000000000001</v>
      </c>
      <c r="P137">
        <v>19.87</v>
      </c>
      <c r="Q137">
        <v>7.4989999999999996E-3</v>
      </c>
      <c r="R137">
        <v>1.2019999999999999E-2</v>
      </c>
      <c r="S137">
        <v>2.332E-2</v>
      </c>
      <c r="T137">
        <v>8.9200000000000008E-3</v>
      </c>
      <c r="U137">
        <v>1.6469999999999999E-2</v>
      </c>
      <c r="V137">
        <v>2.6289999999999998E-3</v>
      </c>
      <c r="W137">
        <v>14.49</v>
      </c>
      <c r="X137">
        <v>33.369999999999997</v>
      </c>
      <c r="Y137">
        <v>92.04</v>
      </c>
      <c r="Z137">
        <v>653.6</v>
      </c>
      <c r="AA137">
        <v>0.1419</v>
      </c>
      <c r="AB137">
        <v>0.15229999999999999</v>
      </c>
      <c r="AC137">
        <v>0.2177</v>
      </c>
      <c r="AD137">
        <v>9.3310000000000004E-2</v>
      </c>
      <c r="AE137">
        <v>0.28289999999999998</v>
      </c>
      <c r="AF137">
        <v>8.0670000000000006E-2</v>
      </c>
    </row>
    <row r="138" spans="1:32" x14ac:dyDescent="0.2">
      <c r="A138">
        <v>868223</v>
      </c>
      <c r="B138">
        <v>0</v>
      </c>
      <c r="C138">
        <v>11.71</v>
      </c>
      <c r="D138">
        <v>16.670000000000002</v>
      </c>
      <c r="E138">
        <v>74.72</v>
      </c>
      <c r="F138">
        <v>423.6</v>
      </c>
      <c r="G138">
        <v>0.1051</v>
      </c>
      <c r="H138">
        <v>6.0949999999999997E-2</v>
      </c>
      <c r="I138">
        <v>3.5920000000000001E-2</v>
      </c>
      <c r="J138">
        <v>2.5999999999999999E-2</v>
      </c>
      <c r="K138">
        <v>0.13389999999999999</v>
      </c>
      <c r="L138">
        <v>5.9450000000000003E-2</v>
      </c>
      <c r="M138">
        <v>0.44890000000000002</v>
      </c>
      <c r="N138">
        <v>2.508</v>
      </c>
      <c r="O138">
        <v>3.258</v>
      </c>
      <c r="P138">
        <v>34.369999999999997</v>
      </c>
      <c r="Q138">
        <v>6.5779999999999996E-3</v>
      </c>
      <c r="R138">
        <v>1.38E-2</v>
      </c>
      <c r="S138">
        <v>2.6620000000000001E-2</v>
      </c>
      <c r="T138">
        <v>1.307E-2</v>
      </c>
      <c r="U138">
        <v>1.359E-2</v>
      </c>
      <c r="V138">
        <v>3.7069999999999998E-3</v>
      </c>
      <c r="W138">
        <v>13.33</v>
      </c>
      <c r="X138">
        <v>25.48</v>
      </c>
      <c r="Y138">
        <v>86.16</v>
      </c>
      <c r="Z138">
        <v>546.70000000000005</v>
      </c>
      <c r="AA138">
        <v>0.12709999999999999</v>
      </c>
      <c r="AB138">
        <v>0.1028</v>
      </c>
      <c r="AC138">
        <v>0.1046</v>
      </c>
      <c r="AD138">
        <v>6.9680000000000006E-2</v>
      </c>
      <c r="AE138">
        <v>0.17119999999999999</v>
      </c>
      <c r="AF138">
        <v>7.3429999999999995E-2</v>
      </c>
    </row>
    <row r="139" spans="1:32" x14ac:dyDescent="0.2">
      <c r="A139">
        <v>868682</v>
      </c>
      <c r="B139">
        <v>0</v>
      </c>
      <c r="C139">
        <v>11.43</v>
      </c>
      <c r="D139">
        <v>15.39</v>
      </c>
      <c r="E139">
        <v>73.06</v>
      </c>
      <c r="F139">
        <v>399.8</v>
      </c>
      <c r="G139">
        <v>9.6390000000000003E-2</v>
      </c>
      <c r="H139">
        <v>6.8890000000000007E-2</v>
      </c>
      <c r="I139">
        <v>3.5029999999999999E-2</v>
      </c>
      <c r="J139">
        <v>2.8750000000000001E-2</v>
      </c>
      <c r="K139">
        <v>0.1734</v>
      </c>
      <c r="L139">
        <v>5.8650000000000001E-2</v>
      </c>
      <c r="M139">
        <v>0.1759</v>
      </c>
      <c r="N139">
        <v>0.99380000000000002</v>
      </c>
      <c r="O139">
        <v>1.143</v>
      </c>
      <c r="P139">
        <v>12.67</v>
      </c>
      <c r="Q139">
        <v>5.1330000000000004E-3</v>
      </c>
      <c r="R139">
        <v>1.521E-2</v>
      </c>
      <c r="S139">
        <v>1.434E-2</v>
      </c>
      <c r="T139">
        <v>8.6020000000000003E-3</v>
      </c>
      <c r="U139">
        <v>1.5010000000000001E-2</v>
      </c>
      <c r="V139">
        <v>1.588E-3</v>
      </c>
      <c r="W139">
        <v>12.32</v>
      </c>
      <c r="X139">
        <v>22.02</v>
      </c>
      <c r="Y139">
        <v>79.930000000000007</v>
      </c>
      <c r="Z139">
        <v>462</v>
      </c>
      <c r="AA139">
        <v>0.11899999999999999</v>
      </c>
      <c r="AB139">
        <v>0.1648</v>
      </c>
      <c r="AC139">
        <v>0.1399</v>
      </c>
      <c r="AD139">
        <v>8.4760000000000002E-2</v>
      </c>
      <c r="AE139">
        <v>0.2676</v>
      </c>
      <c r="AF139">
        <v>6.7650000000000002E-2</v>
      </c>
    </row>
    <row r="140" spans="1:32" x14ac:dyDescent="0.2">
      <c r="A140">
        <v>868826</v>
      </c>
      <c r="B140">
        <v>1</v>
      </c>
      <c r="C140">
        <v>14.95</v>
      </c>
      <c r="D140">
        <v>17.57</v>
      </c>
      <c r="E140">
        <v>96.85</v>
      </c>
      <c r="F140">
        <v>678.1</v>
      </c>
      <c r="G140">
        <v>0.1167</v>
      </c>
      <c r="H140">
        <v>0.1305</v>
      </c>
      <c r="I140">
        <v>0.15390000000000001</v>
      </c>
      <c r="J140">
        <v>8.6239999999999997E-2</v>
      </c>
      <c r="K140">
        <v>0.19570000000000001</v>
      </c>
      <c r="L140">
        <v>6.216E-2</v>
      </c>
      <c r="M140">
        <v>1.296</v>
      </c>
      <c r="N140">
        <v>1.452</v>
      </c>
      <c r="O140">
        <v>8.4190000000000005</v>
      </c>
      <c r="P140">
        <v>101.9</v>
      </c>
      <c r="Q140">
        <v>0.01</v>
      </c>
      <c r="R140">
        <v>3.4799999999999998E-2</v>
      </c>
      <c r="S140">
        <v>6.5769999999999995E-2</v>
      </c>
      <c r="T140">
        <v>2.801E-2</v>
      </c>
      <c r="U140">
        <v>5.1679999999999997E-2</v>
      </c>
      <c r="V140">
        <v>2.8869999999999998E-3</v>
      </c>
      <c r="W140">
        <v>18.55</v>
      </c>
      <c r="X140">
        <v>21.43</v>
      </c>
      <c r="Y140">
        <v>121.4</v>
      </c>
      <c r="Z140">
        <v>971.4</v>
      </c>
      <c r="AA140">
        <v>0.1411</v>
      </c>
      <c r="AB140">
        <v>0.21640000000000001</v>
      </c>
      <c r="AC140">
        <v>0.33550000000000002</v>
      </c>
      <c r="AD140">
        <v>0.16669999999999999</v>
      </c>
      <c r="AE140">
        <v>0.34139999999999998</v>
      </c>
      <c r="AF140">
        <v>7.1470000000000006E-2</v>
      </c>
    </row>
    <row r="141" spans="1:32" x14ac:dyDescent="0.2">
      <c r="A141">
        <v>868871</v>
      </c>
      <c r="B141">
        <v>0</v>
      </c>
      <c r="C141">
        <v>11.28</v>
      </c>
      <c r="D141">
        <v>13.39</v>
      </c>
      <c r="E141">
        <v>73</v>
      </c>
      <c r="F141">
        <v>384.8</v>
      </c>
      <c r="G141">
        <v>0.1164</v>
      </c>
      <c r="H141">
        <v>0.11360000000000001</v>
      </c>
      <c r="I141">
        <v>4.6350000000000002E-2</v>
      </c>
      <c r="J141">
        <v>4.7960000000000003E-2</v>
      </c>
      <c r="K141">
        <v>0.17710000000000001</v>
      </c>
      <c r="L141">
        <v>6.0720000000000003E-2</v>
      </c>
      <c r="M141">
        <v>0.33839999999999998</v>
      </c>
      <c r="N141">
        <v>1.343</v>
      </c>
      <c r="O141">
        <v>1.851</v>
      </c>
      <c r="P141">
        <v>26.33</v>
      </c>
      <c r="Q141">
        <v>1.1270000000000001E-2</v>
      </c>
      <c r="R141">
        <v>3.4979999999999997E-2</v>
      </c>
      <c r="S141">
        <v>2.1870000000000001E-2</v>
      </c>
      <c r="T141">
        <v>1.9650000000000001E-2</v>
      </c>
      <c r="U141">
        <v>1.5800000000000002E-2</v>
      </c>
      <c r="V141">
        <v>3.4420000000000002E-3</v>
      </c>
      <c r="W141">
        <v>11.92</v>
      </c>
      <c r="X141">
        <v>15.77</v>
      </c>
      <c r="Y141">
        <v>76.53</v>
      </c>
      <c r="Z141">
        <v>434</v>
      </c>
      <c r="AA141">
        <v>0.13669999999999999</v>
      </c>
      <c r="AB141">
        <v>0.1822</v>
      </c>
      <c r="AC141">
        <v>8.6690000000000003E-2</v>
      </c>
      <c r="AD141">
        <v>8.6110000000000006E-2</v>
      </c>
      <c r="AE141">
        <v>0.2102</v>
      </c>
      <c r="AF141">
        <v>6.7839999999999998E-2</v>
      </c>
    </row>
    <row r="142" spans="1:32" x14ac:dyDescent="0.2">
      <c r="A142">
        <v>868999</v>
      </c>
      <c r="B142">
        <v>0</v>
      </c>
      <c r="C142">
        <v>9.7379999999999995</v>
      </c>
      <c r="D142">
        <v>11.97</v>
      </c>
      <c r="E142">
        <v>61.24</v>
      </c>
      <c r="F142">
        <v>288.5</v>
      </c>
      <c r="G142">
        <v>9.2499999999999999E-2</v>
      </c>
      <c r="H142">
        <v>4.1020000000000001E-2</v>
      </c>
      <c r="I142">
        <v>0</v>
      </c>
      <c r="J142">
        <v>0</v>
      </c>
      <c r="K142">
        <v>0.1903</v>
      </c>
      <c r="L142">
        <v>6.4219999999999999E-2</v>
      </c>
      <c r="M142">
        <v>0.1988</v>
      </c>
      <c r="N142">
        <v>0.496</v>
      </c>
      <c r="O142">
        <v>1.218</v>
      </c>
      <c r="P142">
        <v>12.26</v>
      </c>
      <c r="Q142">
        <v>6.0400000000000002E-3</v>
      </c>
      <c r="R142">
        <v>5.6559999999999996E-3</v>
      </c>
      <c r="S142">
        <v>0</v>
      </c>
      <c r="T142">
        <v>0</v>
      </c>
      <c r="U142">
        <v>2.2769999999999999E-2</v>
      </c>
      <c r="V142">
        <v>3.2200000000000002E-3</v>
      </c>
      <c r="W142">
        <v>10.62</v>
      </c>
      <c r="X142">
        <v>14.1</v>
      </c>
      <c r="Y142">
        <v>66.53</v>
      </c>
      <c r="Z142">
        <v>342.9</v>
      </c>
      <c r="AA142">
        <v>0.1234</v>
      </c>
      <c r="AB142">
        <v>7.2040000000000007E-2</v>
      </c>
      <c r="AC142">
        <v>0</v>
      </c>
      <c r="AD142">
        <v>0</v>
      </c>
      <c r="AE142">
        <v>0.3105</v>
      </c>
      <c r="AF142">
        <v>8.1509999999999999E-2</v>
      </c>
    </row>
    <row r="143" spans="1:32" x14ac:dyDescent="0.2">
      <c r="A143">
        <v>869104</v>
      </c>
      <c r="B143">
        <v>1</v>
      </c>
      <c r="C143">
        <v>16.11</v>
      </c>
      <c r="D143">
        <v>18.05</v>
      </c>
      <c r="E143">
        <v>105.1</v>
      </c>
      <c r="F143">
        <v>813</v>
      </c>
      <c r="G143">
        <v>9.7210000000000005E-2</v>
      </c>
      <c r="H143">
        <v>0.1137</v>
      </c>
      <c r="I143">
        <v>9.4469999999999998E-2</v>
      </c>
      <c r="J143">
        <v>5.9429999999999997E-2</v>
      </c>
      <c r="K143">
        <v>0.18609999999999999</v>
      </c>
      <c r="L143">
        <v>6.2480000000000001E-2</v>
      </c>
      <c r="M143">
        <v>0.70489999999999997</v>
      </c>
      <c r="N143">
        <v>1.3320000000000001</v>
      </c>
      <c r="O143">
        <v>4.5330000000000004</v>
      </c>
      <c r="P143">
        <v>74.08</v>
      </c>
      <c r="Q143">
        <v>6.77E-3</v>
      </c>
      <c r="R143">
        <v>1.9380000000000001E-2</v>
      </c>
      <c r="S143">
        <v>3.0669999999999999E-2</v>
      </c>
      <c r="T143">
        <v>1.167E-2</v>
      </c>
      <c r="U143">
        <v>1.8749999999999999E-2</v>
      </c>
      <c r="V143">
        <v>3.434E-3</v>
      </c>
      <c r="W143">
        <v>19.920000000000002</v>
      </c>
      <c r="X143">
        <v>25.27</v>
      </c>
      <c r="Y143">
        <v>129</v>
      </c>
      <c r="Z143">
        <v>1233</v>
      </c>
      <c r="AA143">
        <v>0.13139999999999999</v>
      </c>
      <c r="AB143">
        <v>0.22359999999999999</v>
      </c>
      <c r="AC143">
        <v>0.2802</v>
      </c>
      <c r="AD143">
        <v>0.1216</v>
      </c>
      <c r="AE143">
        <v>0.2792</v>
      </c>
      <c r="AF143">
        <v>8.158E-2</v>
      </c>
    </row>
    <row r="144" spans="1:32" x14ac:dyDescent="0.2">
      <c r="A144">
        <v>869218</v>
      </c>
      <c r="B144">
        <v>0</v>
      </c>
      <c r="C144">
        <v>11.43</v>
      </c>
      <c r="D144">
        <v>17.309999999999999</v>
      </c>
      <c r="E144">
        <v>73.66</v>
      </c>
      <c r="F144">
        <v>398</v>
      </c>
      <c r="G144">
        <v>0.10920000000000001</v>
      </c>
      <c r="H144">
        <v>9.486E-2</v>
      </c>
      <c r="I144">
        <v>2.0310000000000002E-2</v>
      </c>
      <c r="J144">
        <v>1.8610000000000002E-2</v>
      </c>
      <c r="K144">
        <v>0.16450000000000001</v>
      </c>
      <c r="L144">
        <v>6.5619999999999998E-2</v>
      </c>
      <c r="M144">
        <v>0.2843</v>
      </c>
      <c r="N144">
        <v>1.9079999999999999</v>
      </c>
      <c r="O144">
        <v>1.9370000000000001</v>
      </c>
      <c r="P144">
        <v>21.38</v>
      </c>
      <c r="Q144">
        <v>6.6639999999999998E-3</v>
      </c>
      <c r="R144">
        <v>1.7350000000000001E-2</v>
      </c>
      <c r="S144">
        <v>1.158E-2</v>
      </c>
      <c r="T144">
        <v>9.5200000000000007E-3</v>
      </c>
      <c r="U144">
        <v>2.282E-2</v>
      </c>
      <c r="V144">
        <v>3.5260000000000001E-3</v>
      </c>
      <c r="W144">
        <v>12.78</v>
      </c>
      <c r="X144">
        <v>26.76</v>
      </c>
      <c r="Y144">
        <v>82.66</v>
      </c>
      <c r="Z144">
        <v>503</v>
      </c>
      <c r="AA144">
        <v>0.14130000000000001</v>
      </c>
      <c r="AB144">
        <v>0.1792</v>
      </c>
      <c r="AC144">
        <v>7.7079999999999996E-2</v>
      </c>
      <c r="AD144">
        <v>6.4019999999999994E-2</v>
      </c>
      <c r="AE144">
        <v>0.25840000000000002</v>
      </c>
      <c r="AF144">
        <v>8.0960000000000004E-2</v>
      </c>
    </row>
    <row r="145" spans="1:32" x14ac:dyDescent="0.2">
      <c r="A145">
        <v>869224</v>
      </c>
      <c r="B145">
        <v>0</v>
      </c>
      <c r="C145">
        <v>12.9</v>
      </c>
      <c r="D145">
        <v>15.92</v>
      </c>
      <c r="E145">
        <v>83.74</v>
      </c>
      <c r="F145">
        <v>512.20000000000005</v>
      </c>
      <c r="G145">
        <v>8.677E-2</v>
      </c>
      <c r="H145">
        <v>9.5089999999999994E-2</v>
      </c>
      <c r="I145">
        <v>4.8939999999999997E-2</v>
      </c>
      <c r="J145">
        <v>3.0880000000000001E-2</v>
      </c>
      <c r="K145">
        <v>0.17780000000000001</v>
      </c>
      <c r="L145">
        <v>6.2350000000000003E-2</v>
      </c>
      <c r="M145">
        <v>0.21429999999999999</v>
      </c>
      <c r="N145">
        <v>0.7712</v>
      </c>
      <c r="O145">
        <v>1.6890000000000001</v>
      </c>
      <c r="P145">
        <v>16.64</v>
      </c>
      <c r="Q145">
        <v>5.3239999999999997E-3</v>
      </c>
      <c r="R145">
        <v>1.5630000000000002E-2</v>
      </c>
      <c r="S145">
        <v>1.5100000000000001E-2</v>
      </c>
      <c r="T145">
        <v>7.5839999999999996E-3</v>
      </c>
      <c r="U145">
        <v>2.104E-2</v>
      </c>
      <c r="V145">
        <v>1.887E-3</v>
      </c>
      <c r="W145">
        <v>14.48</v>
      </c>
      <c r="X145">
        <v>21.82</v>
      </c>
      <c r="Y145">
        <v>97.17</v>
      </c>
      <c r="Z145">
        <v>643.79999999999995</v>
      </c>
      <c r="AA145">
        <v>0.13120000000000001</v>
      </c>
      <c r="AB145">
        <v>0.25480000000000003</v>
      </c>
      <c r="AC145">
        <v>0.20899999999999999</v>
      </c>
      <c r="AD145">
        <v>0.1012</v>
      </c>
      <c r="AE145">
        <v>0.35489999999999999</v>
      </c>
      <c r="AF145">
        <v>8.1180000000000002E-2</v>
      </c>
    </row>
    <row r="146" spans="1:32" x14ac:dyDescent="0.2">
      <c r="A146">
        <v>869254</v>
      </c>
      <c r="B146">
        <v>0</v>
      </c>
      <c r="C146">
        <v>10.75</v>
      </c>
      <c r="D146">
        <v>14.97</v>
      </c>
      <c r="E146">
        <v>68.260000000000005</v>
      </c>
      <c r="F146">
        <v>355.3</v>
      </c>
      <c r="G146">
        <v>7.7929999999999999E-2</v>
      </c>
      <c r="H146">
        <v>5.1389999999999998E-2</v>
      </c>
      <c r="I146">
        <v>2.2509999999999999E-2</v>
      </c>
      <c r="J146">
        <v>7.8750000000000001E-3</v>
      </c>
      <c r="K146">
        <v>0.1399</v>
      </c>
      <c r="L146">
        <v>5.688E-2</v>
      </c>
      <c r="M146">
        <v>0.2525</v>
      </c>
      <c r="N146">
        <v>1.2390000000000001</v>
      </c>
      <c r="O146">
        <v>1.806</v>
      </c>
      <c r="P146">
        <v>17.739999999999998</v>
      </c>
      <c r="Q146">
        <v>6.5469999999999999E-3</v>
      </c>
      <c r="R146">
        <v>1.7809999999999999E-2</v>
      </c>
      <c r="S146">
        <v>2.018E-2</v>
      </c>
      <c r="T146">
        <v>5.6119999999999998E-3</v>
      </c>
      <c r="U146">
        <v>1.6709999999999999E-2</v>
      </c>
      <c r="V146">
        <v>2.3600000000000001E-3</v>
      </c>
      <c r="W146">
        <v>11.95</v>
      </c>
      <c r="X146">
        <v>20.72</v>
      </c>
      <c r="Y146">
        <v>77.790000000000006</v>
      </c>
      <c r="Z146">
        <v>441.2</v>
      </c>
      <c r="AA146">
        <v>0.1076</v>
      </c>
      <c r="AB146">
        <v>0.12230000000000001</v>
      </c>
      <c r="AC146">
        <v>9.7549999999999998E-2</v>
      </c>
      <c r="AD146">
        <v>3.4130000000000001E-2</v>
      </c>
      <c r="AE146">
        <v>0.23</v>
      </c>
      <c r="AF146">
        <v>6.769E-2</v>
      </c>
    </row>
    <row r="147" spans="1:32" x14ac:dyDescent="0.2">
      <c r="A147">
        <v>869476</v>
      </c>
      <c r="B147">
        <v>0</v>
      </c>
      <c r="C147">
        <v>11.9</v>
      </c>
      <c r="D147">
        <v>14.65</v>
      </c>
      <c r="E147">
        <v>78.11</v>
      </c>
      <c r="F147">
        <v>432.8</v>
      </c>
      <c r="G147">
        <v>0.1152</v>
      </c>
      <c r="H147">
        <v>0.12959999999999999</v>
      </c>
      <c r="I147">
        <v>3.7100000000000001E-2</v>
      </c>
      <c r="J147">
        <v>3.0030000000000001E-2</v>
      </c>
      <c r="K147">
        <v>0.19950000000000001</v>
      </c>
      <c r="L147">
        <v>7.8390000000000001E-2</v>
      </c>
      <c r="M147">
        <v>0.3962</v>
      </c>
      <c r="N147">
        <v>0.65380000000000005</v>
      </c>
      <c r="O147">
        <v>3.0209999999999999</v>
      </c>
      <c r="P147">
        <v>25.03</v>
      </c>
      <c r="Q147">
        <v>1.017E-2</v>
      </c>
      <c r="R147">
        <v>4.7410000000000001E-2</v>
      </c>
      <c r="S147">
        <v>2.7890000000000002E-2</v>
      </c>
      <c r="T147">
        <v>1.11E-2</v>
      </c>
      <c r="U147">
        <v>3.1269999999999999E-2</v>
      </c>
      <c r="V147">
        <v>9.4230000000000008E-3</v>
      </c>
      <c r="W147">
        <v>13.15</v>
      </c>
      <c r="X147">
        <v>16.510000000000002</v>
      </c>
      <c r="Y147">
        <v>86.26</v>
      </c>
      <c r="Z147">
        <v>509.6</v>
      </c>
      <c r="AA147">
        <v>0.1424</v>
      </c>
      <c r="AB147">
        <v>0.25169999999999998</v>
      </c>
      <c r="AC147">
        <v>9.4200000000000006E-2</v>
      </c>
      <c r="AD147">
        <v>6.0420000000000001E-2</v>
      </c>
      <c r="AE147">
        <v>0.2727</v>
      </c>
      <c r="AF147">
        <v>0.1036</v>
      </c>
    </row>
    <row r="148" spans="1:32" x14ac:dyDescent="0.2">
      <c r="A148">
        <v>869691</v>
      </c>
      <c r="B148">
        <v>1</v>
      </c>
      <c r="C148">
        <v>11.8</v>
      </c>
      <c r="D148">
        <v>16.579999999999998</v>
      </c>
      <c r="E148">
        <v>78.989999999999995</v>
      </c>
      <c r="F148">
        <v>432</v>
      </c>
      <c r="G148">
        <v>0.1091</v>
      </c>
      <c r="H148">
        <v>0.17</v>
      </c>
      <c r="I148">
        <v>0.16589999999999999</v>
      </c>
      <c r="J148">
        <v>7.4149999999999994E-2</v>
      </c>
      <c r="K148">
        <v>0.26779999999999998</v>
      </c>
      <c r="L148">
        <v>7.3709999999999998E-2</v>
      </c>
      <c r="M148">
        <v>0.31969999999999998</v>
      </c>
      <c r="N148">
        <v>1.4259999999999999</v>
      </c>
      <c r="O148">
        <v>2.2810000000000001</v>
      </c>
      <c r="P148">
        <v>24.72</v>
      </c>
      <c r="Q148">
        <v>5.4270000000000004E-3</v>
      </c>
      <c r="R148">
        <v>3.6330000000000001E-2</v>
      </c>
      <c r="S148">
        <v>4.6489999999999997E-2</v>
      </c>
      <c r="T148">
        <v>1.8429999999999998E-2</v>
      </c>
      <c r="U148">
        <v>5.6279999999999997E-2</v>
      </c>
      <c r="V148">
        <v>4.6350000000000002E-3</v>
      </c>
      <c r="W148">
        <v>13.74</v>
      </c>
      <c r="X148">
        <v>26.38</v>
      </c>
      <c r="Y148">
        <v>91.93</v>
      </c>
      <c r="Z148">
        <v>591.70000000000005</v>
      </c>
      <c r="AA148">
        <v>0.13850000000000001</v>
      </c>
      <c r="AB148">
        <v>0.40920000000000001</v>
      </c>
      <c r="AC148">
        <v>0.45040000000000002</v>
      </c>
      <c r="AD148">
        <v>0.1865</v>
      </c>
      <c r="AE148">
        <v>0.57740000000000002</v>
      </c>
      <c r="AF148">
        <v>0.10299999999999999</v>
      </c>
    </row>
    <row r="149" spans="1:32" x14ac:dyDescent="0.2">
      <c r="A149">
        <v>86973701</v>
      </c>
      <c r="B149">
        <v>0</v>
      </c>
      <c r="C149">
        <v>14.95</v>
      </c>
      <c r="D149">
        <v>18.77</v>
      </c>
      <c r="E149">
        <v>97.84</v>
      </c>
      <c r="F149">
        <v>689.5</v>
      </c>
      <c r="G149">
        <v>8.1379999999999994E-2</v>
      </c>
      <c r="H149">
        <v>0.1167</v>
      </c>
      <c r="I149">
        <v>9.0499999999999997E-2</v>
      </c>
      <c r="J149">
        <v>3.5619999999999999E-2</v>
      </c>
      <c r="K149">
        <v>0.1744</v>
      </c>
      <c r="L149">
        <v>6.4930000000000002E-2</v>
      </c>
      <c r="M149">
        <v>0.42199999999999999</v>
      </c>
      <c r="N149">
        <v>1.909</v>
      </c>
      <c r="O149">
        <v>3.2709999999999999</v>
      </c>
      <c r="P149">
        <v>39.43</v>
      </c>
      <c r="Q149">
        <v>5.79E-3</v>
      </c>
      <c r="R149">
        <v>4.8770000000000001E-2</v>
      </c>
      <c r="S149">
        <v>5.3030000000000001E-2</v>
      </c>
      <c r="T149">
        <v>1.5270000000000001E-2</v>
      </c>
      <c r="U149">
        <v>3.356E-2</v>
      </c>
      <c r="V149">
        <v>9.3679999999999996E-3</v>
      </c>
      <c r="W149">
        <v>16.25</v>
      </c>
      <c r="X149">
        <v>25.47</v>
      </c>
      <c r="Y149">
        <v>107.1</v>
      </c>
      <c r="Z149">
        <v>809.7</v>
      </c>
      <c r="AA149">
        <v>9.9699999999999997E-2</v>
      </c>
      <c r="AB149">
        <v>0.25209999999999999</v>
      </c>
      <c r="AC149">
        <v>0.25</v>
      </c>
      <c r="AD149">
        <v>8.405E-2</v>
      </c>
      <c r="AE149">
        <v>0.28520000000000001</v>
      </c>
      <c r="AF149">
        <v>9.2179999999999998E-2</v>
      </c>
    </row>
    <row r="150" spans="1:32" x14ac:dyDescent="0.2">
      <c r="A150">
        <v>86973702</v>
      </c>
      <c r="B150">
        <v>0</v>
      </c>
      <c r="C150">
        <v>14.44</v>
      </c>
      <c r="D150">
        <v>15.18</v>
      </c>
      <c r="E150">
        <v>93.97</v>
      </c>
      <c r="F150">
        <v>640.1</v>
      </c>
      <c r="G150">
        <v>9.9699999999999997E-2</v>
      </c>
      <c r="H150">
        <v>0.1021</v>
      </c>
      <c r="I150">
        <v>8.4870000000000001E-2</v>
      </c>
      <c r="J150">
        <v>5.5320000000000001E-2</v>
      </c>
      <c r="K150">
        <v>0.1724</v>
      </c>
      <c r="L150">
        <v>6.0810000000000003E-2</v>
      </c>
      <c r="M150">
        <v>0.24060000000000001</v>
      </c>
      <c r="N150">
        <v>0.73939999999999995</v>
      </c>
      <c r="O150">
        <v>2.12</v>
      </c>
      <c r="P150">
        <v>21.2</v>
      </c>
      <c r="Q150">
        <v>5.7060000000000001E-3</v>
      </c>
      <c r="R150">
        <v>2.2970000000000001E-2</v>
      </c>
      <c r="S150">
        <v>3.1140000000000001E-2</v>
      </c>
      <c r="T150">
        <v>1.4930000000000001E-2</v>
      </c>
      <c r="U150">
        <v>1.4540000000000001E-2</v>
      </c>
      <c r="V150">
        <v>2.5279999999999999E-3</v>
      </c>
      <c r="W150">
        <v>15.85</v>
      </c>
      <c r="X150">
        <v>19.850000000000001</v>
      </c>
      <c r="Y150">
        <v>108.6</v>
      </c>
      <c r="Z150">
        <v>766.9</v>
      </c>
      <c r="AA150">
        <v>0.13159999999999999</v>
      </c>
      <c r="AB150">
        <v>0.27350000000000002</v>
      </c>
      <c r="AC150">
        <v>0.31030000000000002</v>
      </c>
      <c r="AD150">
        <v>0.15989999999999999</v>
      </c>
      <c r="AE150">
        <v>0.26910000000000001</v>
      </c>
      <c r="AF150">
        <v>7.6829999999999996E-2</v>
      </c>
    </row>
    <row r="151" spans="1:32" x14ac:dyDescent="0.2">
      <c r="A151">
        <v>869931</v>
      </c>
      <c r="B151">
        <v>0</v>
      </c>
      <c r="C151">
        <v>13.74</v>
      </c>
      <c r="D151">
        <v>17.91</v>
      </c>
      <c r="E151">
        <v>88.12</v>
      </c>
      <c r="F151">
        <v>585</v>
      </c>
      <c r="G151">
        <v>7.9439999999999997E-2</v>
      </c>
      <c r="H151">
        <v>6.3759999999999997E-2</v>
      </c>
      <c r="I151">
        <v>2.8809999999999999E-2</v>
      </c>
      <c r="J151">
        <v>1.329E-2</v>
      </c>
      <c r="K151">
        <v>0.14729999999999999</v>
      </c>
      <c r="L151">
        <v>5.5800000000000002E-2</v>
      </c>
      <c r="M151">
        <v>0.25</v>
      </c>
      <c r="N151">
        <v>0.75739999999999996</v>
      </c>
      <c r="O151">
        <v>1.573</v>
      </c>
      <c r="P151">
        <v>21.47</v>
      </c>
      <c r="Q151">
        <v>2.8379999999999998E-3</v>
      </c>
      <c r="R151">
        <v>1.592E-2</v>
      </c>
      <c r="S151">
        <v>1.78E-2</v>
      </c>
      <c r="T151">
        <v>5.8279999999999998E-3</v>
      </c>
      <c r="U151">
        <v>1.329E-2</v>
      </c>
      <c r="V151">
        <v>1.9759999999999999E-3</v>
      </c>
      <c r="W151">
        <v>15.34</v>
      </c>
      <c r="X151">
        <v>22.46</v>
      </c>
      <c r="Y151">
        <v>97.19</v>
      </c>
      <c r="Z151">
        <v>725.9</v>
      </c>
      <c r="AA151">
        <v>9.7110000000000002E-2</v>
      </c>
      <c r="AB151">
        <v>0.18240000000000001</v>
      </c>
      <c r="AC151">
        <v>0.15640000000000001</v>
      </c>
      <c r="AD151">
        <v>6.019E-2</v>
      </c>
      <c r="AE151">
        <v>0.23499999999999999</v>
      </c>
      <c r="AF151">
        <v>7.0139999999999994E-2</v>
      </c>
    </row>
    <row r="152" spans="1:32" x14ac:dyDescent="0.2">
      <c r="A152">
        <v>871001501</v>
      </c>
      <c r="B152">
        <v>0</v>
      </c>
      <c r="C152">
        <v>13</v>
      </c>
      <c r="D152">
        <v>20.78</v>
      </c>
      <c r="E152">
        <v>83.51</v>
      </c>
      <c r="F152">
        <v>519.4</v>
      </c>
      <c r="G152">
        <v>0.1135</v>
      </c>
      <c r="H152">
        <v>7.5889999999999999E-2</v>
      </c>
      <c r="I152">
        <v>3.1359999999999999E-2</v>
      </c>
      <c r="J152">
        <v>2.6450000000000001E-2</v>
      </c>
      <c r="K152">
        <v>0.254</v>
      </c>
      <c r="L152">
        <v>6.087E-2</v>
      </c>
      <c r="M152">
        <v>0.42020000000000002</v>
      </c>
      <c r="N152">
        <v>1.3220000000000001</v>
      </c>
      <c r="O152">
        <v>2.8730000000000002</v>
      </c>
      <c r="P152">
        <v>34.78</v>
      </c>
      <c r="Q152">
        <v>7.0169999999999998E-3</v>
      </c>
      <c r="R152">
        <v>1.142E-2</v>
      </c>
      <c r="S152">
        <v>1.949E-2</v>
      </c>
      <c r="T152">
        <v>1.153E-2</v>
      </c>
      <c r="U152">
        <v>2.9510000000000002E-2</v>
      </c>
      <c r="V152">
        <v>1.5330000000000001E-3</v>
      </c>
      <c r="W152">
        <v>14.16</v>
      </c>
      <c r="X152">
        <v>24.11</v>
      </c>
      <c r="Y152">
        <v>90.82</v>
      </c>
      <c r="Z152">
        <v>616.70000000000005</v>
      </c>
      <c r="AA152">
        <v>0.12970000000000001</v>
      </c>
      <c r="AB152">
        <v>0.1105</v>
      </c>
      <c r="AC152">
        <v>8.1119999999999998E-2</v>
      </c>
      <c r="AD152">
        <v>6.2960000000000002E-2</v>
      </c>
      <c r="AE152">
        <v>0.3196</v>
      </c>
      <c r="AF152">
        <v>6.4350000000000004E-2</v>
      </c>
    </row>
    <row r="153" spans="1:32" x14ac:dyDescent="0.2">
      <c r="A153">
        <v>871001502</v>
      </c>
      <c r="B153">
        <v>0</v>
      </c>
      <c r="C153">
        <v>8.2189999999999994</v>
      </c>
      <c r="D153">
        <v>20.7</v>
      </c>
      <c r="E153">
        <v>53.27</v>
      </c>
      <c r="F153">
        <v>203.9</v>
      </c>
      <c r="G153">
        <v>9.4049999999999995E-2</v>
      </c>
      <c r="H153">
        <v>0.1305</v>
      </c>
      <c r="I153">
        <v>0.1321</v>
      </c>
      <c r="J153">
        <v>2.1680000000000001E-2</v>
      </c>
      <c r="K153">
        <v>0.22220000000000001</v>
      </c>
      <c r="L153">
        <v>8.2610000000000003E-2</v>
      </c>
      <c r="M153">
        <v>0.19350000000000001</v>
      </c>
      <c r="N153">
        <v>1.962</v>
      </c>
      <c r="O153">
        <v>1.2430000000000001</v>
      </c>
      <c r="P153">
        <v>10.210000000000001</v>
      </c>
      <c r="Q153">
        <v>1.243E-2</v>
      </c>
      <c r="R153">
        <v>5.416E-2</v>
      </c>
      <c r="S153">
        <v>7.7530000000000002E-2</v>
      </c>
      <c r="T153">
        <v>1.022E-2</v>
      </c>
      <c r="U153">
        <v>2.3089999999999999E-2</v>
      </c>
      <c r="V153">
        <v>1.1780000000000001E-2</v>
      </c>
      <c r="W153">
        <v>9.0920000000000005</v>
      </c>
      <c r="X153">
        <v>29.72</v>
      </c>
      <c r="Y153">
        <v>58.08</v>
      </c>
      <c r="Z153">
        <v>249.8</v>
      </c>
      <c r="AA153">
        <v>0.16300000000000001</v>
      </c>
      <c r="AB153">
        <v>0.43099999999999999</v>
      </c>
      <c r="AC153">
        <v>0.53810000000000002</v>
      </c>
      <c r="AD153">
        <v>7.8789999999999999E-2</v>
      </c>
      <c r="AE153">
        <v>0.3322</v>
      </c>
      <c r="AF153">
        <v>0.14860000000000001</v>
      </c>
    </row>
    <row r="154" spans="1:32" x14ac:dyDescent="0.2">
      <c r="A154">
        <v>8710441</v>
      </c>
      <c r="B154">
        <v>0</v>
      </c>
      <c r="C154">
        <v>9.7309999999999999</v>
      </c>
      <c r="D154">
        <v>15.34</v>
      </c>
      <c r="E154">
        <v>63.78</v>
      </c>
      <c r="F154">
        <v>300.2</v>
      </c>
      <c r="G154">
        <v>0.1072</v>
      </c>
      <c r="H154">
        <v>0.15989999999999999</v>
      </c>
      <c r="I154">
        <v>0.4108</v>
      </c>
      <c r="J154">
        <v>7.8570000000000001E-2</v>
      </c>
      <c r="K154">
        <v>0.25480000000000003</v>
      </c>
      <c r="L154">
        <v>9.2960000000000001E-2</v>
      </c>
      <c r="M154">
        <v>0.82450000000000001</v>
      </c>
      <c r="N154">
        <v>2.6640000000000001</v>
      </c>
      <c r="O154">
        <v>4.0730000000000004</v>
      </c>
      <c r="P154">
        <v>49.85</v>
      </c>
      <c r="Q154">
        <v>1.0970000000000001E-2</v>
      </c>
      <c r="R154">
        <v>9.5860000000000001E-2</v>
      </c>
      <c r="S154">
        <v>0.39600000000000002</v>
      </c>
      <c r="T154">
        <v>5.2789999999999997E-2</v>
      </c>
      <c r="U154">
        <v>3.5459999999999998E-2</v>
      </c>
      <c r="V154">
        <v>2.9839999999999998E-2</v>
      </c>
      <c r="W154">
        <v>11.02</v>
      </c>
      <c r="X154">
        <v>19.489999999999998</v>
      </c>
      <c r="Y154">
        <v>71.040000000000006</v>
      </c>
      <c r="Z154">
        <v>380.5</v>
      </c>
      <c r="AA154">
        <v>0.12920000000000001</v>
      </c>
      <c r="AB154">
        <v>0.2772</v>
      </c>
      <c r="AC154">
        <v>0.8216</v>
      </c>
      <c r="AD154">
        <v>0.15709999999999999</v>
      </c>
      <c r="AE154">
        <v>0.31080000000000002</v>
      </c>
      <c r="AF154">
        <v>0.12590000000000001</v>
      </c>
    </row>
    <row r="155" spans="1:32" x14ac:dyDescent="0.2">
      <c r="A155">
        <v>87106</v>
      </c>
      <c r="B155">
        <v>0</v>
      </c>
      <c r="C155">
        <v>11.15</v>
      </c>
      <c r="D155">
        <v>13.08</v>
      </c>
      <c r="E155">
        <v>70.87</v>
      </c>
      <c r="F155">
        <v>381.9</v>
      </c>
      <c r="G155">
        <v>9.7540000000000002E-2</v>
      </c>
      <c r="H155">
        <v>5.1130000000000002E-2</v>
      </c>
      <c r="I155">
        <v>1.9820000000000001E-2</v>
      </c>
      <c r="J155">
        <v>1.7860000000000001E-2</v>
      </c>
      <c r="K155">
        <v>0.183</v>
      </c>
      <c r="L155">
        <v>6.105E-2</v>
      </c>
      <c r="M155">
        <v>0.22509999999999999</v>
      </c>
      <c r="N155">
        <v>0.78149999999999997</v>
      </c>
      <c r="O155">
        <v>1.429</v>
      </c>
      <c r="P155">
        <v>15.48</v>
      </c>
      <c r="Q155">
        <v>9.0189999999999992E-3</v>
      </c>
      <c r="R155">
        <v>8.9849999999999999E-3</v>
      </c>
      <c r="S155">
        <v>1.196E-2</v>
      </c>
      <c r="T155">
        <v>8.2319999999999997E-3</v>
      </c>
      <c r="U155">
        <v>2.3879999999999998E-2</v>
      </c>
      <c r="V155">
        <v>1.619E-3</v>
      </c>
      <c r="W155">
        <v>11.99</v>
      </c>
      <c r="X155">
        <v>16.3</v>
      </c>
      <c r="Y155">
        <v>76.25</v>
      </c>
      <c r="Z155">
        <v>440.8</v>
      </c>
      <c r="AA155">
        <v>0.1341</v>
      </c>
      <c r="AB155">
        <v>8.9709999999999998E-2</v>
      </c>
      <c r="AC155">
        <v>7.1160000000000001E-2</v>
      </c>
      <c r="AD155">
        <v>5.5059999999999998E-2</v>
      </c>
      <c r="AE155">
        <v>0.28589999999999999</v>
      </c>
      <c r="AF155">
        <v>6.7720000000000002E-2</v>
      </c>
    </row>
    <row r="156" spans="1:32" x14ac:dyDescent="0.2">
      <c r="A156">
        <v>8711002</v>
      </c>
      <c r="B156">
        <v>0</v>
      </c>
      <c r="C156">
        <v>13.15</v>
      </c>
      <c r="D156">
        <v>15.34</v>
      </c>
      <c r="E156">
        <v>85.31</v>
      </c>
      <c r="F156">
        <v>538.9</v>
      </c>
      <c r="G156">
        <v>9.3840000000000007E-2</v>
      </c>
      <c r="H156">
        <v>8.498E-2</v>
      </c>
      <c r="I156">
        <v>9.2929999999999999E-2</v>
      </c>
      <c r="J156">
        <v>3.483E-2</v>
      </c>
      <c r="K156">
        <v>0.1822</v>
      </c>
      <c r="L156">
        <v>6.207E-2</v>
      </c>
      <c r="M156">
        <v>0.27100000000000002</v>
      </c>
      <c r="N156">
        <v>0.79269999999999996</v>
      </c>
      <c r="O156">
        <v>1.819</v>
      </c>
      <c r="P156">
        <v>22.79</v>
      </c>
      <c r="Q156">
        <v>8.5839999999999996E-3</v>
      </c>
      <c r="R156">
        <v>2.017E-2</v>
      </c>
      <c r="S156">
        <v>3.0470000000000001E-2</v>
      </c>
      <c r="T156">
        <v>9.5359999999999993E-3</v>
      </c>
      <c r="U156">
        <v>2.7689999999999999E-2</v>
      </c>
      <c r="V156">
        <v>3.4789999999999999E-3</v>
      </c>
      <c r="W156">
        <v>14.77</v>
      </c>
      <c r="X156">
        <v>20.5</v>
      </c>
      <c r="Y156">
        <v>97.67</v>
      </c>
      <c r="Z156">
        <v>677.3</v>
      </c>
      <c r="AA156">
        <v>0.14779999999999999</v>
      </c>
      <c r="AB156">
        <v>0.22559999999999999</v>
      </c>
      <c r="AC156">
        <v>0.3009</v>
      </c>
      <c r="AD156">
        <v>9.7220000000000001E-2</v>
      </c>
      <c r="AE156">
        <v>0.38490000000000002</v>
      </c>
      <c r="AF156">
        <v>8.6330000000000004E-2</v>
      </c>
    </row>
    <row r="157" spans="1:32" x14ac:dyDescent="0.2">
      <c r="A157">
        <v>8711003</v>
      </c>
      <c r="B157">
        <v>0</v>
      </c>
      <c r="C157">
        <v>12.25</v>
      </c>
      <c r="D157">
        <v>17.940000000000001</v>
      </c>
      <c r="E157">
        <v>78.27</v>
      </c>
      <c r="F157">
        <v>460.3</v>
      </c>
      <c r="G157">
        <v>8.6540000000000006E-2</v>
      </c>
      <c r="H157">
        <v>6.6790000000000002E-2</v>
      </c>
      <c r="I157">
        <v>3.8850000000000003E-2</v>
      </c>
      <c r="J157">
        <v>2.3310000000000001E-2</v>
      </c>
      <c r="K157">
        <v>0.19700000000000001</v>
      </c>
      <c r="L157">
        <v>6.2280000000000002E-2</v>
      </c>
      <c r="M157">
        <v>0.22</v>
      </c>
      <c r="N157">
        <v>0.98229999999999995</v>
      </c>
      <c r="O157">
        <v>1.484</v>
      </c>
      <c r="P157">
        <v>16.510000000000002</v>
      </c>
      <c r="Q157">
        <v>5.5180000000000003E-3</v>
      </c>
      <c r="R157">
        <v>1.562E-2</v>
      </c>
      <c r="S157">
        <v>1.9939999999999999E-2</v>
      </c>
      <c r="T157">
        <v>7.9240000000000005E-3</v>
      </c>
      <c r="U157">
        <v>1.7989999999999999E-2</v>
      </c>
      <c r="V157">
        <v>2.4840000000000001E-3</v>
      </c>
      <c r="W157">
        <v>13.59</v>
      </c>
      <c r="X157">
        <v>25.22</v>
      </c>
      <c r="Y157">
        <v>86.6</v>
      </c>
      <c r="Z157">
        <v>564.20000000000005</v>
      </c>
      <c r="AA157">
        <v>0.1217</v>
      </c>
      <c r="AB157">
        <v>0.17879999999999999</v>
      </c>
      <c r="AC157">
        <v>0.1943</v>
      </c>
      <c r="AD157">
        <v>8.2110000000000002E-2</v>
      </c>
      <c r="AE157">
        <v>0.31130000000000002</v>
      </c>
      <c r="AF157">
        <v>8.1320000000000003E-2</v>
      </c>
    </row>
    <row r="158" spans="1:32" x14ac:dyDescent="0.2">
      <c r="A158">
        <v>8711202</v>
      </c>
      <c r="B158">
        <v>1</v>
      </c>
      <c r="C158">
        <v>17.68</v>
      </c>
      <c r="D158">
        <v>20.74</v>
      </c>
      <c r="E158">
        <v>117.4</v>
      </c>
      <c r="F158">
        <v>963.7</v>
      </c>
      <c r="G158">
        <v>0.1115</v>
      </c>
      <c r="H158">
        <v>0.16650000000000001</v>
      </c>
      <c r="I158">
        <v>0.1855</v>
      </c>
      <c r="J158">
        <v>0.10539999999999999</v>
      </c>
      <c r="K158">
        <v>0.1971</v>
      </c>
      <c r="L158">
        <v>6.166E-2</v>
      </c>
      <c r="M158">
        <v>0.81130000000000002</v>
      </c>
      <c r="N158">
        <v>1.4</v>
      </c>
      <c r="O158">
        <v>5.54</v>
      </c>
      <c r="P158">
        <v>93.91</v>
      </c>
      <c r="Q158">
        <v>9.0369999999999999E-3</v>
      </c>
      <c r="R158">
        <v>4.9540000000000001E-2</v>
      </c>
      <c r="S158">
        <v>5.2060000000000002E-2</v>
      </c>
      <c r="T158">
        <v>1.8409999999999999E-2</v>
      </c>
      <c r="U158">
        <v>1.7780000000000001E-2</v>
      </c>
      <c r="V158">
        <v>4.9680000000000002E-3</v>
      </c>
      <c r="W158">
        <v>20.47</v>
      </c>
      <c r="X158">
        <v>25.11</v>
      </c>
      <c r="Y158">
        <v>132.9</v>
      </c>
      <c r="Z158">
        <v>1302</v>
      </c>
      <c r="AA158">
        <v>0.14180000000000001</v>
      </c>
      <c r="AB158">
        <v>0.3498</v>
      </c>
      <c r="AC158">
        <v>0.35830000000000001</v>
      </c>
      <c r="AD158">
        <v>0.1515</v>
      </c>
      <c r="AE158">
        <v>0.24629999999999999</v>
      </c>
      <c r="AF158">
        <v>7.7380000000000004E-2</v>
      </c>
    </row>
    <row r="159" spans="1:32" x14ac:dyDescent="0.2">
      <c r="A159">
        <v>8711216</v>
      </c>
      <c r="B159">
        <v>0</v>
      </c>
      <c r="C159">
        <v>16.84</v>
      </c>
      <c r="D159">
        <v>19.46</v>
      </c>
      <c r="E159">
        <v>108.4</v>
      </c>
      <c r="F159">
        <v>880.2</v>
      </c>
      <c r="G159">
        <v>7.4450000000000002E-2</v>
      </c>
      <c r="H159">
        <v>7.2230000000000003E-2</v>
      </c>
      <c r="I159">
        <v>5.1499999999999997E-2</v>
      </c>
      <c r="J159">
        <v>2.7709999999999999E-2</v>
      </c>
      <c r="K159">
        <v>0.18440000000000001</v>
      </c>
      <c r="L159">
        <v>5.2679999999999998E-2</v>
      </c>
      <c r="M159">
        <v>0.47889999999999999</v>
      </c>
      <c r="N159">
        <v>2.06</v>
      </c>
      <c r="O159">
        <v>3.4790000000000001</v>
      </c>
      <c r="P159">
        <v>46.61</v>
      </c>
      <c r="Q159">
        <v>3.4429999999999999E-3</v>
      </c>
      <c r="R159">
        <v>2.6610000000000002E-2</v>
      </c>
      <c r="S159">
        <v>3.056E-2</v>
      </c>
      <c r="T159">
        <v>1.11E-2</v>
      </c>
      <c r="U159">
        <v>1.52E-2</v>
      </c>
      <c r="V159">
        <v>1.519E-3</v>
      </c>
      <c r="W159">
        <v>18.22</v>
      </c>
      <c r="X159">
        <v>28.07</v>
      </c>
      <c r="Y159">
        <v>120.3</v>
      </c>
      <c r="Z159">
        <v>1032</v>
      </c>
      <c r="AA159">
        <v>8.7739999999999999E-2</v>
      </c>
      <c r="AB159">
        <v>0.17100000000000001</v>
      </c>
      <c r="AC159">
        <v>0.18820000000000001</v>
      </c>
      <c r="AD159">
        <v>8.4360000000000004E-2</v>
      </c>
      <c r="AE159">
        <v>0.25269999999999998</v>
      </c>
      <c r="AF159">
        <v>5.9720000000000002E-2</v>
      </c>
    </row>
    <row r="160" spans="1:32" x14ac:dyDescent="0.2">
      <c r="A160">
        <v>871122</v>
      </c>
      <c r="B160">
        <v>0</v>
      </c>
      <c r="C160">
        <v>12.06</v>
      </c>
      <c r="D160">
        <v>12.74</v>
      </c>
      <c r="E160">
        <v>76.84</v>
      </c>
      <c r="F160">
        <v>448.6</v>
      </c>
      <c r="G160">
        <v>9.3109999999999998E-2</v>
      </c>
      <c r="H160">
        <v>5.2409999999999998E-2</v>
      </c>
      <c r="I160">
        <v>1.9720000000000001E-2</v>
      </c>
      <c r="J160">
        <v>1.9630000000000002E-2</v>
      </c>
      <c r="K160">
        <v>0.159</v>
      </c>
      <c r="L160">
        <v>5.9069999999999998E-2</v>
      </c>
      <c r="M160">
        <v>0.1822</v>
      </c>
      <c r="N160">
        <v>0.72850000000000004</v>
      </c>
      <c r="O160">
        <v>1.171</v>
      </c>
      <c r="P160">
        <v>13.25</v>
      </c>
      <c r="Q160">
        <v>5.5279999999999999E-3</v>
      </c>
      <c r="R160">
        <v>9.7890000000000008E-3</v>
      </c>
      <c r="S160">
        <v>8.3420000000000005E-3</v>
      </c>
      <c r="T160">
        <v>6.2729999999999999E-3</v>
      </c>
      <c r="U160">
        <v>1.465E-2</v>
      </c>
      <c r="V160">
        <v>2.5300000000000001E-3</v>
      </c>
      <c r="W160">
        <v>13.14</v>
      </c>
      <c r="X160">
        <v>18.41</v>
      </c>
      <c r="Y160">
        <v>84.08</v>
      </c>
      <c r="Z160">
        <v>532.79999999999995</v>
      </c>
      <c r="AA160">
        <v>0.1275</v>
      </c>
      <c r="AB160">
        <v>0.1232</v>
      </c>
      <c r="AC160">
        <v>8.6360000000000006E-2</v>
      </c>
      <c r="AD160">
        <v>7.0250000000000007E-2</v>
      </c>
      <c r="AE160">
        <v>0.25140000000000001</v>
      </c>
      <c r="AF160">
        <v>7.8979999999999995E-2</v>
      </c>
    </row>
    <row r="161" spans="1:32" x14ac:dyDescent="0.2">
      <c r="A161">
        <v>871149</v>
      </c>
      <c r="B161">
        <v>0</v>
      </c>
      <c r="C161">
        <v>10.9</v>
      </c>
      <c r="D161">
        <v>12.96</v>
      </c>
      <c r="E161">
        <v>68.69</v>
      </c>
      <c r="F161">
        <v>366.8</v>
      </c>
      <c r="G161">
        <v>7.5149999999999995E-2</v>
      </c>
      <c r="H161">
        <v>3.7179999999999998E-2</v>
      </c>
      <c r="I161">
        <v>3.0899999999999999E-3</v>
      </c>
      <c r="J161">
        <v>6.5880000000000001E-3</v>
      </c>
      <c r="K161">
        <v>0.14419999999999999</v>
      </c>
      <c r="L161">
        <v>5.7430000000000002E-2</v>
      </c>
      <c r="M161">
        <v>0.28179999999999999</v>
      </c>
      <c r="N161">
        <v>0.76139999999999997</v>
      </c>
      <c r="O161">
        <v>1.8080000000000001</v>
      </c>
      <c r="P161">
        <v>18.54</v>
      </c>
      <c r="Q161">
        <v>6.1419999999999999E-3</v>
      </c>
      <c r="R161">
        <v>6.1339999999999997E-3</v>
      </c>
      <c r="S161">
        <v>1.835E-3</v>
      </c>
      <c r="T161">
        <v>3.5760000000000002E-3</v>
      </c>
      <c r="U161">
        <v>1.6369999999999999E-2</v>
      </c>
      <c r="V161">
        <v>2.6649999999999998E-3</v>
      </c>
      <c r="W161">
        <v>12.36</v>
      </c>
      <c r="X161">
        <v>18.2</v>
      </c>
      <c r="Y161">
        <v>78.069999999999993</v>
      </c>
      <c r="Z161">
        <v>470</v>
      </c>
      <c r="AA161">
        <v>0.1171</v>
      </c>
      <c r="AB161">
        <v>8.294E-2</v>
      </c>
      <c r="AC161">
        <v>1.8540000000000001E-2</v>
      </c>
      <c r="AD161">
        <v>3.9530000000000003E-2</v>
      </c>
      <c r="AE161">
        <v>0.27379999999999999</v>
      </c>
      <c r="AF161">
        <v>7.6850000000000002E-2</v>
      </c>
    </row>
    <row r="162" spans="1:32" x14ac:dyDescent="0.2">
      <c r="A162">
        <v>8711561</v>
      </c>
      <c r="B162">
        <v>0</v>
      </c>
      <c r="C162">
        <v>11.75</v>
      </c>
      <c r="D162">
        <v>20.18</v>
      </c>
      <c r="E162">
        <v>76.099999999999994</v>
      </c>
      <c r="F162">
        <v>419.8</v>
      </c>
      <c r="G162">
        <v>0.1089</v>
      </c>
      <c r="H162">
        <v>0.11409999999999999</v>
      </c>
      <c r="I162">
        <v>6.8430000000000005E-2</v>
      </c>
      <c r="J162">
        <v>3.7379999999999997E-2</v>
      </c>
      <c r="K162">
        <v>0.1993</v>
      </c>
      <c r="L162">
        <v>6.4530000000000004E-2</v>
      </c>
      <c r="M162">
        <v>0.50180000000000002</v>
      </c>
      <c r="N162">
        <v>1.6930000000000001</v>
      </c>
      <c r="O162">
        <v>3.9260000000000002</v>
      </c>
      <c r="P162">
        <v>38.340000000000003</v>
      </c>
      <c r="Q162">
        <v>9.4330000000000004E-3</v>
      </c>
      <c r="R162">
        <v>2.4049999999999998E-2</v>
      </c>
      <c r="S162">
        <v>4.1669999999999999E-2</v>
      </c>
      <c r="T162">
        <v>1.1520000000000001E-2</v>
      </c>
      <c r="U162">
        <v>3.397E-2</v>
      </c>
      <c r="V162">
        <v>5.0610000000000004E-3</v>
      </c>
      <c r="W162">
        <v>13.32</v>
      </c>
      <c r="X162">
        <v>26.21</v>
      </c>
      <c r="Y162">
        <v>88.91</v>
      </c>
      <c r="Z162">
        <v>543.9</v>
      </c>
      <c r="AA162">
        <v>0.1358</v>
      </c>
      <c r="AB162">
        <v>0.18920000000000001</v>
      </c>
      <c r="AC162">
        <v>0.1956</v>
      </c>
      <c r="AD162">
        <v>7.9089999999999994E-2</v>
      </c>
      <c r="AE162">
        <v>0.31680000000000003</v>
      </c>
      <c r="AF162">
        <v>7.9869999999999997E-2</v>
      </c>
    </row>
    <row r="163" spans="1:32" x14ac:dyDescent="0.2">
      <c r="A163">
        <v>8711803</v>
      </c>
      <c r="B163">
        <v>1</v>
      </c>
      <c r="C163">
        <v>19.190000000000001</v>
      </c>
      <c r="D163">
        <v>15.94</v>
      </c>
      <c r="E163">
        <v>126.3</v>
      </c>
      <c r="F163">
        <v>1157</v>
      </c>
      <c r="G163">
        <v>8.6940000000000003E-2</v>
      </c>
      <c r="H163">
        <v>0.11849999999999999</v>
      </c>
      <c r="I163">
        <v>0.1193</v>
      </c>
      <c r="J163">
        <v>9.6670000000000006E-2</v>
      </c>
      <c r="K163">
        <v>0.1741</v>
      </c>
      <c r="L163">
        <v>5.176E-2</v>
      </c>
      <c r="M163">
        <v>1</v>
      </c>
      <c r="N163">
        <v>0.63360000000000005</v>
      </c>
      <c r="O163">
        <v>6.9710000000000001</v>
      </c>
      <c r="P163">
        <v>119.3</v>
      </c>
      <c r="Q163">
        <v>9.4059999999999994E-3</v>
      </c>
      <c r="R163">
        <v>3.0550000000000001E-2</v>
      </c>
      <c r="S163">
        <v>4.3439999999999999E-2</v>
      </c>
      <c r="T163">
        <v>2.794E-2</v>
      </c>
      <c r="U163">
        <v>3.1559999999999998E-2</v>
      </c>
      <c r="V163">
        <v>3.362E-3</v>
      </c>
      <c r="W163">
        <v>22.03</v>
      </c>
      <c r="X163">
        <v>17.809999999999999</v>
      </c>
      <c r="Y163">
        <v>146.6</v>
      </c>
      <c r="Z163">
        <v>1495</v>
      </c>
      <c r="AA163">
        <v>0.1124</v>
      </c>
      <c r="AB163">
        <v>0.2016</v>
      </c>
      <c r="AC163">
        <v>0.22639999999999999</v>
      </c>
      <c r="AD163">
        <v>0.1777</v>
      </c>
      <c r="AE163">
        <v>0.24429999999999999</v>
      </c>
      <c r="AF163">
        <v>6.2509999999999996E-2</v>
      </c>
    </row>
    <row r="164" spans="1:32" x14ac:dyDescent="0.2">
      <c r="A164">
        <v>871201</v>
      </c>
      <c r="B164">
        <v>1</v>
      </c>
      <c r="C164">
        <v>19.59</v>
      </c>
      <c r="D164">
        <v>18.149999999999999</v>
      </c>
      <c r="E164">
        <v>130.69999999999999</v>
      </c>
      <c r="F164">
        <v>1214</v>
      </c>
      <c r="G164">
        <v>0.112</v>
      </c>
      <c r="H164">
        <v>0.1666</v>
      </c>
      <c r="I164">
        <v>0.25080000000000002</v>
      </c>
      <c r="J164">
        <v>0.12859999999999999</v>
      </c>
      <c r="K164">
        <v>0.20269999999999999</v>
      </c>
      <c r="L164">
        <v>6.0819999999999999E-2</v>
      </c>
      <c r="M164">
        <v>0.73640000000000005</v>
      </c>
      <c r="N164">
        <v>1.048</v>
      </c>
      <c r="O164">
        <v>4.7919999999999998</v>
      </c>
      <c r="P164">
        <v>97.07</v>
      </c>
      <c r="Q164">
        <v>4.0569999999999998E-3</v>
      </c>
      <c r="R164">
        <v>2.2769999999999999E-2</v>
      </c>
      <c r="S164">
        <v>4.0289999999999999E-2</v>
      </c>
      <c r="T164">
        <v>1.303E-2</v>
      </c>
      <c r="U164">
        <v>1.686E-2</v>
      </c>
      <c r="V164">
        <v>3.3180000000000002E-3</v>
      </c>
      <c r="W164">
        <v>26.73</v>
      </c>
      <c r="X164">
        <v>26.39</v>
      </c>
      <c r="Y164">
        <v>174.9</v>
      </c>
      <c r="Z164">
        <v>2232</v>
      </c>
      <c r="AA164">
        <v>0.14380000000000001</v>
      </c>
      <c r="AB164">
        <v>0.3846</v>
      </c>
      <c r="AC164">
        <v>0.68100000000000005</v>
      </c>
      <c r="AD164">
        <v>0.22470000000000001</v>
      </c>
      <c r="AE164">
        <v>0.36430000000000001</v>
      </c>
      <c r="AF164">
        <v>9.2230000000000006E-2</v>
      </c>
    </row>
    <row r="165" spans="1:32" x14ac:dyDescent="0.2">
      <c r="A165">
        <v>8712064</v>
      </c>
      <c r="B165">
        <v>0</v>
      </c>
      <c r="C165">
        <v>12.34</v>
      </c>
      <c r="D165">
        <v>22.22</v>
      </c>
      <c r="E165">
        <v>79.849999999999994</v>
      </c>
      <c r="F165">
        <v>464.5</v>
      </c>
      <c r="G165">
        <v>0.1012</v>
      </c>
      <c r="H165">
        <v>0.10150000000000001</v>
      </c>
      <c r="I165">
        <v>5.3699999999999998E-2</v>
      </c>
      <c r="J165">
        <v>2.8219999999999999E-2</v>
      </c>
      <c r="K165">
        <v>0.15509999999999999</v>
      </c>
      <c r="L165">
        <v>6.7610000000000003E-2</v>
      </c>
      <c r="M165">
        <v>0.2949</v>
      </c>
      <c r="N165">
        <v>1.6559999999999999</v>
      </c>
      <c r="O165">
        <v>1.9550000000000001</v>
      </c>
      <c r="P165">
        <v>21.55</v>
      </c>
      <c r="Q165">
        <v>1.1339999999999999E-2</v>
      </c>
      <c r="R165">
        <v>3.175E-2</v>
      </c>
      <c r="S165">
        <v>3.125E-2</v>
      </c>
      <c r="T165">
        <v>1.1350000000000001E-2</v>
      </c>
      <c r="U165">
        <v>1.8790000000000001E-2</v>
      </c>
      <c r="V165">
        <v>5.3480000000000003E-3</v>
      </c>
      <c r="W165">
        <v>13.58</v>
      </c>
      <c r="X165">
        <v>28.68</v>
      </c>
      <c r="Y165">
        <v>87.36</v>
      </c>
      <c r="Z165">
        <v>553</v>
      </c>
      <c r="AA165">
        <v>0.1452</v>
      </c>
      <c r="AB165">
        <v>0.23380000000000001</v>
      </c>
      <c r="AC165">
        <v>0.16880000000000001</v>
      </c>
      <c r="AD165">
        <v>8.1939999999999999E-2</v>
      </c>
      <c r="AE165">
        <v>0.2268</v>
      </c>
      <c r="AF165">
        <v>9.0819999999999998E-2</v>
      </c>
    </row>
    <row r="166" spans="1:32" x14ac:dyDescent="0.2">
      <c r="A166">
        <v>8712289</v>
      </c>
      <c r="B166">
        <v>1</v>
      </c>
      <c r="C166">
        <v>23.27</v>
      </c>
      <c r="D166">
        <v>22.04</v>
      </c>
      <c r="E166">
        <v>152.1</v>
      </c>
      <c r="F166">
        <v>1686</v>
      </c>
      <c r="G166">
        <v>8.4390000000000007E-2</v>
      </c>
      <c r="H166">
        <v>0.1145</v>
      </c>
      <c r="I166">
        <v>0.13239999999999999</v>
      </c>
      <c r="J166">
        <v>9.7019999999999995E-2</v>
      </c>
      <c r="K166">
        <v>0.18010000000000001</v>
      </c>
      <c r="L166">
        <v>5.5530000000000003E-2</v>
      </c>
      <c r="M166">
        <v>0.66420000000000001</v>
      </c>
      <c r="N166">
        <v>0.85609999999999997</v>
      </c>
      <c r="O166">
        <v>4.6029999999999998</v>
      </c>
      <c r="P166">
        <v>97.85</v>
      </c>
      <c r="Q166">
        <v>4.9100000000000003E-3</v>
      </c>
      <c r="R166">
        <v>2.5440000000000001E-2</v>
      </c>
      <c r="S166">
        <v>2.8219999999999999E-2</v>
      </c>
      <c r="T166">
        <v>1.6230000000000001E-2</v>
      </c>
      <c r="U166">
        <v>1.9560000000000001E-2</v>
      </c>
      <c r="V166">
        <v>3.7399999999999998E-3</v>
      </c>
      <c r="W166">
        <v>28.01</v>
      </c>
      <c r="X166">
        <v>28.22</v>
      </c>
      <c r="Y166">
        <v>184.2</v>
      </c>
      <c r="Z166">
        <v>2403</v>
      </c>
      <c r="AA166">
        <v>0.12280000000000001</v>
      </c>
      <c r="AB166">
        <v>0.35830000000000001</v>
      </c>
      <c r="AC166">
        <v>0.39479999999999998</v>
      </c>
      <c r="AD166">
        <v>0.2346</v>
      </c>
      <c r="AE166">
        <v>0.3589</v>
      </c>
      <c r="AF166">
        <v>9.1869999999999993E-2</v>
      </c>
    </row>
    <row r="167" spans="1:32" x14ac:dyDescent="0.2">
      <c r="A167">
        <v>8712291</v>
      </c>
      <c r="B167">
        <v>0</v>
      </c>
      <c r="C167">
        <v>14.97</v>
      </c>
      <c r="D167">
        <v>19.760000000000002</v>
      </c>
      <c r="E167">
        <v>95.5</v>
      </c>
      <c r="F167">
        <v>690.2</v>
      </c>
      <c r="G167">
        <v>8.4209999999999993E-2</v>
      </c>
      <c r="H167">
        <v>5.3519999999999998E-2</v>
      </c>
      <c r="I167">
        <v>1.9470000000000001E-2</v>
      </c>
      <c r="J167">
        <v>1.9390000000000001E-2</v>
      </c>
      <c r="K167">
        <v>0.1515</v>
      </c>
      <c r="L167">
        <v>5.2659999999999998E-2</v>
      </c>
      <c r="M167">
        <v>0.184</v>
      </c>
      <c r="N167">
        <v>1.0649999999999999</v>
      </c>
      <c r="O167">
        <v>1.286</v>
      </c>
      <c r="P167">
        <v>16.64</v>
      </c>
      <c r="Q167">
        <v>3.6340000000000001E-3</v>
      </c>
      <c r="R167">
        <v>7.9830000000000005E-3</v>
      </c>
      <c r="S167">
        <v>8.2679999999999993E-3</v>
      </c>
      <c r="T167">
        <v>6.4320000000000002E-3</v>
      </c>
      <c r="U167">
        <v>1.924E-2</v>
      </c>
      <c r="V167">
        <v>1.5200000000000001E-3</v>
      </c>
      <c r="W167">
        <v>15.98</v>
      </c>
      <c r="X167">
        <v>25.82</v>
      </c>
      <c r="Y167">
        <v>102.3</v>
      </c>
      <c r="Z167">
        <v>782.1</v>
      </c>
      <c r="AA167">
        <v>0.1045</v>
      </c>
      <c r="AB167">
        <v>9.9949999999999997E-2</v>
      </c>
      <c r="AC167">
        <v>7.7499999999999999E-2</v>
      </c>
      <c r="AD167">
        <v>5.7540000000000001E-2</v>
      </c>
      <c r="AE167">
        <v>0.2646</v>
      </c>
      <c r="AF167">
        <v>6.0850000000000001E-2</v>
      </c>
    </row>
    <row r="168" spans="1:32" x14ac:dyDescent="0.2">
      <c r="A168">
        <v>87127</v>
      </c>
      <c r="B168">
        <v>0</v>
      </c>
      <c r="C168">
        <v>10.8</v>
      </c>
      <c r="D168">
        <v>9.7100000000000009</v>
      </c>
      <c r="E168">
        <v>68.77</v>
      </c>
      <c r="F168">
        <v>357.6</v>
      </c>
      <c r="G168">
        <v>9.5939999999999998E-2</v>
      </c>
      <c r="H168">
        <v>5.7360000000000001E-2</v>
      </c>
      <c r="I168">
        <v>2.5309999999999999E-2</v>
      </c>
      <c r="J168">
        <v>1.6979999999999999E-2</v>
      </c>
      <c r="K168">
        <v>0.1381</v>
      </c>
      <c r="L168">
        <v>6.4000000000000001E-2</v>
      </c>
      <c r="M168">
        <v>0.17280000000000001</v>
      </c>
      <c r="N168">
        <v>0.40639999999999998</v>
      </c>
      <c r="O168">
        <v>1.1259999999999999</v>
      </c>
      <c r="P168">
        <v>11.48</v>
      </c>
      <c r="Q168">
        <v>7.809E-3</v>
      </c>
      <c r="R168">
        <v>9.8160000000000001E-3</v>
      </c>
      <c r="S168">
        <v>1.099E-2</v>
      </c>
      <c r="T168">
        <v>5.3439999999999998E-3</v>
      </c>
      <c r="U168">
        <v>1.2540000000000001E-2</v>
      </c>
      <c r="V168">
        <v>2.1199999999999999E-3</v>
      </c>
      <c r="W168">
        <v>11.6</v>
      </c>
      <c r="X168">
        <v>12.02</v>
      </c>
      <c r="Y168">
        <v>73.66</v>
      </c>
      <c r="Z168">
        <v>414</v>
      </c>
      <c r="AA168">
        <v>0.14360000000000001</v>
      </c>
      <c r="AB168">
        <v>0.12570000000000001</v>
      </c>
      <c r="AC168">
        <v>0.1047</v>
      </c>
      <c r="AD168">
        <v>4.6030000000000001E-2</v>
      </c>
      <c r="AE168">
        <v>0.20899999999999999</v>
      </c>
      <c r="AF168">
        <v>7.6990000000000003E-2</v>
      </c>
    </row>
    <row r="169" spans="1:32" x14ac:dyDescent="0.2">
      <c r="A169">
        <v>8712729</v>
      </c>
      <c r="B169">
        <v>1</v>
      </c>
      <c r="C169">
        <v>16.78</v>
      </c>
      <c r="D169">
        <v>18.8</v>
      </c>
      <c r="E169">
        <v>109.3</v>
      </c>
      <c r="F169">
        <v>886.3</v>
      </c>
      <c r="G169">
        <v>8.8650000000000007E-2</v>
      </c>
      <c r="H169">
        <v>9.1819999999999999E-2</v>
      </c>
      <c r="I169">
        <v>8.4220000000000003E-2</v>
      </c>
      <c r="J169">
        <v>6.5759999999999999E-2</v>
      </c>
      <c r="K169">
        <v>0.1893</v>
      </c>
      <c r="L169">
        <v>5.534E-2</v>
      </c>
      <c r="M169">
        <v>0.59899999999999998</v>
      </c>
      <c r="N169">
        <v>1.391</v>
      </c>
      <c r="O169">
        <v>4.1289999999999996</v>
      </c>
      <c r="P169">
        <v>67.34</v>
      </c>
      <c r="Q169">
        <v>6.123E-3</v>
      </c>
      <c r="R169">
        <v>2.47E-2</v>
      </c>
      <c r="S169">
        <v>2.6259999999999999E-2</v>
      </c>
      <c r="T169">
        <v>1.6039999999999999E-2</v>
      </c>
      <c r="U169">
        <v>2.0910000000000002E-2</v>
      </c>
      <c r="V169">
        <v>3.493E-3</v>
      </c>
      <c r="W169">
        <v>20.05</v>
      </c>
      <c r="X169">
        <v>26.3</v>
      </c>
      <c r="Y169">
        <v>130.69999999999999</v>
      </c>
      <c r="Z169">
        <v>1260</v>
      </c>
      <c r="AA169">
        <v>0.1168</v>
      </c>
      <c r="AB169">
        <v>0.21190000000000001</v>
      </c>
      <c r="AC169">
        <v>0.23180000000000001</v>
      </c>
      <c r="AD169">
        <v>0.1474</v>
      </c>
      <c r="AE169">
        <v>0.28100000000000003</v>
      </c>
      <c r="AF169">
        <v>7.2279999999999997E-2</v>
      </c>
    </row>
    <row r="170" spans="1:32" x14ac:dyDescent="0.2">
      <c r="A170">
        <v>8712766</v>
      </c>
      <c r="B170">
        <v>1</v>
      </c>
      <c r="C170">
        <v>17.47</v>
      </c>
      <c r="D170">
        <v>24.68</v>
      </c>
      <c r="E170">
        <v>116.1</v>
      </c>
      <c r="F170">
        <v>984.6</v>
      </c>
      <c r="G170">
        <v>0.10489999999999999</v>
      </c>
      <c r="H170">
        <v>0.1603</v>
      </c>
      <c r="I170">
        <v>0.21590000000000001</v>
      </c>
      <c r="J170">
        <v>0.1043</v>
      </c>
      <c r="K170">
        <v>0.15379999999999999</v>
      </c>
      <c r="L170">
        <v>6.3649999999999998E-2</v>
      </c>
      <c r="M170">
        <v>1.0880000000000001</v>
      </c>
      <c r="N170">
        <v>1.41</v>
      </c>
      <c r="O170">
        <v>7.3369999999999997</v>
      </c>
      <c r="P170">
        <v>122.3</v>
      </c>
      <c r="Q170">
        <v>6.1739999999999998E-3</v>
      </c>
      <c r="R170">
        <v>3.6339999999999997E-2</v>
      </c>
      <c r="S170">
        <v>4.6440000000000002E-2</v>
      </c>
      <c r="T170">
        <v>1.5689999999999999E-2</v>
      </c>
      <c r="U170">
        <v>1.145E-2</v>
      </c>
      <c r="V170">
        <v>5.1200000000000004E-3</v>
      </c>
      <c r="W170">
        <v>23.14</v>
      </c>
      <c r="X170">
        <v>32.33</v>
      </c>
      <c r="Y170">
        <v>155.30000000000001</v>
      </c>
      <c r="Z170">
        <v>1660</v>
      </c>
      <c r="AA170">
        <v>0.1376</v>
      </c>
      <c r="AB170">
        <v>0.38300000000000001</v>
      </c>
      <c r="AC170">
        <v>0.48899999999999999</v>
      </c>
      <c r="AD170">
        <v>0.1721</v>
      </c>
      <c r="AE170">
        <v>0.216</v>
      </c>
      <c r="AF170">
        <v>9.2999999999999999E-2</v>
      </c>
    </row>
    <row r="171" spans="1:32" x14ac:dyDescent="0.2">
      <c r="A171">
        <v>8712853</v>
      </c>
      <c r="B171">
        <v>0</v>
      </c>
      <c r="C171">
        <v>14.97</v>
      </c>
      <c r="D171">
        <v>16.95</v>
      </c>
      <c r="E171">
        <v>96.22</v>
      </c>
      <c r="F171">
        <v>685.9</v>
      </c>
      <c r="G171">
        <v>9.8549999999999999E-2</v>
      </c>
      <c r="H171">
        <v>7.8850000000000003E-2</v>
      </c>
      <c r="I171">
        <v>2.6020000000000001E-2</v>
      </c>
      <c r="J171">
        <v>3.7810000000000003E-2</v>
      </c>
      <c r="K171">
        <v>0.17799999999999999</v>
      </c>
      <c r="L171">
        <v>5.6500000000000002E-2</v>
      </c>
      <c r="M171">
        <v>0.27129999999999999</v>
      </c>
      <c r="N171">
        <v>1.2170000000000001</v>
      </c>
      <c r="O171">
        <v>1.893</v>
      </c>
      <c r="P171">
        <v>24.28</v>
      </c>
      <c r="Q171">
        <v>5.0800000000000003E-3</v>
      </c>
      <c r="R171">
        <v>1.37E-2</v>
      </c>
      <c r="S171">
        <v>7.2760000000000003E-3</v>
      </c>
      <c r="T171">
        <v>9.0729999999999995E-3</v>
      </c>
      <c r="U171">
        <v>1.35E-2</v>
      </c>
      <c r="V171">
        <v>1.7060000000000001E-3</v>
      </c>
      <c r="W171">
        <v>16.11</v>
      </c>
      <c r="X171">
        <v>23</v>
      </c>
      <c r="Y171">
        <v>104.6</v>
      </c>
      <c r="Z171">
        <v>793.7</v>
      </c>
      <c r="AA171">
        <v>0.1216</v>
      </c>
      <c r="AB171">
        <v>0.16370000000000001</v>
      </c>
      <c r="AC171">
        <v>6.6479999999999997E-2</v>
      </c>
      <c r="AD171">
        <v>8.4849999999999995E-2</v>
      </c>
      <c r="AE171">
        <v>0.2404</v>
      </c>
      <c r="AF171">
        <v>6.4280000000000004E-2</v>
      </c>
    </row>
    <row r="172" spans="1:32" x14ac:dyDescent="0.2">
      <c r="A172">
        <v>87139402</v>
      </c>
      <c r="B172">
        <v>0</v>
      </c>
      <c r="C172">
        <v>12.32</v>
      </c>
      <c r="D172">
        <v>12.39</v>
      </c>
      <c r="E172">
        <v>78.849999999999994</v>
      </c>
      <c r="F172">
        <v>464.1</v>
      </c>
      <c r="G172">
        <v>0.1028</v>
      </c>
      <c r="H172">
        <v>6.9809999999999997E-2</v>
      </c>
      <c r="I172">
        <v>3.9870000000000003E-2</v>
      </c>
      <c r="J172">
        <v>3.6999999999999998E-2</v>
      </c>
      <c r="K172">
        <v>0.19589999999999999</v>
      </c>
      <c r="L172">
        <v>5.9549999999999999E-2</v>
      </c>
      <c r="M172">
        <v>0.23599999999999999</v>
      </c>
      <c r="N172">
        <v>0.66559999999999997</v>
      </c>
      <c r="O172">
        <v>1.67</v>
      </c>
      <c r="P172">
        <v>17.43</v>
      </c>
      <c r="Q172">
        <v>8.0450000000000001E-3</v>
      </c>
      <c r="R172">
        <v>1.18E-2</v>
      </c>
      <c r="S172">
        <v>1.6830000000000001E-2</v>
      </c>
      <c r="T172">
        <v>1.2409999999999999E-2</v>
      </c>
      <c r="U172">
        <v>1.924E-2</v>
      </c>
      <c r="V172">
        <v>2.248E-3</v>
      </c>
      <c r="W172">
        <v>13.5</v>
      </c>
      <c r="X172">
        <v>15.64</v>
      </c>
      <c r="Y172">
        <v>86.97</v>
      </c>
      <c r="Z172">
        <v>549.1</v>
      </c>
      <c r="AA172">
        <v>0.13850000000000001</v>
      </c>
      <c r="AB172">
        <v>0.12659999999999999</v>
      </c>
      <c r="AC172">
        <v>0.1242</v>
      </c>
      <c r="AD172">
        <v>9.3909999999999993E-2</v>
      </c>
      <c r="AE172">
        <v>0.28270000000000001</v>
      </c>
      <c r="AF172">
        <v>6.7710000000000006E-2</v>
      </c>
    </row>
    <row r="173" spans="1:32" x14ac:dyDescent="0.2">
      <c r="A173">
        <v>87163</v>
      </c>
      <c r="B173">
        <v>1</v>
      </c>
      <c r="C173">
        <v>13.43</v>
      </c>
      <c r="D173">
        <v>19.63</v>
      </c>
      <c r="E173">
        <v>85.84</v>
      </c>
      <c r="F173">
        <v>565.4</v>
      </c>
      <c r="G173">
        <v>9.0480000000000005E-2</v>
      </c>
      <c r="H173">
        <v>6.2880000000000005E-2</v>
      </c>
      <c r="I173">
        <v>5.858E-2</v>
      </c>
      <c r="J173">
        <v>3.4380000000000001E-2</v>
      </c>
      <c r="K173">
        <v>0.1598</v>
      </c>
      <c r="L173">
        <v>5.6710000000000003E-2</v>
      </c>
      <c r="M173">
        <v>0.46970000000000001</v>
      </c>
      <c r="N173">
        <v>1.147</v>
      </c>
      <c r="O173">
        <v>3.1419999999999999</v>
      </c>
      <c r="P173">
        <v>43.4</v>
      </c>
      <c r="Q173">
        <v>6.0029999999999997E-3</v>
      </c>
      <c r="R173">
        <v>1.0630000000000001E-2</v>
      </c>
      <c r="S173">
        <v>2.1510000000000001E-2</v>
      </c>
      <c r="T173">
        <v>9.443E-3</v>
      </c>
      <c r="U173">
        <v>1.52E-2</v>
      </c>
      <c r="V173">
        <v>1.8680000000000001E-3</v>
      </c>
      <c r="W173">
        <v>17.98</v>
      </c>
      <c r="X173">
        <v>29.87</v>
      </c>
      <c r="Y173">
        <v>116.6</v>
      </c>
      <c r="Z173">
        <v>993.6</v>
      </c>
      <c r="AA173">
        <v>0.1401</v>
      </c>
      <c r="AB173">
        <v>0.15459999999999999</v>
      </c>
      <c r="AC173">
        <v>0.26440000000000002</v>
      </c>
      <c r="AD173">
        <v>0.11600000000000001</v>
      </c>
      <c r="AE173">
        <v>0.28839999999999999</v>
      </c>
      <c r="AF173">
        <v>7.3709999999999998E-2</v>
      </c>
    </row>
    <row r="174" spans="1:32" x14ac:dyDescent="0.2">
      <c r="A174">
        <v>87164</v>
      </c>
      <c r="B174">
        <v>1</v>
      </c>
      <c r="C174">
        <v>15.46</v>
      </c>
      <c r="D174">
        <v>11.89</v>
      </c>
      <c r="E174">
        <v>102.5</v>
      </c>
      <c r="F174">
        <v>736.9</v>
      </c>
      <c r="G174">
        <v>0.12570000000000001</v>
      </c>
      <c r="H174">
        <v>0.1555</v>
      </c>
      <c r="I174">
        <v>0.20319999999999999</v>
      </c>
      <c r="J174">
        <v>0.10970000000000001</v>
      </c>
      <c r="K174">
        <v>0.1966</v>
      </c>
      <c r="L174">
        <v>7.0690000000000003E-2</v>
      </c>
      <c r="M174">
        <v>0.4209</v>
      </c>
      <c r="N174">
        <v>0.6583</v>
      </c>
      <c r="O174">
        <v>2.8050000000000002</v>
      </c>
      <c r="P174">
        <v>44.64</v>
      </c>
      <c r="Q174">
        <v>5.3930000000000002E-3</v>
      </c>
      <c r="R174">
        <v>2.3210000000000001E-2</v>
      </c>
      <c r="S174">
        <v>4.3029999999999999E-2</v>
      </c>
      <c r="T174">
        <v>1.32E-2</v>
      </c>
      <c r="U174">
        <v>1.7919999999999998E-2</v>
      </c>
      <c r="V174">
        <v>4.1679999999999998E-3</v>
      </c>
      <c r="W174">
        <v>18.79</v>
      </c>
      <c r="X174">
        <v>17.04</v>
      </c>
      <c r="Y174">
        <v>125</v>
      </c>
      <c r="Z174">
        <v>1102</v>
      </c>
      <c r="AA174">
        <v>0.15310000000000001</v>
      </c>
      <c r="AB174">
        <v>0.35830000000000001</v>
      </c>
      <c r="AC174">
        <v>0.58299999999999996</v>
      </c>
      <c r="AD174">
        <v>0.1827</v>
      </c>
      <c r="AE174">
        <v>0.3216</v>
      </c>
      <c r="AF174">
        <v>0.10100000000000001</v>
      </c>
    </row>
    <row r="175" spans="1:32" x14ac:dyDescent="0.2">
      <c r="A175">
        <v>871641</v>
      </c>
      <c r="B175">
        <v>0</v>
      </c>
      <c r="C175">
        <v>11.08</v>
      </c>
      <c r="D175">
        <v>14.71</v>
      </c>
      <c r="E175">
        <v>70.209999999999994</v>
      </c>
      <c r="F175">
        <v>372.7</v>
      </c>
      <c r="G175">
        <v>0.10059999999999999</v>
      </c>
      <c r="H175">
        <v>5.7430000000000002E-2</v>
      </c>
      <c r="I175">
        <v>2.3630000000000002E-2</v>
      </c>
      <c r="J175">
        <v>2.5829999999999999E-2</v>
      </c>
      <c r="K175">
        <v>0.15659999999999999</v>
      </c>
      <c r="L175">
        <v>6.6689999999999999E-2</v>
      </c>
      <c r="M175">
        <v>0.20730000000000001</v>
      </c>
      <c r="N175">
        <v>1.8049999999999999</v>
      </c>
      <c r="O175">
        <v>1.377</v>
      </c>
      <c r="P175">
        <v>19.079999999999998</v>
      </c>
      <c r="Q175">
        <v>1.4959999999999999E-2</v>
      </c>
      <c r="R175">
        <v>2.121E-2</v>
      </c>
      <c r="S175">
        <v>1.453E-2</v>
      </c>
      <c r="T175">
        <v>1.583E-2</v>
      </c>
      <c r="U175">
        <v>3.082E-2</v>
      </c>
      <c r="V175">
        <v>4.7850000000000002E-3</v>
      </c>
      <c r="W175">
        <v>11.35</v>
      </c>
      <c r="X175">
        <v>16.82</v>
      </c>
      <c r="Y175">
        <v>72.010000000000005</v>
      </c>
      <c r="Z175">
        <v>396.5</v>
      </c>
      <c r="AA175">
        <v>0.1216</v>
      </c>
      <c r="AB175">
        <v>8.2400000000000001E-2</v>
      </c>
      <c r="AC175">
        <v>3.9379999999999998E-2</v>
      </c>
      <c r="AD175">
        <v>4.3060000000000001E-2</v>
      </c>
      <c r="AE175">
        <v>0.19020000000000001</v>
      </c>
      <c r="AF175">
        <v>7.3130000000000001E-2</v>
      </c>
    </row>
    <row r="176" spans="1:32" x14ac:dyDescent="0.2">
      <c r="A176">
        <v>871642</v>
      </c>
      <c r="B176">
        <v>0</v>
      </c>
      <c r="C176">
        <v>10.66</v>
      </c>
      <c r="D176">
        <v>15.15</v>
      </c>
      <c r="E176">
        <v>67.489999999999995</v>
      </c>
      <c r="F176">
        <v>349.6</v>
      </c>
      <c r="G176">
        <v>8.7919999999999998E-2</v>
      </c>
      <c r="H176">
        <v>4.3020000000000003E-2</v>
      </c>
      <c r="I176">
        <v>0</v>
      </c>
      <c r="J176">
        <v>0</v>
      </c>
      <c r="K176">
        <v>0.1928</v>
      </c>
      <c r="L176">
        <v>5.9749999999999998E-2</v>
      </c>
      <c r="M176">
        <v>0.33090000000000003</v>
      </c>
      <c r="N176">
        <v>1.925</v>
      </c>
      <c r="O176">
        <v>2.1549999999999998</v>
      </c>
      <c r="P176">
        <v>21.98</v>
      </c>
      <c r="Q176">
        <v>8.7130000000000003E-3</v>
      </c>
      <c r="R176">
        <v>1.017E-2</v>
      </c>
      <c r="S176">
        <v>0</v>
      </c>
      <c r="T176">
        <v>0</v>
      </c>
      <c r="U176">
        <v>3.2649999999999998E-2</v>
      </c>
      <c r="V176">
        <v>1.0020000000000001E-3</v>
      </c>
      <c r="W176">
        <v>11.54</v>
      </c>
      <c r="X176">
        <v>19.2</v>
      </c>
      <c r="Y176">
        <v>73.2</v>
      </c>
      <c r="Z176">
        <v>408.3</v>
      </c>
      <c r="AA176">
        <v>0.1076</v>
      </c>
      <c r="AB176">
        <v>6.7909999999999998E-2</v>
      </c>
      <c r="AC176">
        <v>0</v>
      </c>
      <c r="AD176">
        <v>0</v>
      </c>
      <c r="AE176">
        <v>0.27100000000000002</v>
      </c>
      <c r="AF176">
        <v>6.164E-2</v>
      </c>
    </row>
    <row r="177" spans="1:32" x14ac:dyDescent="0.2">
      <c r="A177">
        <v>872113</v>
      </c>
      <c r="B177">
        <v>0</v>
      </c>
      <c r="C177">
        <v>8.6709999999999994</v>
      </c>
      <c r="D177">
        <v>14.45</v>
      </c>
      <c r="E177">
        <v>54.42</v>
      </c>
      <c r="F177">
        <v>227.2</v>
      </c>
      <c r="G177">
        <v>9.1380000000000003E-2</v>
      </c>
      <c r="H177">
        <v>4.2759999999999999E-2</v>
      </c>
      <c r="I177">
        <v>0</v>
      </c>
      <c r="J177">
        <v>0</v>
      </c>
      <c r="K177">
        <v>0.17219999999999999</v>
      </c>
      <c r="L177">
        <v>6.7239999999999994E-2</v>
      </c>
      <c r="M177">
        <v>0.22040000000000001</v>
      </c>
      <c r="N177">
        <v>0.7873</v>
      </c>
      <c r="O177">
        <v>1.4350000000000001</v>
      </c>
      <c r="P177">
        <v>11.36</v>
      </c>
      <c r="Q177">
        <v>9.1719999999999996E-3</v>
      </c>
      <c r="R177">
        <v>8.0070000000000002E-3</v>
      </c>
      <c r="S177">
        <v>0</v>
      </c>
      <c r="T177">
        <v>0</v>
      </c>
      <c r="U177">
        <v>2.7109999999999999E-2</v>
      </c>
      <c r="V177">
        <v>3.3990000000000001E-3</v>
      </c>
      <c r="W177">
        <v>9.2620000000000005</v>
      </c>
      <c r="X177">
        <v>17.04</v>
      </c>
      <c r="Y177">
        <v>58.36</v>
      </c>
      <c r="Z177">
        <v>259.2</v>
      </c>
      <c r="AA177">
        <v>0.1162</v>
      </c>
      <c r="AB177">
        <v>7.0569999999999994E-2</v>
      </c>
      <c r="AC177">
        <v>0</v>
      </c>
      <c r="AD177">
        <v>0</v>
      </c>
      <c r="AE177">
        <v>0.25919999999999999</v>
      </c>
      <c r="AF177">
        <v>7.8479999999999994E-2</v>
      </c>
    </row>
    <row r="178" spans="1:32" x14ac:dyDescent="0.2">
      <c r="A178">
        <v>872608</v>
      </c>
      <c r="B178">
        <v>0</v>
      </c>
      <c r="C178">
        <v>9.9039999999999999</v>
      </c>
      <c r="D178">
        <v>18.059999999999999</v>
      </c>
      <c r="E178">
        <v>64.599999999999994</v>
      </c>
      <c r="F178">
        <v>302.39999999999998</v>
      </c>
      <c r="G178">
        <v>9.6990000000000007E-2</v>
      </c>
      <c r="H178">
        <v>0.12939999999999999</v>
      </c>
      <c r="I178">
        <v>0.13070000000000001</v>
      </c>
      <c r="J178">
        <v>3.7159999999999999E-2</v>
      </c>
      <c r="K178">
        <v>0.16689999999999999</v>
      </c>
      <c r="L178">
        <v>8.1159999999999996E-2</v>
      </c>
      <c r="M178">
        <v>0.43109999999999998</v>
      </c>
      <c r="N178">
        <v>2.2610000000000001</v>
      </c>
      <c r="O178">
        <v>3.1320000000000001</v>
      </c>
      <c r="P178">
        <v>27.48</v>
      </c>
      <c r="Q178">
        <v>1.286E-2</v>
      </c>
      <c r="R178">
        <v>8.8080000000000006E-2</v>
      </c>
      <c r="S178">
        <v>0.1197</v>
      </c>
      <c r="T178">
        <v>2.46E-2</v>
      </c>
      <c r="U178">
        <v>3.8800000000000001E-2</v>
      </c>
      <c r="V178">
        <v>1.7919999999999998E-2</v>
      </c>
      <c r="W178">
        <v>11.26</v>
      </c>
      <c r="X178">
        <v>24.39</v>
      </c>
      <c r="Y178">
        <v>73.069999999999993</v>
      </c>
      <c r="Z178">
        <v>390.2</v>
      </c>
      <c r="AA178">
        <v>0.13009999999999999</v>
      </c>
      <c r="AB178">
        <v>0.29499999999999998</v>
      </c>
      <c r="AC178">
        <v>0.34860000000000002</v>
      </c>
      <c r="AD178">
        <v>9.9099999999999994E-2</v>
      </c>
      <c r="AE178">
        <v>0.26140000000000002</v>
      </c>
      <c r="AF178">
        <v>0.1162</v>
      </c>
    </row>
    <row r="179" spans="1:32" x14ac:dyDescent="0.2">
      <c r="A179">
        <v>87281702</v>
      </c>
      <c r="B179">
        <v>1</v>
      </c>
      <c r="C179">
        <v>16.46</v>
      </c>
      <c r="D179">
        <v>20.11</v>
      </c>
      <c r="E179">
        <v>109.3</v>
      </c>
      <c r="F179">
        <v>832.9</v>
      </c>
      <c r="G179">
        <v>9.8309999999999995E-2</v>
      </c>
      <c r="H179">
        <v>0.15559999999999999</v>
      </c>
      <c r="I179">
        <v>0.17929999999999999</v>
      </c>
      <c r="J179">
        <v>8.8660000000000003E-2</v>
      </c>
      <c r="K179">
        <v>0.1794</v>
      </c>
      <c r="L179">
        <v>6.3229999999999995E-2</v>
      </c>
      <c r="M179">
        <v>0.30370000000000003</v>
      </c>
      <c r="N179">
        <v>1.284</v>
      </c>
      <c r="O179">
        <v>2.4820000000000002</v>
      </c>
      <c r="P179">
        <v>31.59</v>
      </c>
      <c r="Q179">
        <v>6.6270000000000001E-3</v>
      </c>
      <c r="R179">
        <v>4.0939999999999997E-2</v>
      </c>
      <c r="S179">
        <v>5.3710000000000001E-2</v>
      </c>
      <c r="T179">
        <v>1.813E-2</v>
      </c>
      <c r="U179">
        <v>1.6820000000000002E-2</v>
      </c>
      <c r="V179">
        <v>4.5840000000000004E-3</v>
      </c>
      <c r="W179">
        <v>17.79</v>
      </c>
      <c r="X179">
        <v>28.45</v>
      </c>
      <c r="Y179">
        <v>123.5</v>
      </c>
      <c r="Z179">
        <v>981.2</v>
      </c>
      <c r="AA179">
        <v>0.14149999999999999</v>
      </c>
      <c r="AB179">
        <v>0.4667</v>
      </c>
      <c r="AC179">
        <v>0.58620000000000005</v>
      </c>
      <c r="AD179">
        <v>0.20349999999999999</v>
      </c>
      <c r="AE179">
        <v>0.3054</v>
      </c>
      <c r="AF179">
        <v>9.5189999999999997E-2</v>
      </c>
    </row>
    <row r="180" spans="1:32" x14ac:dyDescent="0.2">
      <c r="A180">
        <v>873357</v>
      </c>
      <c r="B180">
        <v>0</v>
      </c>
      <c r="C180">
        <v>13.01</v>
      </c>
      <c r="D180">
        <v>22.22</v>
      </c>
      <c r="E180">
        <v>82.01</v>
      </c>
      <c r="F180">
        <v>526.4</v>
      </c>
      <c r="G180">
        <v>6.2509999999999996E-2</v>
      </c>
      <c r="H180">
        <v>1.9380000000000001E-2</v>
      </c>
      <c r="I180">
        <v>1.5950000000000001E-3</v>
      </c>
      <c r="J180">
        <v>1.8519999999999999E-3</v>
      </c>
      <c r="K180">
        <v>0.13950000000000001</v>
      </c>
      <c r="L180">
        <v>5.2339999999999998E-2</v>
      </c>
      <c r="M180">
        <v>0.1731</v>
      </c>
      <c r="N180">
        <v>1.1419999999999999</v>
      </c>
      <c r="O180">
        <v>1.101</v>
      </c>
      <c r="P180">
        <v>14.34</v>
      </c>
      <c r="Q180">
        <v>3.418E-3</v>
      </c>
      <c r="R180">
        <v>2.2520000000000001E-3</v>
      </c>
      <c r="S180">
        <v>1.5950000000000001E-3</v>
      </c>
      <c r="T180">
        <v>1.8519999999999999E-3</v>
      </c>
      <c r="U180">
        <v>1.6129999999999999E-2</v>
      </c>
      <c r="V180">
        <v>9.6829999999999996E-4</v>
      </c>
      <c r="W180">
        <v>14</v>
      </c>
      <c r="X180">
        <v>29.02</v>
      </c>
      <c r="Y180">
        <v>88.18</v>
      </c>
      <c r="Z180">
        <v>608.79999999999995</v>
      </c>
      <c r="AA180">
        <v>8.1250000000000003E-2</v>
      </c>
      <c r="AB180">
        <v>3.4320000000000003E-2</v>
      </c>
      <c r="AC180">
        <v>7.9769999999999997E-3</v>
      </c>
      <c r="AD180">
        <v>9.2589999999999999E-3</v>
      </c>
      <c r="AE180">
        <v>0.22950000000000001</v>
      </c>
      <c r="AF180">
        <v>5.8430000000000003E-2</v>
      </c>
    </row>
    <row r="181" spans="1:32" x14ac:dyDescent="0.2">
      <c r="A181">
        <v>873586</v>
      </c>
      <c r="B181">
        <v>0</v>
      </c>
      <c r="C181">
        <v>12.81</v>
      </c>
      <c r="D181">
        <v>13.06</v>
      </c>
      <c r="E181">
        <v>81.290000000000006</v>
      </c>
      <c r="F181">
        <v>508.8</v>
      </c>
      <c r="G181">
        <v>8.7389999999999995E-2</v>
      </c>
      <c r="H181">
        <v>3.7740000000000003E-2</v>
      </c>
      <c r="I181">
        <v>9.1929999999999998E-3</v>
      </c>
      <c r="J181">
        <v>1.3299999999999999E-2</v>
      </c>
      <c r="K181">
        <v>0.14660000000000001</v>
      </c>
      <c r="L181">
        <v>6.1330000000000003E-2</v>
      </c>
      <c r="M181">
        <v>0.28889999999999999</v>
      </c>
      <c r="N181">
        <v>0.9899</v>
      </c>
      <c r="O181">
        <v>1.778</v>
      </c>
      <c r="P181">
        <v>21.79</v>
      </c>
      <c r="Q181">
        <v>8.5339999999999999E-3</v>
      </c>
      <c r="R181">
        <v>6.3639999999999999E-3</v>
      </c>
      <c r="S181">
        <v>6.1799999999999997E-3</v>
      </c>
      <c r="T181">
        <v>7.4079999999999997E-3</v>
      </c>
      <c r="U181">
        <v>1.065E-2</v>
      </c>
      <c r="V181">
        <v>3.3509999999999998E-3</v>
      </c>
      <c r="W181">
        <v>13.63</v>
      </c>
      <c r="X181">
        <v>16.149999999999999</v>
      </c>
      <c r="Y181">
        <v>86.7</v>
      </c>
      <c r="Z181">
        <v>570.70000000000005</v>
      </c>
      <c r="AA181">
        <v>0.1162</v>
      </c>
      <c r="AB181">
        <v>5.4449999999999998E-2</v>
      </c>
      <c r="AC181">
        <v>2.758E-2</v>
      </c>
      <c r="AD181">
        <v>3.9899999999999998E-2</v>
      </c>
      <c r="AE181">
        <v>0.17829999999999999</v>
      </c>
      <c r="AF181">
        <v>7.3190000000000005E-2</v>
      </c>
    </row>
    <row r="182" spans="1:32" x14ac:dyDescent="0.2">
      <c r="A182">
        <v>873592</v>
      </c>
      <c r="B182">
        <v>1</v>
      </c>
      <c r="C182">
        <v>27.22</v>
      </c>
      <c r="D182">
        <v>21.87</v>
      </c>
      <c r="E182">
        <v>182.1</v>
      </c>
      <c r="F182">
        <v>2250</v>
      </c>
      <c r="G182">
        <v>0.1094</v>
      </c>
      <c r="H182">
        <v>0.19139999999999999</v>
      </c>
      <c r="I182">
        <v>0.28710000000000002</v>
      </c>
      <c r="J182">
        <v>0.18779999999999999</v>
      </c>
      <c r="K182">
        <v>0.18</v>
      </c>
      <c r="L182">
        <v>5.7700000000000001E-2</v>
      </c>
      <c r="M182">
        <v>0.83609999999999995</v>
      </c>
      <c r="N182">
        <v>1.4810000000000001</v>
      </c>
      <c r="O182">
        <v>5.82</v>
      </c>
      <c r="P182">
        <v>128.69999999999999</v>
      </c>
      <c r="Q182">
        <v>4.6309999999999997E-3</v>
      </c>
      <c r="R182">
        <v>2.537E-2</v>
      </c>
      <c r="S182">
        <v>3.109E-2</v>
      </c>
      <c r="T182">
        <v>1.2409999999999999E-2</v>
      </c>
      <c r="U182">
        <v>1.575E-2</v>
      </c>
      <c r="V182">
        <v>2.7469999999999999E-3</v>
      </c>
      <c r="W182">
        <v>33.119999999999997</v>
      </c>
      <c r="X182">
        <v>32.85</v>
      </c>
      <c r="Y182">
        <v>220.8</v>
      </c>
      <c r="Z182">
        <v>3216</v>
      </c>
      <c r="AA182">
        <v>0.1472</v>
      </c>
      <c r="AB182">
        <v>0.40339999999999998</v>
      </c>
      <c r="AC182">
        <v>0.53400000000000003</v>
      </c>
      <c r="AD182">
        <v>0.26879999999999998</v>
      </c>
      <c r="AE182">
        <v>0.28560000000000002</v>
      </c>
      <c r="AF182">
        <v>8.0820000000000003E-2</v>
      </c>
    </row>
    <row r="183" spans="1:32" x14ac:dyDescent="0.2">
      <c r="A183">
        <v>873593</v>
      </c>
      <c r="B183">
        <v>1</v>
      </c>
      <c r="C183">
        <v>21.09</v>
      </c>
      <c r="D183">
        <v>26.57</v>
      </c>
      <c r="E183">
        <v>142.69999999999999</v>
      </c>
      <c r="F183">
        <v>1311</v>
      </c>
      <c r="G183">
        <v>0.11409999999999999</v>
      </c>
      <c r="H183">
        <v>0.28320000000000001</v>
      </c>
      <c r="I183">
        <v>0.2487</v>
      </c>
      <c r="J183">
        <v>0.14960000000000001</v>
      </c>
      <c r="K183">
        <v>0.23949999999999999</v>
      </c>
      <c r="L183">
        <v>7.3980000000000004E-2</v>
      </c>
      <c r="M183">
        <v>0.62980000000000003</v>
      </c>
      <c r="N183">
        <v>0.76290000000000002</v>
      </c>
      <c r="O183">
        <v>4.4139999999999997</v>
      </c>
      <c r="P183">
        <v>81.459999999999994</v>
      </c>
      <c r="Q183">
        <v>4.2529999999999998E-3</v>
      </c>
      <c r="R183">
        <v>4.759E-2</v>
      </c>
      <c r="S183">
        <v>3.8719999999999997E-2</v>
      </c>
      <c r="T183">
        <v>1.567E-2</v>
      </c>
      <c r="U183">
        <v>1.7979999999999999E-2</v>
      </c>
      <c r="V183">
        <v>5.2950000000000002E-3</v>
      </c>
      <c r="W183">
        <v>26.68</v>
      </c>
      <c r="X183">
        <v>33.479999999999997</v>
      </c>
      <c r="Y183">
        <v>176.5</v>
      </c>
      <c r="Z183">
        <v>2089</v>
      </c>
      <c r="AA183">
        <v>0.14910000000000001</v>
      </c>
      <c r="AB183">
        <v>0.75839999999999996</v>
      </c>
      <c r="AC183">
        <v>0.67800000000000005</v>
      </c>
      <c r="AD183">
        <v>0.2903</v>
      </c>
      <c r="AE183">
        <v>0.4098</v>
      </c>
      <c r="AF183">
        <v>0.12839999999999999</v>
      </c>
    </row>
    <row r="184" spans="1:32" x14ac:dyDescent="0.2">
      <c r="A184">
        <v>873701</v>
      </c>
      <c r="B184">
        <v>1</v>
      </c>
      <c r="C184">
        <v>15.7</v>
      </c>
      <c r="D184">
        <v>20.309999999999999</v>
      </c>
      <c r="E184">
        <v>101.2</v>
      </c>
      <c r="F184">
        <v>766.6</v>
      </c>
      <c r="G184">
        <v>9.597E-2</v>
      </c>
      <c r="H184">
        <v>8.7989999999999999E-2</v>
      </c>
      <c r="I184">
        <v>6.5930000000000002E-2</v>
      </c>
      <c r="J184">
        <v>5.1889999999999999E-2</v>
      </c>
      <c r="K184">
        <v>0.1618</v>
      </c>
      <c r="L184">
        <v>5.5489999999999998E-2</v>
      </c>
      <c r="M184">
        <v>0.36990000000000001</v>
      </c>
      <c r="N184">
        <v>1.1499999999999999</v>
      </c>
      <c r="O184">
        <v>2.4060000000000001</v>
      </c>
      <c r="P184">
        <v>40.98</v>
      </c>
      <c r="Q184">
        <v>4.6259999999999999E-3</v>
      </c>
      <c r="R184">
        <v>2.2630000000000001E-2</v>
      </c>
      <c r="S184">
        <v>1.9539999999999998E-2</v>
      </c>
      <c r="T184">
        <v>9.7669999999999996E-3</v>
      </c>
      <c r="U184">
        <v>1.5469999999999999E-2</v>
      </c>
      <c r="V184">
        <v>2.4299999999999999E-3</v>
      </c>
      <c r="W184">
        <v>20.11</v>
      </c>
      <c r="X184">
        <v>32.82</v>
      </c>
      <c r="Y184">
        <v>129.30000000000001</v>
      </c>
      <c r="Z184">
        <v>1269</v>
      </c>
      <c r="AA184">
        <v>0.1414</v>
      </c>
      <c r="AB184">
        <v>0.35470000000000002</v>
      </c>
      <c r="AC184">
        <v>0.29020000000000001</v>
      </c>
      <c r="AD184">
        <v>0.15409999999999999</v>
      </c>
      <c r="AE184">
        <v>0.34370000000000001</v>
      </c>
      <c r="AF184">
        <v>8.6309999999999998E-2</v>
      </c>
    </row>
    <row r="185" spans="1:32" x14ac:dyDescent="0.2">
      <c r="A185">
        <v>873843</v>
      </c>
      <c r="B185">
        <v>0</v>
      </c>
      <c r="C185">
        <v>11.41</v>
      </c>
      <c r="D185">
        <v>14.92</v>
      </c>
      <c r="E185">
        <v>73.53</v>
      </c>
      <c r="F185">
        <v>402</v>
      </c>
      <c r="G185">
        <v>9.0590000000000004E-2</v>
      </c>
      <c r="H185">
        <v>8.1549999999999997E-2</v>
      </c>
      <c r="I185">
        <v>6.1809999999999997E-2</v>
      </c>
      <c r="J185">
        <v>2.3609999999999999E-2</v>
      </c>
      <c r="K185">
        <v>0.1167</v>
      </c>
      <c r="L185">
        <v>6.2170000000000003E-2</v>
      </c>
      <c r="M185">
        <v>0.33439999999999998</v>
      </c>
      <c r="N185">
        <v>1.1080000000000001</v>
      </c>
      <c r="O185">
        <v>1.9019999999999999</v>
      </c>
      <c r="P185">
        <v>22.77</v>
      </c>
      <c r="Q185">
        <v>7.3559999999999997E-3</v>
      </c>
      <c r="R185">
        <v>3.7280000000000001E-2</v>
      </c>
      <c r="S185">
        <v>5.9150000000000001E-2</v>
      </c>
      <c r="T185">
        <v>1.712E-2</v>
      </c>
      <c r="U185">
        <v>2.1649999999999999E-2</v>
      </c>
      <c r="V185">
        <v>4.7840000000000001E-3</v>
      </c>
      <c r="W185">
        <v>12.37</v>
      </c>
      <c r="X185">
        <v>17.7</v>
      </c>
      <c r="Y185">
        <v>79.12</v>
      </c>
      <c r="Z185">
        <v>467.2</v>
      </c>
      <c r="AA185">
        <v>0.11210000000000001</v>
      </c>
      <c r="AB185">
        <v>0.161</v>
      </c>
      <c r="AC185">
        <v>0.1648</v>
      </c>
      <c r="AD185">
        <v>6.2960000000000002E-2</v>
      </c>
      <c r="AE185">
        <v>0.18110000000000001</v>
      </c>
      <c r="AF185">
        <v>7.4270000000000003E-2</v>
      </c>
    </row>
    <row r="186" spans="1:32" x14ac:dyDescent="0.2">
      <c r="A186">
        <v>873885</v>
      </c>
      <c r="B186">
        <v>1</v>
      </c>
      <c r="C186">
        <v>15.28</v>
      </c>
      <c r="D186">
        <v>22.41</v>
      </c>
      <c r="E186">
        <v>98.92</v>
      </c>
      <c r="F186">
        <v>710.6</v>
      </c>
      <c r="G186">
        <v>9.0569999999999998E-2</v>
      </c>
      <c r="H186">
        <v>0.1052</v>
      </c>
      <c r="I186">
        <v>5.3749999999999999E-2</v>
      </c>
      <c r="J186">
        <v>3.2629999999999999E-2</v>
      </c>
      <c r="K186">
        <v>0.17269999999999999</v>
      </c>
      <c r="L186">
        <v>6.3170000000000004E-2</v>
      </c>
      <c r="M186">
        <v>0.2054</v>
      </c>
      <c r="N186">
        <v>0.49559999999999998</v>
      </c>
      <c r="O186">
        <v>1.3440000000000001</v>
      </c>
      <c r="P186">
        <v>19.53</v>
      </c>
      <c r="Q186">
        <v>3.29E-3</v>
      </c>
      <c r="R186">
        <v>1.3950000000000001E-2</v>
      </c>
      <c r="S186">
        <v>1.7739999999999999E-2</v>
      </c>
      <c r="T186">
        <v>6.0089999999999996E-3</v>
      </c>
      <c r="U186">
        <v>1.172E-2</v>
      </c>
      <c r="V186">
        <v>2.575E-3</v>
      </c>
      <c r="W186">
        <v>17.8</v>
      </c>
      <c r="X186">
        <v>28.03</v>
      </c>
      <c r="Y186">
        <v>113.8</v>
      </c>
      <c r="Z186">
        <v>973.1</v>
      </c>
      <c r="AA186">
        <v>0.13009999999999999</v>
      </c>
      <c r="AB186">
        <v>0.32990000000000003</v>
      </c>
      <c r="AC186">
        <v>0.36299999999999999</v>
      </c>
      <c r="AD186">
        <v>0.1226</v>
      </c>
      <c r="AE186">
        <v>0.3175</v>
      </c>
      <c r="AF186">
        <v>9.7720000000000001E-2</v>
      </c>
    </row>
    <row r="187" spans="1:32" x14ac:dyDescent="0.2">
      <c r="A187">
        <v>874158</v>
      </c>
      <c r="B187">
        <v>0</v>
      </c>
      <c r="C187">
        <v>10.08</v>
      </c>
      <c r="D187">
        <v>15.11</v>
      </c>
      <c r="E187">
        <v>63.76</v>
      </c>
      <c r="F187">
        <v>317.5</v>
      </c>
      <c r="G187">
        <v>9.2670000000000002E-2</v>
      </c>
      <c r="H187">
        <v>4.6949999999999999E-2</v>
      </c>
      <c r="I187">
        <v>1.5969999999999999E-3</v>
      </c>
      <c r="J187">
        <v>2.4039999999999999E-3</v>
      </c>
      <c r="K187">
        <v>0.17030000000000001</v>
      </c>
      <c r="L187">
        <v>6.0479999999999999E-2</v>
      </c>
      <c r="M187">
        <v>0.42449999999999999</v>
      </c>
      <c r="N187">
        <v>1.268</v>
      </c>
      <c r="O187">
        <v>2.68</v>
      </c>
      <c r="P187">
        <v>26.43</v>
      </c>
      <c r="Q187">
        <v>1.439E-2</v>
      </c>
      <c r="R187">
        <v>1.2E-2</v>
      </c>
      <c r="S187">
        <v>1.5969999999999999E-3</v>
      </c>
      <c r="T187">
        <v>2.4039999999999999E-3</v>
      </c>
      <c r="U187">
        <v>2.538E-2</v>
      </c>
      <c r="V187">
        <v>3.47E-3</v>
      </c>
      <c r="W187">
        <v>11.87</v>
      </c>
      <c r="X187">
        <v>21.18</v>
      </c>
      <c r="Y187">
        <v>75.39</v>
      </c>
      <c r="Z187">
        <v>437</v>
      </c>
      <c r="AA187">
        <v>0.15210000000000001</v>
      </c>
      <c r="AB187">
        <v>0.1019</v>
      </c>
      <c r="AC187">
        <v>6.9199999999999999E-3</v>
      </c>
      <c r="AD187">
        <v>1.042E-2</v>
      </c>
      <c r="AE187">
        <v>0.29330000000000001</v>
      </c>
      <c r="AF187">
        <v>7.6969999999999997E-2</v>
      </c>
    </row>
    <row r="188" spans="1:32" x14ac:dyDescent="0.2">
      <c r="A188">
        <v>874217</v>
      </c>
      <c r="B188">
        <v>1</v>
      </c>
      <c r="C188">
        <v>18.309999999999999</v>
      </c>
      <c r="D188">
        <v>18.579999999999998</v>
      </c>
      <c r="E188">
        <v>118.6</v>
      </c>
      <c r="F188">
        <v>1041</v>
      </c>
      <c r="G188">
        <v>8.5879999999999998E-2</v>
      </c>
      <c r="H188">
        <v>8.4680000000000005E-2</v>
      </c>
      <c r="I188">
        <v>8.1689999999999999E-2</v>
      </c>
      <c r="J188">
        <v>5.8139999999999997E-2</v>
      </c>
      <c r="K188">
        <v>0.16209999999999999</v>
      </c>
      <c r="L188">
        <v>5.425E-2</v>
      </c>
      <c r="M188">
        <v>0.25769999999999998</v>
      </c>
      <c r="N188">
        <v>0.47570000000000001</v>
      </c>
      <c r="O188">
        <v>1.8169999999999999</v>
      </c>
      <c r="P188">
        <v>28.92</v>
      </c>
      <c r="Q188">
        <v>2.8660000000000001E-3</v>
      </c>
      <c r="R188">
        <v>9.1809999999999999E-3</v>
      </c>
      <c r="S188">
        <v>1.4120000000000001E-2</v>
      </c>
      <c r="T188">
        <v>6.7190000000000001E-3</v>
      </c>
      <c r="U188">
        <v>1.069E-2</v>
      </c>
      <c r="V188">
        <v>1.0870000000000001E-3</v>
      </c>
      <c r="W188">
        <v>21.31</v>
      </c>
      <c r="X188">
        <v>26.36</v>
      </c>
      <c r="Y188">
        <v>139.19999999999999</v>
      </c>
      <c r="Z188">
        <v>1410</v>
      </c>
      <c r="AA188">
        <v>0.1234</v>
      </c>
      <c r="AB188">
        <v>0.2445</v>
      </c>
      <c r="AC188">
        <v>0.3538</v>
      </c>
      <c r="AD188">
        <v>0.15709999999999999</v>
      </c>
      <c r="AE188">
        <v>0.3206</v>
      </c>
      <c r="AF188">
        <v>6.9379999999999997E-2</v>
      </c>
    </row>
    <row r="189" spans="1:32" x14ac:dyDescent="0.2">
      <c r="A189">
        <v>874373</v>
      </c>
      <c r="B189">
        <v>0</v>
      </c>
      <c r="C189">
        <v>11.71</v>
      </c>
      <c r="D189">
        <v>17.190000000000001</v>
      </c>
      <c r="E189">
        <v>74.680000000000007</v>
      </c>
      <c r="F189">
        <v>420.3</v>
      </c>
      <c r="G189">
        <v>9.7739999999999994E-2</v>
      </c>
      <c r="H189">
        <v>6.1409999999999999E-2</v>
      </c>
      <c r="I189">
        <v>3.8089999999999999E-2</v>
      </c>
      <c r="J189">
        <v>3.2390000000000002E-2</v>
      </c>
      <c r="K189">
        <v>0.15160000000000001</v>
      </c>
      <c r="L189">
        <v>6.0949999999999997E-2</v>
      </c>
      <c r="M189">
        <v>0.24510000000000001</v>
      </c>
      <c r="N189">
        <v>0.76549999999999996</v>
      </c>
      <c r="O189">
        <v>1.742</v>
      </c>
      <c r="P189">
        <v>17.86</v>
      </c>
      <c r="Q189">
        <v>6.9049999999999997E-3</v>
      </c>
      <c r="R189">
        <v>8.7039999999999999E-3</v>
      </c>
      <c r="S189">
        <v>1.9779999999999999E-2</v>
      </c>
      <c r="T189">
        <v>1.1849999999999999E-2</v>
      </c>
      <c r="U189">
        <v>1.8970000000000001E-2</v>
      </c>
      <c r="V189">
        <v>1.671E-3</v>
      </c>
      <c r="W189">
        <v>13.01</v>
      </c>
      <c r="X189">
        <v>21.39</v>
      </c>
      <c r="Y189">
        <v>84.42</v>
      </c>
      <c r="Z189">
        <v>521.5</v>
      </c>
      <c r="AA189">
        <v>0.1323</v>
      </c>
      <c r="AB189">
        <v>0.104</v>
      </c>
      <c r="AC189">
        <v>0.15210000000000001</v>
      </c>
      <c r="AD189">
        <v>0.1099</v>
      </c>
      <c r="AE189">
        <v>0.25719999999999998</v>
      </c>
      <c r="AF189">
        <v>7.0970000000000005E-2</v>
      </c>
    </row>
    <row r="190" spans="1:32" x14ac:dyDescent="0.2">
      <c r="A190">
        <v>874662</v>
      </c>
      <c r="B190">
        <v>0</v>
      </c>
      <c r="C190">
        <v>11.81</v>
      </c>
      <c r="D190">
        <v>17.39</v>
      </c>
      <c r="E190">
        <v>75.27</v>
      </c>
      <c r="F190">
        <v>428.9</v>
      </c>
      <c r="G190">
        <v>0.1007</v>
      </c>
      <c r="H190">
        <v>5.5620000000000003E-2</v>
      </c>
      <c r="I190">
        <v>2.3529999999999999E-2</v>
      </c>
      <c r="J190">
        <v>1.553E-2</v>
      </c>
      <c r="K190">
        <v>0.17180000000000001</v>
      </c>
      <c r="L190">
        <v>5.7799999999999997E-2</v>
      </c>
      <c r="M190">
        <v>0.18590000000000001</v>
      </c>
      <c r="N190">
        <v>1.9259999999999999</v>
      </c>
      <c r="O190">
        <v>1.0109999999999999</v>
      </c>
      <c r="P190">
        <v>14.47</v>
      </c>
      <c r="Q190">
        <v>7.8309999999999994E-3</v>
      </c>
      <c r="R190">
        <v>8.7760000000000008E-3</v>
      </c>
      <c r="S190">
        <v>1.5559999999999999E-2</v>
      </c>
      <c r="T190">
        <v>6.2399999999999999E-3</v>
      </c>
      <c r="U190">
        <v>3.1390000000000001E-2</v>
      </c>
      <c r="V190">
        <v>1.9880000000000002E-3</v>
      </c>
      <c r="W190">
        <v>12.57</v>
      </c>
      <c r="X190">
        <v>26.48</v>
      </c>
      <c r="Y190">
        <v>79.569999999999993</v>
      </c>
      <c r="Z190">
        <v>489.5</v>
      </c>
      <c r="AA190">
        <v>0.1356</v>
      </c>
      <c r="AB190">
        <v>0.1</v>
      </c>
      <c r="AC190">
        <v>8.8029999999999997E-2</v>
      </c>
      <c r="AD190">
        <v>4.3060000000000001E-2</v>
      </c>
      <c r="AE190">
        <v>0.32</v>
      </c>
      <c r="AF190">
        <v>6.5759999999999999E-2</v>
      </c>
    </row>
    <row r="191" spans="1:32" x14ac:dyDescent="0.2">
      <c r="A191">
        <v>874839</v>
      </c>
      <c r="B191">
        <v>0</v>
      </c>
      <c r="C191">
        <v>12.3</v>
      </c>
      <c r="D191">
        <v>15.9</v>
      </c>
      <c r="E191">
        <v>78.83</v>
      </c>
      <c r="F191">
        <v>463.7</v>
      </c>
      <c r="G191">
        <v>8.0799999999999997E-2</v>
      </c>
      <c r="H191">
        <v>7.2529999999999997E-2</v>
      </c>
      <c r="I191">
        <v>3.8440000000000002E-2</v>
      </c>
      <c r="J191">
        <v>1.6539999999999999E-2</v>
      </c>
      <c r="K191">
        <v>0.16669999999999999</v>
      </c>
      <c r="L191">
        <v>5.4739999999999997E-2</v>
      </c>
      <c r="M191">
        <v>0.2382</v>
      </c>
      <c r="N191">
        <v>0.83550000000000002</v>
      </c>
      <c r="O191">
        <v>1.6870000000000001</v>
      </c>
      <c r="P191">
        <v>18.32</v>
      </c>
      <c r="Q191">
        <v>5.9959999999999996E-3</v>
      </c>
      <c r="R191">
        <v>2.2120000000000001E-2</v>
      </c>
      <c r="S191">
        <v>2.1170000000000001E-2</v>
      </c>
      <c r="T191">
        <v>6.4330000000000003E-3</v>
      </c>
      <c r="U191">
        <v>2.0250000000000001E-2</v>
      </c>
      <c r="V191">
        <v>1.725E-3</v>
      </c>
      <c r="W191">
        <v>13.35</v>
      </c>
      <c r="X191">
        <v>19.59</v>
      </c>
      <c r="Y191">
        <v>86.65</v>
      </c>
      <c r="Z191">
        <v>546.70000000000005</v>
      </c>
      <c r="AA191">
        <v>0.1096</v>
      </c>
      <c r="AB191">
        <v>0.16500000000000001</v>
      </c>
      <c r="AC191">
        <v>0.14230000000000001</v>
      </c>
      <c r="AD191">
        <v>4.8149999999999998E-2</v>
      </c>
      <c r="AE191">
        <v>0.2482</v>
      </c>
      <c r="AF191">
        <v>6.3060000000000005E-2</v>
      </c>
    </row>
    <row r="192" spans="1:32" x14ac:dyDescent="0.2">
      <c r="A192">
        <v>874858</v>
      </c>
      <c r="B192">
        <v>1</v>
      </c>
      <c r="C192">
        <v>14.22</v>
      </c>
      <c r="D192">
        <v>23.12</v>
      </c>
      <c r="E192">
        <v>94.37</v>
      </c>
      <c r="F192">
        <v>609.9</v>
      </c>
      <c r="G192">
        <v>0.1075</v>
      </c>
      <c r="H192">
        <v>0.24129999999999999</v>
      </c>
      <c r="I192">
        <v>0.1981</v>
      </c>
      <c r="J192">
        <v>6.6180000000000003E-2</v>
      </c>
      <c r="K192">
        <v>0.2384</v>
      </c>
      <c r="L192">
        <v>7.5420000000000001E-2</v>
      </c>
      <c r="M192">
        <v>0.28599999999999998</v>
      </c>
      <c r="N192">
        <v>2.11</v>
      </c>
      <c r="O192">
        <v>2.1120000000000001</v>
      </c>
      <c r="P192">
        <v>31.72</v>
      </c>
      <c r="Q192">
        <v>7.9699999999999997E-3</v>
      </c>
      <c r="R192">
        <v>0.13539999999999999</v>
      </c>
      <c r="S192">
        <v>0.1166</v>
      </c>
      <c r="T192">
        <v>1.6660000000000001E-2</v>
      </c>
      <c r="U192">
        <v>5.1130000000000002E-2</v>
      </c>
      <c r="V192">
        <v>1.172E-2</v>
      </c>
      <c r="W192">
        <v>15.74</v>
      </c>
      <c r="X192">
        <v>37.18</v>
      </c>
      <c r="Y192">
        <v>106.4</v>
      </c>
      <c r="Z192">
        <v>762.4</v>
      </c>
      <c r="AA192">
        <v>0.15329999999999999</v>
      </c>
      <c r="AB192">
        <v>0.93269999999999997</v>
      </c>
      <c r="AC192">
        <v>0.8488</v>
      </c>
      <c r="AD192">
        <v>0.1772</v>
      </c>
      <c r="AE192">
        <v>0.51659999999999995</v>
      </c>
      <c r="AF192">
        <v>0.14460000000000001</v>
      </c>
    </row>
    <row r="193" spans="1:32" x14ac:dyDescent="0.2">
      <c r="A193">
        <v>875093</v>
      </c>
      <c r="B193">
        <v>0</v>
      </c>
      <c r="C193">
        <v>12.77</v>
      </c>
      <c r="D193">
        <v>21.41</v>
      </c>
      <c r="E193">
        <v>82.02</v>
      </c>
      <c r="F193">
        <v>507.4</v>
      </c>
      <c r="G193">
        <v>8.7489999999999998E-2</v>
      </c>
      <c r="H193">
        <v>6.6009999999999999E-2</v>
      </c>
      <c r="I193">
        <v>3.1119999999999998E-2</v>
      </c>
      <c r="J193">
        <v>2.8639999999999999E-2</v>
      </c>
      <c r="K193">
        <v>0.1694</v>
      </c>
      <c r="L193">
        <v>6.2869999999999995E-2</v>
      </c>
      <c r="M193">
        <v>0.73109999999999997</v>
      </c>
      <c r="N193">
        <v>1.748</v>
      </c>
      <c r="O193">
        <v>5.1180000000000003</v>
      </c>
      <c r="P193">
        <v>53.65</v>
      </c>
      <c r="Q193">
        <v>4.5710000000000004E-3</v>
      </c>
      <c r="R193">
        <v>1.7899999999999999E-2</v>
      </c>
      <c r="S193">
        <v>2.1760000000000002E-2</v>
      </c>
      <c r="T193">
        <v>1.7569999999999999E-2</v>
      </c>
      <c r="U193">
        <v>3.3730000000000003E-2</v>
      </c>
      <c r="V193">
        <v>5.875E-3</v>
      </c>
      <c r="W193">
        <v>13.75</v>
      </c>
      <c r="X193">
        <v>23.5</v>
      </c>
      <c r="Y193">
        <v>89.04</v>
      </c>
      <c r="Z193">
        <v>579.5</v>
      </c>
      <c r="AA193">
        <v>9.3880000000000005E-2</v>
      </c>
      <c r="AB193">
        <v>8.9779999999999999E-2</v>
      </c>
      <c r="AC193">
        <v>5.1860000000000003E-2</v>
      </c>
      <c r="AD193">
        <v>4.7730000000000002E-2</v>
      </c>
      <c r="AE193">
        <v>0.21790000000000001</v>
      </c>
      <c r="AF193">
        <v>6.8709999999999993E-2</v>
      </c>
    </row>
    <row r="194" spans="1:32" x14ac:dyDescent="0.2">
      <c r="A194">
        <v>875099</v>
      </c>
      <c r="B194">
        <v>0</v>
      </c>
      <c r="C194">
        <v>9.7200000000000006</v>
      </c>
      <c r="D194">
        <v>18.22</v>
      </c>
      <c r="E194">
        <v>60.73</v>
      </c>
      <c r="F194">
        <v>288.10000000000002</v>
      </c>
      <c r="G194">
        <v>6.9500000000000006E-2</v>
      </c>
      <c r="H194">
        <v>2.3439999999999999E-2</v>
      </c>
      <c r="I194">
        <v>0</v>
      </c>
      <c r="J194">
        <v>0</v>
      </c>
      <c r="K194">
        <v>0.1653</v>
      </c>
      <c r="L194">
        <v>6.447E-2</v>
      </c>
      <c r="M194">
        <v>0.35389999999999999</v>
      </c>
      <c r="N194">
        <v>4.8849999999999998</v>
      </c>
      <c r="O194">
        <v>2.23</v>
      </c>
      <c r="P194">
        <v>21.69</v>
      </c>
      <c r="Q194">
        <v>1.7129999999999999E-3</v>
      </c>
      <c r="R194">
        <v>6.7359999999999998E-3</v>
      </c>
      <c r="S194">
        <v>0</v>
      </c>
      <c r="T194">
        <v>0</v>
      </c>
      <c r="U194">
        <v>3.7990000000000003E-2</v>
      </c>
      <c r="V194">
        <v>1.688E-3</v>
      </c>
      <c r="W194">
        <v>9.968</v>
      </c>
      <c r="X194">
        <v>20.83</v>
      </c>
      <c r="Y194">
        <v>62.25</v>
      </c>
      <c r="Z194">
        <v>303.8</v>
      </c>
      <c r="AA194">
        <v>7.1169999999999997E-2</v>
      </c>
      <c r="AB194">
        <v>2.7289999999999998E-2</v>
      </c>
      <c r="AC194">
        <v>0</v>
      </c>
      <c r="AD194">
        <v>0</v>
      </c>
      <c r="AE194">
        <v>0.19089999999999999</v>
      </c>
      <c r="AF194">
        <v>6.5589999999999996E-2</v>
      </c>
    </row>
    <row r="195" spans="1:32" x14ac:dyDescent="0.2">
      <c r="A195">
        <v>875263</v>
      </c>
      <c r="B195">
        <v>1</v>
      </c>
      <c r="C195">
        <v>12.34</v>
      </c>
      <c r="D195">
        <v>26.86</v>
      </c>
      <c r="E195">
        <v>81.150000000000006</v>
      </c>
      <c r="F195">
        <v>477.4</v>
      </c>
      <c r="G195">
        <v>0.10340000000000001</v>
      </c>
      <c r="H195">
        <v>0.1353</v>
      </c>
      <c r="I195">
        <v>0.1085</v>
      </c>
      <c r="J195">
        <v>4.5620000000000001E-2</v>
      </c>
      <c r="K195">
        <v>0.1943</v>
      </c>
      <c r="L195">
        <v>6.9370000000000001E-2</v>
      </c>
      <c r="M195">
        <v>0.40529999999999999</v>
      </c>
      <c r="N195">
        <v>1.8089999999999999</v>
      </c>
      <c r="O195">
        <v>2.6419999999999999</v>
      </c>
      <c r="P195">
        <v>34.44</v>
      </c>
      <c r="Q195">
        <v>9.0980000000000002E-3</v>
      </c>
      <c r="R195">
        <v>3.8449999999999998E-2</v>
      </c>
      <c r="S195">
        <v>3.7629999999999997E-2</v>
      </c>
      <c r="T195">
        <v>1.321E-2</v>
      </c>
      <c r="U195">
        <v>1.8780000000000002E-2</v>
      </c>
      <c r="V195">
        <v>5.672E-3</v>
      </c>
      <c r="W195">
        <v>15.65</v>
      </c>
      <c r="X195">
        <v>39.340000000000003</v>
      </c>
      <c r="Y195">
        <v>101.7</v>
      </c>
      <c r="Z195">
        <v>768.9</v>
      </c>
      <c r="AA195">
        <v>0.17849999999999999</v>
      </c>
      <c r="AB195">
        <v>0.47060000000000002</v>
      </c>
      <c r="AC195">
        <v>0.4425</v>
      </c>
      <c r="AD195">
        <v>0.1459</v>
      </c>
      <c r="AE195">
        <v>0.32150000000000001</v>
      </c>
      <c r="AF195">
        <v>0.1205</v>
      </c>
    </row>
    <row r="196" spans="1:32" x14ac:dyDescent="0.2">
      <c r="A196">
        <v>87556202</v>
      </c>
      <c r="B196">
        <v>1</v>
      </c>
      <c r="C196">
        <v>14.86</v>
      </c>
      <c r="D196">
        <v>23.21</v>
      </c>
      <c r="E196">
        <v>100.4</v>
      </c>
      <c r="F196">
        <v>671.4</v>
      </c>
      <c r="G196">
        <v>0.10440000000000001</v>
      </c>
      <c r="H196">
        <v>0.19800000000000001</v>
      </c>
      <c r="I196">
        <v>0.16969999999999999</v>
      </c>
      <c r="J196">
        <v>8.8779999999999998E-2</v>
      </c>
      <c r="K196">
        <v>0.17369999999999999</v>
      </c>
      <c r="L196">
        <v>6.6720000000000002E-2</v>
      </c>
      <c r="M196">
        <v>0.27960000000000002</v>
      </c>
      <c r="N196">
        <v>0.96220000000000006</v>
      </c>
      <c r="O196">
        <v>3.5910000000000002</v>
      </c>
      <c r="P196">
        <v>25.2</v>
      </c>
      <c r="Q196">
        <v>8.0809999999999996E-3</v>
      </c>
      <c r="R196">
        <v>5.1220000000000002E-2</v>
      </c>
      <c r="S196">
        <v>5.5509999999999997E-2</v>
      </c>
      <c r="T196">
        <v>1.883E-2</v>
      </c>
      <c r="U196">
        <v>2.545E-2</v>
      </c>
      <c r="V196">
        <v>4.3119999999999999E-3</v>
      </c>
      <c r="W196">
        <v>16.079999999999998</v>
      </c>
      <c r="X196">
        <v>27.78</v>
      </c>
      <c r="Y196">
        <v>118.6</v>
      </c>
      <c r="Z196">
        <v>784.7</v>
      </c>
      <c r="AA196">
        <v>0.13159999999999999</v>
      </c>
      <c r="AB196">
        <v>0.46479999999999999</v>
      </c>
      <c r="AC196">
        <v>0.45889999999999997</v>
      </c>
      <c r="AD196">
        <v>0.17269999999999999</v>
      </c>
      <c r="AE196">
        <v>0.3</v>
      </c>
      <c r="AF196">
        <v>8.7010000000000004E-2</v>
      </c>
    </row>
    <row r="197" spans="1:32" x14ac:dyDescent="0.2">
      <c r="A197">
        <v>875878</v>
      </c>
      <c r="B197">
        <v>0</v>
      </c>
      <c r="C197">
        <v>12.91</v>
      </c>
      <c r="D197">
        <v>16.329999999999998</v>
      </c>
      <c r="E197">
        <v>82.53</v>
      </c>
      <c r="F197">
        <v>516.4</v>
      </c>
      <c r="G197">
        <v>7.9409999999999994E-2</v>
      </c>
      <c r="H197">
        <v>5.3659999999999999E-2</v>
      </c>
      <c r="I197">
        <v>3.8730000000000001E-2</v>
      </c>
      <c r="J197">
        <v>2.3769999999999999E-2</v>
      </c>
      <c r="K197">
        <v>0.18290000000000001</v>
      </c>
      <c r="L197">
        <v>5.6669999999999998E-2</v>
      </c>
      <c r="M197">
        <v>0.19420000000000001</v>
      </c>
      <c r="N197">
        <v>0.90859999999999996</v>
      </c>
      <c r="O197">
        <v>1.4930000000000001</v>
      </c>
      <c r="P197">
        <v>15.75</v>
      </c>
      <c r="Q197">
        <v>5.2979999999999998E-3</v>
      </c>
      <c r="R197">
        <v>1.5869999999999999E-2</v>
      </c>
      <c r="S197">
        <v>2.3210000000000001E-2</v>
      </c>
      <c r="T197">
        <v>8.4200000000000004E-3</v>
      </c>
      <c r="U197">
        <v>1.8530000000000001E-2</v>
      </c>
      <c r="V197">
        <v>2.1519999999999998E-3</v>
      </c>
      <c r="W197">
        <v>13.88</v>
      </c>
      <c r="X197">
        <v>22</v>
      </c>
      <c r="Y197">
        <v>90.81</v>
      </c>
      <c r="Z197">
        <v>600.6</v>
      </c>
      <c r="AA197">
        <v>0.10970000000000001</v>
      </c>
      <c r="AB197">
        <v>0.15060000000000001</v>
      </c>
      <c r="AC197">
        <v>0.1764</v>
      </c>
      <c r="AD197">
        <v>8.2350000000000007E-2</v>
      </c>
      <c r="AE197">
        <v>0.3024</v>
      </c>
      <c r="AF197">
        <v>6.9489999999999996E-2</v>
      </c>
    </row>
    <row r="198" spans="1:32" x14ac:dyDescent="0.2">
      <c r="A198">
        <v>875938</v>
      </c>
      <c r="B198">
        <v>1</v>
      </c>
      <c r="C198">
        <v>13.77</v>
      </c>
      <c r="D198">
        <v>22.29</v>
      </c>
      <c r="E198">
        <v>90.63</v>
      </c>
      <c r="F198">
        <v>588.9</v>
      </c>
      <c r="G198">
        <v>0.12</v>
      </c>
      <c r="H198">
        <v>0.12670000000000001</v>
      </c>
      <c r="I198">
        <v>0.13850000000000001</v>
      </c>
      <c r="J198">
        <v>6.5259999999999999E-2</v>
      </c>
      <c r="K198">
        <v>0.18340000000000001</v>
      </c>
      <c r="L198">
        <v>6.8769999999999998E-2</v>
      </c>
      <c r="M198">
        <v>0.61909999999999998</v>
      </c>
      <c r="N198">
        <v>2.1120000000000001</v>
      </c>
      <c r="O198">
        <v>4.9059999999999997</v>
      </c>
      <c r="P198">
        <v>49.7</v>
      </c>
      <c r="Q198">
        <v>1.38E-2</v>
      </c>
      <c r="R198">
        <v>3.3480000000000003E-2</v>
      </c>
      <c r="S198">
        <v>4.6649999999999997E-2</v>
      </c>
      <c r="T198">
        <v>2.06E-2</v>
      </c>
      <c r="U198">
        <v>2.6890000000000001E-2</v>
      </c>
      <c r="V198">
        <v>4.3059999999999999E-3</v>
      </c>
      <c r="W198">
        <v>16.39</v>
      </c>
      <c r="X198">
        <v>34.01</v>
      </c>
      <c r="Y198">
        <v>111.6</v>
      </c>
      <c r="Z198">
        <v>806.9</v>
      </c>
      <c r="AA198">
        <v>0.17369999999999999</v>
      </c>
      <c r="AB198">
        <v>0.31219999999999998</v>
      </c>
      <c r="AC198">
        <v>0.38090000000000002</v>
      </c>
      <c r="AD198">
        <v>0.1673</v>
      </c>
      <c r="AE198">
        <v>0.308</v>
      </c>
      <c r="AF198">
        <v>9.3329999999999996E-2</v>
      </c>
    </row>
    <row r="199" spans="1:32" x14ac:dyDescent="0.2">
      <c r="A199">
        <v>877159</v>
      </c>
      <c r="B199">
        <v>1</v>
      </c>
      <c r="C199">
        <v>18.079999999999998</v>
      </c>
      <c r="D199">
        <v>21.84</v>
      </c>
      <c r="E199">
        <v>117.4</v>
      </c>
      <c r="F199">
        <v>1024</v>
      </c>
      <c r="G199">
        <v>7.3709999999999998E-2</v>
      </c>
      <c r="H199">
        <v>8.6419999999999997E-2</v>
      </c>
      <c r="I199">
        <v>0.1103</v>
      </c>
      <c r="J199">
        <v>5.7779999999999998E-2</v>
      </c>
      <c r="K199">
        <v>0.17699999999999999</v>
      </c>
      <c r="L199">
        <v>5.3400000000000003E-2</v>
      </c>
      <c r="M199">
        <v>0.63619999999999999</v>
      </c>
      <c r="N199">
        <v>1.3049999999999999</v>
      </c>
      <c r="O199">
        <v>4.3120000000000003</v>
      </c>
      <c r="P199">
        <v>76.36</v>
      </c>
      <c r="Q199">
        <v>5.5300000000000002E-3</v>
      </c>
      <c r="R199">
        <v>5.296E-2</v>
      </c>
      <c r="S199">
        <v>6.1100000000000002E-2</v>
      </c>
      <c r="T199">
        <v>1.444E-2</v>
      </c>
      <c r="U199">
        <v>2.1399999999999999E-2</v>
      </c>
      <c r="V199">
        <v>5.0359999999999997E-3</v>
      </c>
      <c r="W199">
        <v>19.760000000000002</v>
      </c>
      <c r="X199">
        <v>24.7</v>
      </c>
      <c r="Y199">
        <v>129.1</v>
      </c>
      <c r="Z199">
        <v>1228</v>
      </c>
      <c r="AA199">
        <v>8.8220000000000007E-2</v>
      </c>
      <c r="AB199">
        <v>0.1963</v>
      </c>
      <c r="AC199">
        <v>0.2535</v>
      </c>
      <c r="AD199">
        <v>9.1810000000000003E-2</v>
      </c>
      <c r="AE199">
        <v>0.2369</v>
      </c>
      <c r="AF199">
        <v>6.5579999999999999E-2</v>
      </c>
    </row>
    <row r="200" spans="1:32" x14ac:dyDescent="0.2">
      <c r="A200">
        <v>877486</v>
      </c>
      <c r="B200">
        <v>1</v>
      </c>
      <c r="C200">
        <v>19.18</v>
      </c>
      <c r="D200">
        <v>22.49</v>
      </c>
      <c r="E200">
        <v>127.5</v>
      </c>
      <c r="F200">
        <v>1148</v>
      </c>
      <c r="G200">
        <v>8.523E-2</v>
      </c>
      <c r="H200">
        <v>0.14280000000000001</v>
      </c>
      <c r="I200">
        <v>0.1114</v>
      </c>
      <c r="J200">
        <v>6.7720000000000002E-2</v>
      </c>
      <c r="K200">
        <v>0.1767</v>
      </c>
      <c r="L200">
        <v>5.5289999999999999E-2</v>
      </c>
      <c r="M200">
        <v>0.43569999999999998</v>
      </c>
      <c r="N200">
        <v>1.073</v>
      </c>
      <c r="O200">
        <v>3.8330000000000002</v>
      </c>
      <c r="P200">
        <v>54.22</v>
      </c>
      <c r="Q200">
        <v>5.5240000000000003E-3</v>
      </c>
      <c r="R200">
        <v>3.6979999999999999E-2</v>
      </c>
      <c r="S200">
        <v>2.7060000000000001E-2</v>
      </c>
      <c r="T200">
        <v>1.221E-2</v>
      </c>
      <c r="U200">
        <v>1.4149999999999999E-2</v>
      </c>
      <c r="V200">
        <v>3.3969999999999998E-3</v>
      </c>
      <c r="W200">
        <v>23.36</v>
      </c>
      <c r="X200">
        <v>32.06</v>
      </c>
      <c r="Y200">
        <v>166.4</v>
      </c>
      <c r="Z200">
        <v>1688</v>
      </c>
      <c r="AA200">
        <v>0.13220000000000001</v>
      </c>
      <c r="AB200">
        <v>0.56010000000000004</v>
      </c>
      <c r="AC200">
        <v>0.38650000000000001</v>
      </c>
      <c r="AD200">
        <v>0.17080000000000001</v>
      </c>
      <c r="AE200">
        <v>0.31929999999999997</v>
      </c>
      <c r="AF200">
        <v>9.221E-2</v>
      </c>
    </row>
    <row r="201" spans="1:32" x14ac:dyDescent="0.2">
      <c r="A201">
        <v>877500</v>
      </c>
      <c r="B201">
        <v>1</v>
      </c>
      <c r="C201">
        <v>14.45</v>
      </c>
      <c r="D201">
        <v>20.22</v>
      </c>
      <c r="E201">
        <v>94.49</v>
      </c>
      <c r="F201">
        <v>642.70000000000005</v>
      </c>
      <c r="G201">
        <v>9.8720000000000002E-2</v>
      </c>
      <c r="H201">
        <v>0.1206</v>
      </c>
      <c r="I201">
        <v>0.11799999999999999</v>
      </c>
      <c r="J201">
        <v>5.9799999999999999E-2</v>
      </c>
      <c r="K201">
        <v>0.19500000000000001</v>
      </c>
      <c r="L201">
        <v>6.4659999999999995E-2</v>
      </c>
      <c r="M201">
        <v>0.2092</v>
      </c>
      <c r="N201">
        <v>0.65090000000000003</v>
      </c>
      <c r="O201">
        <v>1.446</v>
      </c>
      <c r="P201">
        <v>19.420000000000002</v>
      </c>
      <c r="Q201">
        <v>4.0439999999999999E-3</v>
      </c>
      <c r="R201">
        <v>1.5970000000000002E-2</v>
      </c>
      <c r="S201">
        <v>0.02</v>
      </c>
      <c r="T201">
        <v>7.3029999999999996E-3</v>
      </c>
      <c r="U201">
        <v>1.5219999999999999E-2</v>
      </c>
      <c r="V201">
        <v>1.9759999999999999E-3</v>
      </c>
      <c r="W201">
        <v>18.329999999999998</v>
      </c>
      <c r="X201">
        <v>30.12</v>
      </c>
      <c r="Y201">
        <v>117.9</v>
      </c>
      <c r="Z201">
        <v>1044</v>
      </c>
      <c r="AA201">
        <v>0.1552</v>
      </c>
      <c r="AB201">
        <v>0.40560000000000002</v>
      </c>
      <c r="AC201">
        <v>0.49669999999999997</v>
      </c>
      <c r="AD201">
        <v>0.18379999999999999</v>
      </c>
      <c r="AE201">
        <v>0.4753</v>
      </c>
      <c r="AF201">
        <v>0.1013</v>
      </c>
    </row>
    <row r="202" spans="1:32" x14ac:dyDescent="0.2">
      <c r="A202">
        <v>877501</v>
      </c>
      <c r="B202">
        <v>0</v>
      </c>
      <c r="C202">
        <v>12.23</v>
      </c>
      <c r="D202">
        <v>19.559999999999999</v>
      </c>
      <c r="E202">
        <v>78.540000000000006</v>
      </c>
      <c r="F202">
        <v>461</v>
      </c>
      <c r="G202">
        <v>9.5860000000000001E-2</v>
      </c>
      <c r="H202">
        <v>8.0869999999999997E-2</v>
      </c>
      <c r="I202">
        <v>4.1869999999999997E-2</v>
      </c>
      <c r="J202">
        <v>4.1070000000000002E-2</v>
      </c>
      <c r="K202">
        <v>0.19789999999999999</v>
      </c>
      <c r="L202">
        <v>6.0130000000000003E-2</v>
      </c>
      <c r="M202">
        <v>0.35339999999999999</v>
      </c>
      <c r="N202">
        <v>1.3260000000000001</v>
      </c>
      <c r="O202">
        <v>2.3079999999999998</v>
      </c>
      <c r="P202">
        <v>27.24</v>
      </c>
      <c r="Q202">
        <v>7.5139999999999998E-3</v>
      </c>
      <c r="R202">
        <v>1.779E-2</v>
      </c>
      <c r="S202">
        <v>1.401E-2</v>
      </c>
      <c r="T202">
        <v>1.14E-2</v>
      </c>
      <c r="U202">
        <v>1.503E-2</v>
      </c>
      <c r="V202">
        <v>3.3379999999999998E-3</v>
      </c>
      <c r="W202">
        <v>14.44</v>
      </c>
      <c r="X202">
        <v>28.36</v>
      </c>
      <c r="Y202">
        <v>92.15</v>
      </c>
      <c r="Z202">
        <v>638.4</v>
      </c>
      <c r="AA202">
        <v>0.1429</v>
      </c>
      <c r="AB202">
        <v>0.20419999999999999</v>
      </c>
      <c r="AC202">
        <v>0.13769999999999999</v>
      </c>
      <c r="AD202">
        <v>0.108</v>
      </c>
      <c r="AE202">
        <v>0.26679999999999998</v>
      </c>
      <c r="AF202">
        <v>8.1739999999999993E-2</v>
      </c>
    </row>
    <row r="203" spans="1:32" x14ac:dyDescent="0.2">
      <c r="A203">
        <v>877989</v>
      </c>
      <c r="B203">
        <v>1</v>
      </c>
      <c r="C203">
        <v>17.54</v>
      </c>
      <c r="D203">
        <v>19.32</v>
      </c>
      <c r="E203">
        <v>115.1</v>
      </c>
      <c r="F203">
        <v>951.6</v>
      </c>
      <c r="G203">
        <v>8.9679999999999996E-2</v>
      </c>
      <c r="H203">
        <v>0.1198</v>
      </c>
      <c r="I203">
        <v>0.1036</v>
      </c>
      <c r="J203">
        <v>7.4880000000000002E-2</v>
      </c>
      <c r="K203">
        <v>0.15060000000000001</v>
      </c>
      <c r="L203">
        <v>5.491E-2</v>
      </c>
      <c r="M203">
        <v>0.39710000000000001</v>
      </c>
      <c r="N203">
        <v>0.82820000000000005</v>
      </c>
      <c r="O203">
        <v>3.0880000000000001</v>
      </c>
      <c r="P203">
        <v>40.729999999999997</v>
      </c>
      <c r="Q203">
        <v>6.0899999999999999E-3</v>
      </c>
      <c r="R203">
        <v>2.5690000000000001E-2</v>
      </c>
      <c r="S203">
        <v>2.7130000000000001E-2</v>
      </c>
      <c r="T203">
        <v>1.345E-2</v>
      </c>
      <c r="U203">
        <v>1.5939999999999999E-2</v>
      </c>
      <c r="V203">
        <v>2.6580000000000002E-3</v>
      </c>
      <c r="W203">
        <v>20.420000000000002</v>
      </c>
      <c r="X203">
        <v>25.84</v>
      </c>
      <c r="Y203">
        <v>139.5</v>
      </c>
      <c r="Z203">
        <v>1239</v>
      </c>
      <c r="AA203">
        <v>0.1381</v>
      </c>
      <c r="AB203">
        <v>0.34200000000000003</v>
      </c>
      <c r="AC203">
        <v>0.3508</v>
      </c>
      <c r="AD203">
        <v>0.19389999999999999</v>
      </c>
      <c r="AE203">
        <v>0.2928</v>
      </c>
      <c r="AF203">
        <v>7.8670000000000004E-2</v>
      </c>
    </row>
    <row r="204" spans="1:32" x14ac:dyDescent="0.2">
      <c r="A204">
        <v>878796</v>
      </c>
      <c r="B204">
        <v>1</v>
      </c>
      <c r="C204">
        <v>23.29</v>
      </c>
      <c r="D204">
        <v>26.67</v>
      </c>
      <c r="E204">
        <v>158.9</v>
      </c>
      <c r="F204">
        <v>1685</v>
      </c>
      <c r="G204">
        <v>0.11409999999999999</v>
      </c>
      <c r="H204">
        <v>0.2084</v>
      </c>
      <c r="I204">
        <v>0.3523</v>
      </c>
      <c r="J204">
        <v>0.16200000000000001</v>
      </c>
      <c r="K204">
        <v>0.22</v>
      </c>
      <c r="L204">
        <v>6.2289999999999998E-2</v>
      </c>
      <c r="M204">
        <v>0.55389999999999995</v>
      </c>
      <c r="N204">
        <v>1.56</v>
      </c>
      <c r="O204">
        <v>4.6669999999999998</v>
      </c>
      <c r="P204">
        <v>83.16</v>
      </c>
      <c r="Q204">
        <v>9.3270000000000002E-3</v>
      </c>
      <c r="R204">
        <v>5.1209999999999999E-2</v>
      </c>
      <c r="S204">
        <v>8.9580000000000007E-2</v>
      </c>
      <c r="T204">
        <v>2.4649999999999998E-2</v>
      </c>
      <c r="U204">
        <v>2.1749999999999999E-2</v>
      </c>
      <c r="V204">
        <v>5.195E-3</v>
      </c>
      <c r="W204">
        <v>25.12</v>
      </c>
      <c r="X204">
        <v>32.68</v>
      </c>
      <c r="Y204">
        <v>177</v>
      </c>
      <c r="Z204">
        <v>1986</v>
      </c>
      <c r="AA204">
        <v>0.15359999999999999</v>
      </c>
      <c r="AB204">
        <v>0.41670000000000001</v>
      </c>
      <c r="AC204">
        <v>0.78920000000000001</v>
      </c>
      <c r="AD204">
        <v>0.27329999999999999</v>
      </c>
      <c r="AE204">
        <v>0.31979999999999997</v>
      </c>
      <c r="AF204">
        <v>8.7620000000000003E-2</v>
      </c>
    </row>
    <row r="205" spans="1:32" x14ac:dyDescent="0.2">
      <c r="A205">
        <v>87880</v>
      </c>
      <c r="B205">
        <v>1</v>
      </c>
      <c r="C205">
        <v>13.81</v>
      </c>
      <c r="D205">
        <v>23.75</v>
      </c>
      <c r="E205">
        <v>91.56</v>
      </c>
      <c r="F205">
        <v>597.79999999999995</v>
      </c>
      <c r="G205">
        <v>0.1323</v>
      </c>
      <c r="H205">
        <v>0.17680000000000001</v>
      </c>
      <c r="I205">
        <v>0.15579999999999999</v>
      </c>
      <c r="J205">
        <v>9.1759999999999994E-2</v>
      </c>
      <c r="K205">
        <v>0.22509999999999999</v>
      </c>
      <c r="L205">
        <v>7.4209999999999998E-2</v>
      </c>
      <c r="M205">
        <v>0.56479999999999997</v>
      </c>
      <c r="N205">
        <v>1.93</v>
      </c>
      <c r="O205">
        <v>3.9089999999999998</v>
      </c>
      <c r="P205">
        <v>52.72</v>
      </c>
      <c r="Q205">
        <v>8.8240000000000002E-3</v>
      </c>
      <c r="R205">
        <v>3.108E-2</v>
      </c>
      <c r="S205">
        <v>3.1119999999999998E-2</v>
      </c>
      <c r="T205">
        <v>1.291E-2</v>
      </c>
      <c r="U205">
        <v>1.9980000000000001E-2</v>
      </c>
      <c r="V205">
        <v>4.5059999999999996E-3</v>
      </c>
      <c r="W205">
        <v>19.2</v>
      </c>
      <c r="X205">
        <v>41.85</v>
      </c>
      <c r="Y205">
        <v>128.5</v>
      </c>
      <c r="Z205">
        <v>1153</v>
      </c>
      <c r="AA205">
        <v>0.22259999999999999</v>
      </c>
      <c r="AB205">
        <v>0.52090000000000003</v>
      </c>
      <c r="AC205">
        <v>0.46460000000000001</v>
      </c>
      <c r="AD205">
        <v>0.20130000000000001</v>
      </c>
      <c r="AE205">
        <v>0.44319999999999998</v>
      </c>
      <c r="AF205">
        <v>0.1086</v>
      </c>
    </row>
    <row r="206" spans="1:32" x14ac:dyDescent="0.2">
      <c r="A206">
        <v>87930</v>
      </c>
      <c r="B206">
        <v>0</v>
      </c>
      <c r="C206">
        <v>12.47</v>
      </c>
      <c r="D206">
        <v>18.600000000000001</v>
      </c>
      <c r="E206">
        <v>81.09</v>
      </c>
      <c r="F206">
        <v>481.9</v>
      </c>
      <c r="G206">
        <v>9.9650000000000002E-2</v>
      </c>
      <c r="H206">
        <v>0.10580000000000001</v>
      </c>
      <c r="I206">
        <v>8.0049999999999996E-2</v>
      </c>
      <c r="J206">
        <v>3.8210000000000001E-2</v>
      </c>
      <c r="K206">
        <v>0.1925</v>
      </c>
      <c r="L206">
        <v>6.3729999999999995E-2</v>
      </c>
      <c r="M206">
        <v>0.39610000000000001</v>
      </c>
      <c r="N206">
        <v>1.044</v>
      </c>
      <c r="O206">
        <v>2.4969999999999999</v>
      </c>
      <c r="P206">
        <v>30.29</v>
      </c>
      <c r="Q206">
        <v>6.953E-3</v>
      </c>
      <c r="R206">
        <v>1.9109999999999999E-2</v>
      </c>
      <c r="S206">
        <v>2.7009999999999999E-2</v>
      </c>
      <c r="T206">
        <v>1.0370000000000001E-2</v>
      </c>
      <c r="U206">
        <v>1.7819999999999999E-2</v>
      </c>
      <c r="V206">
        <v>3.5860000000000002E-3</v>
      </c>
      <c r="W206">
        <v>14.97</v>
      </c>
      <c r="X206">
        <v>24.64</v>
      </c>
      <c r="Y206">
        <v>96.05</v>
      </c>
      <c r="Z206">
        <v>677.9</v>
      </c>
      <c r="AA206">
        <v>0.1426</v>
      </c>
      <c r="AB206">
        <v>0.23780000000000001</v>
      </c>
      <c r="AC206">
        <v>0.2671</v>
      </c>
      <c r="AD206">
        <v>0.10150000000000001</v>
      </c>
      <c r="AE206">
        <v>0.3014</v>
      </c>
      <c r="AF206">
        <v>8.7499999999999994E-2</v>
      </c>
    </row>
    <row r="207" spans="1:32" x14ac:dyDescent="0.2">
      <c r="A207">
        <v>879523</v>
      </c>
      <c r="B207">
        <v>1</v>
      </c>
      <c r="C207">
        <v>15.12</v>
      </c>
      <c r="D207">
        <v>16.68</v>
      </c>
      <c r="E207">
        <v>98.78</v>
      </c>
      <c r="F207">
        <v>716.6</v>
      </c>
      <c r="G207">
        <v>8.8760000000000006E-2</v>
      </c>
      <c r="H207">
        <v>9.5880000000000007E-2</v>
      </c>
      <c r="I207">
        <v>7.5499999999999998E-2</v>
      </c>
      <c r="J207">
        <v>4.079E-2</v>
      </c>
      <c r="K207">
        <v>0.15939999999999999</v>
      </c>
      <c r="L207">
        <v>5.9859999999999997E-2</v>
      </c>
      <c r="M207">
        <v>0.27110000000000001</v>
      </c>
      <c r="N207">
        <v>0.36209999999999998</v>
      </c>
      <c r="O207">
        <v>1.974</v>
      </c>
      <c r="P207">
        <v>26.44</v>
      </c>
      <c r="Q207">
        <v>5.4720000000000003E-3</v>
      </c>
      <c r="R207">
        <v>1.9189999999999999E-2</v>
      </c>
      <c r="S207">
        <v>2.0389999999999998E-2</v>
      </c>
      <c r="T207">
        <v>8.26E-3</v>
      </c>
      <c r="U207">
        <v>1.523E-2</v>
      </c>
      <c r="V207">
        <v>2.8809999999999999E-3</v>
      </c>
      <c r="W207">
        <v>17.77</v>
      </c>
      <c r="X207">
        <v>20.239999999999998</v>
      </c>
      <c r="Y207">
        <v>117.7</v>
      </c>
      <c r="Z207">
        <v>989.5</v>
      </c>
      <c r="AA207">
        <v>0.14910000000000001</v>
      </c>
      <c r="AB207">
        <v>0.33310000000000001</v>
      </c>
      <c r="AC207">
        <v>0.3327</v>
      </c>
      <c r="AD207">
        <v>0.12520000000000001</v>
      </c>
      <c r="AE207">
        <v>0.34150000000000003</v>
      </c>
      <c r="AF207">
        <v>9.74E-2</v>
      </c>
    </row>
    <row r="208" spans="1:32" x14ac:dyDescent="0.2">
      <c r="A208">
        <v>879804</v>
      </c>
      <c r="B208">
        <v>0</v>
      </c>
      <c r="C208">
        <v>9.8759999999999994</v>
      </c>
      <c r="D208">
        <v>17.27</v>
      </c>
      <c r="E208">
        <v>62.92</v>
      </c>
      <c r="F208">
        <v>295.39999999999998</v>
      </c>
      <c r="G208">
        <v>0.1089</v>
      </c>
      <c r="H208">
        <v>7.2319999999999995E-2</v>
      </c>
      <c r="I208">
        <v>1.7559999999999999E-2</v>
      </c>
      <c r="J208">
        <v>1.9519999999999999E-2</v>
      </c>
      <c r="K208">
        <v>0.19339999999999999</v>
      </c>
      <c r="L208">
        <v>6.2850000000000003E-2</v>
      </c>
      <c r="M208">
        <v>0.2137</v>
      </c>
      <c r="N208">
        <v>1.3420000000000001</v>
      </c>
      <c r="O208">
        <v>1.5169999999999999</v>
      </c>
      <c r="P208">
        <v>12.33</v>
      </c>
      <c r="Q208">
        <v>9.7190000000000002E-3</v>
      </c>
      <c r="R208">
        <v>1.2489999999999999E-2</v>
      </c>
      <c r="S208">
        <v>7.9749999999999995E-3</v>
      </c>
      <c r="T208">
        <v>7.5269999999999998E-3</v>
      </c>
      <c r="U208">
        <v>2.2100000000000002E-2</v>
      </c>
      <c r="V208">
        <v>2.4719999999999998E-3</v>
      </c>
      <c r="W208">
        <v>10.42</v>
      </c>
      <c r="X208">
        <v>23.22</v>
      </c>
      <c r="Y208">
        <v>67.08</v>
      </c>
      <c r="Z208">
        <v>331.6</v>
      </c>
      <c r="AA208">
        <v>0.14149999999999999</v>
      </c>
      <c r="AB208">
        <v>0.12470000000000001</v>
      </c>
      <c r="AC208">
        <v>6.2129999999999998E-2</v>
      </c>
      <c r="AD208">
        <v>5.5879999999999999E-2</v>
      </c>
      <c r="AE208">
        <v>0.2989</v>
      </c>
      <c r="AF208">
        <v>7.3800000000000004E-2</v>
      </c>
    </row>
    <row r="209" spans="1:32" x14ac:dyDescent="0.2">
      <c r="A209">
        <v>879830</v>
      </c>
      <c r="B209">
        <v>1</v>
      </c>
      <c r="C209">
        <v>17.010000000000002</v>
      </c>
      <c r="D209">
        <v>20.260000000000002</v>
      </c>
      <c r="E209">
        <v>109.7</v>
      </c>
      <c r="F209">
        <v>904.3</v>
      </c>
      <c r="G209">
        <v>8.7720000000000006E-2</v>
      </c>
      <c r="H209">
        <v>7.3039999999999994E-2</v>
      </c>
      <c r="I209">
        <v>6.9500000000000006E-2</v>
      </c>
      <c r="J209">
        <v>5.3900000000000003E-2</v>
      </c>
      <c r="K209">
        <v>0.2026</v>
      </c>
      <c r="L209">
        <v>5.2229999999999999E-2</v>
      </c>
      <c r="M209">
        <v>0.58579999999999999</v>
      </c>
      <c r="N209">
        <v>0.85540000000000005</v>
      </c>
      <c r="O209">
        <v>4.1059999999999999</v>
      </c>
      <c r="P209">
        <v>68.459999999999994</v>
      </c>
      <c r="Q209">
        <v>5.0379999999999999E-3</v>
      </c>
      <c r="R209">
        <v>1.503E-2</v>
      </c>
      <c r="S209">
        <v>1.9460000000000002E-2</v>
      </c>
      <c r="T209">
        <v>1.123E-2</v>
      </c>
      <c r="U209">
        <v>2.2939999999999999E-2</v>
      </c>
      <c r="V209">
        <v>2.581E-3</v>
      </c>
      <c r="W209">
        <v>19.8</v>
      </c>
      <c r="X209">
        <v>25.05</v>
      </c>
      <c r="Y209">
        <v>130</v>
      </c>
      <c r="Z209">
        <v>1210</v>
      </c>
      <c r="AA209">
        <v>0.1111</v>
      </c>
      <c r="AB209">
        <v>0.14860000000000001</v>
      </c>
      <c r="AC209">
        <v>0.19320000000000001</v>
      </c>
      <c r="AD209">
        <v>0.1096</v>
      </c>
      <c r="AE209">
        <v>0.32750000000000001</v>
      </c>
      <c r="AF209">
        <v>6.4689999999999998E-2</v>
      </c>
    </row>
    <row r="210" spans="1:32" x14ac:dyDescent="0.2">
      <c r="A210">
        <v>8810158</v>
      </c>
      <c r="B210">
        <v>0</v>
      </c>
      <c r="C210">
        <v>13.11</v>
      </c>
      <c r="D210">
        <v>22.54</v>
      </c>
      <c r="E210">
        <v>87.02</v>
      </c>
      <c r="F210">
        <v>529.4</v>
      </c>
      <c r="G210">
        <v>0.1002</v>
      </c>
      <c r="H210">
        <v>0.14829999999999999</v>
      </c>
      <c r="I210">
        <v>8.7050000000000002E-2</v>
      </c>
      <c r="J210">
        <v>5.1020000000000003E-2</v>
      </c>
      <c r="K210">
        <v>0.185</v>
      </c>
      <c r="L210">
        <v>7.3099999999999998E-2</v>
      </c>
      <c r="M210">
        <v>0.19309999999999999</v>
      </c>
      <c r="N210">
        <v>0.92230000000000001</v>
      </c>
      <c r="O210">
        <v>1.4910000000000001</v>
      </c>
      <c r="P210">
        <v>15.09</v>
      </c>
      <c r="Q210">
        <v>5.2509999999999996E-3</v>
      </c>
      <c r="R210">
        <v>3.041E-2</v>
      </c>
      <c r="S210">
        <v>2.5260000000000001E-2</v>
      </c>
      <c r="T210">
        <v>8.3040000000000006E-3</v>
      </c>
      <c r="U210">
        <v>2.5139999999999999E-2</v>
      </c>
      <c r="V210">
        <v>4.1980000000000003E-3</v>
      </c>
      <c r="W210">
        <v>14.55</v>
      </c>
      <c r="X210">
        <v>29.16</v>
      </c>
      <c r="Y210">
        <v>99.48</v>
      </c>
      <c r="Z210">
        <v>639.29999999999995</v>
      </c>
      <c r="AA210">
        <v>0.13489999999999999</v>
      </c>
      <c r="AB210">
        <v>0.44019999999999998</v>
      </c>
      <c r="AC210">
        <v>0.31619999999999998</v>
      </c>
      <c r="AD210">
        <v>0.11260000000000001</v>
      </c>
      <c r="AE210">
        <v>0.4128</v>
      </c>
      <c r="AF210">
        <v>0.1076</v>
      </c>
    </row>
    <row r="211" spans="1:32" x14ac:dyDescent="0.2">
      <c r="A211">
        <v>8810436</v>
      </c>
      <c r="B211">
        <v>0</v>
      </c>
      <c r="C211">
        <v>15.27</v>
      </c>
      <c r="D211">
        <v>12.91</v>
      </c>
      <c r="E211">
        <v>98.17</v>
      </c>
      <c r="F211">
        <v>725.5</v>
      </c>
      <c r="G211">
        <v>8.1820000000000004E-2</v>
      </c>
      <c r="H211">
        <v>6.2300000000000001E-2</v>
      </c>
      <c r="I211">
        <v>5.892E-2</v>
      </c>
      <c r="J211">
        <v>3.1570000000000001E-2</v>
      </c>
      <c r="K211">
        <v>0.13589999999999999</v>
      </c>
      <c r="L211">
        <v>5.5259999999999997E-2</v>
      </c>
      <c r="M211">
        <v>0.21340000000000001</v>
      </c>
      <c r="N211">
        <v>0.36280000000000001</v>
      </c>
      <c r="O211">
        <v>1.5249999999999999</v>
      </c>
      <c r="P211">
        <v>20</v>
      </c>
      <c r="Q211">
        <v>4.2909999999999997E-3</v>
      </c>
      <c r="R211">
        <v>1.2359999999999999E-2</v>
      </c>
      <c r="S211">
        <v>1.8409999999999999E-2</v>
      </c>
      <c r="T211">
        <v>7.3730000000000002E-3</v>
      </c>
      <c r="U211">
        <v>9.5390000000000006E-3</v>
      </c>
      <c r="V211">
        <v>1.6559999999999999E-3</v>
      </c>
      <c r="W211">
        <v>17.38</v>
      </c>
      <c r="X211">
        <v>15.92</v>
      </c>
      <c r="Y211">
        <v>113.7</v>
      </c>
      <c r="Z211">
        <v>932.7</v>
      </c>
      <c r="AA211">
        <v>0.1222</v>
      </c>
      <c r="AB211">
        <v>0.21859999999999999</v>
      </c>
      <c r="AC211">
        <v>0.29620000000000002</v>
      </c>
      <c r="AD211">
        <v>0.10349999999999999</v>
      </c>
      <c r="AE211">
        <v>0.23200000000000001</v>
      </c>
      <c r="AF211">
        <v>7.4740000000000001E-2</v>
      </c>
    </row>
    <row r="212" spans="1:32" x14ac:dyDescent="0.2">
      <c r="A212">
        <v>881046502</v>
      </c>
      <c r="B212">
        <v>1</v>
      </c>
      <c r="C212">
        <v>20.58</v>
      </c>
      <c r="D212">
        <v>22.14</v>
      </c>
      <c r="E212">
        <v>134.69999999999999</v>
      </c>
      <c r="F212">
        <v>1290</v>
      </c>
      <c r="G212">
        <v>9.0899999999999995E-2</v>
      </c>
      <c r="H212">
        <v>0.1348</v>
      </c>
      <c r="I212">
        <v>0.16400000000000001</v>
      </c>
      <c r="J212">
        <v>9.5610000000000001E-2</v>
      </c>
      <c r="K212">
        <v>0.17649999999999999</v>
      </c>
      <c r="L212">
        <v>5.024E-2</v>
      </c>
      <c r="M212">
        <v>0.86009999999999998</v>
      </c>
      <c r="N212">
        <v>1.48</v>
      </c>
      <c r="O212">
        <v>7.0289999999999999</v>
      </c>
      <c r="P212">
        <v>111.7</v>
      </c>
      <c r="Q212">
        <v>8.1239999999999993E-3</v>
      </c>
      <c r="R212">
        <v>3.6110000000000003E-2</v>
      </c>
      <c r="S212">
        <v>5.4890000000000001E-2</v>
      </c>
      <c r="T212">
        <v>2.7650000000000001E-2</v>
      </c>
      <c r="U212">
        <v>3.1759999999999997E-2</v>
      </c>
      <c r="V212">
        <v>2.3649999999999999E-3</v>
      </c>
      <c r="W212">
        <v>23.24</v>
      </c>
      <c r="X212">
        <v>27.84</v>
      </c>
      <c r="Y212">
        <v>158.30000000000001</v>
      </c>
      <c r="Z212">
        <v>1656</v>
      </c>
      <c r="AA212">
        <v>0.1178</v>
      </c>
      <c r="AB212">
        <v>0.29199999999999998</v>
      </c>
      <c r="AC212">
        <v>0.3861</v>
      </c>
      <c r="AD212">
        <v>0.192</v>
      </c>
      <c r="AE212">
        <v>0.29089999999999999</v>
      </c>
      <c r="AF212">
        <v>5.8650000000000001E-2</v>
      </c>
    </row>
    <row r="213" spans="1:32" x14ac:dyDescent="0.2">
      <c r="A213">
        <v>8810528</v>
      </c>
      <c r="B213">
        <v>0</v>
      </c>
      <c r="C213">
        <v>11.84</v>
      </c>
      <c r="D213">
        <v>18.940000000000001</v>
      </c>
      <c r="E213">
        <v>75.510000000000005</v>
      </c>
      <c r="F213">
        <v>428</v>
      </c>
      <c r="G213">
        <v>8.8709999999999997E-2</v>
      </c>
      <c r="H213">
        <v>6.9000000000000006E-2</v>
      </c>
      <c r="I213">
        <v>2.6689999999999998E-2</v>
      </c>
      <c r="J213">
        <v>1.393E-2</v>
      </c>
      <c r="K213">
        <v>0.15329999999999999</v>
      </c>
      <c r="L213">
        <v>6.0569999999999999E-2</v>
      </c>
      <c r="M213">
        <v>0.22220000000000001</v>
      </c>
      <c r="N213">
        <v>0.86519999999999997</v>
      </c>
      <c r="O213">
        <v>1.444</v>
      </c>
      <c r="P213">
        <v>17.12</v>
      </c>
      <c r="Q213">
        <v>5.5170000000000002E-3</v>
      </c>
      <c r="R213">
        <v>1.7270000000000001E-2</v>
      </c>
      <c r="S213">
        <v>2.0449999999999999E-2</v>
      </c>
      <c r="T213">
        <v>6.7470000000000004E-3</v>
      </c>
      <c r="U213">
        <v>1.6160000000000001E-2</v>
      </c>
      <c r="V213">
        <v>2.9220000000000001E-3</v>
      </c>
      <c r="W213">
        <v>13.3</v>
      </c>
      <c r="X213">
        <v>24.99</v>
      </c>
      <c r="Y213">
        <v>85.22</v>
      </c>
      <c r="Z213">
        <v>546.29999999999995</v>
      </c>
      <c r="AA213">
        <v>0.128</v>
      </c>
      <c r="AB213">
        <v>0.188</v>
      </c>
      <c r="AC213">
        <v>0.14710000000000001</v>
      </c>
      <c r="AD213">
        <v>6.9129999999999997E-2</v>
      </c>
      <c r="AE213">
        <v>0.2535</v>
      </c>
      <c r="AF213">
        <v>7.9930000000000001E-2</v>
      </c>
    </row>
    <row r="214" spans="1:32" x14ac:dyDescent="0.2">
      <c r="A214">
        <v>8810703</v>
      </c>
      <c r="B214">
        <v>1</v>
      </c>
      <c r="C214">
        <v>28.11</v>
      </c>
      <c r="D214">
        <v>18.47</v>
      </c>
      <c r="E214">
        <v>188.5</v>
      </c>
      <c r="F214">
        <v>2499</v>
      </c>
      <c r="G214">
        <v>0.1142</v>
      </c>
      <c r="H214">
        <v>0.15160000000000001</v>
      </c>
      <c r="I214">
        <v>0.3201</v>
      </c>
      <c r="J214">
        <v>0.1595</v>
      </c>
      <c r="K214">
        <v>0.1648</v>
      </c>
      <c r="L214">
        <v>5.525E-2</v>
      </c>
      <c r="M214">
        <v>2.8730000000000002</v>
      </c>
      <c r="N214">
        <v>1.476</v>
      </c>
      <c r="O214">
        <v>21.98</v>
      </c>
      <c r="P214">
        <v>525.6</v>
      </c>
      <c r="Q214">
        <v>1.345E-2</v>
      </c>
      <c r="R214">
        <v>2.7720000000000002E-2</v>
      </c>
      <c r="S214">
        <v>6.3890000000000002E-2</v>
      </c>
      <c r="T214">
        <v>1.4069999999999999E-2</v>
      </c>
      <c r="U214">
        <v>4.7829999999999998E-2</v>
      </c>
      <c r="V214">
        <v>4.4759999999999999E-3</v>
      </c>
      <c r="W214">
        <v>28.11</v>
      </c>
      <c r="X214">
        <v>18.47</v>
      </c>
      <c r="Y214">
        <v>188.5</v>
      </c>
      <c r="Z214">
        <v>2499</v>
      </c>
      <c r="AA214">
        <v>0.1142</v>
      </c>
      <c r="AB214">
        <v>0.15160000000000001</v>
      </c>
      <c r="AC214">
        <v>0.3201</v>
      </c>
      <c r="AD214">
        <v>0.1595</v>
      </c>
      <c r="AE214">
        <v>0.1648</v>
      </c>
      <c r="AF214">
        <v>5.525E-2</v>
      </c>
    </row>
    <row r="215" spans="1:32" x14ac:dyDescent="0.2">
      <c r="A215">
        <v>881094802</v>
      </c>
      <c r="B215">
        <v>1</v>
      </c>
      <c r="C215">
        <v>17.420000000000002</v>
      </c>
      <c r="D215">
        <v>25.56</v>
      </c>
      <c r="E215">
        <v>114.5</v>
      </c>
      <c r="F215">
        <v>948</v>
      </c>
      <c r="G215">
        <v>0.10059999999999999</v>
      </c>
      <c r="H215">
        <v>0.11459999999999999</v>
      </c>
      <c r="I215">
        <v>0.16819999999999999</v>
      </c>
      <c r="J215">
        <v>6.5970000000000001E-2</v>
      </c>
      <c r="K215">
        <v>0.1308</v>
      </c>
      <c r="L215">
        <v>5.8659999999999997E-2</v>
      </c>
      <c r="M215">
        <v>0.52959999999999996</v>
      </c>
      <c r="N215">
        <v>1.667</v>
      </c>
      <c r="O215">
        <v>3.7669999999999999</v>
      </c>
      <c r="P215">
        <v>58.53</v>
      </c>
      <c r="Q215">
        <v>3.1130000000000001E-2</v>
      </c>
      <c r="R215">
        <v>8.5550000000000001E-2</v>
      </c>
      <c r="S215">
        <v>0.14380000000000001</v>
      </c>
      <c r="T215">
        <v>3.9269999999999999E-2</v>
      </c>
      <c r="U215">
        <v>2.1749999999999999E-2</v>
      </c>
      <c r="V215">
        <v>1.256E-2</v>
      </c>
      <c r="W215">
        <v>18.07</v>
      </c>
      <c r="X215">
        <v>28.07</v>
      </c>
      <c r="Y215">
        <v>120.4</v>
      </c>
      <c r="Z215">
        <v>1021</v>
      </c>
      <c r="AA215">
        <v>0.12429999999999999</v>
      </c>
      <c r="AB215">
        <v>0.17929999999999999</v>
      </c>
      <c r="AC215">
        <v>0.28029999999999999</v>
      </c>
      <c r="AD215">
        <v>0.1099</v>
      </c>
      <c r="AE215">
        <v>0.1603</v>
      </c>
      <c r="AF215">
        <v>6.8180000000000004E-2</v>
      </c>
    </row>
    <row r="216" spans="1:32" x14ac:dyDescent="0.2">
      <c r="A216">
        <v>8810955</v>
      </c>
      <c r="B216">
        <v>1</v>
      </c>
      <c r="C216">
        <v>14.19</v>
      </c>
      <c r="D216">
        <v>23.81</v>
      </c>
      <c r="E216">
        <v>92.87</v>
      </c>
      <c r="F216">
        <v>610.70000000000005</v>
      </c>
      <c r="G216">
        <v>9.4630000000000006E-2</v>
      </c>
      <c r="H216">
        <v>0.13059999999999999</v>
      </c>
      <c r="I216">
        <v>0.1115</v>
      </c>
      <c r="J216">
        <v>6.4619999999999997E-2</v>
      </c>
      <c r="K216">
        <v>0.2235</v>
      </c>
      <c r="L216">
        <v>6.4329999999999998E-2</v>
      </c>
      <c r="M216">
        <v>0.42070000000000002</v>
      </c>
      <c r="N216">
        <v>1.845</v>
      </c>
      <c r="O216">
        <v>3.5339999999999998</v>
      </c>
      <c r="P216">
        <v>31</v>
      </c>
      <c r="Q216">
        <v>1.0880000000000001E-2</v>
      </c>
      <c r="R216">
        <v>3.7100000000000001E-2</v>
      </c>
      <c r="S216">
        <v>3.6880000000000003E-2</v>
      </c>
      <c r="T216">
        <v>1.627E-2</v>
      </c>
      <c r="U216">
        <v>4.4990000000000002E-2</v>
      </c>
      <c r="V216">
        <v>4.7679999999999997E-3</v>
      </c>
      <c r="W216">
        <v>16.86</v>
      </c>
      <c r="X216">
        <v>34.85</v>
      </c>
      <c r="Y216">
        <v>115</v>
      </c>
      <c r="Z216">
        <v>811.3</v>
      </c>
      <c r="AA216">
        <v>0.15590000000000001</v>
      </c>
      <c r="AB216">
        <v>0.40589999999999998</v>
      </c>
      <c r="AC216">
        <v>0.37440000000000001</v>
      </c>
      <c r="AD216">
        <v>0.1772</v>
      </c>
      <c r="AE216">
        <v>0.47239999999999999</v>
      </c>
      <c r="AF216">
        <v>0.1026</v>
      </c>
    </row>
    <row r="217" spans="1:32" x14ac:dyDescent="0.2">
      <c r="A217">
        <v>8810987</v>
      </c>
      <c r="B217">
        <v>1</v>
      </c>
      <c r="C217">
        <v>13.86</v>
      </c>
      <c r="D217">
        <v>16.93</v>
      </c>
      <c r="E217">
        <v>90.96</v>
      </c>
      <c r="F217">
        <v>578.9</v>
      </c>
      <c r="G217">
        <v>0.1026</v>
      </c>
      <c r="H217">
        <v>0.1517</v>
      </c>
      <c r="I217">
        <v>9.9010000000000001E-2</v>
      </c>
      <c r="J217">
        <v>5.602E-2</v>
      </c>
      <c r="K217">
        <v>0.21060000000000001</v>
      </c>
      <c r="L217">
        <v>6.9159999999999999E-2</v>
      </c>
      <c r="M217">
        <v>0.25629999999999997</v>
      </c>
      <c r="N217">
        <v>1.194</v>
      </c>
      <c r="O217">
        <v>1.9330000000000001</v>
      </c>
      <c r="P217">
        <v>22.69</v>
      </c>
      <c r="Q217">
        <v>5.96E-3</v>
      </c>
      <c r="R217">
        <v>3.4380000000000001E-2</v>
      </c>
      <c r="S217">
        <v>3.909E-2</v>
      </c>
      <c r="T217">
        <v>1.435E-2</v>
      </c>
      <c r="U217">
        <v>1.9390000000000001E-2</v>
      </c>
      <c r="V217">
        <v>4.5599999999999998E-3</v>
      </c>
      <c r="W217">
        <v>15.75</v>
      </c>
      <c r="X217">
        <v>26.93</v>
      </c>
      <c r="Y217">
        <v>104.4</v>
      </c>
      <c r="Z217">
        <v>750.1</v>
      </c>
      <c r="AA217">
        <v>0.14599999999999999</v>
      </c>
      <c r="AB217">
        <v>0.437</v>
      </c>
      <c r="AC217">
        <v>0.46360000000000001</v>
      </c>
      <c r="AD217">
        <v>0.16539999999999999</v>
      </c>
      <c r="AE217">
        <v>0.36299999999999999</v>
      </c>
      <c r="AF217">
        <v>0.10589999999999999</v>
      </c>
    </row>
    <row r="218" spans="1:32" x14ac:dyDescent="0.2">
      <c r="A218">
        <v>8811523</v>
      </c>
      <c r="B218">
        <v>0</v>
      </c>
      <c r="C218">
        <v>11.89</v>
      </c>
      <c r="D218">
        <v>18.350000000000001</v>
      </c>
      <c r="E218">
        <v>77.319999999999993</v>
      </c>
      <c r="F218">
        <v>432.2</v>
      </c>
      <c r="G218">
        <v>9.3630000000000005E-2</v>
      </c>
      <c r="H218">
        <v>0.1154</v>
      </c>
      <c r="I218">
        <v>6.6360000000000002E-2</v>
      </c>
      <c r="J218">
        <v>3.1419999999999997E-2</v>
      </c>
      <c r="K218">
        <v>0.19670000000000001</v>
      </c>
      <c r="L218">
        <v>6.3140000000000002E-2</v>
      </c>
      <c r="M218">
        <v>0.29630000000000001</v>
      </c>
      <c r="N218">
        <v>1.5629999999999999</v>
      </c>
      <c r="O218">
        <v>2.0870000000000002</v>
      </c>
      <c r="P218">
        <v>21.46</v>
      </c>
      <c r="Q218">
        <v>8.8719999999999997E-3</v>
      </c>
      <c r="R218">
        <v>4.1919999999999999E-2</v>
      </c>
      <c r="S218">
        <v>5.9459999999999999E-2</v>
      </c>
      <c r="T218">
        <v>1.7850000000000001E-2</v>
      </c>
      <c r="U218">
        <v>2.793E-2</v>
      </c>
      <c r="V218">
        <v>4.7749999999999997E-3</v>
      </c>
      <c r="W218">
        <v>13.25</v>
      </c>
      <c r="X218">
        <v>27.1</v>
      </c>
      <c r="Y218">
        <v>86.2</v>
      </c>
      <c r="Z218">
        <v>531.20000000000005</v>
      </c>
      <c r="AA218">
        <v>0.14050000000000001</v>
      </c>
      <c r="AB218">
        <v>0.30459999999999998</v>
      </c>
      <c r="AC218">
        <v>0.28060000000000002</v>
      </c>
      <c r="AD218">
        <v>0.1138</v>
      </c>
      <c r="AE218">
        <v>0.3397</v>
      </c>
      <c r="AF218">
        <v>8.3650000000000002E-2</v>
      </c>
    </row>
    <row r="219" spans="1:32" x14ac:dyDescent="0.2">
      <c r="A219">
        <v>8811779</v>
      </c>
      <c r="B219">
        <v>0</v>
      </c>
      <c r="C219">
        <v>10.199999999999999</v>
      </c>
      <c r="D219">
        <v>17.48</v>
      </c>
      <c r="E219">
        <v>65.05</v>
      </c>
      <c r="F219">
        <v>321.2</v>
      </c>
      <c r="G219">
        <v>8.054E-2</v>
      </c>
      <c r="H219">
        <v>5.9069999999999998E-2</v>
      </c>
      <c r="I219">
        <v>5.774E-2</v>
      </c>
      <c r="J219">
        <v>1.0710000000000001E-2</v>
      </c>
      <c r="K219">
        <v>0.19639999999999999</v>
      </c>
      <c r="L219">
        <v>6.3149999999999998E-2</v>
      </c>
      <c r="M219">
        <v>0.35670000000000002</v>
      </c>
      <c r="N219">
        <v>1.9219999999999999</v>
      </c>
      <c r="O219">
        <v>2.7469999999999999</v>
      </c>
      <c r="P219">
        <v>22.79</v>
      </c>
      <c r="Q219">
        <v>4.6800000000000001E-3</v>
      </c>
      <c r="R219">
        <v>3.1199999999999999E-2</v>
      </c>
      <c r="S219">
        <v>5.774E-2</v>
      </c>
      <c r="T219">
        <v>1.0710000000000001E-2</v>
      </c>
      <c r="U219">
        <v>2.5600000000000001E-2</v>
      </c>
      <c r="V219">
        <v>4.6129999999999999E-3</v>
      </c>
      <c r="W219">
        <v>11.48</v>
      </c>
      <c r="X219">
        <v>24.47</v>
      </c>
      <c r="Y219">
        <v>75.400000000000006</v>
      </c>
      <c r="Z219">
        <v>403.7</v>
      </c>
      <c r="AA219">
        <v>9.5269999999999994E-2</v>
      </c>
      <c r="AB219">
        <v>0.13969999999999999</v>
      </c>
      <c r="AC219">
        <v>0.1925</v>
      </c>
      <c r="AD219">
        <v>3.5709999999999999E-2</v>
      </c>
      <c r="AE219">
        <v>0.2868</v>
      </c>
      <c r="AF219">
        <v>7.8090000000000007E-2</v>
      </c>
    </row>
    <row r="220" spans="1:32" x14ac:dyDescent="0.2">
      <c r="A220">
        <v>8811842</v>
      </c>
      <c r="B220">
        <v>1</v>
      </c>
      <c r="C220">
        <v>19.8</v>
      </c>
      <c r="D220">
        <v>21.56</v>
      </c>
      <c r="E220">
        <v>129.69999999999999</v>
      </c>
      <c r="F220">
        <v>1230</v>
      </c>
      <c r="G220">
        <v>9.3829999999999997E-2</v>
      </c>
      <c r="H220">
        <v>0.13059999999999999</v>
      </c>
      <c r="I220">
        <v>0.12720000000000001</v>
      </c>
      <c r="J220">
        <v>8.6910000000000001E-2</v>
      </c>
      <c r="K220">
        <v>0.2094</v>
      </c>
      <c r="L220">
        <v>5.5809999999999998E-2</v>
      </c>
      <c r="M220">
        <v>0.95530000000000004</v>
      </c>
      <c r="N220">
        <v>1.1859999999999999</v>
      </c>
      <c r="O220">
        <v>6.4870000000000001</v>
      </c>
      <c r="P220">
        <v>124.4</v>
      </c>
      <c r="Q220">
        <v>6.8040000000000002E-3</v>
      </c>
      <c r="R220">
        <v>3.1690000000000003E-2</v>
      </c>
      <c r="S220">
        <v>3.4459999999999998E-2</v>
      </c>
      <c r="T220">
        <v>1.712E-2</v>
      </c>
      <c r="U220">
        <v>1.8970000000000001E-2</v>
      </c>
      <c r="V220">
        <v>4.045E-3</v>
      </c>
      <c r="W220">
        <v>25.73</v>
      </c>
      <c r="X220">
        <v>28.64</v>
      </c>
      <c r="Y220">
        <v>170.3</v>
      </c>
      <c r="Z220">
        <v>2009</v>
      </c>
      <c r="AA220">
        <v>0.1353</v>
      </c>
      <c r="AB220">
        <v>0.32350000000000001</v>
      </c>
      <c r="AC220">
        <v>0.36170000000000002</v>
      </c>
      <c r="AD220">
        <v>0.182</v>
      </c>
      <c r="AE220">
        <v>0.307</v>
      </c>
      <c r="AF220">
        <v>8.2549999999999998E-2</v>
      </c>
    </row>
    <row r="221" spans="1:32" x14ac:dyDescent="0.2">
      <c r="A221">
        <v>88119002</v>
      </c>
      <c r="B221">
        <v>1</v>
      </c>
      <c r="C221">
        <v>19.53</v>
      </c>
      <c r="D221">
        <v>32.47</v>
      </c>
      <c r="E221">
        <v>128</v>
      </c>
      <c r="F221">
        <v>1223</v>
      </c>
      <c r="G221">
        <v>8.4199999999999997E-2</v>
      </c>
      <c r="H221">
        <v>0.113</v>
      </c>
      <c r="I221">
        <v>0.1145</v>
      </c>
      <c r="J221">
        <v>6.6369999999999998E-2</v>
      </c>
      <c r="K221">
        <v>0.14280000000000001</v>
      </c>
      <c r="L221">
        <v>5.3129999999999997E-2</v>
      </c>
      <c r="M221">
        <v>0.73919999999999997</v>
      </c>
      <c r="N221">
        <v>1.321</v>
      </c>
      <c r="O221">
        <v>4.7220000000000004</v>
      </c>
      <c r="P221">
        <v>109.9</v>
      </c>
      <c r="Q221">
        <v>5.5389999999999997E-3</v>
      </c>
      <c r="R221">
        <v>2.6440000000000002E-2</v>
      </c>
      <c r="S221">
        <v>2.664E-2</v>
      </c>
      <c r="T221">
        <v>1.078E-2</v>
      </c>
      <c r="U221">
        <v>1.332E-2</v>
      </c>
      <c r="V221">
        <v>2.2560000000000002E-3</v>
      </c>
      <c r="W221">
        <v>27.9</v>
      </c>
      <c r="X221">
        <v>45.41</v>
      </c>
      <c r="Y221">
        <v>180.2</v>
      </c>
      <c r="Z221">
        <v>2477</v>
      </c>
      <c r="AA221">
        <v>0.14080000000000001</v>
      </c>
      <c r="AB221">
        <v>0.40970000000000001</v>
      </c>
      <c r="AC221">
        <v>0.39950000000000002</v>
      </c>
      <c r="AD221">
        <v>0.16250000000000001</v>
      </c>
      <c r="AE221">
        <v>0.27129999999999999</v>
      </c>
      <c r="AF221">
        <v>7.5679999999999997E-2</v>
      </c>
    </row>
    <row r="222" spans="1:32" x14ac:dyDescent="0.2">
      <c r="A222">
        <v>8812816</v>
      </c>
      <c r="B222">
        <v>0</v>
      </c>
      <c r="C222">
        <v>13.65</v>
      </c>
      <c r="D222">
        <v>13.16</v>
      </c>
      <c r="E222">
        <v>87.88</v>
      </c>
      <c r="F222">
        <v>568.9</v>
      </c>
      <c r="G222">
        <v>9.6460000000000004E-2</v>
      </c>
      <c r="H222">
        <v>8.7110000000000007E-2</v>
      </c>
      <c r="I222">
        <v>3.8879999999999998E-2</v>
      </c>
      <c r="J222">
        <v>2.563E-2</v>
      </c>
      <c r="K222">
        <v>0.13600000000000001</v>
      </c>
      <c r="L222">
        <v>6.3439999999999996E-2</v>
      </c>
      <c r="M222">
        <v>0.2102</v>
      </c>
      <c r="N222">
        <v>0.43359999999999999</v>
      </c>
      <c r="O222">
        <v>1.391</v>
      </c>
      <c r="P222">
        <v>17.399999999999999</v>
      </c>
      <c r="Q222">
        <v>4.1330000000000004E-3</v>
      </c>
      <c r="R222">
        <v>1.695E-2</v>
      </c>
      <c r="S222">
        <v>1.652E-2</v>
      </c>
      <c r="T222">
        <v>6.659E-3</v>
      </c>
      <c r="U222">
        <v>1.371E-2</v>
      </c>
      <c r="V222">
        <v>2.735E-3</v>
      </c>
      <c r="W222">
        <v>15.34</v>
      </c>
      <c r="X222">
        <v>16.350000000000001</v>
      </c>
      <c r="Y222">
        <v>99.71</v>
      </c>
      <c r="Z222">
        <v>706.2</v>
      </c>
      <c r="AA222">
        <v>0.13109999999999999</v>
      </c>
      <c r="AB222">
        <v>0.24740000000000001</v>
      </c>
      <c r="AC222">
        <v>0.1759</v>
      </c>
      <c r="AD222">
        <v>8.0560000000000007E-2</v>
      </c>
      <c r="AE222">
        <v>0.23799999999999999</v>
      </c>
      <c r="AF222">
        <v>8.7179999999999994E-2</v>
      </c>
    </row>
    <row r="223" spans="1:32" x14ac:dyDescent="0.2">
      <c r="A223">
        <v>8812818</v>
      </c>
      <c r="B223">
        <v>0</v>
      </c>
      <c r="C223">
        <v>13.56</v>
      </c>
      <c r="D223">
        <v>13.9</v>
      </c>
      <c r="E223">
        <v>88.59</v>
      </c>
      <c r="F223">
        <v>561.29999999999995</v>
      </c>
      <c r="G223">
        <v>0.1051</v>
      </c>
      <c r="H223">
        <v>0.1192</v>
      </c>
      <c r="I223">
        <v>7.8600000000000003E-2</v>
      </c>
      <c r="J223">
        <v>4.4510000000000001E-2</v>
      </c>
      <c r="K223">
        <v>0.19620000000000001</v>
      </c>
      <c r="L223">
        <v>6.3030000000000003E-2</v>
      </c>
      <c r="M223">
        <v>0.25690000000000002</v>
      </c>
      <c r="N223">
        <v>0.49809999999999999</v>
      </c>
      <c r="O223">
        <v>2.0110000000000001</v>
      </c>
      <c r="P223">
        <v>21.03</v>
      </c>
      <c r="Q223">
        <v>5.8510000000000003E-3</v>
      </c>
      <c r="R223">
        <v>2.3140000000000001E-2</v>
      </c>
      <c r="S223">
        <v>2.5440000000000001E-2</v>
      </c>
      <c r="T223">
        <v>8.3599999999999994E-3</v>
      </c>
      <c r="U223">
        <v>1.8419999999999999E-2</v>
      </c>
      <c r="V223">
        <v>2.918E-3</v>
      </c>
      <c r="W223">
        <v>14.98</v>
      </c>
      <c r="X223">
        <v>17.13</v>
      </c>
      <c r="Y223">
        <v>101.1</v>
      </c>
      <c r="Z223">
        <v>686.6</v>
      </c>
      <c r="AA223">
        <v>0.1376</v>
      </c>
      <c r="AB223">
        <v>0.26979999999999998</v>
      </c>
      <c r="AC223">
        <v>0.25769999999999998</v>
      </c>
      <c r="AD223">
        <v>9.0899999999999995E-2</v>
      </c>
      <c r="AE223">
        <v>0.30649999999999999</v>
      </c>
      <c r="AF223">
        <v>8.1769999999999995E-2</v>
      </c>
    </row>
    <row r="224" spans="1:32" x14ac:dyDescent="0.2">
      <c r="A224">
        <v>8812844</v>
      </c>
      <c r="B224">
        <v>0</v>
      </c>
      <c r="C224">
        <v>10.18</v>
      </c>
      <c r="D224">
        <v>17.53</v>
      </c>
      <c r="E224">
        <v>65.12</v>
      </c>
      <c r="F224">
        <v>313.10000000000002</v>
      </c>
      <c r="G224">
        <v>0.1061</v>
      </c>
      <c r="H224">
        <v>8.5019999999999998E-2</v>
      </c>
      <c r="I224">
        <v>1.7680000000000001E-2</v>
      </c>
      <c r="J224">
        <v>1.915E-2</v>
      </c>
      <c r="K224">
        <v>0.191</v>
      </c>
      <c r="L224">
        <v>6.9080000000000003E-2</v>
      </c>
      <c r="M224">
        <v>0.2467</v>
      </c>
      <c r="N224">
        <v>1.2170000000000001</v>
      </c>
      <c r="O224">
        <v>1.641</v>
      </c>
      <c r="P224">
        <v>15.05</v>
      </c>
      <c r="Q224">
        <v>7.8989999999999998E-3</v>
      </c>
      <c r="R224">
        <v>1.4E-2</v>
      </c>
      <c r="S224">
        <v>8.5339999999999999E-3</v>
      </c>
      <c r="T224">
        <v>7.6239999999999997E-3</v>
      </c>
      <c r="U224">
        <v>2.6370000000000001E-2</v>
      </c>
      <c r="V224">
        <v>3.761E-3</v>
      </c>
      <c r="W224">
        <v>11.17</v>
      </c>
      <c r="X224">
        <v>22.84</v>
      </c>
      <c r="Y224">
        <v>71.94</v>
      </c>
      <c r="Z224">
        <v>375.6</v>
      </c>
      <c r="AA224">
        <v>0.1406</v>
      </c>
      <c r="AB224">
        <v>0.14399999999999999</v>
      </c>
      <c r="AC224">
        <v>6.5720000000000001E-2</v>
      </c>
      <c r="AD224">
        <v>5.5750000000000001E-2</v>
      </c>
      <c r="AE224">
        <v>0.30549999999999999</v>
      </c>
      <c r="AF224">
        <v>8.7970000000000007E-2</v>
      </c>
    </row>
    <row r="225" spans="1:32" x14ac:dyDescent="0.2">
      <c r="A225">
        <v>8812877</v>
      </c>
      <c r="B225">
        <v>1</v>
      </c>
      <c r="C225">
        <v>15.75</v>
      </c>
      <c r="D225">
        <v>20.25</v>
      </c>
      <c r="E225">
        <v>102.6</v>
      </c>
      <c r="F225">
        <v>761.3</v>
      </c>
      <c r="G225">
        <v>0.10249999999999999</v>
      </c>
      <c r="H225">
        <v>0.12039999999999999</v>
      </c>
      <c r="I225">
        <v>0.1147</v>
      </c>
      <c r="J225">
        <v>6.4619999999999997E-2</v>
      </c>
      <c r="K225">
        <v>0.19350000000000001</v>
      </c>
      <c r="L225">
        <v>6.3030000000000003E-2</v>
      </c>
      <c r="M225">
        <v>0.3473</v>
      </c>
      <c r="N225">
        <v>0.92090000000000005</v>
      </c>
      <c r="O225">
        <v>2.2440000000000002</v>
      </c>
      <c r="P225">
        <v>32.19</v>
      </c>
      <c r="Q225">
        <v>4.7660000000000003E-3</v>
      </c>
      <c r="R225">
        <v>2.3740000000000001E-2</v>
      </c>
      <c r="S225">
        <v>2.384E-2</v>
      </c>
      <c r="T225">
        <v>8.6370000000000006E-3</v>
      </c>
      <c r="U225">
        <v>1.772E-2</v>
      </c>
      <c r="V225">
        <v>3.1310000000000001E-3</v>
      </c>
      <c r="W225">
        <v>19.559999999999999</v>
      </c>
      <c r="X225">
        <v>30.29</v>
      </c>
      <c r="Y225">
        <v>125.9</v>
      </c>
      <c r="Z225">
        <v>1088</v>
      </c>
      <c r="AA225">
        <v>0.1552</v>
      </c>
      <c r="AB225">
        <v>0.44800000000000001</v>
      </c>
      <c r="AC225">
        <v>0.39760000000000001</v>
      </c>
      <c r="AD225">
        <v>0.1479</v>
      </c>
      <c r="AE225">
        <v>0.39929999999999999</v>
      </c>
      <c r="AF225">
        <v>0.10639999999999999</v>
      </c>
    </row>
    <row r="226" spans="1:32" x14ac:dyDescent="0.2">
      <c r="A226">
        <v>8813129</v>
      </c>
      <c r="B226">
        <v>0</v>
      </c>
      <c r="C226">
        <v>13.27</v>
      </c>
      <c r="D226">
        <v>17.02</v>
      </c>
      <c r="E226">
        <v>84.55</v>
      </c>
      <c r="F226">
        <v>546.4</v>
      </c>
      <c r="G226">
        <v>8.4449999999999997E-2</v>
      </c>
      <c r="H226">
        <v>4.9939999999999998E-2</v>
      </c>
      <c r="I226">
        <v>3.5540000000000002E-2</v>
      </c>
      <c r="J226">
        <v>2.4559999999999998E-2</v>
      </c>
      <c r="K226">
        <v>0.14960000000000001</v>
      </c>
      <c r="L226">
        <v>5.6739999999999999E-2</v>
      </c>
      <c r="M226">
        <v>0.29270000000000002</v>
      </c>
      <c r="N226">
        <v>0.89070000000000005</v>
      </c>
      <c r="O226">
        <v>2.044</v>
      </c>
      <c r="P226">
        <v>24.68</v>
      </c>
      <c r="Q226">
        <v>6.032E-3</v>
      </c>
      <c r="R226">
        <v>1.1039999999999999E-2</v>
      </c>
      <c r="S226">
        <v>2.2589999999999999E-2</v>
      </c>
      <c r="T226">
        <v>9.0570000000000008E-3</v>
      </c>
      <c r="U226">
        <v>1.482E-2</v>
      </c>
      <c r="V226">
        <v>2.496E-3</v>
      </c>
      <c r="W226">
        <v>15.14</v>
      </c>
      <c r="X226">
        <v>23.6</v>
      </c>
      <c r="Y226">
        <v>98.84</v>
      </c>
      <c r="Z226">
        <v>708.8</v>
      </c>
      <c r="AA226">
        <v>0.12759999999999999</v>
      </c>
      <c r="AB226">
        <v>0.13109999999999999</v>
      </c>
      <c r="AC226">
        <v>0.17860000000000001</v>
      </c>
      <c r="AD226">
        <v>9.6780000000000005E-2</v>
      </c>
      <c r="AE226">
        <v>0.25059999999999999</v>
      </c>
      <c r="AF226">
        <v>7.6230000000000006E-2</v>
      </c>
    </row>
    <row r="227" spans="1:32" x14ac:dyDescent="0.2">
      <c r="A227">
        <v>88143502</v>
      </c>
      <c r="B227">
        <v>0</v>
      </c>
      <c r="C227">
        <v>14.34</v>
      </c>
      <c r="D227">
        <v>13.47</v>
      </c>
      <c r="E227">
        <v>92.51</v>
      </c>
      <c r="F227">
        <v>641.20000000000005</v>
      </c>
      <c r="G227">
        <v>9.9059999999999995E-2</v>
      </c>
      <c r="H227">
        <v>7.6240000000000002E-2</v>
      </c>
      <c r="I227">
        <v>5.7239999999999999E-2</v>
      </c>
      <c r="J227">
        <v>4.6030000000000001E-2</v>
      </c>
      <c r="K227">
        <v>0.20749999999999999</v>
      </c>
      <c r="L227">
        <v>5.4480000000000001E-2</v>
      </c>
      <c r="M227">
        <v>0.52200000000000002</v>
      </c>
      <c r="N227">
        <v>0.81210000000000004</v>
      </c>
      <c r="O227">
        <v>3.7629999999999999</v>
      </c>
      <c r="P227">
        <v>48.29</v>
      </c>
      <c r="Q227">
        <v>7.0889999999999998E-3</v>
      </c>
      <c r="R227">
        <v>1.4279999999999999E-2</v>
      </c>
      <c r="S227">
        <v>2.3599999999999999E-2</v>
      </c>
      <c r="T227">
        <v>1.286E-2</v>
      </c>
      <c r="U227">
        <v>2.266E-2</v>
      </c>
      <c r="V227">
        <v>1.4630000000000001E-3</v>
      </c>
      <c r="W227">
        <v>16.77</v>
      </c>
      <c r="X227">
        <v>16.899999999999999</v>
      </c>
      <c r="Y227">
        <v>110.4</v>
      </c>
      <c r="Z227">
        <v>873.2</v>
      </c>
      <c r="AA227">
        <v>0.12970000000000001</v>
      </c>
      <c r="AB227">
        <v>0.1525</v>
      </c>
      <c r="AC227">
        <v>0.16320000000000001</v>
      </c>
      <c r="AD227">
        <v>0.1087</v>
      </c>
      <c r="AE227">
        <v>0.30620000000000003</v>
      </c>
      <c r="AF227">
        <v>6.0720000000000003E-2</v>
      </c>
    </row>
    <row r="228" spans="1:32" x14ac:dyDescent="0.2">
      <c r="A228">
        <v>88147101</v>
      </c>
      <c r="B228">
        <v>0</v>
      </c>
      <c r="C228">
        <v>10.44</v>
      </c>
      <c r="D228">
        <v>15.46</v>
      </c>
      <c r="E228">
        <v>66.62</v>
      </c>
      <c r="F228">
        <v>329.6</v>
      </c>
      <c r="G228">
        <v>0.1053</v>
      </c>
      <c r="H228">
        <v>7.7219999999999997E-2</v>
      </c>
      <c r="I228">
        <v>6.6429999999999996E-3</v>
      </c>
      <c r="J228">
        <v>1.2160000000000001E-2</v>
      </c>
      <c r="K228">
        <v>0.17879999999999999</v>
      </c>
      <c r="L228">
        <v>6.4500000000000002E-2</v>
      </c>
      <c r="M228">
        <v>0.1913</v>
      </c>
      <c r="N228">
        <v>0.90269999999999995</v>
      </c>
      <c r="O228">
        <v>1.208</v>
      </c>
      <c r="P228">
        <v>11.86</v>
      </c>
      <c r="Q228">
        <v>6.5129999999999997E-3</v>
      </c>
      <c r="R228">
        <v>8.0610000000000005E-3</v>
      </c>
      <c r="S228">
        <v>2.8170000000000001E-3</v>
      </c>
      <c r="T228">
        <v>4.9719999999999999E-3</v>
      </c>
      <c r="U228">
        <v>1.502E-2</v>
      </c>
      <c r="V228">
        <v>2.8210000000000002E-3</v>
      </c>
      <c r="W228">
        <v>11.52</v>
      </c>
      <c r="X228">
        <v>19.8</v>
      </c>
      <c r="Y228">
        <v>73.47</v>
      </c>
      <c r="Z228">
        <v>395.4</v>
      </c>
      <c r="AA228">
        <v>0.1341</v>
      </c>
      <c r="AB228">
        <v>0.1153</v>
      </c>
      <c r="AC228">
        <v>2.639E-2</v>
      </c>
      <c r="AD228">
        <v>4.4639999999999999E-2</v>
      </c>
      <c r="AE228">
        <v>0.26150000000000001</v>
      </c>
      <c r="AF228">
        <v>8.269E-2</v>
      </c>
    </row>
    <row r="229" spans="1:32" x14ac:dyDescent="0.2">
      <c r="A229">
        <v>88147102</v>
      </c>
      <c r="B229">
        <v>0</v>
      </c>
      <c r="C229">
        <v>15</v>
      </c>
      <c r="D229">
        <v>15.51</v>
      </c>
      <c r="E229">
        <v>97.45</v>
      </c>
      <c r="F229">
        <v>684.5</v>
      </c>
      <c r="G229">
        <v>8.3710000000000007E-2</v>
      </c>
      <c r="H229">
        <v>0.1096</v>
      </c>
      <c r="I229">
        <v>6.5049999999999997E-2</v>
      </c>
      <c r="J229">
        <v>3.78E-2</v>
      </c>
      <c r="K229">
        <v>0.18809999999999999</v>
      </c>
      <c r="L229">
        <v>5.9069999999999998E-2</v>
      </c>
      <c r="M229">
        <v>0.23180000000000001</v>
      </c>
      <c r="N229">
        <v>0.49659999999999999</v>
      </c>
      <c r="O229">
        <v>2.2759999999999998</v>
      </c>
      <c r="P229">
        <v>19.88</v>
      </c>
      <c r="Q229">
        <v>4.1190000000000003E-3</v>
      </c>
      <c r="R229">
        <v>3.2070000000000001E-2</v>
      </c>
      <c r="S229">
        <v>3.644E-2</v>
      </c>
      <c r="T229">
        <v>1.155E-2</v>
      </c>
      <c r="U229">
        <v>1.391E-2</v>
      </c>
      <c r="V229">
        <v>3.2039999999999998E-3</v>
      </c>
      <c r="W229">
        <v>16.41</v>
      </c>
      <c r="X229">
        <v>19.309999999999999</v>
      </c>
      <c r="Y229">
        <v>114.2</v>
      </c>
      <c r="Z229">
        <v>808.2</v>
      </c>
      <c r="AA229">
        <v>0.11360000000000001</v>
      </c>
      <c r="AB229">
        <v>0.36270000000000002</v>
      </c>
      <c r="AC229">
        <v>0.3402</v>
      </c>
      <c r="AD229">
        <v>0.13789999999999999</v>
      </c>
      <c r="AE229">
        <v>0.2954</v>
      </c>
      <c r="AF229">
        <v>8.362E-2</v>
      </c>
    </row>
    <row r="230" spans="1:32" x14ac:dyDescent="0.2">
      <c r="A230">
        <v>88147202</v>
      </c>
      <c r="B230">
        <v>0</v>
      </c>
      <c r="C230">
        <v>12.62</v>
      </c>
      <c r="D230">
        <v>23.97</v>
      </c>
      <c r="E230">
        <v>81.349999999999994</v>
      </c>
      <c r="F230">
        <v>496.4</v>
      </c>
      <c r="G230">
        <v>7.9030000000000003E-2</v>
      </c>
      <c r="H230">
        <v>7.5289999999999996E-2</v>
      </c>
      <c r="I230">
        <v>5.4379999999999998E-2</v>
      </c>
      <c r="J230">
        <v>2.036E-2</v>
      </c>
      <c r="K230">
        <v>0.15140000000000001</v>
      </c>
      <c r="L230">
        <v>6.019E-2</v>
      </c>
      <c r="M230">
        <v>0.24490000000000001</v>
      </c>
      <c r="N230">
        <v>1.0660000000000001</v>
      </c>
      <c r="O230">
        <v>1.4450000000000001</v>
      </c>
      <c r="P230">
        <v>18.510000000000002</v>
      </c>
      <c r="Q230">
        <v>5.169E-3</v>
      </c>
      <c r="R230">
        <v>2.2939999999999999E-2</v>
      </c>
      <c r="S230">
        <v>3.0159999999999999E-2</v>
      </c>
      <c r="T230">
        <v>8.6910000000000008E-3</v>
      </c>
      <c r="U230">
        <v>1.3650000000000001E-2</v>
      </c>
      <c r="V230">
        <v>3.4069999999999999E-3</v>
      </c>
      <c r="W230">
        <v>14.2</v>
      </c>
      <c r="X230">
        <v>31.31</v>
      </c>
      <c r="Y230">
        <v>90.67</v>
      </c>
      <c r="Z230">
        <v>624</v>
      </c>
      <c r="AA230">
        <v>0.1227</v>
      </c>
      <c r="AB230">
        <v>0.34539999999999998</v>
      </c>
      <c r="AC230">
        <v>0.3911</v>
      </c>
      <c r="AD230">
        <v>0.11799999999999999</v>
      </c>
      <c r="AE230">
        <v>0.28260000000000002</v>
      </c>
      <c r="AF230">
        <v>9.5850000000000005E-2</v>
      </c>
    </row>
    <row r="231" spans="1:32" x14ac:dyDescent="0.2">
      <c r="A231">
        <v>881861</v>
      </c>
      <c r="B231">
        <v>1</v>
      </c>
      <c r="C231">
        <v>12.83</v>
      </c>
      <c r="D231">
        <v>22.33</v>
      </c>
      <c r="E231">
        <v>85.26</v>
      </c>
      <c r="F231">
        <v>503.2</v>
      </c>
      <c r="G231">
        <v>0.10879999999999999</v>
      </c>
      <c r="H231">
        <v>0.1799</v>
      </c>
      <c r="I231">
        <v>0.16950000000000001</v>
      </c>
      <c r="J231">
        <v>6.8610000000000004E-2</v>
      </c>
      <c r="K231">
        <v>0.21229999999999999</v>
      </c>
      <c r="L231">
        <v>7.2539999999999993E-2</v>
      </c>
      <c r="M231">
        <v>0.30609999999999998</v>
      </c>
      <c r="N231">
        <v>1.069</v>
      </c>
      <c r="O231">
        <v>2.2570000000000001</v>
      </c>
      <c r="P231">
        <v>25.13</v>
      </c>
      <c r="Q231">
        <v>6.9829999999999996E-3</v>
      </c>
      <c r="R231">
        <v>3.8580000000000003E-2</v>
      </c>
      <c r="S231">
        <v>4.6829999999999997E-2</v>
      </c>
      <c r="T231">
        <v>1.499E-2</v>
      </c>
      <c r="U231">
        <v>1.6799999999999999E-2</v>
      </c>
      <c r="V231">
        <v>5.6169999999999996E-3</v>
      </c>
      <c r="W231">
        <v>15.2</v>
      </c>
      <c r="X231">
        <v>30.15</v>
      </c>
      <c r="Y231">
        <v>105.3</v>
      </c>
      <c r="Z231">
        <v>706</v>
      </c>
      <c r="AA231">
        <v>0.1777</v>
      </c>
      <c r="AB231">
        <v>0.5343</v>
      </c>
      <c r="AC231">
        <v>0.62819999999999998</v>
      </c>
      <c r="AD231">
        <v>0.19769999999999999</v>
      </c>
      <c r="AE231">
        <v>0.3407</v>
      </c>
      <c r="AF231">
        <v>0.12429999999999999</v>
      </c>
    </row>
    <row r="232" spans="1:32" x14ac:dyDescent="0.2">
      <c r="A232">
        <v>881972</v>
      </c>
      <c r="B232">
        <v>1</v>
      </c>
      <c r="C232">
        <v>17.05</v>
      </c>
      <c r="D232">
        <v>19.079999999999998</v>
      </c>
      <c r="E232">
        <v>113.4</v>
      </c>
      <c r="F232">
        <v>895</v>
      </c>
      <c r="G232">
        <v>0.11409999999999999</v>
      </c>
      <c r="H232">
        <v>0.15720000000000001</v>
      </c>
      <c r="I232">
        <v>0.191</v>
      </c>
      <c r="J232">
        <v>0.109</v>
      </c>
      <c r="K232">
        <v>0.21310000000000001</v>
      </c>
      <c r="L232">
        <v>6.3250000000000001E-2</v>
      </c>
      <c r="M232">
        <v>0.2959</v>
      </c>
      <c r="N232">
        <v>0.67900000000000005</v>
      </c>
      <c r="O232">
        <v>2.153</v>
      </c>
      <c r="P232">
        <v>31.98</v>
      </c>
      <c r="Q232">
        <v>5.5319999999999996E-3</v>
      </c>
      <c r="R232">
        <v>2.0080000000000001E-2</v>
      </c>
      <c r="S232">
        <v>3.0550000000000001E-2</v>
      </c>
      <c r="T232">
        <v>1.384E-2</v>
      </c>
      <c r="U232">
        <v>1.1769999999999999E-2</v>
      </c>
      <c r="V232">
        <v>2.336E-3</v>
      </c>
      <c r="W232">
        <v>19.59</v>
      </c>
      <c r="X232">
        <v>24.89</v>
      </c>
      <c r="Y232">
        <v>133.5</v>
      </c>
      <c r="Z232">
        <v>1189</v>
      </c>
      <c r="AA232">
        <v>0.17030000000000001</v>
      </c>
      <c r="AB232">
        <v>0.39340000000000003</v>
      </c>
      <c r="AC232">
        <v>0.50180000000000002</v>
      </c>
      <c r="AD232">
        <v>0.25430000000000003</v>
      </c>
      <c r="AE232">
        <v>0.31090000000000001</v>
      </c>
      <c r="AF232">
        <v>9.0609999999999996E-2</v>
      </c>
    </row>
    <row r="233" spans="1:32" x14ac:dyDescent="0.2">
      <c r="A233">
        <v>88199202</v>
      </c>
      <c r="B233">
        <v>0</v>
      </c>
      <c r="C233">
        <v>11.32</v>
      </c>
      <c r="D233">
        <v>27.08</v>
      </c>
      <c r="E233">
        <v>71.760000000000005</v>
      </c>
      <c r="F233">
        <v>395.7</v>
      </c>
      <c r="G233">
        <v>6.8830000000000002E-2</v>
      </c>
      <c r="H233">
        <v>3.8129999999999997E-2</v>
      </c>
      <c r="I233">
        <v>1.6330000000000001E-2</v>
      </c>
      <c r="J233">
        <v>3.1250000000000002E-3</v>
      </c>
      <c r="K233">
        <v>0.18690000000000001</v>
      </c>
      <c r="L233">
        <v>5.6279999999999997E-2</v>
      </c>
      <c r="M233">
        <v>0.121</v>
      </c>
      <c r="N233">
        <v>0.89270000000000005</v>
      </c>
      <c r="O233">
        <v>1.0589999999999999</v>
      </c>
      <c r="P233">
        <v>8.6050000000000004</v>
      </c>
      <c r="Q233">
        <v>3.653E-3</v>
      </c>
      <c r="R233">
        <v>1.6469999999999999E-2</v>
      </c>
      <c r="S233">
        <v>1.6330000000000001E-2</v>
      </c>
      <c r="T233">
        <v>3.1250000000000002E-3</v>
      </c>
      <c r="U233">
        <v>1.537E-2</v>
      </c>
      <c r="V233">
        <v>2.052E-3</v>
      </c>
      <c r="W233">
        <v>12.08</v>
      </c>
      <c r="X233">
        <v>33.75</v>
      </c>
      <c r="Y233">
        <v>79.819999999999993</v>
      </c>
      <c r="Z233">
        <v>452.3</v>
      </c>
      <c r="AA233">
        <v>9.2030000000000001E-2</v>
      </c>
      <c r="AB233">
        <v>0.14319999999999999</v>
      </c>
      <c r="AC233">
        <v>0.1089</v>
      </c>
      <c r="AD233">
        <v>2.0830000000000001E-2</v>
      </c>
      <c r="AE233">
        <v>0.28489999999999999</v>
      </c>
      <c r="AF233">
        <v>7.0870000000000002E-2</v>
      </c>
    </row>
    <row r="234" spans="1:32" x14ac:dyDescent="0.2">
      <c r="A234">
        <v>88203002</v>
      </c>
      <c r="B234">
        <v>0</v>
      </c>
      <c r="C234">
        <v>11.22</v>
      </c>
      <c r="D234">
        <v>33.81</v>
      </c>
      <c r="E234">
        <v>70.790000000000006</v>
      </c>
      <c r="F234">
        <v>386.8</v>
      </c>
      <c r="G234">
        <v>7.7799999999999994E-2</v>
      </c>
      <c r="H234">
        <v>3.5740000000000001E-2</v>
      </c>
      <c r="I234">
        <v>4.9670000000000001E-3</v>
      </c>
      <c r="J234">
        <v>6.4339999999999996E-3</v>
      </c>
      <c r="K234">
        <v>0.1845</v>
      </c>
      <c r="L234">
        <v>5.8279999999999998E-2</v>
      </c>
      <c r="M234">
        <v>0.22389999999999999</v>
      </c>
      <c r="N234">
        <v>1.647</v>
      </c>
      <c r="O234">
        <v>1.4890000000000001</v>
      </c>
      <c r="P234">
        <v>15.46</v>
      </c>
      <c r="Q234">
        <v>4.359E-3</v>
      </c>
      <c r="R234">
        <v>6.8129999999999996E-3</v>
      </c>
      <c r="S234">
        <v>3.2230000000000002E-3</v>
      </c>
      <c r="T234">
        <v>3.4190000000000002E-3</v>
      </c>
      <c r="U234">
        <v>1.916E-2</v>
      </c>
      <c r="V234">
        <v>2.5339999999999998E-3</v>
      </c>
      <c r="W234">
        <v>12.36</v>
      </c>
      <c r="X234">
        <v>41.78</v>
      </c>
      <c r="Y234">
        <v>78.44</v>
      </c>
      <c r="Z234">
        <v>470.9</v>
      </c>
      <c r="AA234">
        <v>9.9940000000000001E-2</v>
      </c>
      <c r="AB234">
        <v>6.8849999999999995E-2</v>
      </c>
      <c r="AC234">
        <v>2.3179999999999999E-2</v>
      </c>
      <c r="AD234">
        <v>3.0020000000000002E-2</v>
      </c>
      <c r="AE234">
        <v>0.29110000000000003</v>
      </c>
      <c r="AF234">
        <v>7.3069999999999996E-2</v>
      </c>
    </row>
    <row r="235" spans="1:32" x14ac:dyDescent="0.2">
      <c r="A235">
        <v>88206102</v>
      </c>
      <c r="B235">
        <v>1</v>
      </c>
      <c r="C235">
        <v>20.51</v>
      </c>
      <c r="D235">
        <v>27.81</v>
      </c>
      <c r="E235">
        <v>134.4</v>
      </c>
      <c r="F235">
        <v>1319</v>
      </c>
      <c r="G235">
        <v>9.1590000000000005E-2</v>
      </c>
      <c r="H235">
        <v>0.1074</v>
      </c>
      <c r="I235">
        <v>0.15540000000000001</v>
      </c>
      <c r="J235">
        <v>8.3400000000000002E-2</v>
      </c>
      <c r="K235">
        <v>0.14480000000000001</v>
      </c>
      <c r="L235">
        <v>5.5919999999999997E-2</v>
      </c>
      <c r="M235">
        <v>0.52400000000000002</v>
      </c>
      <c r="N235">
        <v>1.1890000000000001</v>
      </c>
      <c r="O235">
        <v>3.7669999999999999</v>
      </c>
      <c r="P235">
        <v>70.010000000000005</v>
      </c>
      <c r="Q235">
        <v>5.0200000000000002E-3</v>
      </c>
      <c r="R235">
        <v>2.0619999999999999E-2</v>
      </c>
      <c r="S235">
        <v>3.4569999999999997E-2</v>
      </c>
      <c r="T235">
        <v>1.091E-2</v>
      </c>
      <c r="U235">
        <v>1.298E-2</v>
      </c>
      <c r="V235">
        <v>2.8869999999999998E-3</v>
      </c>
      <c r="W235">
        <v>24.47</v>
      </c>
      <c r="X235">
        <v>37.380000000000003</v>
      </c>
      <c r="Y235">
        <v>162.69999999999999</v>
      </c>
      <c r="Z235">
        <v>1872</v>
      </c>
      <c r="AA235">
        <v>0.12230000000000001</v>
      </c>
      <c r="AB235">
        <v>0.27610000000000001</v>
      </c>
      <c r="AC235">
        <v>0.41460000000000002</v>
      </c>
      <c r="AD235">
        <v>0.15629999999999999</v>
      </c>
      <c r="AE235">
        <v>0.2437</v>
      </c>
      <c r="AF235">
        <v>8.3280000000000007E-2</v>
      </c>
    </row>
    <row r="236" spans="1:32" x14ac:dyDescent="0.2">
      <c r="A236">
        <v>882488</v>
      </c>
      <c r="B236">
        <v>0</v>
      </c>
      <c r="C236">
        <v>9.5670000000000002</v>
      </c>
      <c r="D236">
        <v>15.91</v>
      </c>
      <c r="E236">
        <v>60.21</v>
      </c>
      <c r="F236">
        <v>279.60000000000002</v>
      </c>
      <c r="G236">
        <v>8.4640000000000007E-2</v>
      </c>
      <c r="H236">
        <v>4.0869999999999997E-2</v>
      </c>
      <c r="I236">
        <v>1.652E-2</v>
      </c>
      <c r="J236">
        <v>1.6670000000000001E-2</v>
      </c>
      <c r="K236">
        <v>0.15509999999999999</v>
      </c>
      <c r="L236">
        <v>6.4030000000000004E-2</v>
      </c>
      <c r="M236">
        <v>0.2152</v>
      </c>
      <c r="N236">
        <v>0.83009999999999995</v>
      </c>
      <c r="O236">
        <v>1.2150000000000001</v>
      </c>
      <c r="P236">
        <v>12.64</v>
      </c>
      <c r="Q236">
        <v>1.1639999999999999E-2</v>
      </c>
      <c r="R236">
        <v>1.04E-2</v>
      </c>
      <c r="S236">
        <v>1.1860000000000001E-2</v>
      </c>
      <c r="T236">
        <v>9.6229999999999996E-3</v>
      </c>
      <c r="U236">
        <v>2.383E-2</v>
      </c>
      <c r="V236">
        <v>3.5400000000000002E-3</v>
      </c>
      <c r="W236">
        <v>10.51</v>
      </c>
      <c r="X236">
        <v>19.16</v>
      </c>
      <c r="Y236">
        <v>65.739999999999995</v>
      </c>
      <c r="Z236">
        <v>335.9</v>
      </c>
      <c r="AA236">
        <v>0.15040000000000001</v>
      </c>
      <c r="AB236">
        <v>9.5149999999999998E-2</v>
      </c>
      <c r="AC236">
        <v>7.1609999999999993E-2</v>
      </c>
      <c r="AD236">
        <v>7.2220000000000006E-2</v>
      </c>
      <c r="AE236">
        <v>0.2757</v>
      </c>
      <c r="AF236">
        <v>8.1780000000000005E-2</v>
      </c>
    </row>
    <row r="237" spans="1:32" x14ac:dyDescent="0.2">
      <c r="A237">
        <v>88249602</v>
      </c>
      <c r="B237">
        <v>0</v>
      </c>
      <c r="C237">
        <v>14.03</v>
      </c>
      <c r="D237">
        <v>21.25</v>
      </c>
      <c r="E237">
        <v>89.79</v>
      </c>
      <c r="F237">
        <v>603.4</v>
      </c>
      <c r="G237">
        <v>9.0700000000000003E-2</v>
      </c>
      <c r="H237">
        <v>6.9449999999999998E-2</v>
      </c>
      <c r="I237">
        <v>1.4619999999999999E-2</v>
      </c>
      <c r="J237">
        <v>1.8960000000000001E-2</v>
      </c>
      <c r="K237">
        <v>0.1517</v>
      </c>
      <c r="L237">
        <v>5.8349999999999999E-2</v>
      </c>
      <c r="M237">
        <v>0.25890000000000002</v>
      </c>
      <c r="N237">
        <v>1.5029999999999999</v>
      </c>
      <c r="O237">
        <v>1.667</v>
      </c>
      <c r="P237">
        <v>22.07</v>
      </c>
      <c r="Q237">
        <v>7.3889999999999997E-3</v>
      </c>
      <c r="R237">
        <v>1.383E-2</v>
      </c>
      <c r="S237">
        <v>7.3020000000000003E-3</v>
      </c>
      <c r="T237">
        <v>1.004E-2</v>
      </c>
      <c r="U237">
        <v>1.2630000000000001E-2</v>
      </c>
      <c r="V237">
        <v>2.9250000000000001E-3</v>
      </c>
      <c r="W237">
        <v>15.33</v>
      </c>
      <c r="X237">
        <v>30.28</v>
      </c>
      <c r="Y237">
        <v>98.27</v>
      </c>
      <c r="Z237">
        <v>715.5</v>
      </c>
      <c r="AA237">
        <v>0.12870000000000001</v>
      </c>
      <c r="AB237">
        <v>0.15129999999999999</v>
      </c>
      <c r="AC237">
        <v>6.2309999999999997E-2</v>
      </c>
      <c r="AD237">
        <v>7.9630000000000006E-2</v>
      </c>
      <c r="AE237">
        <v>0.22259999999999999</v>
      </c>
      <c r="AF237">
        <v>7.6170000000000002E-2</v>
      </c>
    </row>
    <row r="238" spans="1:32" x14ac:dyDescent="0.2">
      <c r="A238">
        <v>88299702</v>
      </c>
      <c r="B238">
        <v>1</v>
      </c>
      <c r="C238">
        <v>23.21</v>
      </c>
      <c r="D238">
        <v>26.97</v>
      </c>
      <c r="E238">
        <v>153.5</v>
      </c>
      <c r="F238">
        <v>1670</v>
      </c>
      <c r="G238">
        <v>9.5089999999999994E-2</v>
      </c>
      <c r="H238">
        <v>0.16819999999999999</v>
      </c>
      <c r="I238">
        <v>0.19500000000000001</v>
      </c>
      <c r="J238">
        <v>0.1237</v>
      </c>
      <c r="K238">
        <v>0.19089999999999999</v>
      </c>
      <c r="L238">
        <v>6.3089999999999993E-2</v>
      </c>
      <c r="M238">
        <v>1.0580000000000001</v>
      </c>
      <c r="N238">
        <v>0.96350000000000002</v>
      </c>
      <c r="O238">
        <v>7.2469999999999999</v>
      </c>
      <c r="P238">
        <v>155.80000000000001</v>
      </c>
      <c r="Q238">
        <v>6.4279999999999997E-3</v>
      </c>
      <c r="R238">
        <v>2.8629999999999999E-2</v>
      </c>
      <c r="S238">
        <v>4.4970000000000003E-2</v>
      </c>
      <c r="T238">
        <v>1.7160000000000002E-2</v>
      </c>
      <c r="U238">
        <v>1.5900000000000001E-2</v>
      </c>
      <c r="V238">
        <v>3.0530000000000002E-3</v>
      </c>
      <c r="W238">
        <v>31.01</v>
      </c>
      <c r="X238">
        <v>34.51</v>
      </c>
      <c r="Y238">
        <v>206</v>
      </c>
      <c r="Z238">
        <v>2944</v>
      </c>
      <c r="AA238">
        <v>0.14810000000000001</v>
      </c>
      <c r="AB238">
        <v>0.41260000000000002</v>
      </c>
      <c r="AC238">
        <v>0.58199999999999996</v>
      </c>
      <c r="AD238">
        <v>0.25929999999999997</v>
      </c>
      <c r="AE238">
        <v>0.31030000000000002</v>
      </c>
      <c r="AF238">
        <v>8.677E-2</v>
      </c>
    </row>
    <row r="239" spans="1:32" x14ac:dyDescent="0.2">
      <c r="A239">
        <v>883263</v>
      </c>
      <c r="B239">
        <v>1</v>
      </c>
      <c r="C239">
        <v>20.48</v>
      </c>
      <c r="D239">
        <v>21.46</v>
      </c>
      <c r="E239">
        <v>132.5</v>
      </c>
      <c r="F239">
        <v>1306</v>
      </c>
      <c r="G239">
        <v>8.3549999999999999E-2</v>
      </c>
      <c r="H239">
        <v>8.3479999999999999E-2</v>
      </c>
      <c r="I239">
        <v>9.042E-2</v>
      </c>
      <c r="J239">
        <v>6.0220000000000003E-2</v>
      </c>
      <c r="K239">
        <v>0.1467</v>
      </c>
      <c r="L239">
        <v>5.1769999999999997E-2</v>
      </c>
      <c r="M239">
        <v>0.68740000000000001</v>
      </c>
      <c r="N239">
        <v>1.0409999999999999</v>
      </c>
      <c r="O239">
        <v>5.1440000000000001</v>
      </c>
      <c r="P239">
        <v>83.5</v>
      </c>
      <c r="Q239">
        <v>7.9590000000000008E-3</v>
      </c>
      <c r="R239">
        <v>3.1329999999999997E-2</v>
      </c>
      <c r="S239">
        <v>4.2569999999999997E-2</v>
      </c>
      <c r="T239">
        <v>1.6709999999999999E-2</v>
      </c>
      <c r="U239">
        <v>1.341E-2</v>
      </c>
      <c r="V239">
        <v>3.9329999999999999E-3</v>
      </c>
      <c r="W239">
        <v>24.22</v>
      </c>
      <c r="X239">
        <v>26.17</v>
      </c>
      <c r="Y239">
        <v>161.69999999999999</v>
      </c>
      <c r="Z239">
        <v>1750</v>
      </c>
      <c r="AA239">
        <v>0.12280000000000001</v>
      </c>
      <c r="AB239">
        <v>0.2311</v>
      </c>
      <c r="AC239">
        <v>0.31580000000000003</v>
      </c>
      <c r="AD239">
        <v>0.14449999999999999</v>
      </c>
      <c r="AE239">
        <v>0.2238</v>
      </c>
      <c r="AF239">
        <v>7.127E-2</v>
      </c>
    </row>
    <row r="240" spans="1:32" x14ac:dyDescent="0.2">
      <c r="A240">
        <v>883270</v>
      </c>
      <c r="B240">
        <v>0</v>
      </c>
      <c r="C240">
        <v>14.22</v>
      </c>
      <c r="D240">
        <v>27.85</v>
      </c>
      <c r="E240">
        <v>92.55</v>
      </c>
      <c r="F240">
        <v>623.9</v>
      </c>
      <c r="G240">
        <v>8.2229999999999998E-2</v>
      </c>
      <c r="H240">
        <v>0.10390000000000001</v>
      </c>
      <c r="I240">
        <v>0.1103</v>
      </c>
      <c r="J240">
        <v>4.4080000000000001E-2</v>
      </c>
      <c r="K240">
        <v>0.13420000000000001</v>
      </c>
      <c r="L240">
        <v>6.1289999999999997E-2</v>
      </c>
      <c r="M240">
        <v>0.33539999999999998</v>
      </c>
      <c r="N240">
        <v>2.3239999999999998</v>
      </c>
      <c r="O240">
        <v>2.105</v>
      </c>
      <c r="P240">
        <v>29.96</v>
      </c>
      <c r="Q240">
        <v>6.3070000000000001E-3</v>
      </c>
      <c r="R240">
        <v>2.845E-2</v>
      </c>
      <c r="S240">
        <v>3.85E-2</v>
      </c>
      <c r="T240">
        <v>1.0109999999999999E-2</v>
      </c>
      <c r="U240">
        <v>1.1849999999999999E-2</v>
      </c>
      <c r="V240">
        <v>3.5890000000000002E-3</v>
      </c>
      <c r="W240">
        <v>15.75</v>
      </c>
      <c r="X240">
        <v>40.54</v>
      </c>
      <c r="Y240">
        <v>102.5</v>
      </c>
      <c r="Z240">
        <v>764</v>
      </c>
      <c r="AA240">
        <v>0.1081</v>
      </c>
      <c r="AB240">
        <v>0.24260000000000001</v>
      </c>
      <c r="AC240">
        <v>0.30640000000000001</v>
      </c>
      <c r="AD240">
        <v>8.2189999999999999E-2</v>
      </c>
      <c r="AE240">
        <v>0.189</v>
      </c>
      <c r="AF240">
        <v>7.7960000000000002E-2</v>
      </c>
    </row>
    <row r="241" spans="1:32" x14ac:dyDescent="0.2">
      <c r="A241">
        <v>88330202</v>
      </c>
      <c r="B241">
        <v>1</v>
      </c>
      <c r="C241">
        <v>17.46</v>
      </c>
      <c r="D241">
        <v>39.28</v>
      </c>
      <c r="E241">
        <v>113.4</v>
      </c>
      <c r="F241">
        <v>920.6</v>
      </c>
      <c r="G241">
        <v>9.8119999999999999E-2</v>
      </c>
      <c r="H241">
        <v>0.1298</v>
      </c>
      <c r="I241">
        <v>0.14169999999999999</v>
      </c>
      <c r="J241">
        <v>8.8109999999999994E-2</v>
      </c>
      <c r="K241">
        <v>0.18090000000000001</v>
      </c>
      <c r="L241">
        <v>5.9659999999999998E-2</v>
      </c>
      <c r="M241">
        <v>0.53659999999999997</v>
      </c>
      <c r="N241">
        <v>0.85609999999999997</v>
      </c>
      <c r="O241">
        <v>3.0019999999999998</v>
      </c>
      <c r="P241">
        <v>49</v>
      </c>
      <c r="Q241">
        <v>4.8599999999999997E-3</v>
      </c>
      <c r="R241">
        <v>2.785E-2</v>
      </c>
      <c r="S241">
        <v>2.6020000000000001E-2</v>
      </c>
      <c r="T241">
        <v>1.374E-2</v>
      </c>
      <c r="U241">
        <v>1.226E-2</v>
      </c>
      <c r="V241">
        <v>2.7590000000000002E-3</v>
      </c>
      <c r="W241">
        <v>22.51</v>
      </c>
      <c r="X241">
        <v>44.87</v>
      </c>
      <c r="Y241">
        <v>141.19999999999999</v>
      </c>
      <c r="Z241">
        <v>1408</v>
      </c>
      <c r="AA241">
        <v>0.13650000000000001</v>
      </c>
      <c r="AB241">
        <v>0.3735</v>
      </c>
      <c r="AC241">
        <v>0.3241</v>
      </c>
      <c r="AD241">
        <v>0.20660000000000001</v>
      </c>
      <c r="AE241">
        <v>0.2853</v>
      </c>
      <c r="AF241">
        <v>8.4959999999999994E-2</v>
      </c>
    </row>
    <row r="242" spans="1:32" x14ac:dyDescent="0.2">
      <c r="A242">
        <v>88350402</v>
      </c>
      <c r="B242">
        <v>0</v>
      </c>
      <c r="C242">
        <v>13.64</v>
      </c>
      <c r="D242">
        <v>15.6</v>
      </c>
      <c r="E242">
        <v>87.38</v>
      </c>
      <c r="F242">
        <v>575.29999999999995</v>
      </c>
      <c r="G242">
        <v>9.4229999999999994E-2</v>
      </c>
      <c r="H242">
        <v>6.6299999999999998E-2</v>
      </c>
      <c r="I242">
        <v>4.7050000000000002E-2</v>
      </c>
      <c r="J242">
        <v>3.7310000000000003E-2</v>
      </c>
      <c r="K242">
        <v>0.17169999999999999</v>
      </c>
      <c r="L242">
        <v>5.6599999999999998E-2</v>
      </c>
      <c r="M242">
        <v>0.32419999999999999</v>
      </c>
      <c r="N242">
        <v>0.66120000000000001</v>
      </c>
      <c r="O242">
        <v>1.996</v>
      </c>
      <c r="P242">
        <v>27.19</v>
      </c>
      <c r="Q242">
        <v>6.4700000000000001E-3</v>
      </c>
      <c r="R242">
        <v>1.248E-2</v>
      </c>
      <c r="S242">
        <v>1.8100000000000002E-2</v>
      </c>
      <c r="T242">
        <v>1.103E-2</v>
      </c>
      <c r="U242">
        <v>1.898E-2</v>
      </c>
      <c r="V242">
        <v>1.794E-3</v>
      </c>
      <c r="W242">
        <v>14.85</v>
      </c>
      <c r="X242">
        <v>19.05</v>
      </c>
      <c r="Y242">
        <v>94.11</v>
      </c>
      <c r="Z242">
        <v>683.4</v>
      </c>
      <c r="AA242">
        <v>0.1278</v>
      </c>
      <c r="AB242">
        <v>0.12909999999999999</v>
      </c>
      <c r="AC242">
        <v>0.15329999999999999</v>
      </c>
      <c r="AD242">
        <v>9.2219999999999996E-2</v>
      </c>
      <c r="AE242">
        <v>0.253</v>
      </c>
      <c r="AF242">
        <v>6.5100000000000005E-2</v>
      </c>
    </row>
    <row r="243" spans="1:32" x14ac:dyDescent="0.2">
      <c r="A243">
        <v>883539</v>
      </c>
      <c r="B243">
        <v>0</v>
      </c>
      <c r="C243">
        <v>12.42</v>
      </c>
      <c r="D243">
        <v>15.04</v>
      </c>
      <c r="E243">
        <v>78.61</v>
      </c>
      <c r="F243">
        <v>476.5</v>
      </c>
      <c r="G243">
        <v>7.9259999999999997E-2</v>
      </c>
      <c r="H243">
        <v>3.3930000000000002E-2</v>
      </c>
      <c r="I243">
        <v>1.0529999999999999E-2</v>
      </c>
      <c r="J243">
        <v>1.108E-2</v>
      </c>
      <c r="K243">
        <v>0.15459999999999999</v>
      </c>
      <c r="L243">
        <v>5.7540000000000001E-2</v>
      </c>
      <c r="M243">
        <v>0.1153</v>
      </c>
      <c r="N243">
        <v>0.67449999999999999</v>
      </c>
      <c r="O243">
        <v>0.75700000000000001</v>
      </c>
      <c r="P243">
        <v>9.0060000000000002</v>
      </c>
      <c r="Q243">
        <v>3.2650000000000001E-3</v>
      </c>
      <c r="R243">
        <v>4.9300000000000004E-3</v>
      </c>
      <c r="S243">
        <v>6.4929999999999996E-3</v>
      </c>
      <c r="T243">
        <v>3.7620000000000002E-3</v>
      </c>
      <c r="U243">
        <v>1.72E-2</v>
      </c>
      <c r="V243">
        <v>1.3600000000000001E-3</v>
      </c>
      <c r="W243">
        <v>13.2</v>
      </c>
      <c r="X243">
        <v>20.37</v>
      </c>
      <c r="Y243">
        <v>83.85</v>
      </c>
      <c r="Z243">
        <v>543.4</v>
      </c>
      <c r="AA243">
        <v>0.1037</v>
      </c>
      <c r="AB243">
        <v>7.7759999999999996E-2</v>
      </c>
      <c r="AC243">
        <v>6.2429999999999999E-2</v>
      </c>
      <c r="AD243">
        <v>4.052E-2</v>
      </c>
      <c r="AE243">
        <v>0.29010000000000002</v>
      </c>
      <c r="AF243">
        <v>6.7830000000000001E-2</v>
      </c>
    </row>
    <row r="244" spans="1:32" x14ac:dyDescent="0.2">
      <c r="A244">
        <v>883852</v>
      </c>
      <c r="B244">
        <v>0</v>
      </c>
      <c r="C244">
        <v>11.3</v>
      </c>
      <c r="D244">
        <v>18.190000000000001</v>
      </c>
      <c r="E244">
        <v>73.930000000000007</v>
      </c>
      <c r="F244">
        <v>389.4</v>
      </c>
      <c r="G244">
        <v>9.5920000000000005E-2</v>
      </c>
      <c r="H244">
        <v>0.13250000000000001</v>
      </c>
      <c r="I244">
        <v>0.15479999999999999</v>
      </c>
      <c r="J244">
        <v>2.8539999999999999E-2</v>
      </c>
      <c r="K244">
        <v>0.2054</v>
      </c>
      <c r="L244">
        <v>7.6689999999999994E-2</v>
      </c>
      <c r="M244">
        <v>0.24279999999999999</v>
      </c>
      <c r="N244">
        <v>1.6419999999999999</v>
      </c>
      <c r="O244">
        <v>2.3690000000000002</v>
      </c>
      <c r="P244">
        <v>16.39</v>
      </c>
      <c r="Q244">
        <v>6.6629999999999997E-3</v>
      </c>
      <c r="R244">
        <v>5.9139999999999998E-2</v>
      </c>
      <c r="S244">
        <v>8.8800000000000004E-2</v>
      </c>
      <c r="T244">
        <v>1.3140000000000001E-2</v>
      </c>
      <c r="U244">
        <v>1.9949999999999999E-2</v>
      </c>
      <c r="V244">
        <v>8.6750000000000004E-3</v>
      </c>
      <c r="W244">
        <v>12.58</v>
      </c>
      <c r="X244">
        <v>27.96</v>
      </c>
      <c r="Y244">
        <v>87.16</v>
      </c>
      <c r="Z244">
        <v>472.9</v>
      </c>
      <c r="AA244">
        <v>0.13469999999999999</v>
      </c>
      <c r="AB244">
        <v>0.48480000000000001</v>
      </c>
      <c r="AC244">
        <v>0.74360000000000004</v>
      </c>
      <c r="AD244">
        <v>0.12180000000000001</v>
      </c>
      <c r="AE244">
        <v>0.33079999999999998</v>
      </c>
      <c r="AF244">
        <v>0.12970000000000001</v>
      </c>
    </row>
    <row r="245" spans="1:32" x14ac:dyDescent="0.2">
      <c r="A245">
        <v>88411702</v>
      </c>
      <c r="B245">
        <v>0</v>
      </c>
      <c r="C245">
        <v>13.75</v>
      </c>
      <c r="D245">
        <v>23.77</v>
      </c>
      <c r="E245">
        <v>88.54</v>
      </c>
      <c r="F245">
        <v>590</v>
      </c>
      <c r="G245">
        <v>8.0430000000000001E-2</v>
      </c>
      <c r="H245">
        <v>6.8070000000000006E-2</v>
      </c>
      <c r="I245">
        <v>4.6969999999999998E-2</v>
      </c>
      <c r="J245">
        <v>2.3439999999999999E-2</v>
      </c>
      <c r="K245">
        <v>0.17730000000000001</v>
      </c>
      <c r="L245">
        <v>5.4289999999999998E-2</v>
      </c>
      <c r="M245">
        <v>0.43469999999999998</v>
      </c>
      <c r="N245">
        <v>1.0569999999999999</v>
      </c>
      <c r="O245">
        <v>2.8290000000000002</v>
      </c>
      <c r="P245">
        <v>39.93</v>
      </c>
      <c r="Q245">
        <v>4.3509999999999998E-3</v>
      </c>
      <c r="R245">
        <v>2.6669999999999999E-2</v>
      </c>
      <c r="S245">
        <v>3.3709999999999997E-2</v>
      </c>
      <c r="T245">
        <v>1.0070000000000001E-2</v>
      </c>
      <c r="U245">
        <v>2.598E-2</v>
      </c>
      <c r="V245">
        <v>3.0869999999999999E-3</v>
      </c>
      <c r="W245">
        <v>15.01</v>
      </c>
      <c r="X245">
        <v>26.34</v>
      </c>
      <c r="Y245">
        <v>98</v>
      </c>
      <c r="Z245">
        <v>706</v>
      </c>
      <c r="AA245">
        <v>9.3679999999999999E-2</v>
      </c>
      <c r="AB245">
        <v>0.14419999999999999</v>
      </c>
      <c r="AC245">
        <v>0.13589999999999999</v>
      </c>
      <c r="AD245">
        <v>6.1060000000000003E-2</v>
      </c>
      <c r="AE245">
        <v>0.26629999999999998</v>
      </c>
      <c r="AF245">
        <v>6.3210000000000002E-2</v>
      </c>
    </row>
    <row r="246" spans="1:32" x14ac:dyDescent="0.2">
      <c r="A246">
        <v>884180</v>
      </c>
      <c r="B246">
        <v>1</v>
      </c>
      <c r="C246">
        <v>19.399999999999999</v>
      </c>
      <c r="D246">
        <v>23.5</v>
      </c>
      <c r="E246">
        <v>129.1</v>
      </c>
      <c r="F246">
        <v>1155</v>
      </c>
      <c r="G246">
        <v>0.1027</v>
      </c>
      <c r="H246">
        <v>0.15579999999999999</v>
      </c>
      <c r="I246">
        <v>0.2049</v>
      </c>
      <c r="J246">
        <v>8.8859999999999995E-2</v>
      </c>
      <c r="K246">
        <v>0.1978</v>
      </c>
      <c r="L246">
        <v>0.06</v>
      </c>
      <c r="M246">
        <v>0.52429999999999999</v>
      </c>
      <c r="N246">
        <v>1.802</v>
      </c>
      <c r="O246">
        <v>4.0369999999999999</v>
      </c>
      <c r="P246">
        <v>60.41</v>
      </c>
      <c r="Q246">
        <v>1.061E-2</v>
      </c>
      <c r="R246">
        <v>3.252E-2</v>
      </c>
      <c r="S246">
        <v>3.9149999999999997E-2</v>
      </c>
      <c r="T246">
        <v>1.559E-2</v>
      </c>
      <c r="U246">
        <v>2.1860000000000001E-2</v>
      </c>
      <c r="V246">
        <v>3.9490000000000003E-3</v>
      </c>
      <c r="W246">
        <v>21.65</v>
      </c>
      <c r="X246">
        <v>30.53</v>
      </c>
      <c r="Y246">
        <v>144.9</v>
      </c>
      <c r="Z246">
        <v>1417</v>
      </c>
      <c r="AA246">
        <v>0.14630000000000001</v>
      </c>
      <c r="AB246">
        <v>0.29680000000000001</v>
      </c>
      <c r="AC246">
        <v>0.3458</v>
      </c>
      <c r="AD246">
        <v>0.15640000000000001</v>
      </c>
      <c r="AE246">
        <v>0.29199999999999998</v>
      </c>
      <c r="AF246">
        <v>7.6139999999999999E-2</v>
      </c>
    </row>
    <row r="247" spans="1:32" x14ac:dyDescent="0.2">
      <c r="A247">
        <v>884437</v>
      </c>
      <c r="B247">
        <v>0</v>
      </c>
      <c r="C247">
        <v>10.48</v>
      </c>
      <c r="D247">
        <v>19.86</v>
      </c>
      <c r="E247">
        <v>66.72</v>
      </c>
      <c r="F247">
        <v>337.7</v>
      </c>
      <c r="G247">
        <v>0.107</v>
      </c>
      <c r="H247">
        <v>5.9709999999999999E-2</v>
      </c>
      <c r="I247">
        <v>4.8309999999999999E-2</v>
      </c>
      <c r="J247">
        <v>3.0700000000000002E-2</v>
      </c>
      <c r="K247">
        <v>0.17369999999999999</v>
      </c>
      <c r="L247">
        <v>6.4399999999999999E-2</v>
      </c>
      <c r="M247">
        <v>0.37190000000000001</v>
      </c>
      <c r="N247">
        <v>2.6120000000000001</v>
      </c>
      <c r="O247">
        <v>2.5169999999999999</v>
      </c>
      <c r="P247">
        <v>23.22</v>
      </c>
      <c r="Q247">
        <v>1.6039999999999999E-2</v>
      </c>
      <c r="R247">
        <v>1.3860000000000001E-2</v>
      </c>
      <c r="S247">
        <v>1.865E-2</v>
      </c>
      <c r="T247">
        <v>1.133E-2</v>
      </c>
      <c r="U247">
        <v>3.4759999999999999E-2</v>
      </c>
      <c r="V247">
        <v>3.5599999999999998E-3</v>
      </c>
      <c r="W247">
        <v>11.48</v>
      </c>
      <c r="X247">
        <v>29.46</v>
      </c>
      <c r="Y247">
        <v>73.680000000000007</v>
      </c>
      <c r="Z247">
        <v>402.8</v>
      </c>
      <c r="AA247">
        <v>0.1515</v>
      </c>
      <c r="AB247">
        <v>0.1026</v>
      </c>
      <c r="AC247">
        <v>0.1181</v>
      </c>
      <c r="AD247">
        <v>6.7360000000000003E-2</v>
      </c>
      <c r="AE247">
        <v>0.2883</v>
      </c>
      <c r="AF247">
        <v>7.7479999999999993E-2</v>
      </c>
    </row>
    <row r="248" spans="1:32" x14ac:dyDescent="0.2">
      <c r="A248">
        <v>884448</v>
      </c>
      <c r="B248">
        <v>0</v>
      </c>
      <c r="C248">
        <v>13.2</v>
      </c>
      <c r="D248">
        <v>17.43</v>
      </c>
      <c r="E248">
        <v>84.13</v>
      </c>
      <c r="F248">
        <v>541.6</v>
      </c>
      <c r="G248">
        <v>7.2150000000000006E-2</v>
      </c>
      <c r="H248">
        <v>4.5240000000000002E-2</v>
      </c>
      <c r="I248">
        <v>4.3360000000000003E-2</v>
      </c>
      <c r="J248">
        <v>1.1050000000000001E-2</v>
      </c>
      <c r="K248">
        <v>0.1487</v>
      </c>
      <c r="L248">
        <v>5.6349999999999997E-2</v>
      </c>
      <c r="M248">
        <v>0.16300000000000001</v>
      </c>
      <c r="N248">
        <v>1.601</v>
      </c>
      <c r="O248">
        <v>0.873</v>
      </c>
      <c r="P248">
        <v>13.56</v>
      </c>
      <c r="Q248">
        <v>6.2610000000000001E-3</v>
      </c>
      <c r="R248">
        <v>1.5689999999999999E-2</v>
      </c>
      <c r="S248">
        <v>3.0790000000000001E-2</v>
      </c>
      <c r="T248">
        <v>5.3829999999999998E-3</v>
      </c>
      <c r="U248">
        <v>1.9619999999999999E-2</v>
      </c>
      <c r="V248">
        <v>2.2499999999999998E-3</v>
      </c>
      <c r="W248">
        <v>13.94</v>
      </c>
      <c r="X248">
        <v>27.82</v>
      </c>
      <c r="Y248">
        <v>88.28</v>
      </c>
      <c r="Z248">
        <v>602</v>
      </c>
      <c r="AA248">
        <v>0.1101</v>
      </c>
      <c r="AB248">
        <v>0.15079999999999999</v>
      </c>
      <c r="AC248">
        <v>0.2298</v>
      </c>
      <c r="AD248">
        <v>4.9700000000000001E-2</v>
      </c>
      <c r="AE248">
        <v>0.2767</v>
      </c>
      <c r="AF248">
        <v>7.1980000000000002E-2</v>
      </c>
    </row>
    <row r="249" spans="1:32" x14ac:dyDescent="0.2">
      <c r="A249">
        <v>884626</v>
      </c>
      <c r="B249">
        <v>0</v>
      </c>
      <c r="C249">
        <v>12.89</v>
      </c>
      <c r="D249">
        <v>14.11</v>
      </c>
      <c r="E249">
        <v>84.95</v>
      </c>
      <c r="F249">
        <v>512.20000000000005</v>
      </c>
      <c r="G249">
        <v>8.7599999999999997E-2</v>
      </c>
      <c r="H249">
        <v>0.1346</v>
      </c>
      <c r="I249">
        <v>0.13739999999999999</v>
      </c>
      <c r="J249">
        <v>3.9800000000000002E-2</v>
      </c>
      <c r="K249">
        <v>0.15959999999999999</v>
      </c>
      <c r="L249">
        <v>6.4089999999999994E-2</v>
      </c>
      <c r="M249">
        <v>0.20250000000000001</v>
      </c>
      <c r="N249">
        <v>0.44019999999999998</v>
      </c>
      <c r="O249">
        <v>2.3929999999999998</v>
      </c>
      <c r="P249">
        <v>16.350000000000001</v>
      </c>
      <c r="Q249">
        <v>5.5009999999999998E-3</v>
      </c>
      <c r="R249">
        <v>5.5919999999999997E-2</v>
      </c>
      <c r="S249">
        <v>8.158E-2</v>
      </c>
      <c r="T249">
        <v>1.37E-2</v>
      </c>
      <c r="U249">
        <v>1.2659999999999999E-2</v>
      </c>
      <c r="V249">
        <v>7.5550000000000001E-3</v>
      </c>
      <c r="W249">
        <v>14.39</v>
      </c>
      <c r="X249">
        <v>17.7</v>
      </c>
      <c r="Y249">
        <v>105</v>
      </c>
      <c r="Z249">
        <v>639.1</v>
      </c>
      <c r="AA249">
        <v>0.12540000000000001</v>
      </c>
      <c r="AB249">
        <v>0.58489999999999998</v>
      </c>
      <c r="AC249">
        <v>0.77270000000000005</v>
      </c>
      <c r="AD249">
        <v>0.15609999999999999</v>
      </c>
      <c r="AE249">
        <v>0.26390000000000002</v>
      </c>
      <c r="AF249">
        <v>0.1178</v>
      </c>
    </row>
    <row r="250" spans="1:32" x14ac:dyDescent="0.2">
      <c r="A250">
        <v>88466802</v>
      </c>
      <c r="B250">
        <v>0</v>
      </c>
      <c r="C250">
        <v>10.65</v>
      </c>
      <c r="D250">
        <v>25.22</v>
      </c>
      <c r="E250">
        <v>68.010000000000005</v>
      </c>
      <c r="F250">
        <v>347</v>
      </c>
      <c r="G250">
        <v>9.6570000000000003E-2</v>
      </c>
      <c r="H250">
        <v>7.2340000000000002E-2</v>
      </c>
      <c r="I250">
        <v>2.3789999999999999E-2</v>
      </c>
      <c r="J250">
        <v>1.6150000000000001E-2</v>
      </c>
      <c r="K250">
        <v>0.18970000000000001</v>
      </c>
      <c r="L250">
        <v>6.3289999999999999E-2</v>
      </c>
      <c r="M250">
        <v>0.24970000000000001</v>
      </c>
      <c r="N250">
        <v>1.4930000000000001</v>
      </c>
      <c r="O250">
        <v>1.4970000000000001</v>
      </c>
      <c r="P250">
        <v>16.64</v>
      </c>
      <c r="Q250">
        <v>7.1890000000000001E-3</v>
      </c>
      <c r="R250">
        <v>1.035E-2</v>
      </c>
      <c r="S250">
        <v>1.081E-2</v>
      </c>
      <c r="T250">
        <v>6.2449999999999997E-3</v>
      </c>
      <c r="U250">
        <v>2.1579999999999998E-2</v>
      </c>
      <c r="V250">
        <v>2.6189999999999998E-3</v>
      </c>
      <c r="W250">
        <v>12.25</v>
      </c>
      <c r="X250">
        <v>35.19</v>
      </c>
      <c r="Y250">
        <v>77.98</v>
      </c>
      <c r="Z250">
        <v>455.7</v>
      </c>
      <c r="AA250">
        <v>0.14990000000000001</v>
      </c>
      <c r="AB250">
        <v>0.13980000000000001</v>
      </c>
      <c r="AC250">
        <v>0.1125</v>
      </c>
      <c r="AD250">
        <v>6.1359999999999998E-2</v>
      </c>
      <c r="AE250">
        <v>0.34089999999999998</v>
      </c>
      <c r="AF250">
        <v>8.1470000000000001E-2</v>
      </c>
    </row>
    <row r="251" spans="1:32" x14ac:dyDescent="0.2">
      <c r="A251">
        <v>884689</v>
      </c>
      <c r="B251">
        <v>0</v>
      </c>
      <c r="C251">
        <v>11.52</v>
      </c>
      <c r="D251">
        <v>14.93</v>
      </c>
      <c r="E251">
        <v>73.87</v>
      </c>
      <c r="F251">
        <v>406.3</v>
      </c>
      <c r="G251">
        <v>0.1013</v>
      </c>
      <c r="H251">
        <v>7.8079999999999997E-2</v>
      </c>
      <c r="I251">
        <v>4.3279999999999999E-2</v>
      </c>
      <c r="J251">
        <v>2.929E-2</v>
      </c>
      <c r="K251">
        <v>0.1883</v>
      </c>
      <c r="L251">
        <v>6.1679999999999999E-2</v>
      </c>
      <c r="M251">
        <v>0.25619999999999998</v>
      </c>
      <c r="N251">
        <v>1.038</v>
      </c>
      <c r="O251">
        <v>1.6859999999999999</v>
      </c>
      <c r="P251">
        <v>18.62</v>
      </c>
      <c r="Q251">
        <v>6.6620000000000004E-3</v>
      </c>
      <c r="R251">
        <v>1.2279999999999999E-2</v>
      </c>
      <c r="S251">
        <v>2.1049999999999999E-2</v>
      </c>
      <c r="T251">
        <v>1.0059999999999999E-2</v>
      </c>
      <c r="U251">
        <v>1.677E-2</v>
      </c>
      <c r="V251">
        <v>2.784E-3</v>
      </c>
      <c r="W251">
        <v>12.65</v>
      </c>
      <c r="X251">
        <v>21.19</v>
      </c>
      <c r="Y251">
        <v>80.88</v>
      </c>
      <c r="Z251">
        <v>491.8</v>
      </c>
      <c r="AA251">
        <v>0.1389</v>
      </c>
      <c r="AB251">
        <v>0.15820000000000001</v>
      </c>
      <c r="AC251">
        <v>0.1804</v>
      </c>
      <c r="AD251">
        <v>9.6079999999999999E-2</v>
      </c>
      <c r="AE251">
        <v>0.26640000000000003</v>
      </c>
      <c r="AF251">
        <v>7.8090000000000007E-2</v>
      </c>
    </row>
    <row r="252" spans="1:32" x14ac:dyDescent="0.2">
      <c r="A252">
        <v>884948</v>
      </c>
      <c r="B252">
        <v>1</v>
      </c>
      <c r="C252">
        <v>20.94</v>
      </c>
      <c r="D252">
        <v>23.56</v>
      </c>
      <c r="E252">
        <v>138.9</v>
      </c>
      <c r="F252">
        <v>1364</v>
      </c>
      <c r="G252">
        <v>0.1007</v>
      </c>
      <c r="H252">
        <v>0.16059999999999999</v>
      </c>
      <c r="I252">
        <v>0.2712</v>
      </c>
      <c r="J252">
        <v>0.13100000000000001</v>
      </c>
      <c r="K252">
        <v>0.2205</v>
      </c>
      <c r="L252">
        <v>5.8979999999999998E-2</v>
      </c>
      <c r="M252">
        <v>1.004</v>
      </c>
      <c r="N252">
        <v>0.82079999999999997</v>
      </c>
      <c r="O252">
        <v>6.3719999999999999</v>
      </c>
      <c r="P252">
        <v>137.9</v>
      </c>
      <c r="Q252">
        <v>5.2830000000000004E-3</v>
      </c>
      <c r="R252">
        <v>3.9079999999999997E-2</v>
      </c>
      <c r="S252">
        <v>9.5180000000000001E-2</v>
      </c>
      <c r="T252">
        <v>1.864E-2</v>
      </c>
      <c r="U252">
        <v>2.401E-2</v>
      </c>
      <c r="V252">
        <v>5.0020000000000004E-3</v>
      </c>
      <c r="W252">
        <v>25.58</v>
      </c>
      <c r="X252">
        <v>27</v>
      </c>
      <c r="Y252">
        <v>165.3</v>
      </c>
      <c r="Z252">
        <v>2010</v>
      </c>
      <c r="AA252">
        <v>0.1211</v>
      </c>
      <c r="AB252">
        <v>0.31719999999999998</v>
      </c>
      <c r="AC252">
        <v>0.69910000000000005</v>
      </c>
      <c r="AD252">
        <v>0.21049999999999999</v>
      </c>
      <c r="AE252">
        <v>0.31259999999999999</v>
      </c>
      <c r="AF252">
        <v>7.8490000000000004E-2</v>
      </c>
    </row>
    <row r="253" spans="1:32" x14ac:dyDescent="0.2">
      <c r="A253">
        <v>88518501</v>
      </c>
      <c r="B253">
        <v>0</v>
      </c>
      <c r="C253">
        <v>11.5</v>
      </c>
      <c r="D253">
        <v>18.45</v>
      </c>
      <c r="E253">
        <v>73.28</v>
      </c>
      <c r="F253">
        <v>407.4</v>
      </c>
      <c r="G253">
        <v>9.3450000000000005E-2</v>
      </c>
      <c r="H253">
        <v>5.9909999999999998E-2</v>
      </c>
      <c r="I253">
        <v>2.6380000000000001E-2</v>
      </c>
      <c r="J253">
        <v>2.069E-2</v>
      </c>
      <c r="K253">
        <v>0.18340000000000001</v>
      </c>
      <c r="L253">
        <v>5.9339999999999997E-2</v>
      </c>
      <c r="M253">
        <v>0.39269999999999999</v>
      </c>
      <c r="N253">
        <v>0.84289999999999998</v>
      </c>
      <c r="O253">
        <v>2.6840000000000002</v>
      </c>
      <c r="P253">
        <v>26.99</v>
      </c>
      <c r="Q253">
        <v>6.3800000000000003E-3</v>
      </c>
      <c r="R253">
        <v>1.065E-2</v>
      </c>
      <c r="S253">
        <v>1.2449999999999999E-2</v>
      </c>
      <c r="T253">
        <v>9.1750000000000009E-3</v>
      </c>
      <c r="U253">
        <v>2.2919999999999999E-2</v>
      </c>
      <c r="V253">
        <v>1.4610000000000001E-3</v>
      </c>
      <c r="W253">
        <v>12.97</v>
      </c>
      <c r="X253">
        <v>22.46</v>
      </c>
      <c r="Y253">
        <v>83.12</v>
      </c>
      <c r="Z253">
        <v>508.9</v>
      </c>
      <c r="AA253">
        <v>0.1183</v>
      </c>
      <c r="AB253">
        <v>0.10489999999999999</v>
      </c>
      <c r="AC253">
        <v>8.1049999999999997E-2</v>
      </c>
      <c r="AD253">
        <v>6.5439999999999998E-2</v>
      </c>
      <c r="AE253">
        <v>0.27400000000000002</v>
      </c>
      <c r="AF253">
        <v>6.4869999999999997E-2</v>
      </c>
    </row>
    <row r="254" spans="1:32" x14ac:dyDescent="0.2">
      <c r="A254">
        <v>885429</v>
      </c>
      <c r="B254">
        <v>1</v>
      </c>
      <c r="C254">
        <v>19.73</v>
      </c>
      <c r="D254">
        <v>19.82</v>
      </c>
      <c r="E254">
        <v>130.69999999999999</v>
      </c>
      <c r="F254">
        <v>1206</v>
      </c>
      <c r="G254">
        <v>0.1062</v>
      </c>
      <c r="H254">
        <v>0.18490000000000001</v>
      </c>
      <c r="I254">
        <v>0.2417</v>
      </c>
      <c r="J254">
        <v>9.74E-2</v>
      </c>
      <c r="K254">
        <v>0.17330000000000001</v>
      </c>
      <c r="L254">
        <v>6.6970000000000002E-2</v>
      </c>
      <c r="M254">
        <v>0.7661</v>
      </c>
      <c r="N254">
        <v>0.78</v>
      </c>
      <c r="O254">
        <v>4.1150000000000002</v>
      </c>
      <c r="P254">
        <v>92.81</v>
      </c>
      <c r="Q254">
        <v>8.482E-3</v>
      </c>
      <c r="R254">
        <v>5.0569999999999997E-2</v>
      </c>
      <c r="S254">
        <v>6.8000000000000005E-2</v>
      </c>
      <c r="T254">
        <v>1.9709999999999998E-2</v>
      </c>
      <c r="U254">
        <v>1.4670000000000001E-2</v>
      </c>
      <c r="V254">
        <v>7.2589999999999998E-3</v>
      </c>
      <c r="W254">
        <v>25.28</v>
      </c>
      <c r="X254">
        <v>25.59</v>
      </c>
      <c r="Y254">
        <v>159.80000000000001</v>
      </c>
      <c r="Z254">
        <v>1933</v>
      </c>
      <c r="AA254">
        <v>0.17100000000000001</v>
      </c>
      <c r="AB254">
        <v>0.59550000000000003</v>
      </c>
      <c r="AC254">
        <v>0.84889999999999999</v>
      </c>
      <c r="AD254">
        <v>0.25069999999999998</v>
      </c>
      <c r="AE254">
        <v>0.27489999999999998</v>
      </c>
      <c r="AF254">
        <v>0.12970000000000001</v>
      </c>
    </row>
    <row r="255" spans="1:32" x14ac:dyDescent="0.2">
      <c r="A255">
        <v>8860702</v>
      </c>
      <c r="B255">
        <v>1</v>
      </c>
      <c r="C255">
        <v>17.3</v>
      </c>
      <c r="D255">
        <v>17.079999999999998</v>
      </c>
      <c r="E255">
        <v>113</v>
      </c>
      <c r="F255">
        <v>928.2</v>
      </c>
      <c r="G255">
        <v>0.1008</v>
      </c>
      <c r="H255">
        <v>0.1041</v>
      </c>
      <c r="I255">
        <v>0.12659999999999999</v>
      </c>
      <c r="J255">
        <v>8.3529999999999993E-2</v>
      </c>
      <c r="K255">
        <v>0.18129999999999999</v>
      </c>
      <c r="L255">
        <v>5.6129999999999999E-2</v>
      </c>
      <c r="M255">
        <v>0.30930000000000002</v>
      </c>
      <c r="N255">
        <v>0.85680000000000001</v>
      </c>
      <c r="O255">
        <v>2.1930000000000001</v>
      </c>
      <c r="P255">
        <v>33.630000000000003</v>
      </c>
      <c r="Q255">
        <v>4.7569999999999999E-3</v>
      </c>
      <c r="R255">
        <v>1.503E-2</v>
      </c>
      <c r="S255">
        <v>2.332E-2</v>
      </c>
      <c r="T255">
        <v>1.2619999999999999E-2</v>
      </c>
      <c r="U255">
        <v>1.3939999999999999E-2</v>
      </c>
      <c r="V255">
        <v>2.362E-3</v>
      </c>
      <c r="W255">
        <v>19.850000000000001</v>
      </c>
      <c r="X255">
        <v>25.09</v>
      </c>
      <c r="Y255">
        <v>130.9</v>
      </c>
      <c r="Z255">
        <v>1222</v>
      </c>
      <c r="AA255">
        <v>0.1416</v>
      </c>
      <c r="AB255">
        <v>0.24049999999999999</v>
      </c>
      <c r="AC255">
        <v>0.33779999999999999</v>
      </c>
      <c r="AD255">
        <v>0.1857</v>
      </c>
      <c r="AE255">
        <v>0.31380000000000002</v>
      </c>
      <c r="AF255">
        <v>8.1129999999999994E-2</v>
      </c>
    </row>
    <row r="256" spans="1:32" x14ac:dyDescent="0.2">
      <c r="A256">
        <v>886226</v>
      </c>
      <c r="B256">
        <v>1</v>
      </c>
      <c r="C256">
        <v>19.45</v>
      </c>
      <c r="D256">
        <v>19.329999999999998</v>
      </c>
      <c r="E256">
        <v>126.5</v>
      </c>
      <c r="F256">
        <v>1169</v>
      </c>
      <c r="G256">
        <v>0.10349999999999999</v>
      </c>
      <c r="H256">
        <v>0.1188</v>
      </c>
      <c r="I256">
        <v>0.13789999999999999</v>
      </c>
      <c r="J256">
        <v>8.591E-2</v>
      </c>
      <c r="K256">
        <v>0.17760000000000001</v>
      </c>
      <c r="L256">
        <v>5.6469999999999999E-2</v>
      </c>
      <c r="M256">
        <v>0.59589999999999999</v>
      </c>
      <c r="N256">
        <v>0.63419999999999999</v>
      </c>
      <c r="O256">
        <v>3.7970000000000002</v>
      </c>
      <c r="P256">
        <v>71</v>
      </c>
      <c r="Q256">
        <v>4.6490000000000004E-3</v>
      </c>
      <c r="R256">
        <v>1.7999999999999999E-2</v>
      </c>
      <c r="S256">
        <v>2.7490000000000001E-2</v>
      </c>
      <c r="T256">
        <v>1.2670000000000001E-2</v>
      </c>
      <c r="U256">
        <v>1.3650000000000001E-2</v>
      </c>
      <c r="V256">
        <v>2.5500000000000002E-3</v>
      </c>
      <c r="W256">
        <v>25.7</v>
      </c>
      <c r="X256">
        <v>24.57</v>
      </c>
      <c r="Y256">
        <v>163.1</v>
      </c>
      <c r="Z256">
        <v>1972</v>
      </c>
      <c r="AA256">
        <v>0.1497</v>
      </c>
      <c r="AB256">
        <v>0.31609999999999999</v>
      </c>
      <c r="AC256">
        <v>0.43169999999999997</v>
      </c>
      <c r="AD256">
        <v>0.19989999999999999</v>
      </c>
      <c r="AE256">
        <v>0.33789999999999998</v>
      </c>
      <c r="AF256">
        <v>8.9499999999999996E-2</v>
      </c>
    </row>
    <row r="257" spans="1:32" x14ac:dyDescent="0.2">
      <c r="A257">
        <v>886452</v>
      </c>
      <c r="B257">
        <v>1</v>
      </c>
      <c r="C257">
        <v>13.96</v>
      </c>
      <c r="D257">
        <v>17.05</v>
      </c>
      <c r="E257">
        <v>91.43</v>
      </c>
      <c r="F257">
        <v>602.4</v>
      </c>
      <c r="G257">
        <v>0.1096</v>
      </c>
      <c r="H257">
        <v>0.12790000000000001</v>
      </c>
      <c r="I257">
        <v>9.7890000000000005E-2</v>
      </c>
      <c r="J257">
        <v>5.246E-2</v>
      </c>
      <c r="K257">
        <v>0.1908</v>
      </c>
      <c r="L257">
        <v>6.13E-2</v>
      </c>
      <c r="M257">
        <v>0.42499999999999999</v>
      </c>
      <c r="N257">
        <v>0.80979999999999996</v>
      </c>
      <c r="O257">
        <v>2.5630000000000002</v>
      </c>
      <c r="P257">
        <v>35.74</v>
      </c>
      <c r="Q257">
        <v>6.3509999999999999E-3</v>
      </c>
      <c r="R257">
        <v>2.6790000000000001E-2</v>
      </c>
      <c r="S257">
        <v>3.1189999999999999E-2</v>
      </c>
      <c r="T257">
        <v>1.342E-2</v>
      </c>
      <c r="U257">
        <v>2.0619999999999999E-2</v>
      </c>
      <c r="V257">
        <v>2.6949999999999999E-3</v>
      </c>
      <c r="W257">
        <v>16.39</v>
      </c>
      <c r="X257">
        <v>22.07</v>
      </c>
      <c r="Y257">
        <v>108.1</v>
      </c>
      <c r="Z257">
        <v>826</v>
      </c>
      <c r="AA257">
        <v>0.1512</v>
      </c>
      <c r="AB257">
        <v>0.32619999999999999</v>
      </c>
      <c r="AC257">
        <v>0.32090000000000002</v>
      </c>
      <c r="AD257">
        <v>0.13739999999999999</v>
      </c>
      <c r="AE257">
        <v>0.30680000000000002</v>
      </c>
      <c r="AF257">
        <v>7.9570000000000002E-2</v>
      </c>
    </row>
    <row r="258" spans="1:32" x14ac:dyDescent="0.2">
      <c r="A258">
        <v>88649001</v>
      </c>
      <c r="B258">
        <v>1</v>
      </c>
      <c r="C258">
        <v>19.55</v>
      </c>
      <c r="D258">
        <v>28.77</v>
      </c>
      <c r="E258">
        <v>133.6</v>
      </c>
      <c r="F258">
        <v>1207</v>
      </c>
      <c r="G258">
        <v>9.2600000000000002E-2</v>
      </c>
      <c r="H258">
        <v>0.20630000000000001</v>
      </c>
      <c r="I258">
        <v>0.1784</v>
      </c>
      <c r="J258">
        <v>0.1144</v>
      </c>
      <c r="K258">
        <v>0.1893</v>
      </c>
      <c r="L258">
        <v>6.232E-2</v>
      </c>
      <c r="M258">
        <v>0.84260000000000002</v>
      </c>
      <c r="N258">
        <v>1.1990000000000001</v>
      </c>
      <c r="O258">
        <v>7.1580000000000004</v>
      </c>
      <c r="P258">
        <v>106.4</v>
      </c>
      <c r="Q258">
        <v>6.3559999999999997E-3</v>
      </c>
      <c r="R258">
        <v>4.7649999999999998E-2</v>
      </c>
      <c r="S258">
        <v>3.8629999999999998E-2</v>
      </c>
      <c r="T258">
        <v>1.519E-2</v>
      </c>
      <c r="U258">
        <v>1.9359999999999999E-2</v>
      </c>
      <c r="V258">
        <v>5.2519999999999997E-3</v>
      </c>
      <c r="W258">
        <v>25.05</v>
      </c>
      <c r="X258">
        <v>36.270000000000003</v>
      </c>
      <c r="Y258">
        <v>178.6</v>
      </c>
      <c r="Z258">
        <v>1926</v>
      </c>
      <c r="AA258">
        <v>0.12809999999999999</v>
      </c>
      <c r="AB258">
        <v>0.53290000000000004</v>
      </c>
      <c r="AC258">
        <v>0.42509999999999998</v>
      </c>
      <c r="AD258">
        <v>0.19409999999999999</v>
      </c>
      <c r="AE258">
        <v>0.28179999999999999</v>
      </c>
      <c r="AF258">
        <v>0.10050000000000001</v>
      </c>
    </row>
    <row r="259" spans="1:32" x14ac:dyDescent="0.2">
      <c r="A259">
        <v>886776</v>
      </c>
      <c r="B259">
        <v>1</v>
      </c>
      <c r="C259">
        <v>15.32</v>
      </c>
      <c r="D259">
        <v>17.27</v>
      </c>
      <c r="E259">
        <v>103.2</v>
      </c>
      <c r="F259">
        <v>713.3</v>
      </c>
      <c r="G259">
        <v>0.13350000000000001</v>
      </c>
      <c r="H259">
        <v>0.22839999999999999</v>
      </c>
      <c r="I259">
        <v>0.24479999999999999</v>
      </c>
      <c r="J259">
        <v>0.1242</v>
      </c>
      <c r="K259">
        <v>0.23980000000000001</v>
      </c>
      <c r="L259">
        <v>7.596E-2</v>
      </c>
      <c r="M259">
        <v>0.65920000000000001</v>
      </c>
      <c r="N259">
        <v>1.0589999999999999</v>
      </c>
      <c r="O259">
        <v>4.0609999999999999</v>
      </c>
      <c r="P259">
        <v>59.46</v>
      </c>
      <c r="Q259">
        <v>1.0149999999999999E-2</v>
      </c>
      <c r="R259">
        <v>4.5879999999999997E-2</v>
      </c>
      <c r="S259">
        <v>4.9829999999999999E-2</v>
      </c>
      <c r="T259">
        <v>2.1270000000000001E-2</v>
      </c>
      <c r="U259">
        <v>1.8839999999999999E-2</v>
      </c>
      <c r="V259">
        <v>8.6599999999999993E-3</v>
      </c>
      <c r="W259">
        <v>17.73</v>
      </c>
      <c r="X259">
        <v>22.66</v>
      </c>
      <c r="Y259">
        <v>119.8</v>
      </c>
      <c r="Z259">
        <v>928.8</v>
      </c>
      <c r="AA259">
        <v>0.17649999999999999</v>
      </c>
      <c r="AB259">
        <v>0.45029999999999998</v>
      </c>
      <c r="AC259">
        <v>0.44290000000000002</v>
      </c>
      <c r="AD259">
        <v>0.22289999999999999</v>
      </c>
      <c r="AE259">
        <v>0.32579999999999998</v>
      </c>
      <c r="AF259">
        <v>0.1191</v>
      </c>
    </row>
    <row r="260" spans="1:32" x14ac:dyDescent="0.2">
      <c r="A260">
        <v>887181</v>
      </c>
      <c r="B260">
        <v>1</v>
      </c>
      <c r="C260">
        <v>15.66</v>
      </c>
      <c r="D260">
        <v>23.2</v>
      </c>
      <c r="E260">
        <v>110.2</v>
      </c>
      <c r="F260">
        <v>773.5</v>
      </c>
      <c r="G260">
        <v>0.1109</v>
      </c>
      <c r="H260">
        <v>0.31140000000000001</v>
      </c>
      <c r="I260">
        <v>0.31759999999999999</v>
      </c>
      <c r="J260">
        <v>0.13769999999999999</v>
      </c>
      <c r="K260">
        <v>0.2495</v>
      </c>
      <c r="L260">
        <v>8.1040000000000001E-2</v>
      </c>
      <c r="M260">
        <v>1.292</v>
      </c>
      <c r="N260">
        <v>2.4540000000000002</v>
      </c>
      <c r="O260">
        <v>10.119999999999999</v>
      </c>
      <c r="P260">
        <v>138.5</v>
      </c>
      <c r="Q260">
        <v>1.2359999999999999E-2</v>
      </c>
      <c r="R260">
        <v>5.9950000000000003E-2</v>
      </c>
      <c r="S260">
        <v>8.2320000000000004E-2</v>
      </c>
      <c r="T260">
        <v>3.024E-2</v>
      </c>
      <c r="U260">
        <v>2.3369999999999998E-2</v>
      </c>
      <c r="V260">
        <v>6.0419999999999996E-3</v>
      </c>
      <c r="W260">
        <v>19.850000000000001</v>
      </c>
      <c r="X260">
        <v>31.64</v>
      </c>
      <c r="Y260">
        <v>143.69999999999999</v>
      </c>
      <c r="Z260">
        <v>1226</v>
      </c>
      <c r="AA260">
        <v>0.15040000000000001</v>
      </c>
      <c r="AB260">
        <v>0.51719999999999999</v>
      </c>
      <c r="AC260">
        <v>0.61809999999999998</v>
      </c>
      <c r="AD260">
        <v>0.2462</v>
      </c>
      <c r="AE260">
        <v>0.32769999999999999</v>
      </c>
      <c r="AF260">
        <v>0.1019</v>
      </c>
    </row>
    <row r="261" spans="1:32" x14ac:dyDescent="0.2">
      <c r="A261">
        <v>88725602</v>
      </c>
      <c r="B261">
        <v>1</v>
      </c>
      <c r="C261">
        <v>15.53</v>
      </c>
      <c r="D261">
        <v>33.56</v>
      </c>
      <c r="E261">
        <v>103.7</v>
      </c>
      <c r="F261">
        <v>744.9</v>
      </c>
      <c r="G261">
        <v>0.10630000000000001</v>
      </c>
      <c r="H261">
        <v>0.16389999999999999</v>
      </c>
      <c r="I261">
        <v>0.17510000000000001</v>
      </c>
      <c r="J261">
        <v>8.3989999999999995E-2</v>
      </c>
      <c r="K261">
        <v>0.20910000000000001</v>
      </c>
      <c r="L261">
        <v>6.6500000000000004E-2</v>
      </c>
      <c r="M261">
        <v>0.2419</v>
      </c>
      <c r="N261">
        <v>1.278</v>
      </c>
      <c r="O261">
        <v>1.903</v>
      </c>
      <c r="P261">
        <v>23.02</v>
      </c>
      <c r="Q261">
        <v>5.3449999999999999E-3</v>
      </c>
      <c r="R261">
        <v>2.5559999999999999E-2</v>
      </c>
      <c r="S261">
        <v>2.8889999999999999E-2</v>
      </c>
      <c r="T261">
        <v>1.022E-2</v>
      </c>
      <c r="U261">
        <v>9.9469999999999992E-3</v>
      </c>
      <c r="V261">
        <v>3.359E-3</v>
      </c>
      <c r="W261">
        <v>18.489999999999998</v>
      </c>
      <c r="X261">
        <v>49.54</v>
      </c>
      <c r="Y261">
        <v>126.3</v>
      </c>
      <c r="Z261">
        <v>1035</v>
      </c>
      <c r="AA261">
        <v>0.1883</v>
      </c>
      <c r="AB261">
        <v>0.55640000000000001</v>
      </c>
      <c r="AC261">
        <v>0.57030000000000003</v>
      </c>
      <c r="AD261">
        <v>0.2014</v>
      </c>
      <c r="AE261">
        <v>0.35120000000000001</v>
      </c>
      <c r="AF261">
        <v>0.12039999999999999</v>
      </c>
    </row>
    <row r="262" spans="1:32" x14ac:dyDescent="0.2">
      <c r="A262">
        <v>887549</v>
      </c>
      <c r="B262">
        <v>1</v>
      </c>
      <c r="C262">
        <v>20.309999999999999</v>
      </c>
      <c r="D262">
        <v>27.06</v>
      </c>
      <c r="E262">
        <v>132.9</v>
      </c>
      <c r="F262">
        <v>1288</v>
      </c>
      <c r="G262">
        <v>0.1</v>
      </c>
      <c r="H262">
        <v>0.10879999999999999</v>
      </c>
      <c r="I262">
        <v>0.15190000000000001</v>
      </c>
      <c r="J262">
        <v>9.3329999999999996E-2</v>
      </c>
      <c r="K262">
        <v>0.18140000000000001</v>
      </c>
      <c r="L262">
        <v>5.5719999999999999E-2</v>
      </c>
      <c r="M262">
        <v>0.3977</v>
      </c>
      <c r="N262">
        <v>1.0329999999999999</v>
      </c>
      <c r="O262">
        <v>2.5870000000000002</v>
      </c>
      <c r="P262">
        <v>52.34</v>
      </c>
      <c r="Q262">
        <v>5.0429999999999997E-3</v>
      </c>
      <c r="R262">
        <v>1.5779999999999999E-2</v>
      </c>
      <c r="S262">
        <v>2.1170000000000001E-2</v>
      </c>
      <c r="T262">
        <v>8.1849999999999996E-3</v>
      </c>
      <c r="U262">
        <v>1.282E-2</v>
      </c>
      <c r="V262">
        <v>1.892E-3</v>
      </c>
      <c r="W262">
        <v>24.33</v>
      </c>
      <c r="X262">
        <v>39.159999999999997</v>
      </c>
      <c r="Y262">
        <v>162.30000000000001</v>
      </c>
      <c r="Z262">
        <v>1844</v>
      </c>
      <c r="AA262">
        <v>0.1522</v>
      </c>
      <c r="AB262">
        <v>0.29449999999999998</v>
      </c>
      <c r="AC262">
        <v>0.37880000000000003</v>
      </c>
      <c r="AD262">
        <v>0.16969999999999999</v>
      </c>
      <c r="AE262">
        <v>0.31509999999999999</v>
      </c>
      <c r="AF262">
        <v>7.9990000000000006E-2</v>
      </c>
    </row>
    <row r="263" spans="1:32" x14ac:dyDescent="0.2">
      <c r="A263">
        <v>888264</v>
      </c>
      <c r="B263">
        <v>1</v>
      </c>
      <c r="C263">
        <v>17.350000000000001</v>
      </c>
      <c r="D263">
        <v>23.06</v>
      </c>
      <c r="E263">
        <v>111</v>
      </c>
      <c r="F263">
        <v>933.1</v>
      </c>
      <c r="G263">
        <v>8.6620000000000003E-2</v>
      </c>
      <c r="H263">
        <v>6.2899999999999998E-2</v>
      </c>
      <c r="I263">
        <v>2.8910000000000002E-2</v>
      </c>
      <c r="J263">
        <v>2.8369999999999999E-2</v>
      </c>
      <c r="K263">
        <v>0.15640000000000001</v>
      </c>
      <c r="L263">
        <v>5.3069999999999999E-2</v>
      </c>
      <c r="M263">
        <v>0.4007</v>
      </c>
      <c r="N263">
        <v>1.3169999999999999</v>
      </c>
      <c r="O263">
        <v>2.577</v>
      </c>
      <c r="P263">
        <v>44.41</v>
      </c>
      <c r="Q263">
        <v>5.7260000000000002E-3</v>
      </c>
      <c r="R263">
        <v>1.106E-2</v>
      </c>
      <c r="S263">
        <v>1.2460000000000001E-2</v>
      </c>
      <c r="T263">
        <v>7.6709999999999999E-3</v>
      </c>
      <c r="U263">
        <v>1.4109999999999999E-2</v>
      </c>
      <c r="V263">
        <v>1.578E-3</v>
      </c>
      <c r="W263">
        <v>19.850000000000001</v>
      </c>
      <c r="X263">
        <v>31.47</v>
      </c>
      <c r="Y263">
        <v>128.19999999999999</v>
      </c>
      <c r="Z263">
        <v>1218</v>
      </c>
      <c r="AA263">
        <v>0.124</v>
      </c>
      <c r="AB263">
        <v>0.14860000000000001</v>
      </c>
      <c r="AC263">
        <v>0.1211</v>
      </c>
      <c r="AD263">
        <v>8.2350000000000007E-2</v>
      </c>
      <c r="AE263">
        <v>0.2452</v>
      </c>
      <c r="AF263">
        <v>6.515E-2</v>
      </c>
    </row>
    <row r="264" spans="1:32" x14ac:dyDescent="0.2">
      <c r="A264">
        <v>888570</v>
      </c>
      <c r="B264">
        <v>1</v>
      </c>
      <c r="C264">
        <v>17.29</v>
      </c>
      <c r="D264">
        <v>22.13</v>
      </c>
      <c r="E264">
        <v>114.4</v>
      </c>
      <c r="F264">
        <v>947.8</v>
      </c>
      <c r="G264">
        <v>8.9990000000000001E-2</v>
      </c>
      <c r="H264">
        <v>0.1273</v>
      </c>
      <c r="I264">
        <v>9.6970000000000001E-2</v>
      </c>
      <c r="J264">
        <v>7.5069999999999998E-2</v>
      </c>
      <c r="K264">
        <v>0.21079999999999999</v>
      </c>
      <c r="L264">
        <v>5.4640000000000001E-2</v>
      </c>
      <c r="M264">
        <v>0.83479999999999999</v>
      </c>
      <c r="N264">
        <v>1.633</v>
      </c>
      <c r="O264">
        <v>6.1459999999999999</v>
      </c>
      <c r="P264">
        <v>90.94</v>
      </c>
      <c r="Q264">
        <v>6.7169999999999999E-3</v>
      </c>
      <c r="R264">
        <v>5.9810000000000002E-2</v>
      </c>
      <c r="S264">
        <v>4.6379999999999998E-2</v>
      </c>
      <c r="T264">
        <v>2.1489999999999999E-2</v>
      </c>
      <c r="U264">
        <v>2.7470000000000001E-2</v>
      </c>
      <c r="V264">
        <v>5.8380000000000003E-3</v>
      </c>
      <c r="W264">
        <v>20.39</v>
      </c>
      <c r="X264">
        <v>27.24</v>
      </c>
      <c r="Y264">
        <v>137.9</v>
      </c>
      <c r="Z264">
        <v>1295</v>
      </c>
      <c r="AA264">
        <v>0.1134</v>
      </c>
      <c r="AB264">
        <v>0.28670000000000001</v>
      </c>
      <c r="AC264">
        <v>0.2298</v>
      </c>
      <c r="AD264">
        <v>0.15279999999999999</v>
      </c>
      <c r="AE264">
        <v>0.30669999999999997</v>
      </c>
      <c r="AF264">
        <v>7.4840000000000004E-2</v>
      </c>
    </row>
    <row r="265" spans="1:32" x14ac:dyDescent="0.2">
      <c r="A265">
        <v>889403</v>
      </c>
      <c r="B265">
        <v>1</v>
      </c>
      <c r="C265">
        <v>15.61</v>
      </c>
      <c r="D265">
        <v>19.38</v>
      </c>
      <c r="E265">
        <v>100</v>
      </c>
      <c r="F265">
        <v>758.6</v>
      </c>
      <c r="G265">
        <v>7.8399999999999997E-2</v>
      </c>
      <c r="H265">
        <v>5.6160000000000002E-2</v>
      </c>
      <c r="I265">
        <v>4.2090000000000002E-2</v>
      </c>
      <c r="J265">
        <v>2.8469999999999999E-2</v>
      </c>
      <c r="K265">
        <v>0.1547</v>
      </c>
      <c r="L265">
        <v>5.4429999999999999E-2</v>
      </c>
      <c r="M265">
        <v>0.2298</v>
      </c>
      <c r="N265">
        <v>0.99880000000000002</v>
      </c>
      <c r="O265">
        <v>1.534</v>
      </c>
      <c r="P265">
        <v>22.18</v>
      </c>
      <c r="Q265">
        <v>2.826E-3</v>
      </c>
      <c r="R265">
        <v>9.1050000000000002E-3</v>
      </c>
      <c r="S265">
        <v>1.311E-2</v>
      </c>
      <c r="T265">
        <v>5.1739999999999998E-3</v>
      </c>
      <c r="U265">
        <v>1.013E-2</v>
      </c>
      <c r="V265">
        <v>1.3450000000000001E-3</v>
      </c>
      <c r="W265">
        <v>17.91</v>
      </c>
      <c r="X265">
        <v>31.67</v>
      </c>
      <c r="Y265">
        <v>115.9</v>
      </c>
      <c r="Z265">
        <v>988.6</v>
      </c>
      <c r="AA265">
        <v>0.1084</v>
      </c>
      <c r="AB265">
        <v>0.1807</v>
      </c>
      <c r="AC265">
        <v>0.22600000000000001</v>
      </c>
      <c r="AD265">
        <v>8.5680000000000006E-2</v>
      </c>
      <c r="AE265">
        <v>0.26829999999999998</v>
      </c>
      <c r="AF265">
        <v>6.8290000000000003E-2</v>
      </c>
    </row>
    <row r="266" spans="1:32" x14ac:dyDescent="0.2">
      <c r="A266">
        <v>889719</v>
      </c>
      <c r="B266">
        <v>1</v>
      </c>
      <c r="C266">
        <v>17.190000000000001</v>
      </c>
      <c r="D266">
        <v>22.07</v>
      </c>
      <c r="E266">
        <v>111.6</v>
      </c>
      <c r="F266">
        <v>928.3</v>
      </c>
      <c r="G266">
        <v>9.7259999999999999E-2</v>
      </c>
      <c r="H266">
        <v>8.9950000000000002E-2</v>
      </c>
      <c r="I266">
        <v>9.0609999999999996E-2</v>
      </c>
      <c r="J266">
        <v>6.5269999999999995E-2</v>
      </c>
      <c r="K266">
        <v>0.1867</v>
      </c>
      <c r="L266">
        <v>5.5800000000000002E-2</v>
      </c>
      <c r="M266">
        <v>0.42030000000000001</v>
      </c>
      <c r="N266">
        <v>0.73829999999999996</v>
      </c>
      <c r="O266">
        <v>2.819</v>
      </c>
      <c r="P266">
        <v>45.42</v>
      </c>
      <c r="Q266">
        <v>4.4929999999999996E-3</v>
      </c>
      <c r="R266">
        <v>1.206E-2</v>
      </c>
      <c r="S266">
        <v>2.0480000000000002E-2</v>
      </c>
      <c r="T266">
        <v>9.8750000000000001E-3</v>
      </c>
      <c r="U266">
        <v>1.1440000000000001E-2</v>
      </c>
      <c r="V266">
        <v>1.575E-3</v>
      </c>
      <c r="W266">
        <v>21.58</v>
      </c>
      <c r="X266">
        <v>29.33</v>
      </c>
      <c r="Y266">
        <v>140.5</v>
      </c>
      <c r="Z266">
        <v>1436</v>
      </c>
      <c r="AA266">
        <v>0.15579999999999999</v>
      </c>
      <c r="AB266">
        <v>0.25669999999999998</v>
      </c>
      <c r="AC266">
        <v>0.38890000000000002</v>
      </c>
      <c r="AD266">
        <v>0.19839999999999999</v>
      </c>
      <c r="AE266">
        <v>0.3216</v>
      </c>
      <c r="AF266">
        <v>7.5700000000000003E-2</v>
      </c>
    </row>
    <row r="267" spans="1:32" x14ac:dyDescent="0.2">
      <c r="A267">
        <v>88995002</v>
      </c>
      <c r="B267">
        <v>1</v>
      </c>
      <c r="C267">
        <v>20.73</v>
      </c>
      <c r="D267">
        <v>31.12</v>
      </c>
      <c r="E267">
        <v>135.69999999999999</v>
      </c>
      <c r="F267">
        <v>1419</v>
      </c>
      <c r="G267">
        <v>9.4689999999999996E-2</v>
      </c>
      <c r="H267">
        <v>0.1143</v>
      </c>
      <c r="I267">
        <v>0.13669999999999999</v>
      </c>
      <c r="J267">
        <v>8.6459999999999995E-2</v>
      </c>
      <c r="K267">
        <v>0.1769</v>
      </c>
      <c r="L267">
        <v>5.6739999999999999E-2</v>
      </c>
      <c r="M267">
        <v>1.1719999999999999</v>
      </c>
      <c r="N267">
        <v>1.617</v>
      </c>
      <c r="O267">
        <v>7.7489999999999997</v>
      </c>
      <c r="P267">
        <v>199.7</v>
      </c>
      <c r="Q267">
        <v>4.5510000000000004E-3</v>
      </c>
      <c r="R267">
        <v>1.478E-2</v>
      </c>
      <c r="S267">
        <v>2.1430000000000001E-2</v>
      </c>
      <c r="T267">
        <v>9.2800000000000001E-3</v>
      </c>
      <c r="U267">
        <v>1.367E-2</v>
      </c>
      <c r="V267">
        <v>2.2989999999999998E-3</v>
      </c>
      <c r="W267">
        <v>32.49</v>
      </c>
      <c r="X267">
        <v>47.16</v>
      </c>
      <c r="Y267">
        <v>214</v>
      </c>
      <c r="Z267">
        <v>3432</v>
      </c>
      <c r="AA267">
        <v>0.1401</v>
      </c>
      <c r="AB267">
        <v>0.26440000000000002</v>
      </c>
      <c r="AC267">
        <v>0.34420000000000001</v>
      </c>
      <c r="AD267">
        <v>0.16589999999999999</v>
      </c>
      <c r="AE267">
        <v>0.2868</v>
      </c>
      <c r="AF267">
        <v>8.2180000000000003E-2</v>
      </c>
    </row>
    <row r="268" spans="1:32" x14ac:dyDescent="0.2">
      <c r="A268">
        <v>8910251</v>
      </c>
      <c r="B268">
        <v>0</v>
      </c>
      <c r="C268">
        <v>10.6</v>
      </c>
      <c r="D268">
        <v>18.95</v>
      </c>
      <c r="E268">
        <v>69.28</v>
      </c>
      <c r="F268">
        <v>346.4</v>
      </c>
      <c r="G268">
        <v>9.6879999999999994E-2</v>
      </c>
      <c r="H268">
        <v>0.1147</v>
      </c>
      <c r="I268">
        <v>6.3869999999999996E-2</v>
      </c>
      <c r="J268">
        <v>2.6419999999999999E-2</v>
      </c>
      <c r="K268">
        <v>0.19220000000000001</v>
      </c>
      <c r="L268">
        <v>6.4909999999999995E-2</v>
      </c>
      <c r="M268">
        <v>0.45050000000000001</v>
      </c>
      <c r="N268">
        <v>1.1970000000000001</v>
      </c>
      <c r="O268">
        <v>3.43</v>
      </c>
      <c r="P268">
        <v>27.1</v>
      </c>
      <c r="Q268">
        <v>7.4700000000000001E-3</v>
      </c>
      <c r="R268">
        <v>3.5810000000000002E-2</v>
      </c>
      <c r="S268">
        <v>3.354E-2</v>
      </c>
      <c r="T268">
        <v>1.3650000000000001E-2</v>
      </c>
      <c r="U268">
        <v>3.5040000000000002E-2</v>
      </c>
      <c r="V268">
        <v>3.3180000000000002E-3</v>
      </c>
      <c r="W268">
        <v>11.88</v>
      </c>
      <c r="X268">
        <v>22.94</v>
      </c>
      <c r="Y268">
        <v>78.28</v>
      </c>
      <c r="Z268">
        <v>424.8</v>
      </c>
      <c r="AA268">
        <v>0.12130000000000001</v>
      </c>
      <c r="AB268">
        <v>0.2515</v>
      </c>
      <c r="AC268">
        <v>0.19159999999999999</v>
      </c>
      <c r="AD268">
        <v>7.9259999999999997E-2</v>
      </c>
      <c r="AE268">
        <v>0.29399999999999998</v>
      </c>
      <c r="AF268">
        <v>7.5870000000000007E-2</v>
      </c>
    </row>
    <row r="269" spans="1:32" x14ac:dyDescent="0.2">
      <c r="A269">
        <v>8910499</v>
      </c>
      <c r="B269">
        <v>0</v>
      </c>
      <c r="C269">
        <v>13.59</v>
      </c>
      <c r="D269">
        <v>21.84</v>
      </c>
      <c r="E269">
        <v>87.16</v>
      </c>
      <c r="F269">
        <v>561</v>
      </c>
      <c r="G269">
        <v>7.9560000000000006E-2</v>
      </c>
      <c r="H269">
        <v>8.2589999999999997E-2</v>
      </c>
      <c r="I269">
        <v>4.0719999999999999E-2</v>
      </c>
      <c r="J269">
        <v>2.1420000000000002E-2</v>
      </c>
      <c r="K269">
        <v>0.16350000000000001</v>
      </c>
      <c r="L269">
        <v>5.8590000000000003E-2</v>
      </c>
      <c r="M269">
        <v>0.33800000000000002</v>
      </c>
      <c r="N269">
        <v>1.9159999999999999</v>
      </c>
      <c r="O269">
        <v>2.5910000000000002</v>
      </c>
      <c r="P269">
        <v>26.76</v>
      </c>
      <c r="Q269">
        <v>5.4359999999999999E-3</v>
      </c>
      <c r="R269">
        <v>2.4060000000000002E-2</v>
      </c>
      <c r="S269">
        <v>3.099E-2</v>
      </c>
      <c r="T269">
        <v>9.9190000000000007E-3</v>
      </c>
      <c r="U269">
        <v>2.0299999999999999E-2</v>
      </c>
      <c r="V269">
        <v>3.009E-3</v>
      </c>
      <c r="W269">
        <v>14.8</v>
      </c>
      <c r="X269">
        <v>30.04</v>
      </c>
      <c r="Y269">
        <v>97.66</v>
      </c>
      <c r="Z269">
        <v>661.5</v>
      </c>
      <c r="AA269">
        <v>0.10050000000000001</v>
      </c>
      <c r="AB269">
        <v>0.17299999999999999</v>
      </c>
      <c r="AC269">
        <v>0.14530000000000001</v>
      </c>
      <c r="AD269">
        <v>6.1890000000000001E-2</v>
      </c>
      <c r="AE269">
        <v>0.24460000000000001</v>
      </c>
      <c r="AF269">
        <v>7.0239999999999997E-2</v>
      </c>
    </row>
    <row r="270" spans="1:32" x14ac:dyDescent="0.2">
      <c r="A270">
        <v>8910506</v>
      </c>
      <c r="B270">
        <v>0</v>
      </c>
      <c r="C270">
        <v>12.87</v>
      </c>
      <c r="D270">
        <v>16.21</v>
      </c>
      <c r="E270">
        <v>82.38</v>
      </c>
      <c r="F270">
        <v>512.20000000000005</v>
      </c>
      <c r="G270">
        <v>9.425E-2</v>
      </c>
      <c r="H270">
        <v>6.2190000000000002E-2</v>
      </c>
      <c r="I270">
        <v>3.9E-2</v>
      </c>
      <c r="J270">
        <v>1.6150000000000001E-2</v>
      </c>
      <c r="K270">
        <v>0.20100000000000001</v>
      </c>
      <c r="L270">
        <v>5.7689999999999998E-2</v>
      </c>
      <c r="M270">
        <v>0.23449999999999999</v>
      </c>
      <c r="N270">
        <v>1.2190000000000001</v>
      </c>
      <c r="O270">
        <v>1.546</v>
      </c>
      <c r="P270">
        <v>18.239999999999998</v>
      </c>
      <c r="Q270">
        <v>5.5180000000000003E-3</v>
      </c>
      <c r="R270">
        <v>2.1780000000000001E-2</v>
      </c>
      <c r="S270">
        <v>2.589E-2</v>
      </c>
      <c r="T270">
        <v>6.3299999999999997E-3</v>
      </c>
      <c r="U270">
        <v>2.5930000000000002E-2</v>
      </c>
      <c r="V270">
        <v>2.1570000000000001E-3</v>
      </c>
      <c r="W270">
        <v>13.9</v>
      </c>
      <c r="X270">
        <v>23.64</v>
      </c>
      <c r="Y270">
        <v>89.27</v>
      </c>
      <c r="Z270">
        <v>597.5</v>
      </c>
      <c r="AA270">
        <v>0.12559999999999999</v>
      </c>
      <c r="AB270">
        <v>0.18079999999999999</v>
      </c>
      <c r="AC270">
        <v>0.19919999999999999</v>
      </c>
      <c r="AD270">
        <v>5.7799999999999997E-2</v>
      </c>
      <c r="AE270">
        <v>0.3604</v>
      </c>
      <c r="AF270">
        <v>7.0620000000000002E-2</v>
      </c>
    </row>
    <row r="271" spans="1:32" x14ac:dyDescent="0.2">
      <c r="A271">
        <v>8910720</v>
      </c>
      <c r="B271">
        <v>0</v>
      </c>
      <c r="C271">
        <v>10.71</v>
      </c>
      <c r="D271">
        <v>20.39</v>
      </c>
      <c r="E271">
        <v>69.5</v>
      </c>
      <c r="F271">
        <v>344.9</v>
      </c>
      <c r="G271">
        <v>0.1082</v>
      </c>
      <c r="H271">
        <v>0.12889999999999999</v>
      </c>
      <c r="I271">
        <v>8.448E-2</v>
      </c>
      <c r="J271">
        <v>2.8670000000000001E-2</v>
      </c>
      <c r="K271">
        <v>0.1668</v>
      </c>
      <c r="L271">
        <v>6.862E-2</v>
      </c>
      <c r="M271">
        <v>0.31979999999999997</v>
      </c>
      <c r="N271">
        <v>1.4890000000000001</v>
      </c>
      <c r="O271">
        <v>2.23</v>
      </c>
      <c r="P271">
        <v>20.74</v>
      </c>
      <c r="Q271">
        <v>8.9020000000000002E-3</v>
      </c>
      <c r="R271">
        <v>4.7849999999999997E-2</v>
      </c>
      <c r="S271">
        <v>7.3389999999999997E-2</v>
      </c>
      <c r="T271">
        <v>1.745E-2</v>
      </c>
      <c r="U271">
        <v>2.7279999999999999E-2</v>
      </c>
      <c r="V271">
        <v>7.6099999999999996E-3</v>
      </c>
      <c r="W271">
        <v>11.69</v>
      </c>
      <c r="X271">
        <v>25.21</v>
      </c>
      <c r="Y271">
        <v>76.510000000000005</v>
      </c>
      <c r="Z271">
        <v>410.4</v>
      </c>
      <c r="AA271">
        <v>0.13350000000000001</v>
      </c>
      <c r="AB271">
        <v>0.255</v>
      </c>
      <c r="AC271">
        <v>0.25340000000000001</v>
      </c>
      <c r="AD271">
        <v>8.5999999999999993E-2</v>
      </c>
      <c r="AE271">
        <v>0.26050000000000001</v>
      </c>
      <c r="AF271">
        <v>8.7010000000000004E-2</v>
      </c>
    </row>
    <row r="272" spans="1:32" x14ac:dyDescent="0.2">
      <c r="A272">
        <v>8910721</v>
      </c>
      <c r="B272">
        <v>0</v>
      </c>
      <c r="C272">
        <v>14.29</v>
      </c>
      <c r="D272">
        <v>16.82</v>
      </c>
      <c r="E272">
        <v>90.3</v>
      </c>
      <c r="F272">
        <v>632.6</v>
      </c>
      <c r="G272">
        <v>6.429E-2</v>
      </c>
      <c r="H272">
        <v>2.6749999999999999E-2</v>
      </c>
      <c r="I272">
        <v>7.2500000000000004E-3</v>
      </c>
      <c r="J272">
        <v>6.2500000000000003E-3</v>
      </c>
      <c r="K272">
        <v>0.15079999999999999</v>
      </c>
      <c r="L272">
        <v>5.3760000000000002E-2</v>
      </c>
      <c r="M272">
        <v>0.13020000000000001</v>
      </c>
      <c r="N272">
        <v>0.7198</v>
      </c>
      <c r="O272">
        <v>0.84389999999999998</v>
      </c>
      <c r="P272">
        <v>10.77</v>
      </c>
      <c r="Q272">
        <v>3.4919999999999999E-3</v>
      </c>
      <c r="R272">
        <v>3.7100000000000002E-3</v>
      </c>
      <c r="S272">
        <v>4.8260000000000004E-3</v>
      </c>
      <c r="T272">
        <v>3.6080000000000001E-3</v>
      </c>
      <c r="U272">
        <v>1.536E-2</v>
      </c>
      <c r="V272">
        <v>1.3810000000000001E-3</v>
      </c>
      <c r="W272">
        <v>14.91</v>
      </c>
      <c r="X272">
        <v>20.65</v>
      </c>
      <c r="Y272">
        <v>94.44</v>
      </c>
      <c r="Z272">
        <v>684.6</v>
      </c>
      <c r="AA272">
        <v>8.5669999999999996E-2</v>
      </c>
      <c r="AB272">
        <v>5.0360000000000002E-2</v>
      </c>
      <c r="AC272">
        <v>3.866E-2</v>
      </c>
      <c r="AD272">
        <v>3.3329999999999999E-2</v>
      </c>
      <c r="AE272">
        <v>0.24579999999999999</v>
      </c>
      <c r="AF272">
        <v>6.1199999999999997E-2</v>
      </c>
    </row>
    <row r="273" spans="1:32" x14ac:dyDescent="0.2">
      <c r="A273">
        <v>8910748</v>
      </c>
      <c r="B273">
        <v>0</v>
      </c>
      <c r="C273">
        <v>11.29</v>
      </c>
      <c r="D273">
        <v>13.04</v>
      </c>
      <c r="E273">
        <v>72.23</v>
      </c>
      <c r="F273">
        <v>388</v>
      </c>
      <c r="G273">
        <v>9.8339999999999997E-2</v>
      </c>
      <c r="H273">
        <v>7.6079999999999995E-2</v>
      </c>
      <c r="I273">
        <v>3.2649999999999998E-2</v>
      </c>
      <c r="J273">
        <v>2.7550000000000002E-2</v>
      </c>
      <c r="K273">
        <v>0.1769</v>
      </c>
      <c r="L273">
        <v>6.2700000000000006E-2</v>
      </c>
      <c r="M273">
        <v>0.19040000000000001</v>
      </c>
      <c r="N273">
        <v>0.52929999999999999</v>
      </c>
      <c r="O273">
        <v>1.1639999999999999</v>
      </c>
      <c r="P273">
        <v>13.17</v>
      </c>
      <c r="Q273">
        <v>6.4720000000000003E-3</v>
      </c>
      <c r="R273">
        <v>1.1220000000000001E-2</v>
      </c>
      <c r="S273">
        <v>1.282E-2</v>
      </c>
      <c r="T273">
        <v>8.8489999999999992E-3</v>
      </c>
      <c r="U273">
        <v>1.6920000000000001E-2</v>
      </c>
      <c r="V273">
        <v>2.8170000000000001E-3</v>
      </c>
      <c r="W273">
        <v>12.32</v>
      </c>
      <c r="X273">
        <v>16.18</v>
      </c>
      <c r="Y273">
        <v>78.27</v>
      </c>
      <c r="Z273">
        <v>457.5</v>
      </c>
      <c r="AA273">
        <v>0.1358</v>
      </c>
      <c r="AB273">
        <v>0.1507</v>
      </c>
      <c r="AC273">
        <v>0.1275</v>
      </c>
      <c r="AD273">
        <v>8.7499999999999994E-2</v>
      </c>
      <c r="AE273">
        <v>0.27329999999999999</v>
      </c>
      <c r="AF273">
        <v>8.022E-2</v>
      </c>
    </row>
    <row r="274" spans="1:32" x14ac:dyDescent="0.2">
      <c r="A274">
        <v>8910988</v>
      </c>
      <c r="B274">
        <v>1</v>
      </c>
      <c r="C274">
        <v>21.75</v>
      </c>
      <c r="D274">
        <v>20.99</v>
      </c>
      <c r="E274">
        <v>147.30000000000001</v>
      </c>
      <c r="F274">
        <v>1491</v>
      </c>
      <c r="G274">
        <v>9.4009999999999996E-2</v>
      </c>
      <c r="H274">
        <v>0.1961</v>
      </c>
      <c r="I274">
        <v>0.2195</v>
      </c>
      <c r="J274">
        <v>0.10879999999999999</v>
      </c>
      <c r="K274">
        <v>0.1721</v>
      </c>
      <c r="L274">
        <v>6.1940000000000002E-2</v>
      </c>
      <c r="M274">
        <v>1.167</v>
      </c>
      <c r="N274">
        <v>1.3520000000000001</v>
      </c>
      <c r="O274">
        <v>8.8670000000000009</v>
      </c>
      <c r="P274">
        <v>156.80000000000001</v>
      </c>
      <c r="Q274">
        <v>5.6870000000000002E-3</v>
      </c>
      <c r="R274">
        <v>4.9599999999999998E-2</v>
      </c>
      <c r="S274">
        <v>6.3289999999999999E-2</v>
      </c>
      <c r="T274">
        <v>1.5610000000000001E-2</v>
      </c>
      <c r="U274">
        <v>1.924E-2</v>
      </c>
      <c r="V274">
        <v>4.614E-3</v>
      </c>
      <c r="W274">
        <v>28.19</v>
      </c>
      <c r="X274">
        <v>28.18</v>
      </c>
      <c r="Y274">
        <v>195.9</v>
      </c>
      <c r="Z274">
        <v>2384</v>
      </c>
      <c r="AA274">
        <v>0.12720000000000001</v>
      </c>
      <c r="AB274">
        <v>0.47249999999999998</v>
      </c>
      <c r="AC274">
        <v>0.58069999999999999</v>
      </c>
      <c r="AD274">
        <v>0.18410000000000001</v>
      </c>
      <c r="AE274">
        <v>0.2833</v>
      </c>
      <c r="AF274">
        <v>8.8580000000000006E-2</v>
      </c>
    </row>
    <row r="275" spans="1:32" x14ac:dyDescent="0.2">
      <c r="A275">
        <v>8910996</v>
      </c>
      <c r="B275">
        <v>0</v>
      </c>
      <c r="C275">
        <v>9.7420000000000009</v>
      </c>
      <c r="D275">
        <v>15.67</v>
      </c>
      <c r="E275">
        <v>61.5</v>
      </c>
      <c r="F275">
        <v>289.89999999999998</v>
      </c>
      <c r="G275">
        <v>9.0370000000000006E-2</v>
      </c>
      <c r="H275">
        <v>4.6890000000000001E-2</v>
      </c>
      <c r="I275">
        <v>1.103E-2</v>
      </c>
      <c r="J275">
        <v>1.4069999999999999E-2</v>
      </c>
      <c r="K275">
        <v>0.20810000000000001</v>
      </c>
      <c r="L275">
        <v>6.3119999999999996E-2</v>
      </c>
      <c r="M275">
        <v>0.26840000000000003</v>
      </c>
      <c r="N275">
        <v>1.409</v>
      </c>
      <c r="O275">
        <v>1.75</v>
      </c>
      <c r="P275">
        <v>16.39</v>
      </c>
      <c r="Q275">
        <v>1.38E-2</v>
      </c>
      <c r="R275">
        <v>1.0670000000000001E-2</v>
      </c>
      <c r="S275">
        <v>8.3470000000000003E-3</v>
      </c>
      <c r="T275">
        <v>9.4719999999999995E-3</v>
      </c>
      <c r="U275">
        <v>1.7979999999999999E-2</v>
      </c>
      <c r="V275">
        <v>4.261E-3</v>
      </c>
      <c r="W275">
        <v>10.75</v>
      </c>
      <c r="X275">
        <v>20.88</v>
      </c>
      <c r="Y275">
        <v>68.09</v>
      </c>
      <c r="Z275">
        <v>355.2</v>
      </c>
      <c r="AA275">
        <v>0.1467</v>
      </c>
      <c r="AB275">
        <v>9.3700000000000006E-2</v>
      </c>
      <c r="AC275">
        <v>4.0430000000000001E-2</v>
      </c>
      <c r="AD275">
        <v>5.1589999999999997E-2</v>
      </c>
      <c r="AE275">
        <v>0.28410000000000002</v>
      </c>
      <c r="AF275">
        <v>8.1750000000000003E-2</v>
      </c>
    </row>
    <row r="276" spans="1:32" x14ac:dyDescent="0.2">
      <c r="A276">
        <v>8911163</v>
      </c>
      <c r="B276">
        <v>1</v>
      </c>
      <c r="C276">
        <v>17.93</v>
      </c>
      <c r="D276">
        <v>24.48</v>
      </c>
      <c r="E276">
        <v>115.2</v>
      </c>
      <c r="F276">
        <v>998.9</v>
      </c>
      <c r="G276">
        <v>8.8550000000000004E-2</v>
      </c>
      <c r="H276">
        <v>7.0269999999999999E-2</v>
      </c>
      <c r="I276">
        <v>5.6989999999999999E-2</v>
      </c>
      <c r="J276">
        <v>4.7440000000000003E-2</v>
      </c>
      <c r="K276">
        <v>0.15379999999999999</v>
      </c>
      <c r="L276">
        <v>5.5100000000000003E-2</v>
      </c>
      <c r="M276">
        <v>0.42120000000000002</v>
      </c>
      <c r="N276">
        <v>1.4330000000000001</v>
      </c>
      <c r="O276">
        <v>2.7650000000000001</v>
      </c>
      <c r="P276">
        <v>45.81</v>
      </c>
      <c r="Q276">
        <v>5.4440000000000001E-3</v>
      </c>
      <c r="R276">
        <v>1.1690000000000001E-2</v>
      </c>
      <c r="S276">
        <v>1.6219999999999998E-2</v>
      </c>
      <c r="T276">
        <v>8.5220000000000001E-3</v>
      </c>
      <c r="U276">
        <v>1.4189999999999999E-2</v>
      </c>
      <c r="V276">
        <v>2.751E-3</v>
      </c>
      <c r="W276">
        <v>20.92</v>
      </c>
      <c r="X276">
        <v>34.69</v>
      </c>
      <c r="Y276">
        <v>135.1</v>
      </c>
      <c r="Z276">
        <v>1320</v>
      </c>
      <c r="AA276">
        <v>0.13150000000000001</v>
      </c>
      <c r="AB276">
        <v>0.18060000000000001</v>
      </c>
      <c r="AC276">
        <v>0.20799999999999999</v>
      </c>
      <c r="AD276">
        <v>0.11360000000000001</v>
      </c>
      <c r="AE276">
        <v>0.25040000000000001</v>
      </c>
      <c r="AF276">
        <v>7.9479999999999995E-2</v>
      </c>
    </row>
    <row r="277" spans="1:32" x14ac:dyDescent="0.2">
      <c r="A277">
        <v>8911164</v>
      </c>
      <c r="B277">
        <v>0</v>
      </c>
      <c r="C277">
        <v>11.89</v>
      </c>
      <c r="D277">
        <v>17.36</v>
      </c>
      <c r="E277">
        <v>76.2</v>
      </c>
      <c r="F277">
        <v>435.6</v>
      </c>
      <c r="G277">
        <v>0.1225</v>
      </c>
      <c r="H277">
        <v>7.2099999999999997E-2</v>
      </c>
      <c r="I277">
        <v>5.9290000000000002E-2</v>
      </c>
      <c r="J277">
        <v>7.4039999999999995E-2</v>
      </c>
      <c r="K277">
        <v>0.20150000000000001</v>
      </c>
      <c r="L277">
        <v>5.8749999999999997E-2</v>
      </c>
      <c r="M277">
        <v>0.64119999999999999</v>
      </c>
      <c r="N277">
        <v>2.2930000000000001</v>
      </c>
      <c r="O277">
        <v>4.0209999999999999</v>
      </c>
      <c r="P277">
        <v>48.84</v>
      </c>
      <c r="Q277">
        <v>1.418E-2</v>
      </c>
      <c r="R277">
        <v>1.489E-2</v>
      </c>
      <c r="S277">
        <v>1.2670000000000001E-2</v>
      </c>
      <c r="T277">
        <v>1.9099999999999999E-2</v>
      </c>
      <c r="U277">
        <v>2.6780000000000002E-2</v>
      </c>
      <c r="V277">
        <v>3.0019999999999999E-3</v>
      </c>
      <c r="W277">
        <v>12.4</v>
      </c>
      <c r="X277">
        <v>18.989999999999998</v>
      </c>
      <c r="Y277">
        <v>79.459999999999994</v>
      </c>
      <c r="Z277">
        <v>472.4</v>
      </c>
      <c r="AA277">
        <v>0.13589999999999999</v>
      </c>
      <c r="AB277">
        <v>8.3680000000000004E-2</v>
      </c>
      <c r="AC277">
        <v>7.1529999999999996E-2</v>
      </c>
      <c r="AD277">
        <v>8.9459999999999998E-2</v>
      </c>
      <c r="AE277">
        <v>0.222</v>
      </c>
      <c r="AF277">
        <v>6.0330000000000002E-2</v>
      </c>
    </row>
    <row r="278" spans="1:32" x14ac:dyDescent="0.2">
      <c r="A278">
        <v>8911230</v>
      </c>
      <c r="B278">
        <v>0</v>
      </c>
      <c r="C278">
        <v>11.33</v>
      </c>
      <c r="D278">
        <v>14.16</v>
      </c>
      <c r="E278">
        <v>71.790000000000006</v>
      </c>
      <c r="F278">
        <v>396.6</v>
      </c>
      <c r="G278">
        <v>9.3789999999999998E-2</v>
      </c>
      <c r="H278">
        <v>3.8719999999999997E-2</v>
      </c>
      <c r="I278">
        <v>1.487E-3</v>
      </c>
      <c r="J278">
        <v>3.333E-3</v>
      </c>
      <c r="K278">
        <v>0.19539999999999999</v>
      </c>
      <c r="L278">
        <v>5.8209999999999998E-2</v>
      </c>
      <c r="M278">
        <v>0.23749999999999999</v>
      </c>
      <c r="N278">
        <v>1.28</v>
      </c>
      <c r="O278">
        <v>1.5649999999999999</v>
      </c>
      <c r="P278">
        <v>17.09</v>
      </c>
      <c r="Q278">
        <v>8.4259999999999995E-3</v>
      </c>
      <c r="R278">
        <v>8.9980000000000008E-3</v>
      </c>
      <c r="S278">
        <v>1.487E-3</v>
      </c>
      <c r="T278">
        <v>3.333E-3</v>
      </c>
      <c r="U278">
        <v>2.358E-2</v>
      </c>
      <c r="V278">
        <v>1.627E-3</v>
      </c>
      <c r="W278">
        <v>12.2</v>
      </c>
      <c r="X278">
        <v>18.989999999999998</v>
      </c>
      <c r="Y278">
        <v>77.37</v>
      </c>
      <c r="Z278">
        <v>458</v>
      </c>
      <c r="AA278">
        <v>0.12590000000000001</v>
      </c>
      <c r="AB278">
        <v>7.3480000000000004E-2</v>
      </c>
      <c r="AC278">
        <v>4.9550000000000002E-3</v>
      </c>
      <c r="AD278">
        <v>1.111E-2</v>
      </c>
      <c r="AE278">
        <v>0.27579999999999999</v>
      </c>
      <c r="AF278">
        <v>6.386E-2</v>
      </c>
    </row>
    <row r="279" spans="1:32" x14ac:dyDescent="0.2">
      <c r="A279">
        <v>8911670</v>
      </c>
      <c r="B279">
        <v>1</v>
      </c>
      <c r="C279">
        <v>18.809999999999999</v>
      </c>
      <c r="D279">
        <v>19.98</v>
      </c>
      <c r="E279">
        <v>120.9</v>
      </c>
      <c r="F279">
        <v>1102</v>
      </c>
      <c r="G279">
        <v>8.9230000000000004E-2</v>
      </c>
      <c r="H279">
        <v>5.8840000000000003E-2</v>
      </c>
      <c r="I279">
        <v>8.0199999999999994E-2</v>
      </c>
      <c r="J279">
        <v>5.8430000000000003E-2</v>
      </c>
      <c r="K279">
        <v>0.155</v>
      </c>
      <c r="L279">
        <v>4.9959999999999997E-2</v>
      </c>
      <c r="M279">
        <v>0.32829999999999998</v>
      </c>
      <c r="N279">
        <v>0.82799999999999996</v>
      </c>
      <c r="O279">
        <v>2.363</v>
      </c>
      <c r="P279">
        <v>36.74</v>
      </c>
      <c r="Q279">
        <v>7.5709999999999996E-3</v>
      </c>
      <c r="R279">
        <v>1.1140000000000001E-2</v>
      </c>
      <c r="S279">
        <v>2.623E-2</v>
      </c>
      <c r="T279">
        <v>1.4630000000000001E-2</v>
      </c>
      <c r="U279">
        <v>1.9300000000000001E-2</v>
      </c>
      <c r="V279">
        <v>1.676E-3</v>
      </c>
      <c r="W279">
        <v>19.96</v>
      </c>
      <c r="X279">
        <v>24.3</v>
      </c>
      <c r="Y279">
        <v>129</v>
      </c>
      <c r="Z279">
        <v>1236</v>
      </c>
      <c r="AA279">
        <v>0.12429999999999999</v>
      </c>
      <c r="AB279">
        <v>0.11600000000000001</v>
      </c>
      <c r="AC279">
        <v>0.221</v>
      </c>
      <c r="AD279">
        <v>0.12939999999999999</v>
      </c>
      <c r="AE279">
        <v>0.25669999999999998</v>
      </c>
      <c r="AF279">
        <v>5.7369999999999997E-2</v>
      </c>
    </row>
    <row r="280" spans="1:32" x14ac:dyDescent="0.2">
      <c r="A280">
        <v>8911800</v>
      </c>
      <c r="B280">
        <v>0</v>
      </c>
      <c r="C280">
        <v>13.59</v>
      </c>
      <c r="D280">
        <v>17.84</v>
      </c>
      <c r="E280">
        <v>86.24</v>
      </c>
      <c r="F280">
        <v>572.29999999999995</v>
      </c>
      <c r="G280">
        <v>7.9479999999999995E-2</v>
      </c>
      <c r="H280">
        <v>4.052E-2</v>
      </c>
      <c r="I280">
        <v>1.9970000000000002E-2</v>
      </c>
      <c r="J280">
        <v>1.238E-2</v>
      </c>
      <c r="K280">
        <v>0.1573</v>
      </c>
      <c r="L280">
        <v>5.5199999999999999E-2</v>
      </c>
      <c r="M280">
        <v>0.25800000000000001</v>
      </c>
      <c r="N280">
        <v>1.1659999999999999</v>
      </c>
      <c r="O280">
        <v>1.6830000000000001</v>
      </c>
      <c r="P280">
        <v>22.22</v>
      </c>
      <c r="Q280">
        <v>3.741E-3</v>
      </c>
      <c r="R280">
        <v>5.274E-3</v>
      </c>
      <c r="S280">
        <v>1.065E-2</v>
      </c>
      <c r="T280">
        <v>5.0439999999999999E-3</v>
      </c>
      <c r="U280">
        <v>1.3440000000000001E-2</v>
      </c>
      <c r="V280">
        <v>1.126E-3</v>
      </c>
      <c r="W280">
        <v>15.5</v>
      </c>
      <c r="X280">
        <v>26.1</v>
      </c>
      <c r="Y280">
        <v>98.91</v>
      </c>
      <c r="Z280">
        <v>739.1</v>
      </c>
      <c r="AA280">
        <v>0.105</v>
      </c>
      <c r="AB280">
        <v>7.6219999999999996E-2</v>
      </c>
      <c r="AC280">
        <v>0.106</v>
      </c>
      <c r="AD280">
        <v>5.185E-2</v>
      </c>
      <c r="AE280">
        <v>0.23350000000000001</v>
      </c>
      <c r="AF280">
        <v>6.2630000000000005E-2</v>
      </c>
    </row>
    <row r="281" spans="1:32" x14ac:dyDescent="0.2">
      <c r="A281">
        <v>8911834</v>
      </c>
      <c r="B281">
        <v>0</v>
      </c>
      <c r="C281">
        <v>13.85</v>
      </c>
      <c r="D281">
        <v>15.18</v>
      </c>
      <c r="E281">
        <v>88.99</v>
      </c>
      <c r="F281">
        <v>587.4</v>
      </c>
      <c r="G281">
        <v>9.5159999999999995E-2</v>
      </c>
      <c r="H281">
        <v>7.6880000000000004E-2</v>
      </c>
      <c r="I281">
        <v>4.4790000000000003E-2</v>
      </c>
      <c r="J281">
        <v>3.7109999999999997E-2</v>
      </c>
      <c r="K281">
        <v>0.21099999999999999</v>
      </c>
      <c r="L281">
        <v>5.8529999999999999E-2</v>
      </c>
      <c r="M281">
        <v>0.24790000000000001</v>
      </c>
      <c r="N281">
        <v>0.91949999999999998</v>
      </c>
      <c r="O281">
        <v>1.83</v>
      </c>
      <c r="P281">
        <v>19.41</v>
      </c>
      <c r="Q281">
        <v>4.235E-3</v>
      </c>
      <c r="R281">
        <v>1.541E-2</v>
      </c>
      <c r="S281">
        <v>1.457E-2</v>
      </c>
      <c r="T281">
        <v>1.043E-2</v>
      </c>
      <c r="U281">
        <v>1.528E-2</v>
      </c>
      <c r="V281">
        <v>1.593E-3</v>
      </c>
      <c r="W281">
        <v>14.98</v>
      </c>
      <c r="X281">
        <v>21.74</v>
      </c>
      <c r="Y281">
        <v>98.37</v>
      </c>
      <c r="Z281">
        <v>670</v>
      </c>
      <c r="AA281">
        <v>0.11849999999999999</v>
      </c>
      <c r="AB281">
        <v>0.1724</v>
      </c>
      <c r="AC281">
        <v>0.14560000000000001</v>
      </c>
      <c r="AD281">
        <v>9.9930000000000005E-2</v>
      </c>
      <c r="AE281">
        <v>0.29549999999999998</v>
      </c>
      <c r="AF281">
        <v>6.9120000000000001E-2</v>
      </c>
    </row>
    <row r="282" spans="1:32" x14ac:dyDescent="0.2">
      <c r="A282">
        <v>8912049</v>
      </c>
      <c r="B282">
        <v>1</v>
      </c>
      <c r="C282">
        <v>19.16</v>
      </c>
      <c r="D282">
        <v>26.6</v>
      </c>
      <c r="E282">
        <v>126.2</v>
      </c>
      <c r="F282">
        <v>1138</v>
      </c>
      <c r="G282">
        <v>0.10199999999999999</v>
      </c>
      <c r="H282">
        <v>0.14530000000000001</v>
      </c>
      <c r="I282">
        <v>0.19209999999999999</v>
      </c>
      <c r="J282">
        <v>9.6640000000000004E-2</v>
      </c>
      <c r="K282">
        <v>0.19020000000000001</v>
      </c>
      <c r="L282">
        <v>6.2199999999999998E-2</v>
      </c>
      <c r="M282">
        <v>0.6361</v>
      </c>
      <c r="N282">
        <v>1.0009999999999999</v>
      </c>
      <c r="O282">
        <v>4.3209999999999997</v>
      </c>
      <c r="P282">
        <v>69.650000000000006</v>
      </c>
      <c r="Q282">
        <v>7.3920000000000001E-3</v>
      </c>
      <c r="R282">
        <v>2.4490000000000001E-2</v>
      </c>
      <c r="S282">
        <v>3.9879999999999999E-2</v>
      </c>
      <c r="T282">
        <v>1.2930000000000001E-2</v>
      </c>
      <c r="U282">
        <v>1.435E-2</v>
      </c>
      <c r="V282">
        <v>3.4459999999999998E-3</v>
      </c>
      <c r="W282">
        <v>23.72</v>
      </c>
      <c r="X282">
        <v>35.9</v>
      </c>
      <c r="Y282">
        <v>159.80000000000001</v>
      </c>
      <c r="Z282">
        <v>1724</v>
      </c>
      <c r="AA282">
        <v>0.1782</v>
      </c>
      <c r="AB282">
        <v>0.3841</v>
      </c>
      <c r="AC282">
        <v>0.57540000000000002</v>
      </c>
      <c r="AD282">
        <v>0.18720000000000001</v>
      </c>
      <c r="AE282">
        <v>0.32579999999999998</v>
      </c>
      <c r="AF282">
        <v>9.7199999999999995E-2</v>
      </c>
    </row>
    <row r="283" spans="1:32" x14ac:dyDescent="0.2">
      <c r="A283">
        <v>8912055</v>
      </c>
      <c r="B283">
        <v>0</v>
      </c>
      <c r="C283">
        <v>11.74</v>
      </c>
      <c r="D283">
        <v>14.02</v>
      </c>
      <c r="E283">
        <v>74.239999999999995</v>
      </c>
      <c r="F283">
        <v>427.3</v>
      </c>
      <c r="G283">
        <v>7.8130000000000005E-2</v>
      </c>
      <c r="H283">
        <v>4.3400000000000001E-2</v>
      </c>
      <c r="I283">
        <v>2.2450000000000001E-2</v>
      </c>
      <c r="J283">
        <v>2.7629999999999998E-2</v>
      </c>
      <c r="K283">
        <v>0.21010000000000001</v>
      </c>
      <c r="L283">
        <v>6.1129999999999997E-2</v>
      </c>
      <c r="M283">
        <v>0.56189999999999996</v>
      </c>
      <c r="N283">
        <v>1.268</v>
      </c>
      <c r="O283">
        <v>3.7170000000000001</v>
      </c>
      <c r="P283">
        <v>37.83</v>
      </c>
      <c r="Q283">
        <v>8.0339999999999995E-3</v>
      </c>
      <c r="R283">
        <v>1.4420000000000001E-2</v>
      </c>
      <c r="S283">
        <v>1.5140000000000001E-2</v>
      </c>
      <c r="T283">
        <v>1.8460000000000001E-2</v>
      </c>
      <c r="U283">
        <v>2.921E-2</v>
      </c>
      <c r="V283">
        <v>2.0049999999999998E-3</v>
      </c>
      <c r="W283">
        <v>13.31</v>
      </c>
      <c r="X283">
        <v>18.260000000000002</v>
      </c>
      <c r="Y283">
        <v>84.7</v>
      </c>
      <c r="Z283">
        <v>533.70000000000005</v>
      </c>
      <c r="AA283">
        <v>0.1036</v>
      </c>
      <c r="AB283">
        <v>8.5000000000000006E-2</v>
      </c>
      <c r="AC283">
        <v>6.7349999999999993E-2</v>
      </c>
      <c r="AD283">
        <v>8.2900000000000001E-2</v>
      </c>
      <c r="AE283">
        <v>0.31009999999999999</v>
      </c>
      <c r="AF283">
        <v>6.6879999999999995E-2</v>
      </c>
    </row>
    <row r="284" spans="1:32" x14ac:dyDescent="0.2">
      <c r="A284">
        <v>89122</v>
      </c>
      <c r="B284">
        <v>1</v>
      </c>
      <c r="C284">
        <v>19.399999999999999</v>
      </c>
      <c r="D284">
        <v>18.18</v>
      </c>
      <c r="E284">
        <v>127.2</v>
      </c>
      <c r="F284">
        <v>1145</v>
      </c>
      <c r="G284">
        <v>0.1037</v>
      </c>
      <c r="H284">
        <v>0.14419999999999999</v>
      </c>
      <c r="I284">
        <v>0.16259999999999999</v>
      </c>
      <c r="J284">
        <v>9.4640000000000002E-2</v>
      </c>
      <c r="K284">
        <v>0.1893</v>
      </c>
      <c r="L284">
        <v>5.892E-2</v>
      </c>
      <c r="M284">
        <v>0.47089999999999999</v>
      </c>
      <c r="N284">
        <v>0.99509999999999998</v>
      </c>
      <c r="O284">
        <v>2.903</v>
      </c>
      <c r="P284">
        <v>53.16</v>
      </c>
      <c r="Q284">
        <v>5.6540000000000002E-3</v>
      </c>
      <c r="R284">
        <v>2.1989999999999999E-2</v>
      </c>
      <c r="S284">
        <v>3.0589999999999999E-2</v>
      </c>
      <c r="T284">
        <v>1.499E-2</v>
      </c>
      <c r="U284">
        <v>1.6230000000000001E-2</v>
      </c>
      <c r="V284">
        <v>1.9650000000000002E-3</v>
      </c>
      <c r="W284">
        <v>23.79</v>
      </c>
      <c r="X284">
        <v>28.65</v>
      </c>
      <c r="Y284">
        <v>152.4</v>
      </c>
      <c r="Z284">
        <v>1628</v>
      </c>
      <c r="AA284">
        <v>0.15179999999999999</v>
      </c>
      <c r="AB284">
        <v>0.37490000000000001</v>
      </c>
      <c r="AC284">
        <v>0.43159999999999998</v>
      </c>
      <c r="AD284">
        <v>0.22520000000000001</v>
      </c>
      <c r="AE284">
        <v>0.35899999999999999</v>
      </c>
      <c r="AF284">
        <v>7.7869999999999995E-2</v>
      </c>
    </row>
    <row r="285" spans="1:32" x14ac:dyDescent="0.2">
      <c r="A285">
        <v>8912280</v>
      </c>
      <c r="B285">
        <v>1</v>
      </c>
      <c r="C285">
        <v>16.239999999999998</v>
      </c>
      <c r="D285">
        <v>18.77</v>
      </c>
      <c r="E285">
        <v>108.8</v>
      </c>
      <c r="F285">
        <v>805.1</v>
      </c>
      <c r="G285">
        <v>0.1066</v>
      </c>
      <c r="H285">
        <v>0.1802</v>
      </c>
      <c r="I285">
        <v>0.1948</v>
      </c>
      <c r="J285">
        <v>9.0520000000000003E-2</v>
      </c>
      <c r="K285">
        <v>0.18759999999999999</v>
      </c>
      <c r="L285">
        <v>6.6839999999999997E-2</v>
      </c>
      <c r="M285">
        <v>0.2873</v>
      </c>
      <c r="N285">
        <v>0.9173</v>
      </c>
      <c r="O285">
        <v>2.464</v>
      </c>
      <c r="P285">
        <v>28.09</v>
      </c>
      <c r="Q285">
        <v>4.5630000000000002E-3</v>
      </c>
      <c r="R285">
        <v>3.4810000000000001E-2</v>
      </c>
      <c r="S285">
        <v>3.8719999999999997E-2</v>
      </c>
      <c r="T285">
        <v>1.209E-2</v>
      </c>
      <c r="U285">
        <v>1.388E-2</v>
      </c>
      <c r="V285">
        <v>4.0810000000000004E-3</v>
      </c>
      <c r="W285">
        <v>18.55</v>
      </c>
      <c r="X285">
        <v>25.09</v>
      </c>
      <c r="Y285">
        <v>126.9</v>
      </c>
      <c r="Z285">
        <v>1031</v>
      </c>
      <c r="AA285">
        <v>0.13650000000000001</v>
      </c>
      <c r="AB285">
        <v>0.47060000000000002</v>
      </c>
      <c r="AC285">
        <v>0.50260000000000005</v>
      </c>
      <c r="AD285">
        <v>0.17319999999999999</v>
      </c>
      <c r="AE285">
        <v>0.27700000000000002</v>
      </c>
      <c r="AF285">
        <v>0.10630000000000001</v>
      </c>
    </row>
    <row r="286" spans="1:32" x14ac:dyDescent="0.2">
      <c r="A286">
        <v>8912284</v>
      </c>
      <c r="B286">
        <v>0</v>
      </c>
      <c r="C286">
        <v>12.89</v>
      </c>
      <c r="D286">
        <v>15.7</v>
      </c>
      <c r="E286">
        <v>84.08</v>
      </c>
      <c r="F286">
        <v>516.6</v>
      </c>
      <c r="G286">
        <v>7.8179999999999999E-2</v>
      </c>
      <c r="H286">
        <v>9.5799999999999996E-2</v>
      </c>
      <c r="I286">
        <v>0.1115</v>
      </c>
      <c r="J286">
        <v>3.39E-2</v>
      </c>
      <c r="K286">
        <v>0.14319999999999999</v>
      </c>
      <c r="L286">
        <v>5.935E-2</v>
      </c>
      <c r="M286">
        <v>0.2913</v>
      </c>
      <c r="N286">
        <v>1.389</v>
      </c>
      <c r="O286">
        <v>2.347</v>
      </c>
      <c r="P286">
        <v>23.29</v>
      </c>
      <c r="Q286">
        <v>6.4180000000000001E-3</v>
      </c>
      <c r="R286">
        <v>3.9609999999999999E-2</v>
      </c>
      <c r="S286">
        <v>7.9269999999999993E-2</v>
      </c>
      <c r="T286">
        <v>1.7739999999999999E-2</v>
      </c>
      <c r="U286">
        <v>1.8780000000000002E-2</v>
      </c>
      <c r="V286">
        <v>3.6960000000000001E-3</v>
      </c>
      <c r="W286">
        <v>13.9</v>
      </c>
      <c r="X286">
        <v>19.690000000000001</v>
      </c>
      <c r="Y286">
        <v>92.12</v>
      </c>
      <c r="Z286">
        <v>595.6</v>
      </c>
      <c r="AA286">
        <v>9.9260000000000001E-2</v>
      </c>
      <c r="AB286">
        <v>0.23169999999999999</v>
      </c>
      <c r="AC286">
        <v>0.33439999999999998</v>
      </c>
      <c r="AD286">
        <v>0.1017</v>
      </c>
      <c r="AE286">
        <v>0.19989999999999999</v>
      </c>
      <c r="AF286">
        <v>7.127E-2</v>
      </c>
    </row>
    <row r="287" spans="1:32" x14ac:dyDescent="0.2">
      <c r="A287">
        <v>8912521</v>
      </c>
      <c r="B287">
        <v>0</v>
      </c>
      <c r="C287">
        <v>12.58</v>
      </c>
      <c r="D287">
        <v>18.399999999999999</v>
      </c>
      <c r="E287">
        <v>79.83</v>
      </c>
      <c r="F287">
        <v>489</v>
      </c>
      <c r="G287">
        <v>8.3930000000000005E-2</v>
      </c>
      <c r="H287">
        <v>4.2160000000000003E-2</v>
      </c>
      <c r="I287">
        <v>1.8600000000000001E-3</v>
      </c>
      <c r="J287">
        <v>2.9239999999999999E-3</v>
      </c>
      <c r="K287">
        <v>0.16969999999999999</v>
      </c>
      <c r="L287">
        <v>5.8549999999999998E-2</v>
      </c>
      <c r="M287">
        <v>0.27189999999999998</v>
      </c>
      <c r="N287">
        <v>1.35</v>
      </c>
      <c r="O287">
        <v>1.7210000000000001</v>
      </c>
      <c r="P287">
        <v>22.45</v>
      </c>
      <c r="Q287">
        <v>6.3829999999999998E-3</v>
      </c>
      <c r="R287">
        <v>8.0079999999999995E-3</v>
      </c>
      <c r="S287">
        <v>1.8600000000000001E-3</v>
      </c>
      <c r="T287">
        <v>2.9239999999999999E-3</v>
      </c>
      <c r="U287">
        <v>2.571E-2</v>
      </c>
      <c r="V287">
        <v>2.0149999999999999E-3</v>
      </c>
      <c r="W287">
        <v>13.5</v>
      </c>
      <c r="X287">
        <v>23.08</v>
      </c>
      <c r="Y287">
        <v>85.56</v>
      </c>
      <c r="Z287">
        <v>564.1</v>
      </c>
      <c r="AA287">
        <v>0.1038</v>
      </c>
      <c r="AB287">
        <v>6.6239999999999993E-2</v>
      </c>
      <c r="AC287">
        <v>5.5789999999999998E-3</v>
      </c>
      <c r="AD287">
        <v>8.7720000000000003E-3</v>
      </c>
      <c r="AE287">
        <v>0.2505</v>
      </c>
      <c r="AF287">
        <v>6.4310000000000006E-2</v>
      </c>
    </row>
    <row r="288" spans="1:32" x14ac:dyDescent="0.2">
      <c r="A288">
        <v>8912909</v>
      </c>
      <c r="B288">
        <v>0</v>
      </c>
      <c r="C288">
        <v>11.94</v>
      </c>
      <c r="D288">
        <v>20.76</v>
      </c>
      <c r="E288">
        <v>77.87</v>
      </c>
      <c r="F288">
        <v>441</v>
      </c>
      <c r="G288">
        <v>8.6050000000000001E-2</v>
      </c>
      <c r="H288">
        <v>0.1011</v>
      </c>
      <c r="I288">
        <v>6.5740000000000007E-2</v>
      </c>
      <c r="J288">
        <v>3.7909999999999999E-2</v>
      </c>
      <c r="K288">
        <v>0.1588</v>
      </c>
      <c r="L288">
        <v>6.7659999999999998E-2</v>
      </c>
      <c r="M288">
        <v>0.2742</v>
      </c>
      <c r="N288">
        <v>1.39</v>
      </c>
      <c r="O288">
        <v>3.198</v>
      </c>
      <c r="P288">
        <v>21.91</v>
      </c>
      <c r="Q288">
        <v>6.7190000000000001E-3</v>
      </c>
      <c r="R288">
        <v>5.1560000000000002E-2</v>
      </c>
      <c r="S288">
        <v>4.3869999999999999E-2</v>
      </c>
      <c r="T288">
        <v>1.6330000000000001E-2</v>
      </c>
      <c r="U288">
        <v>1.8720000000000001E-2</v>
      </c>
      <c r="V288">
        <v>8.0149999999999996E-3</v>
      </c>
      <c r="W288">
        <v>13.24</v>
      </c>
      <c r="X288">
        <v>27.29</v>
      </c>
      <c r="Y288">
        <v>92.2</v>
      </c>
      <c r="Z288">
        <v>546.1</v>
      </c>
      <c r="AA288">
        <v>0.1116</v>
      </c>
      <c r="AB288">
        <v>0.28129999999999999</v>
      </c>
      <c r="AC288">
        <v>0.23649999999999999</v>
      </c>
      <c r="AD288">
        <v>0.11550000000000001</v>
      </c>
      <c r="AE288">
        <v>0.2465</v>
      </c>
      <c r="AF288">
        <v>9.9809999999999996E-2</v>
      </c>
    </row>
    <row r="289" spans="1:32" x14ac:dyDescent="0.2">
      <c r="A289">
        <v>8913</v>
      </c>
      <c r="B289">
        <v>0</v>
      </c>
      <c r="C289">
        <v>12.89</v>
      </c>
      <c r="D289">
        <v>13.12</v>
      </c>
      <c r="E289">
        <v>81.89</v>
      </c>
      <c r="F289">
        <v>515.9</v>
      </c>
      <c r="G289">
        <v>6.9550000000000001E-2</v>
      </c>
      <c r="H289">
        <v>3.7289999999999997E-2</v>
      </c>
      <c r="I289">
        <v>2.2599999999999999E-2</v>
      </c>
      <c r="J289">
        <v>1.171E-2</v>
      </c>
      <c r="K289">
        <v>0.13370000000000001</v>
      </c>
      <c r="L289">
        <v>5.5809999999999998E-2</v>
      </c>
      <c r="M289">
        <v>0.1532</v>
      </c>
      <c r="N289">
        <v>0.46899999999999997</v>
      </c>
      <c r="O289">
        <v>1.115</v>
      </c>
      <c r="P289">
        <v>12.68</v>
      </c>
      <c r="Q289">
        <v>4.731E-3</v>
      </c>
      <c r="R289">
        <v>1.345E-2</v>
      </c>
      <c r="S289">
        <v>1.652E-2</v>
      </c>
      <c r="T289">
        <v>5.9049999999999997E-3</v>
      </c>
      <c r="U289">
        <v>1.619E-2</v>
      </c>
      <c r="V289">
        <v>2.081E-3</v>
      </c>
      <c r="W289">
        <v>13.62</v>
      </c>
      <c r="X289">
        <v>15.54</v>
      </c>
      <c r="Y289">
        <v>87.4</v>
      </c>
      <c r="Z289">
        <v>577</v>
      </c>
      <c r="AA289">
        <v>9.6159999999999995E-2</v>
      </c>
      <c r="AB289">
        <v>0.1147</v>
      </c>
      <c r="AC289">
        <v>0.1186</v>
      </c>
      <c r="AD289">
        <v>5.3659999999999999E-2</v>
      </c>
      <c r="AE289">
        <v>0.23089999999999999</v>
      </c>
      <c r="AF289">
        <v>6.9150000000000003E-2</v>
      </c>
    </row>
    <row r="290" spans="1:32" x14ac:dyDescent="0.2">
      <c r="A290">
        <v>8913049</v>
      </c>
      <c r="B290">
        <v>0</v>
      </c>
      <c r="C290">
        <v>11.26</v>
      </c>
      <c r="D290">
        <v>19.96</v>
      </c>
      <c r="E290">
        <v>73.72</v>
      </c>
      <c r="F290">
        <v>394.1</v>
      </c>
      <c r="G290">
        <v>8.0199999999999994E-2</v>
      </c>
      <c r="H290">
        <v>0.1181</v>
      </c>
      <c r="I290">
        <v>9.2740000000000003E-2</v>
      </c>
      <c r="J290">
        <v>5.5879999999999999E-2</v>
      </c>
      <c r="K290">
        <v>0.25950000000000001</v>
      </c>
      <c r="L290">
        <v>6.2330000000000003E-2</v>
      </c>
      <c r="M290">
        <v>0.48659999999999998</v>
      </c>
      <c r="N290">
        <v>1.905</v>
      </c>
      <c r="O290">
        <v>2.8769999999999998</v>
      </c>
      <c r="P290">
        <v>34.68</v>
      </c>
      <c r="Q290">
        <v>1.5740000000000001E-2</v>
      </c>
      <c r="R290">
        <v>8.2619999999999999E-2</v>
      </c>
      <c r="S290">
        <v>8.0990000000000006E-2</v>
      </c>
      <c r="T290">
        <v>3.4869999999999998E-2</v>
      </c>
      <c r="U290">
        <v>3.4180000000000002E-2</v>
      </c>
      <c r="V290">
        <v>6.5170000000000002E-3</v>
      </c>
      <c r="W290">
        <v>11.86</v>
      </c>
      <c r="X290">
        <v>22.33</v>
      </c>
      <c r="Y290">
        <v>78.27</v>
      </c>
      <c r="Z290">
        <v>437.6</v>
      </c>
      <c r="AA290">
        <v>0.1028</v>
      </c>
      <c r="AB290">
        <v>0.18429999999999999</v>
      </c>
      <c r="AC290">
        <v>0.15459999999999999</v>
      </c>
      <c r="AD290">
        <v>9.3140000000000001E-2</v>
      </c>
      <c r="AE290">
        <v>0.29549999999999998</v>
      </c>
      <c r="AF290">
        <v>7.009E-2</v>
      </c>
    </row>
    <row r="291" spans="1:32" x14ac:dyDescent="0.2">
      <c r="A291">
        <v>89143601</v>
      </c>
      <c r="B291">
        <v>0</v>
      </c>
      <c r="C291">
        <v>11.37</v>
      </c>
      <c r="D291">
        <v>18.89</v>
      </c>
      <c r="E291">
        <v>72.17</v>
      </c>
      <c r="F291">
        <v>396</v>
      </c>
      <c r="G291">
        <v>8.7129999999999999E-2</v>
      </c>
      <c r="H291">
        <v>5.008E-2</v>
      </c>
      <c r="I291">
        <v>2.3990000000000001E-2</v>
      </c>
      <c r="J291">
        <v>2.1729999999999999E-2</v>
      </c>
      <c r="K291">
        <v>0.20130000000000001</v>
      </c>
      <c r="L291">
        <v>5.9549999999999999E-2</v>
      </c>
      <c r="M291">
        <v>0.2656</v>
      </c>
      <c r="N291">
        <v>1.974</v>
      </c>
      <c r="O291">
        <v>1.954</v>
      </c>
      <c r="P291">
        <v>17.489999999999998</v>
      </c>
      <c r="Q291">
        <v>6.5380000000000004E-3</v>
      </c>
      <c r="R291">
        <v>1.3950000000000001E-2</v>
      </c>
      <c r="S291">
        <v>1.376E-2</v>
      </c>
      <c r="T291">
        <v>9.9240000000000005E-3</v>
      </c>
      <c r="U291">
        <v>3.4160000000000003E-2</v>
      </c>
      <c r="V291">
        <v>2.928E-3</v>
      </c>
      <c r="W291">
        <v>12.36</v>
      </c>
      <c r="X291">
        <v>26.14</v>
      </c>
      <c r="Y291">
        <v>79.290000000000006</v>
      </c>
      <c r="Z291">
        <v>459.3</v>
      </c>
      <c r="AA291">
        <v>0.1118</v>
      </c>
      <c r="AB291">
        <v>9.708E-2</v>
      </c>
      <c r="AC291">
        <v>7.5289999999999996E-2</v>
      </c>
      <c r="AD291">
        <v>6.2030000000000002E-2</v>
      </c>
      <c r="AE291">
        <v>0.32669999999999999</v>
      </c>
      <c r="AF291">
        <v>6.9940000000000002E-2</v>
      </c>
    </row>
    <row r="292" spans="1:32" x14ac:dyDescent="0.2">
      <c r="A292">
        <v>89143602</v>
      </c>
      <c r="B292">
        <v>0</v>
      </c>
      <c r="C292">
        <v>14.41</v>
      </c>
      <c r="D292">
        <v>19.73</v>
      </c>
      <c r="E292">
        <v>96.03</v>
      </c>
      <c r="F292">
        <v>651</v>
      </c>
      <c r="G292">
        <v>8.7569999999999995E-2</v>
      </c>
      <c r="H292">
        <v>0.1676</v>
      </c>
      <c r="I292">
        <v>0.13619999999999999</v>
      </c>
      <c r="J292">
        <v>6.6019999999999995E-2</v>
      </c>
      <c r="K292">
        <v>0.1714</v>
      </c>
      <c r="L292">
        <v>7.1919999999999998E-2</v>
      </c>
      <c r="M292">
        <v>0.88109999999999999</v>
      </c>
      <c r="N292">
        <v>1.77</v>
      </c>
      <c r="O292">
        <v>4.3600000000000003</v>
      </c>
      <c r="P292">
        <v>77.11</v>
      </c>
      <c r="Q292">
        <v>7.7619999999999998E-3</v>
      </c>
      <c r="R292">
        <v>0.10639999999999999</v>
      </c>
      <c r="S292">
        <v>9.9599999999999994E-2</v>
      </c>
      <c r="T292">
        <v>2.7709999999999999E-2</v>
      </c>
      <c r="U292">
        <v>4.0770000000000001E-2</v>
      </c>
      <c r="V292">
        <v>2.2859999999999998E-2</v>
      </c>
      <c r="W292">
        <v>15.77</v>
      </c>
      <c r="X292">
        <v>22.13</v>
      </c>
      <c r="Y292">
        <v>101.7</v>
      </c>
      <c r="Z292">
        <v>767.3</v>
      </c>
      <c r="AA292">
        <v>9.9830000000000002E-2</v>
      </c>
      <c r="AB292">
        <v>0.2472</v>
      </c>
      <c r="AC292">
        <v>0.222</v>
      </c>
      <c r="AD292">
        <v>0.1021</v>
      </c>
      <c r="AE292">
        <v>0.22720000000000001</v>
      </c>
      <c r="AF292">
        <v>8.7989999999999999E-2</v>
      </c>
    </row>
    <row r="293" spans="1:32" x14ac:dyDescent="0.2">
      <c r="A293">
        <v>8915</v>
      </c>
      <c r="B293">
        <v>0</v>
      </c>
      <c r="C293">
        <v>14.96</v>
      </c>
      <c r="D293">
        <v>19.100000000000001</v>
      </c>
      <c r="E293">
        <v>97.03</v>
      </c>
      <c r="F293">
        <v>687.3</v>
      </c>
      <c r="G293">
        <v>8.992E-2</v>
      </c>
      <c r="H293">
        <v>9.8229999999999998E-2</v>
      </c>
      <c r="I293">
        <v>5.9400000000000001E-2</v>
      </c>
      <c r="J293">
        <v>4.8189999999999997E-2</v>
      </c>
      <c r="K293">
        <v>0.18790000000000001</v>
      </c>
      <c r="L293">
        <v>5.8520000000000003E-2</v>
      </c>
      <c r="M293">
        <v>0.28770000000000001</v>
      </c>
      <c r="N293">
        <v>0.94799999999999995</v>
      </c>
      <c r="O293">
        <v>2.1709999999999998</v>
      </c>
      <c r="P293">
        <v>24.87</v>
      </c>
      <c r="Q293">
        <v>5.3319999999999999E-3</v>
      </c>
      <c r="R293">
        <v>2.1149999999999999E-2</v>
      </c>
      <c r="S293">
        <v>1.536E-2</v>
      </c>
      <c r="T293">
        <v>1.187E-2</v>
      </c>
      <c r="U293">
        <v>1.5219999999999999E-2</v>
      </c>
      <c r="V293">
        <v>2.8149999999999998E-3</v>
      </c>
      <c r="W293">
        <v>16.25</v>
      </c>
      <c r="X293">
        <v>26.19</v>
      </c>
      <c r="Y293">
        <v>109.1</v>
      </c>
      <c r="Z293">
        <v>809.8</v>
      </c>
      <c r="AA293">
        <v>0.1313</v>
      </c>
      <c r="AB293">
        <v>0.30299999999999999</v>
      </c>
      <c r="AC293">
        <v>0.1804</v>
      </c>
      <c r="AD293">
        <v>0.1489</v>
      </c>
      <c r="AE293">
        <v>0.29620000000000002</v>
      </c>
      <c r="AF293">
        <v>8.4720000000000004E-2</v>
      </c>
    </row>
    <row r="294" spans="1:32" x14ac:dyDescent="0.2">
      <c r="A294">
        <v>891670</v>
      </c>
      <c r="B294">
        <v>0</v>
      </c>
      <c r="C294">
        <v>12.95</v>
      </c>
      <c r="D294">
        <v>16.02</v>
      </c>
      <c r="E294">
        <v>83.14</v>
      </c>
      <c r="F294">
        <v>513.70000000000005</v>
      </c>
      <c r="G294">
        <v>0.10050000000000001</v>
      </c>
      <c r="H294">
        <v>7.9430000000000001E-2</v>
      </c>
      <c r="I294">
        <v>6.1550000000000001E-2</v>
      </c>
      <c r="J294">
        <v>3.3700000000000001E-2</v>
      </c>
      <c r="K294">
        <v>0.17299999999999999</v>
      </c>
      <c r="L294">
        <v>6.4699999999999994E-2</v>
      </c>
      <c r="M294">
        <v>0.2094</v>
      </c>
      <c r="N294">
        <v>0.76359999999999995</v>
      </c>
      <c r="O294">
        <v>1.2310000000000001</v>
      </c>
      <c r="P294">
        <v>17.670000000000002</v>
      </c>
      <c r="Q294">
        <v>8.7250000000000001E-3</v>
      </c>
      <c r="R294">
        <v>2.0029999999999999E-2</v>
      </c>
      <c r="S294">
        <v>2.3349999999999999E-2</v>
      </c>
      <c r="T294">
        <v>1.132E-2</v>
      </c>
      <c r="U294">
        <v>2.6249999999999999E-2</v>
      </c>
      <c r="V294">
        <v>4.7260000000000002E-3</v>
      </c>
      <c r="W294">
        <v>13.74</v>
      </c>
      <c r="X294">
        <v>19.93</v>
      </c>
      <c r="Y294">
        <v>88.81</v>
      </c>
      <c r="Z294">
        <v>585.4</v>
      </c>
      <c r="AA294">
        <v>0.14829999999999999</v>
      </c>
      <c r="AB294">
        <v>0.20680000000000001</v>
      </c>
      <c r="AC294">
        <v>0.22409999999999999</v>
      </c>
      <c r="AD294">
        <v>0.1056</v>
      </c>
      <c r="AE294">
        <v>0.33800000000000002</v>
      </c>
      <c r="AF294">
        <v>9.5839999999999995E-2</v>
      </c>
    </row>
    <row r="295" spans="1:32" x14ac:dyDescent="0.2">
      <c r="A295">
        <v>891703</v>
      </c>
      <c r="B295">
        <v>0</v>
      </c>
      <c r="C295">
        <v>11.85</v>
      </c>
      <c r="D295">
        <v>17.46</v>
      </c>
      <c r="E295">
        <v>75.540000000000006</v>
      </c>
      <c r="F295">
        <v>432.7</v>
      </c>
      <c r="G295">
        <v>8.3720000000000003E-2</v>
      </c>
      <c r="H295">
        <v>5.6419999999999998E-2</v>
      </c>
      <c r="I295">
        <v>2.6880000000000001E-2</v>
      </c>
      <c r="J295">
        <v>2.2800000000000001E-2</v>
      </c>
      <c r="K295">
        <v>0.1875</v>
      </c>
      <c r="L295">
        <v>5.7149999999999999E-2</v>
      </c>
      <c r="M295">
        <v>0.20699999999999999</v>
      </c>
      <c r="N295">
        <v>1.238</v>
      </c>
      <c r="O295">
        <v>1.234</v>
      </c>
      <c r="P295">
        <v>13.88</v>
      </c>
      <c r="Q295">
        <v>7.5950000000000002E-3</v>
      </c>
      <c r="R295">
        <v>1.4999999999999999E-2</v>
      </c>
      <c r="S295">
        <v>1.4120000000000001E-2</v>
      </c>
      <c r="T295">
        <v>8.5780000000000006E-3</v>
      </c>
      <c r="U295">
        <v>1.7919999999999998E-2</v>
      </c>
      <c r="V295">
        <v>1.784E-3</v>
      </c>
      <c r="W295">
        <v>13.06</v>
      </c>
      <c r="X295">
        <v>25.75</v>
      </c>
      <c r="Y295">
        <v>84.35</v>
      </c>
      <c r="Z295">
        <v>517.79999999999995</v>
      </c>
      <c r="AA295">
        <v>0.13689999999999999</v>
      </c>
      <c r="AB295">
        <v>0.17580000000000001</v>
      </c>
      <c r="AC295">
        <v>0.13159999999999999</v>
      </c>
      <c r="AD295">
        <v>9.1399999999999995E-2</v>
      </c>
      <c r="AE295">
        <v>0.31009999999999999</v>
      </c>
      <c r="AF295">
        <v>7.0069999999999993E-2</v>
      </c>
    </row>
    <row r="296" spans="1:32" x14ac:dyDescent="0.2">
      <c r="A296">
        <v>891716</v>
      </c>
      <c r="B296">
        <v>0</v>
      </c>
      <c r="C296">
        <v>12.72</v>
      </c>
      <c r="D296">
        <v>13.78</v>
      </c>
      <c r="E296">
        <v>81.78</v>
      </c>
      <c r="F296">
        <v>492.1</v>
      </c>
      <c r="G296">
        <v>9.6670000000000006E-2</v>
      </c>
      <c r="H296">
        <v>8.3930000000000005E-2</v>
      </c>
      <c r="I296">
        <v>1.2880000000000001E-2</v>
      </c>
      <c r="J296">
        <v>1.924E-2</v>
      </c>
      <c r="K296">
        <v>0.1638</v>
      </c>
      <c r="L296">
        <v>6.0999999999999999E-2</v>
      </c>
      <c r="M296">
        <v>0.1807</v>
      </c>
      <c r="N296">
        <v>0.69310000000000005</v>
      </c>
      <c r="O296">
        <v>1.34</v>
      </c>
      <c r="P296">
        <v>13.38</v>
      </c>
      <c r="Q296">
        <v>6.0639999999999999E-3</v>
      </c>
      <c r="R296">
        <v>1.18E-2</v>
      </c>
      <c r="S296">
        <v>6.5640000000000004E-3</v>
      </c>
      <c r="T296">
        <v>7.9780000000000007E-3</v>
      </c>
      <c r="U296">
        <v>1.374E-2</v>
      </c>
      <c r="V296">
        <v>1.392E-3</v>
      </c>
      <c r="W296">
        <v>13.5</v>
      </c>
      <c r="X296">
        <v>17.48</v>
      </c>
      <c r="Y296">
        <v>88.54</v>
      </c>
      <c r="Z296">
        <v>553.70000000000005</v>
      </c>
      <c r="AA296">
        <v>0.1298</v>
      </c>
      <c r="AB296">
        <v>0.1472</v>
      </c>
      <c r="AC296">
        <v>5.2330000000000002E-2</v>
      </c>
      <c r="AD296">
        <v>6.343E-2</v>
      </c>
      <c r="AE296">
        <v>0.2369</v>
      </c>
      <c r="AF296">
        <v>6.9220000000000004E-2</v>
      </c>
    </row>
    <row r="297" spans="1:32" x14ac:dyDescent="0.2">
      <c r="A297">
        <v>891923</v>
      </c>
      <c r="B297">
        <v>0</v>
      </c>
      <c r="C297">
        <v>13.77</v>
      </c>
      <c r="D297">
        <v>13.27</v>
      </c>
      <c r="E297">
        <v>88.06</v>
      </c>
      <c r="F297">
        <v>582.70000000000005</v>
      </c>
      <c r="G297">
        <v>9.1980000000000006E-2</v>
      </c>
      <c r="H297">
        <v>6.2210000000000001E-2</v>
      </c>
      <c r="I297">
        <v>1.0630000000000001E-2</v>
      </c>
      <c r="J297">
        <v>1.917E-2</v>
      </c>
      <c r="K297">
        <v>0.15920000000000001</v>
      </c>
      <c r="L297">
        <v>5.9119999999999999E-2</v>
      </c>
      <c r="M297">
        <v>0.21909999999999999</v>
      </c>
      <c r="N297">
        <v>0.6946</v>
      </c>
      <c r="O297">
        <v>1.4790000000000001</v>
      </c>
      <c r="P297">
        <v>17.739999999999998</v>
      </c>
      <c r="Q297">
        <v>4.3480000000000003E-3</v>
      </c>
      <c r="R297">
        <v>8.1530000000000005E-3</v>
      </c>
      <c r="S297">
        <v>4.2719999999999998E-3</v>
      </c>
      <c r="T297">
        <v>6.829E-3</v>
      </c>
      <c r="U297">
        <v>2.154E-2</v>
      </c>
      <c r="V297">
        <v>1.802E-3</v>
      </c>
      <c r="W297">
        <v>14.67</v>
      </c>
      <c r="X297">
        <v>16.93</v>
      </c>
      <c r="Y297">
        <v>94.17</v>
      </c>
      <c r="Z297">
        <v>661.1</v>
      </c>
      <c r="AA297">
        <v>0.11700000000000001</v>
      </c>
      <c r="AB297">
        <v>0.1072</v>
      </c>
      <c r="AC297">
        <v>3.7319999999999999E-2</v>
      </c>
      <c r="AD297">
        <v>5.8020000000000002E-2</v>
      </c>
      <c r="AE297">
        <v>0.2823</v>
      </c>
      <c r="AF297">
        <v>6.794E-2</v>
      </c>
    </row>
    <row r="298" spans="1:32" x14ac:dyDescent="0.2">
      <c r="A298">
        <v>891936</v>
      </c>
      <c r="B298">
        <v>0</v>
      </c>
      <c r="C298">
        <v>10.91</v>
      </c>
      <c r="D298">
        <v>12.35</v>
      </c>
      <c r="E298">
        <v>69.14</v>
      </c>
      <c r="F298">
        <v>363.7</v>
      </c>
      <c r="G298">
        <v>8.5180000000000006E-2</v>
      </c>
      <c r="H298">
        <v>4.7210000000000002E-2</v>
      </c>
      <c r="I298">
        <v>1.2359999999999999E-2</v>
      </c>
      <c r="J298">
        <v>1.3690000000000001E-2</v>
      </c>
      <c r="K298">
        <v>0.1449</v>
      </c>
      <c r="L298">
        <v>6.0310000000000002E-2</v>
      </c>
      <c r="M298">
        <v>0.17530000000000001</v>
      </c>
      <c r="N298">
        <v>1.0269999999999999</v>
      </c>
      <c r="O298">
        <v>1.2669999999999999</v>
      </c>
      <c r="P298">
        <v>11.09</v>
      </c>
      <c r="Q298">
        <v>3.4780000000000002E-3</v>
      </c>
      <c r="R298">
        <v>1.221E-2</v>
      </c>
      <c r="S298">
        <v>1.072E-2</v>
      </c>
      <c r="T298">
        <v>9.3930000000000003E-3</v>
      </c>
      <c r="U298">
        <v>2.9409999999999999E-2</v>
      </c>
      <c r="V298">
        <v>3.4280000000000001E-3</v>
      </c>
      <c r="W298">
        <v>11.37</v>
      </c>
      <c r="X298">
        <v>14.82</v>
      </c>
      <c r="Y298">
        <v>72.42</v>
      </c>
      <c r="Z298">
        <v>392.2</v>
      </c>
      <c r="AA298">
        <v>9.3119999999999994E-2</v>
      </c>
      <c r="AB298">
        <v>7.5060000000000002E-2</v>
      </c>
      <c r="AC298">
        <v>2.8840000000000001E-2</v>
      </c>
      <c r="AD298">
        <v>3.1940000000000003E-2</v>
      </c>
      <c r="AE298">
        <v>0.21429999999999999</v>
      </c>
      <c r="AF298">
        <v>6.6430000000000003E-2</v>
      </c>
    </row>
    <row r="299" spans="1:32" x14ac:dyDescent="0.2">
      <c r="A299">
        <v>892189</v>
      </c>
      <c r="B299">
        <v>1</v>
      </c>
      <c r="C299">
        <v>11.76</v>
      </c>
      <c r="D299">
        <v>18.14</v>
      </c>
      <c r="E299">
        <v>75</v>
      </c>
      <c r="F299">
        <v>431.1</v>
      </c>
      <c r="G299">
        <v>9.9680000000000005E-2</v>
      </c>
      <c r="H299">
        <v>5.9139999999999998E-2</v>
      </c>
      <c r="I299">
        <v>2.6849999999999999E-2</v>
      </c>
      <c r="J299">
        <v>3.5150000000000001E-2</v>
      </c>
      <c r="K299">
        <v>0.16189999999999999</v>
      </c>
      <c r="L299">
        <v>6.2869999999999995E-2</v>
      </c>
      <c r="M299">
        <v>0.64500000000000002</v>
      </c>
      <c r="N299">
        <v>2.105</v>
      </c>
      <c r="O299">
        <v>4.1379999999999999</v>
      </c>
      <c r="P299">
        <v>49.11</v>
      </c>
      <c r="Q299">
        <v>5.5960000000000003E-3</v>
      </c>
      <c r="R299">
        <v>1.005E-2</v>
      </c>
      <c r="S299">
        <v>1.272E-2</v>
      </c>
      <c r="T299">
        <v>1.4319999999999999E-2</v>
      </c>
      <c r="U299">
        <v>1.575E-2</v>
      </c>
      <c r="V299">
        <v>2.758E-3</v>
      </c>
      <c r="W299">
        <v>13.36</v>
      </c>
      <c r="X299">
        <v>23.39</v>
      </c>
      <c r="Y299">
        <v>85.1</v>
      </c>
      <c r="Z299">
        <v>553.6</v>
      </c>
      <c r="AA299">
        <v>0.1137</v>
      </c>
      <c r="AB299">
        <v>7.9740000000000005E-2</v>
      </c>
      <c r="AC299">
        <v>6.1199999999999997E-2</v>
      </c>
      <c r="AD299">
        <v>7.1599999999999997E-2</v>
      </c>
      <c r="AE299">
        <v>0.1978</v>
      </c>
      <c r="AF299">
        <v>6.9150000000000003E-2</v>
      </c>
    </row>
    <row r="300" spans="1:32" x14ac:dyDescent="0.2">
      <c r="A300">
        <v>892214</v>
      </c>
      <c r="B300">
        <v>0</v>
      </c>
      <c r="C300">
        <v>14.26</v>
      </c>
      <c r="D300">
        <v>18.170000000000002</v>
      </c>
      <c r="E300">
        <v>91.22</v>
      </c>
      <c r="F300">
        <v>633.1</v>
      </c>
      <c r="G300">
        <v>6.5759999999999999E-2</v>
      </c>
      <c r="H300">
        <v>5.2200000000000003E-2</v>
      </c>
      <c r="I300">
        <v>2.4750000000000001E-2</v>
      </c>
      <c r="J300">
        <v>1.374E-2</v>
      </c>
      <c r="K300">
        <v>0.16350000000000001</v>
      </c>
      <c r="L300">
        <v>5.586E-2</v>
      </c>
      <c r="M300">
        <v>0.23</v>
      </c>
      <c r="N300">
        <v>0.66900000000000004</v>
      </c>
      <c r="O300">
        <v>1.661</v>
      </c>
      <c r="P300">
        <v>20.56</v>
      </c>
      <c r="Q300">
        <v>3.1689999999999999E-3</v>
      </c>
      <c r="R300">
        <v>1.3769999999999999E-2</v>
      </c>
      <c r="S300">
        <v>1.0789999999999999E-2</v>
      </c>
      <c r="T300">
        <v>5.2430000000000003E-3</v>
      </c>
      <c r="U300">
        <v>1.103E-2</v>
      </c>
      <c r="V300">
        <v>1.957E-3</v>
      </c>
      <c r="W300">
        <v>16.22</v>
      </c>
      <c r="X300">
        <v>25.26</v>
      </c>
      <c r="Y300">
        <v>105.8</v>
      </c>
      <c r="Z300">
        <v>819.7</v>
      </c>
      <c r="AA300">
        <v>9.4450000000000006E-2</v>
      </c>
      <c r="AB300">
        <v>0.2167</v>
      </c>
      <c r="AC300">
        <v>0.1565</v>
      </c>
      <c r="AD300">
        <v>7.5300000000000006E-2</v>
      </c>
      <c r="AE300">
        <v>0.2636</v>
      </c>
      <c r="AF300">
        <v>7.6759999999999995E-2</v>
      </c>
    </row>
    <row r="301" spans="1:32" x14ac:dyDescent="0.2">
      <c r="A301">
        <v>892399</v>
      </c>
      <c r="B301">
        <v>0</v>
      </c>
      <c r="C301">
        <v>10.51</v>
      </c>
      <c r="D301">
        <v>23.09</v>
      </c>
      <c r="E301">
        <v>66.849999999999994</v>
      </c>
      <c r="F301">
        <v>334.2</v>
      </c>
      <c r="G301">
        <v>0.10150000000000001</v>
      </c>
      <c r="H301">
        <v>6.7970000000000003E-2</v>
      </c>
      <c r="I301">
        <v>2.495E-2</v>
      </c>
      <c r="J301">
        <v>1.8749999999999999E-2</v>
      </c>
      <c r="K301">
        <v>0.16950000000000001</v>
      </c>
      <c r="L301">
        <v>6.5559999999999993E-2</v>
      </c>
      <c r="M301">
        <v>0.2868</v>
      </c>
      <c r="N301">
        <v>1.143</v>
      </c>
      <c r="O301">
        <v>2.2890000000000001</v>
      </c>
      <c r="P301">
        <v>20.56</v>
      </c>
      <c r="Q301">
        <v>1.017E-2</v>
      </c>
      <c r="R301">
        <v>1.443E-2</v>
      </c>
      <c r="S301">
        <v>1.8610000000000002E-2</v>
      </c>
      <c r="T301">
        <v>1.2500000000000001E-2</v>
      </c>
      <c r="U301">
        <v>3.4639999999999997E-2</v>
      </c>
      <c r="V301">
        <v>1.9710000000000001E-3</v>
      </c>
      <c r="W301">
        <v>10.93</v>
      </c>
      <c r="X301">
        <v>24.22</v>
      </c>
      <c r="Y301">
        <v>70.099999999999994</v>
      </c>
      <c r="Z301">
        <v>362.7</v>
      </c>
      <c r="AA301">
        <v>0.1143</v>
      </c>
      <c r="AB301">
        <v>8.6139999999999994E-2</v>
      </c>
      <c r="AC301">
        <v>4.1579999999999999E-2</v>
      </c>
      <c r="AD301">
        <v>3.125E-2</v>
      </c>
      <c r="AE301">
        <v>0.22270000000000001</v>
      </c>
      <c r="AF301">
        <v>6.7769999999999997E-2</v>
      </c>
    </row>
    <row r="302" spans="1:32" x14ac:dyDescent="0.2">
      <c r="A302">
        <v>892438</v>
      </c>
      <c r="B302">
        <v>1</v>
      </c>
      <c r="C302">
        <v>19.53</v>
      </c>
      <c r="D302">
        <v>18.899999999999999</v>
      </c>
      <c r="E302">
        <v>129.5</v>
      </c>
      <c r="F302">
        <v>1217</v>
      </c>
      <c r="G302">
        <v>0.115</v>
      </c>
      <c r="H302">
        <v>0.16420000000000001</v>
      </c>
      <c r="I302">
        <v>0.21970000000000001</v>
      </c>
      <c r="J302">
        <v>0.1062</v>
      </c>
      <c r="K302">
        <v>0.1792</v>
      </c>
      <c r="L302">
        <v>6.5519999999999995E-2</v>
      </c>
      <c r="M302">
        <v>1.111</v>
      </c>
      <c r="N302">
        <v>1.161</v>
      </c>
      <c r="O302">
        <v>7.2370000000000001</v>
      </c>
      <c r="P302">
        <v>133</v>
      </c>
      <c r="Q302">
        <v>6.0559999999999998E-3</v>
      </c>
      <c r="R302">
        <v>3.2030000000000003E-2</v>
      </c>
      <c r="S302">
        <v>5.638E-2</v>
      </c>
      <c r="T302">
        <v>1.7330000000000002E-2</v>
      </c>
      <c r="U302">
        <v>1.8839999999999999E-2</v>
      </c>
      <c r="V302">
        <v>4.7869999999999996E-3</v>
      </c>
      <c r="W302">
        <v>25.93</v>
      </c>
      <c r="X302">
        <v>26.24</v>
      </c>
      <c r="Y302">
        <v>171.1</v>
      </c>
      <c r="Z302">
        <v>2053</v>
      </c>
      <c r="AA302">
        <v>0.14949999999999999</v>
      </c>
      <c r="AB302">
        <v>0.41160000000000002</v>
      </c>
      <c r="AC302">
        <v>0.61209999999999998</v>
      </c>
      <c r="AD302">
        <v>0.19800000000000001</v>
      </c>
      <c r="AE302">
        <v>0.29680000000000001</v>
      </c>
      <c r="AF302">
        <v>9.9290000000000003E-2</v>
      </c>
    </row>
    <row r="303" spans="1:32" x14ac:dyDescent="0.2">
      <c r="A303">
        <v>892604</v>
      </c>
      <c r="B303">
        <v>0</v>
      </c>
      <c r="C303">
        <v>12.46</v>
      </c>
      <c r="D303">
        <v>19.89</v>
      </c>
      <c r="E303">
        <v>80.430000000000007</v>
      </c>
      <c r="F303">
        <v>471.3</v>
      </c>
      <c r="G303">
        <v>8.4510000000000002E-2</v>
      </c>
      <c r="H303">
        <v>0.1014</v>
      </c>
      <c r="I303">
        <v>6.83E-2</v>
      </c>
      <c r="J303">
        <v>3.099E-2</v>
      </c>
      <c r="K303">
        <v>0.17810000000000001</v>
      </c>
      <c r="L303">
        <v>6.2489999999999997E-2</v>
      </c>
      <c r="M303">
        <v>0.36420000000000002</v>
      </c>
      <c r="N303">
        <v>1.04</v>
      </c>
      <c r="O303">
        <v>2.5790000000000002</v>
      </c>
      <c r="P303">
        <v>28.32</v>
      </c>
      <c r="Q303">
        <v>6.5300000000000002E-3</v>
      </c>
      <c r="R303">
        <v>3.3689999999999998E-2</v>
      </c>
      <c r="S303">
        <v>4.7120000000000002E-2</v>
      </c>
      <c r="T303">
        <v>1.4030000000000001E-2</v>
      </c>
      <c r="U303">
        <v>2.7400000000000001E-2</v>
      </c>
      <c r="V303">
        <v>4.6509999999999998E-3</v>
      </c>
      <c r="W303">
        <v>13.46</v>
      </c>
      <c r="X303">
        <v>23.07</v>
      </c>
      <c r="Y303">
        <v>88.13</v>
      </c>
      <c r="Z303">
        <v>551.29999999999995</v>
      </c>
      <c r="AA303">
        <v>0.105</v>
      </c>
      <c r="AB303">
        <v>0.21579999999999999</v>
      </c>
      <c r="AC303">
        <v>0.19040000000000001</v>
      </c>
      <c r="AD303">
        <v>7.6249999999999998E-2</v>
      </c>
      <c r="AE303">
        <v>0.26850000000000002</v>
      </c>
      <c r="AF303">
        <v>7.7640000000000001E-2</v>
      </c>
    </row>
    <row r="304" spans="1:32" x14ac:dyDescent="0.2">
      <c r="A304">
        <v>89263202</v>
      </c>
      <c r="B304">
        <v>1</v>
      </c>
      <c r="C304">
        <v>20.09</v>
      </c>
      <c r="D304">
        <v>23.86</v>
      </c>
      <c r="E304">
        <v>134.69999999999999</v>
      </c>
      <c r="F304">
        <v>1247</v>
      </c>
      <c r="G304">
        <v>0.108</v>
      </c>
      <c r="H304">
        <v>0.18379999999999999</v>
      </c>
      <c r="I304">
        <v>0.2283</v>
      </c>
      <c r="J304">
        <v>0.128</v>
      </c>
      <c r="K304">
        <v>0.22489999999999999</v>
      </c>
      <c r="L304">
        <v>7.4690000000000006E-2</v>
      </c>
      <c r="M304">
        <v>1.0720000000000001</v>
      </c>
      <c r="N304">
        <v>1.7430000000000001</v>
      </c>
      <c r="O304">
        <v>7.8040000000000003</v>
      </c>
      <c r="P304">
        <v>130.80000000000001</v>
      </c>
      <c r="Q304">
        <v>7.9640000000000006E-3</v>
      </c>
      <c r="R304">
        <v>4.7320000000000001E-2</v>
      </c>
      <c r="S304">
        <v>7.6490000000000002E-2</v>
      </c>
      <c r="T304">
        <v>1.9359999999999999E-2</v>
      </c>
      <c r="U304">
        <v>2.7359999999999999E-2</v>
      </c>
      <c r="V304">
        <v>5.9280000000000001E-3</v>
      </c>
      <c r="W304">
        <v>23.68</v>
      </c>
      <c r="X304">
        <v>29.43</v>
      </c>
      <c r="Y304">
        <v>158.80000000000001</v>
      </c>
      <c r="Z304">
        <v>1696</v>
      </c>
      <c r="AA304">
        <v>0.13469999999999999</v>
      </c>
      <c r="AB304">
        <v>0.33910000000000001</v>
      </c>
      <c r="AC304">
        <v>0.49320000000000003</v>
      </c>
      <c r="AD304">
        <v>0.1923</v>
      </c>
      <c r="AE304">
        <v>0.32940000000000003</v>
      </c>
      <c r="AF304">
        <v>9.4689999999999996E-2</v>
      </c>
    </row>
    <row r="305" spans="1:32" x14ac:dyDescent="0.2">
      <c r="A305">
        <v>892657</v>
      </c>
      <c r="B305">
        <v>0</v>
      </c>
      <c r="C305">
        <v>10.49</v>
      </c>
      <c r="D305">
        <v>18.61</v>
      </c>
      <c r="E305">
        <v>66.86</v>
      </c>
      <c r="F305">
        <v>334.3</v>
      </c>
      <c r="G305">
        <v>0.10680000000000001</v>
      </c>
      <c r="H305">
        <v>6.6780000000000006E-2</v>
      </c>
      <c r="I305">
        <v>2.2970000000000001E-2</v>
      </c>
      <c r="J305">
        <v>1.78E-2</v>
      </c>
      <c r="K305">
        <v>0.1482</v>
      </c>
      <c r="L305">
        <v>6.6000000000000003E-2</v>
      </c>
      <c r="M305">
        <v>0.14849999999999999</v>
      </c>
      <c r="N305">
        <v>1.5629999999999999</v>
      </c>
      <c r="O305">
        <v>1.0349999999999999</v>
      </c>
      <c r="P305">
        <v>10.08</v>
      </c>
      <c r="Q305">
        <v>8.8749999999999992E-3</v>
      </c>
      <c r="R305">
        <v>9.3620000000000005E-3</v>
      </c>
      <c r="S305">
        <v>1.8079999999999999E-2</v>
      </c>
      <c r="T305">
        <v>9.1990000000000006E-3</v>
      </c>
      <c r="U305">
        <v>1.7909999999999999E-2</v>
      </c>
      <c r="V305">
        <v>3.3170000000000001E-3</v>
      </c>
      <c r="W305">
        <v>11.06</v>
      </c>
      <c r="X305">
        <v>24.54</v>
      </c>
      <c r="Y305">
        <v>70.760000000000005</v>
      </c>
      <c r="Z305">
        <v>375.4</v>
      </c>
      <c r="AA305">
        <v>0.14130000000000001</v>
      </c>
      <c r="AB305">
        <v>0.10440000000000001</v>
      </c>
      <c r="AC305">
        <v>8.4229999999999999E-2</v>
      </c>
      <c r="AD305">
        <v>6.5280000000000005E-2</v>
      </c>
      <c r="AE305">
        <v>0.2213</v>
      </c>
      <c r="AF305">
        <v>7.8420000000000004E-2</v>
      </c>
    </row>
    <row r="306" spans="1:32" x14ac:dyDescent="0.2">
      <c r="A306">
        <v>89296</v>
      </c>
      <c r="B306">
        <v>0</v>
      </c>
      <c r="C306">
        <v>11.46</v>
      </c>
      <c r="D306">
        <v>18.16</v>
      </c>
      <c r="E306">
        <v>73.59</v>
      </c>
      <c r="F306">
        <v>403.1</v>
      </c>
      <c r="G306">
        <v>8.8529999999999998E-2</v>
      </c>
      <c r="H306">
        <v>7.6939999999999995E-2</v>
      </c>
      <c r="I306">
        <v>3.3439999999999998E-2</v>
      </c>
      <c r="J306">
        <v>1.502E-2</v>
      </c>
      <c r="K306">
        <v>0.1411</v>
      </c>
      <c r="L306">
        <v>6.2429999999999999E-2</v>
      </c>
      <c r="M306">
        <v>0.32779999999999998</v>
      </c>
      <c r="N306">
        <v>1.0589999999999999</v>
      </c>
      <c r="O306">
        <v>2.4750000000000001</v>
      </c>
      <c r="P306">
        <v>22.93</v>
      </c>
      <c r="Q306">
        <v>6.6519999999999999E-3</v>
      </c>
      <c r="R306">
        <v>2.6519999999999998E-2</v>
      </c>
      <c r="S306">
        <v>2.2210000000000001E-2</v>
      </c>
      <c r="T306">
        <v>7.8069999999999997E-3</v>
      </c>
      <c r="U306">
        <v>1.8939999999999999E-2</v>
      </c>
      <c r="V306">
        <v>3.411E-3</v>
      </c>
      <c r="W306">
        <v>12.68</v>
      </c>
      <c r="X306">
        <v>21.61</v>
      </c>
      <c r="Y306">
        <v>82.69</v>
      </c>
      <c r="Z306">
        <v>489.8</v>
      </c>
      <c r="AA306">
        <v>0.1144</v>
      </c>
      <c r="AB306">
        <v>0.1789</v>
      </c>
      <c r="AC306">
        <v>0.1226</v>
      </c>
      <c r="AD306">
        <v>5.509E-2</v>
      </c>
      <c r="AE306">
        <v>0.2208</v>
      </c>
      <c r="AF306">
        <v>7.6380000000000003E-2</v>
      </c>
    </row>
    <row r="307" spans="1:32" x14ac:dyDescent="0.2">
      <c r="A307">
        <v>893061</v>
      </c>
      <c r="B307">
        <v>0</v>
      </c>
      <c r="C307">
        <v>11.6</v>
      </c>
      <c r="D307">
        <v>24.49</v>
      </c>
      <c r="E307">
        <v>74.23</v>
      </c>
      <c r="F307">
        <v>417.2</v>
      </c>
      <c r="G307">
        <v>7.4740000000000001E-2</v>
      </c>
      <c r="H307">
        <v>5.688E-2</v>
      </c>
      <c r="I307">
        <v>1.9740000000000001E-2</v>
      </c>
      <c r="J307">
        <v>1.3129999999999999E-2</v>
      </c>
      <c r="K307">
        <v>0.19350000000000001</v>
      </c>
      <c r="L307">
        <v>5.8779999999999999E-2</v>
      </c>
      <c r="M307">
        <v>0.25119999999999998</v>
      </c>
      <c r="N307">
        <v>1.786</v>
      </c>
      <c r="O307">
        <v>1.9610000000000001</v>
      </c>
      <c r="P307">
        <v>18.21</v>
      </c>
      <c r="Q307">
        <v>6.1219999999999998E-3</v>
      </c>
      <c r="R307">
        <v>2.3369999999999998E-2</v>
      </c>
      <c r="S307">
        <v>1.5959999999999998E-2</v>
      </c>
      <c r="T307">
        <v>6.9979999999999999E-3</v>
      </c>
      <c r="U307">
        <v>3.1940000000000003E-2</v>
      </c>
      <c r="V307">
        <v>2.2109999999999999E-3</v>
      </c>
      <c r="W307">
        <v>12.44</v>
      </c>
      <c r="X307">
        <v>31.62</v>
      </c>
      <c r="Y307">
        <v>81.39</v>
      </c>
      <c r="Z307">
        <v>476.5</v>
      </c>
      <c r="AA307">
        <v>9.5449999999999993E-2</v>
      </c>
      <c r="AB307">
        <v>0.1361</v>
      </c>
      <c r="AC307">
        <v>7.2389999999999996E-2</v>
      </c>
      <c r="AD307">
        <v>4.8149999999999998E-2</v>
      </c>
      <c r="AE307">
        <v>0.32440000000000002</v>
      </c>
      <c r="AF307">
        <v>6.7449999999999996E-2</v>
      </c>
    </row>
    <row r="308" spans="1:32" x14ac:dyDescent="0.2">
      <c r="A308">
        <v>89344</v>
      </c>
      <c r="B308">
        <v>0</v>
      </c>
      <c r="C308">
        <v>13.2</v>
      </c>
      <c r="D308">
        <v>15.82</v>
      </c>
      <c r="E308">
        <v>84.07</v>
      </c>
      <c r="F308">
        <v>537.29999999999995</v>
      </c>
      <c r="G308">
        <v>8.5110000000000005E-2</v>
      </c>
      <c r="H308">
        <v>5.2510000000000001E-2</v>
      </c>
      <c r="I308">
        <v>1.4610000000000001E-3</v>
      </c>
      <c r="J308">
        <v>3.261E-3</v>
      </c>
      <c r="K308">
        <v>0.16320000000000001</v>
      </c>
      <c r="L308">
        <v>5.8939999999999999E-2</v>
      </c>
      <c r="M308">
        <v>0.1903</v>
      </c>
      <c r="N308">
        <v>0.57350000000000001</v>
      </c>
      <c r="O308">
        <v>1.204</v>
      </c>
      <c r="P308">
        <v>15.5</v>
      </c>
      <c r="Q308">
        <v>3.6319999999999998E-3</v>
      </c>
      <c r="R308">
        <v>7.8609999999999999E-3</v>
      </c>
      <c r="S308">
        <v>1.1280000000000001E-3</v>
      </c>
      <c r="T308">
        <v>2.3860000000000001E-3</v>
      </c>
      <c r="U308">
        <v>1.3440000000000001E-2</v>
      </c>
      <c r="V308">
        <v>2.5850000000000001E-3</v>
      </c>
      <c r="W308">
        <v>14.41</v>
      </c>
      <c r="X308">
        <v>20.45</v>
      </c>
      <c r="Y308">
        <v>92</v>
      </c>
      <c r="Z308">
        <v>636.9</v>
      </c>
      <c r="AA308">
        <v>0.1128</v>
      </c>
      <c r="AB308">
        <v>0.1346</v>
      </c>
      <c r="AC308">
        <v>1.12E-2</v>
      </c>
      <c r="AD308">
        <v>2.5000000000000001E-2</v>
      </c>
      <c r="AE308">
        <v>0.2651</v>
      </c>
      <c r="AF308">
        <v>8.3849999999999994E-2</v>
      </c>
    </row>
    <row r="309" spans="1:32" x14ac:dyDescent="0.2">
      <c r="A309">
        <v>89346</v>
      </c>
      <c r="B309">
        <v>0</v>
      </c>
      <c r="C309">
        <v>9</v>
      </c>
      <c r="D309">
        <v>14.4</v>
      </c>
      <c r="E309">
        <v>56.36</v>
      </c>
      <c r="F309">
        <v>246.3</v>
      </c>
      <c r="G309">
        <v>7.0050000000000001E-2</v>
      </c>
      <c r="H309">
        <v>3.116E-2</v>
      </c>
      <c r="I309">
        <v>3.6809999999999998E-3</v>
      </c>
      <c r="J309">
        <v>3.4719999999999998E-3</v>
      </c>
      <c r="K309">
        <v>0.17879999999999999</v>
      </c>
      <c r="L309">
        <v>6.8330000000000002E-2</v>
      </c>
      <c r="M309">
        <v>0.17460000000000001</v>
      </c>
      <c r="N309">
        <v>1.3049999999999999</v>
      </c>
      <c r="O309">
        <v>1.1439999999999999</v>
      </c>
      <c r="P309">
        <v>9.7889999999999997</v>
      </c>
      <c r="Q309">
        <v>7.3889999999999997E-3</v>
      </c>
      <c r="R309">
        <v>4.8830000000000002E-3</v>
      </c>
      <c r="S309">
        <v>3.6809999999999998E-3</v>
      </c>
      <c r="T309">
        <v>3.4719999999999998E-3</v>
      </c>
      <c r="U309">
        <v>2.7009999999999999E-2</v>
      </c>
      <c r="V309">
        <v>2.153E-3</v>
      </c>
      <c r="W309">
        <v>9.6989999999999998</v>
      </c>
      <c r="X309">
        <v>20.07</v>
      </c>
      <c r="Y309">
        <v>60.9</v>
      </c>
      <c r="Z309">
        <v>285.5</v>
      </c>
      <c r="AA309">
        <v>9.8610000000000003E-2</v>
      </c>
      <c r="AB309">
        <v>5.2319999999999998E-2</v>
      </c>
      <c r="AC309">
        <v>1.472E-2</v>
      </c>
      <c r="AD309">
        <v>1.389E-2</v>
      </c>
      <c r="AE309">
        <v>0.29909999999999998</v>
      </c>
      <c r="AF309">
        <v>7.8039999999999998E-2</v>
      </c>
    </row>
    <row r="310" spans="1:32" x14ac:dyDescent="0.2">
      <c r="A310">
        <v>893526</v>
      </c>
      <c r="B310">
        <v>0</v>
      </c>
      <c r="C310">
        <v>13.5</v>
      </c>
      <c r="D310">
        <v>12.71</v>
      </c>
      <c r="E310">
        <v>85.69</v>
      </c>
      <c r="F310">
        <v>566.20000000000005</v>
      </c>
      <c r="G310">
        <v>7.3760000000000006E-2</v>
      </c>
      <c r="H310">
        <v>3.6139999999999999E-2</v>
      </c>
      <c r="I310">
        <v>2.758E-3</v>
      </c>
      <c r="J310">
        <v>4.4190000000000002E-3</v>
      </c>
      <c r="K310">
        <v>0.13650000000000001</v>
      </c>
      <c r="L310">
        <v>5.3350000000000002E-2</v>
      </c>
      <c r="M310">
        <v>0.22439999999999999</v>
      </c>
      <c r="N310">
        <v>0.68640000000000001</v>
      </c>
      <c r="O310">
        <v>1.5089999999999999</v>
      </c>
      <c r="P310">
        <v>20.39</v>
      </c>
      <c r="Q310">
        <v>3.3379999999999998E-3</v>
      </c>
      <c r="R310">
        <v>3.7460000000000002E-3</v>
      </c>
      <c r="S310">
        <v>2.0300000000000001E-3</v>
      </c>
      <c r="T310">
        <v>3.2420000000000001E-3</v>
      </c>
      <c r="U310">
        <v>1.4800000000000001E-2</v>
      </c>
      <c r="V310">
        <v>1.5659999999999999E-3</v>
      </c>
      <c r="W310">
        <v>14.97</v>
      </c>
      <c r="X310">
        <v>16.940000000000001</v>
      </c>
      <c r="Y310">
        <v>95.48</v>
      </c>
      <c r="Z310">
        <v>698.7</v>
      </c>
      <c r="AA310">
        <v>9.0230000000000005E-2</v>
      </c>
      <c r="AB310">
        <v>5.8360000000000002E-2</v>
      </c>
      <c r="AC310">
        <v>1.379E-2</v>
      </c>
      <c r="AD310">
        <v>2.2100000000000002E-2</v>
      </c>
      <c r="AE310">
        <v>0.22670000000000001</v>
      </c>
      <c r="AF310">
        <v>6.1920000000000003E-2</v>
      </c>
    </row>
    <row r="311" spans="1:32" x14ac:dyDescent="0.2">
      <c r="A311">
        <v>893548</v>
      </c>
      <c r="B311">
        <v>0</v>
      </c>
      <c r="C311">
        <v>13.05</v>
      </c>
      <c r="D311">
        <v>13.84</v>
      </c>
      <c r="E311">
        <v>82.71</v>
      </c>
      <c r="F311">
        <v>530.6</v>
      </c>
      <c r="G311">
        <v>8.3519999999999997E-2</v>
      </c>
      <c r="H311">
        <v>3.7350000000000001E-2</v>
      </c>
      <c r="I311">
        <v>4.5589999999999997E-3</v>
      </c>
      <c r="J311">
        <v>8.829E-3</v>
      </c>
      <c r="K311">
        <v>0.14530000000000001</v>
      </c>
      <c r="L311">
        <v>5.518E-2</v>
      </c>
      <c r="M311">
        <v>0.39750000000000002</v>
      </c>
      <c r="N311">
        <v>0.82850000000000001</v>
      </c>
      <c r="O311">
        <v>2.5670000000000002</v>
      </c>
      <c r="P311">
        <v>33.01</v>
      </c>
      <c r="Q311">
        <v>4.1479999999999998E-3</v>
      </c>
      <c r="R311">
        <v>4.7109999999999999E-3</v>
      </c>
      <c r="S311">
        <v>2.8310000000000002E-3</v>
      </c>
      <c r="T311">
        <v>4.8209999999999998E-3</v>
      </c>
      <c r="U311">
        <v>1.422E-2</v>
      </c>
      <c r="V311">
        <v>2.2729999999999998E-3</v>
      </c>
      <c r="W311">
        <v>14.73</v>
      </c>
      <c r="X311">
        <v>17.399999999999999</v>
      </c>
      <c r="Y311">
        <v>93.96</v>
      </c>
      <c r="Z311">
        <v>672.4</v>
      </c>
      <c r="AA311">
        <v>0.1016</v>
      </c>
      <c r="AB311">
        <v>5.8470000000000001E-2</v>
      </c>
      <c r="AC311">
        <v>1.8239999999999999E-2</v>
      </c>
      <c r="AD311">
        <v>3.5319999999999997E-2</v>
      </c>
      <c r="AE311">
        <v>0.2107</v>
      </c>
      <c r="AF311">
        <v>6.5799999999999997E-2</v>
      </c>
    </row>
    <row r="312" spans="1:32" x14ac:dyDescent="0.2">
      <c r="A312">
        <v>893783</v>
      </c>
      <c r="B312">
        <v>0</v>
      </c>
      <c r="C312">
        <v>11.7</v>
      </c>
      <c r="D312">
        <v>19.11</v>
      </c>
      <c r="E312">
        <v>74.33</v>
      </c>
      <c r="F312">
        <v>418.7</v>
      </c>
      <c r="G312">
        <v>8.8139999999999996E-2</v>
      </c>
      <c r="H312">
        <v>5.253E-2</v>
      </c>
      <c r="I312">
        <v>1.583E-2</v>
      </c>
      <c r="J312">
        <v>1.1480000000000001E-2</v>
      </c>
      <c r="K312">
        <v>0.19359999999999999</v>
      </c>
      <c r="L312">
        <v>6.1280000000000001E-2</v>
      </c>
      <c r="M312">
        <v>0.16009999999999999</v>
      </c>
      <c r="N312">
        <v>1.43</v>
      </c>
      <c r="O312">
        <v>1.109</v>
      </c>
      <c r="P312">
        <v>11.28</v>
      </c>
      <c r="Q312">
        <v>6.0639999999999999E-3</v>
      </c>
      <c r="R312">
        <v>9.11E-3</v>
      </c>
      <c r="S312">
        <v>1.042E-2</v>
      </c>
      <c r="T312">
        <v>7.6379999999999998E-3</v>
      </c>
      <c r="U312">
        <v>2.349E-2</v>
      </c>
      <c r="V312">
        <v>1.6609999999999999E-3</v>
      </c>
      <c r="W312">
        <v>12.61</v>
      </c>
      <c r="X312">
        <v>26.55</v>
      </c>
      <c r="Y312">
        <v>80.92</v>
      </c>
      <c r="Z312">
        <v>483.1</v>
      </c>
      <c r="AA312">
        <v>0.12230000000000001</v>
      </c>
      <c r="AB312">
        <v>0.1087</v>
      </c>
      <c r="AC312">
        <v>7.9149999999999998E-2</v>
      </c>
      <c r="AD312">
        <v>5.7410000000000003E-2</v>
      </c>
      <c r="AE312">
        <v>0.34870000000000001</v>
      </c>
      <c r="AF312">
        <v>6.9580000000000003E-2</v>
      </c>
    </row>
    <row r="313" spans="1:32" x14ac:dyDescent="0.2">
      <c r="A313">
        <v>89382601</v>
      </c>
      <c r="B313">
        <v>0</v>
      </c>
      <c r="C313">
        <v>14.61</v>
      </c>
      <c r="D313">
        <v>15.69</v>
      </c>
      <c r="E313">
        <v>92.68</v>
      </c>
      <c r="F313">
        <v>664.9</v>
      </c>
      <c r="G313">
        <v>7.6179999999999998E-2</v>
      </c>
      <c r="H313">
        <v>3.5150000000000001E-2</v>
      </c>
      <c r="I313">
        <v>1.447E-2</v>
      </c>
      <c r="J313">
        <v>1.8769999999999998E-2</v>
      </c>
      <c r="K313">
        <v>0.16320000000000001</v>
      </c>
      <c r="L313">
        <v>5.2549999999999999E-2</v>
      </c>
      <c r="M313">
        <v>0.316</v>
      </c>
      <c r="N313">
        <v>0.91149999999999998</v>
      </c>
      <c r="O313">
        <v>1.954</v>
      </c>
      <c r="P313">
        <v>28.9</v>
      </c>
      <c r="Q313">
        <v>5.0309999999999999E-3</v>
      </c>
      <c r="R313">
        <v>6.0210000000000003E-3</v>
      </c>
      <c r="S313">
        <v>5.3249999999999999E-3</v>
      </c>
      <c r="T313">
        <v>6.3239999999999998E-3</v>
      </c>
      <c r="U313">
        <v>1.494E-2</v>
      </c>
      <c r="V313">
        <v>8.9479999999999996E-4</v>
      </c>
      <c r="W313">
        <v>16.46</v>
      </c>
      <c r="X313">
        <v>21.75</v>
      </c>
      <c r="Y313">
        <v>103.7</v>
      </c>
      <c r="Z313">
        <v>840.8</v>
      </c>
      <c r="AA313">
        <v>0.1011</v>
      </c>
      <c r="AB313">
        <v>7.0870000000000002E-2</v>
      </c>
      <c r="AC313">
        <v>4.7460000000000002E-2</v>
      </c>
      <c r="AD313">
        <v>5.8130000000000001E-2</v>
      </c>
      <c r="AE313">
        <v>0.253</v>
      </c>
      <c r="AF313">
        <v>5.6950000000000001E-2</v>
      </c>
    </row>
    <row r="314" spans="1:32" x14ac:dyDescent="0.2">
      <c r="A314">
        <v>89382602</v>
      </c>
      <c r="B314">
        <v>0</v>
      </c>
      <c r="C314">
        <v>12.76</v>
      </c>
      <c r="D314">
        <v>13.37</v>
      </c>
      <c r="E314">
        <v>82.29</v>
      </c>
      <c r="F314">
        <v>504.1</v>
      </c>
      <c r="G314">
        <v>8.7940000000000004E-2</v>
      </c>
      <c r="H314">
        <v>7.9479999999999995E-2</v>
      </c>
      <c r="I314">
        <v>4.052E-2</v>
      </c>
      <c r="J314">
        <v>2.5479999999999999E-2</v>
      </c>
      <c r="K314">
        <v>0.16009999999999999</v>
      </c>
      <c r="L314">
        <v>6.1400000000000003E-2</v>
      </c>
      <c r="M314">
        <v>0.32650000000000001</v>
      </c>
      <c r="N314">
        <v>0.65939999999999999</v>
      </c>
      <c r="O314">
        <v>2.3460000000000001</v>
      </c>
      <c r="P314">
        <v>25.18</v>
      </c>
      <c r="Q314">
        <v>6.4939999999999998E-3</v>
      </c>
      <c r="R314">
        <v>2.768E-2</v>
      </c>
      <c r="S314">
        <v>3.1370000000000002E-2</v>
      </c>
      <c r="T314">
        <v>1.069E-2</v>
      </c>
      <c r="U314">
        <v>1.7309999999999999E-2</v>
      </c>
      <c r="V314">
        <v>4.3920000000000001E-3</v>
      </c>
      <c r="W314">
        <v>14.19</v>
      </c>
      <c r="X314">
        <v>16.399999999999999</v>
      </c>
      <c r="Y314">
        <v>92.04</v>
      </c>
      <c r="Z314">
        <v>618.79999999999995</v>
      </c>
      <c r="AA314">
        <v>0.11940000000000001</v>
      </c>
      <c r="AB314">
        <v>0.2208</v>
      </c>
      <c r="AC314">
        <v>0.1769</v>
      </c>
      <c r="AD314">
        <v>8.4110000000000004E-2</v>
      </c>
      <c r="AE314">
        <v>0.25640000000000002</v>
      </c>
      <c r="AF314">
        <v>8.2530000000000006E-2</v>
      </c>
    </row>
    <row r="315" spans="1:32" x14ac:dyDescent="0.2">
      <c r="A315">
        <v>893988</v>
      </c>
      <c r="B315">
        <v>0</v>
      </c>
      <c r="C315">
        <v>11.54</v>
      </c>
      <c r="D315">
        <v>10.72</v>
      </c>
      <c r="E315">
        <v>73.73</v>
      </c>
      <c r="F315">
        <v>409.1</v>
      </c>
      <c r="G315">
        <v>8.5970000000000005E-2</v>
      </c>
      <c r="H315">
        <v>5.969E-2</v>
      </c>
      <c r="I315">
        <v>1.367E-2</v>
      </c>
      <c r="J315">
        <v>8.907E-3</v>
      </c>
      <c r="K315">
        <v>0.18329999999999999</v>
      </c>
      <c r="L315">
        <v>6.0999999999999999E-2</v>
      </c>
      <c r="M315">
        <v>0.13120000000000001</v>
      </c>
      <c r="N315">
        <v>0.36020000000000002</v>
      </c>
      <c r="O315">
        <v>1.107</v>
      </c>
      <c r="P315">
        <v>9.4380000000000006</v>
      </c>
      <c r="Q315">
        <v>4.1240000000000001E-3</v>
      </c>
      <c r="R315">
        <v>1.34E-2</v>
      </c>
      <c r="S315">
        <v>1.0030000000000001E-2</v>
      </c>
      <c r="T315">
        <v>4.6670000000000001E-3</v>
      </c>
      <c r="U315">
        <v>2.0320000000000001E-2</v>
      </c>
      <c r="V315">
        <v>1.952E-3</v>
      </c>
      <c r="W315">
        <v>12.34</v>
      </c>
      <c r="X315">
        <v>12.87</v>
      </c>
      <c r="Y315">
        <v>81.23</v>
      </c>
      <c r="Z315">
        <v>467.8</v>
      </c>
      <c r="AA315">
        <v>0.10920000000000001</v>
      </c>
      <c r="AB315">
        <v>0.16259999999999999</v>
      </c>
      <c r="AC315">
        <v>8.3239999999999995E-2</v>
      </c>
      <c r="AD315">
        <v>4.7149999999999997E-2</v>
      </c>
      <c r="AE315">
        <v>0.33900000000000002</v>
      </c>
      <c r="AF315">
        <v>7.4340000000000003E-2</v>
      </c>
    </row>
    <row r="316" spans="1:32" x14ac:dyDescent="0.2">
      <c r="A316">
        <v>894047</v>
      </c>
      <c r="B316">
        <v>0</v>
      </c>
      <c r="C316">
        <v>8.5969999999999995</v>
      </c>
      <c r="D316">
        <v>18.600000000000001</v>
      </c>
      <c r="E316">
        <v>54.09</v>
      </c>
      <c r="F316">
        <v>221.2</v>
      </c>
      <c r="G316">
        <v>0.1074</v>
      </c>
      <c r="H316">
        <v>5.8470000000000001E-2</v>
      </c>
      <c r="I316">
        <v>0</v>
      </c>
      <c r="J316">
        <v>0</v>
      </c>
      <c r="K316">
        <v>0.21629999999999999</v>
      </c>
      <c r="L316">
        <v>7.3590000000000003E-2</v>
      </c>
      <c r="M316">
        <v>0.33679999999999999</v>
      </c>
      <c r="N316">
        <v>2.7770000000000001</v>
      </c>
      <c r="O316">
        <v>2.222</v>
      </c>
      <c r="P316">
        <v>17.809999999999999</v>
      </c>
      <c r="Q316">
        <v>2.0750000000000001E-2</v>
      </c>
      <c r="R316">
        <v>1.4030000000000001E-2</v>
      </c>
      <c r="S316">
        <v>0</v>
      </c>
      <c r="T316">
        <v>0</v>
      </c>
      <c r="U316">
        <v>6.1460000000000001E-2</v>
      </c>
      <c r="V316">
        <v>6.8199999999999997E-3</v>
      </c>
      <c r="W316">
        <v>8.952</v>
      </c>
      <c r="X316">
        <v>22.44</v>
      </c>
      <c r="Y316">
        <v>56.65</v>
      </c>
      <c r="Z316">
        <v>240.1</v>
      </c>
      <c r="AA316">
        <v>0.13469999999999999</v>
      </c>
      <c r="AB316">
        <v>7.7670000000000003E-2</v>
      </c>
      <c r="AC316">
        <v>0</v>
      </c>
      <c r="AD316">
        <v>0</v>
      </c>
      <c r="AE316">
        <v>0.31419999999999998</v>
      </c>
      <c r="AF316">
        <v>8.1159999999999996E-2</v>
      </c>
    </row>
    <row r="317" spans="1:32" x14ac:dyDescent="0.2">
      <c r="A317">
        <v>894089</v>
      </c>
      <c r="B317">
        <v>0</v>
      </c>
      <c r="C317">
        <v>12.49</v>
      </c>
      <c r="D317">
        <v>16.850000000000001</v>
      </c>
      <c r="E317">
        <v>79.19</v>
      </c>
      <c r="F317">
        <v>481.6</v>
      </c>
      <c r="G317">
        <v>8.5110000000000005E-2</v>
      </c>
      <c r="H317">
        <v>3.8339999999999999E-2</v>
      </c>
      <c r="I317">
        <v>4.4730000000000004E-3</v>
      </c>
      <c r="J317">
        <v>6.4229999999999999E-3</v>
      </c>
      <c r="K317">
        <v>0.1215</v>
      </c>
      <c r="L317">
        <v>5.6730000000000003E-2</v>
      </c>
      <c r="M317">
        <v>0.1716</v>
      </c>
      <c r="N317">
        <v>0.71509999999999996</v>
      </c>
      <c r="O317">
        <v>1.0469999999999999</v>
      </c>
      <c r="P317">
        <v>12.69</v>
      </c>
      <c r="Q317">
        <v>4.9280000000000001E-3</v>
      </c>
      <c r="R317">
        <v>3.0119999999999999E-3</v>
      </c>
      <c r="S317">
        <v>2.6199999999999999E-3</v>
      </c>
      <c r="T317">
        <v>3.3899999999999998E-3</v>
      </c>
      <c r="U317">
        <v>1.393E-2</v>
      </c>
      <c r="V317">
        <v>1.3439999999999999E-3</v>
      </c>
      <c r="W317">
        <v>13.34</v>
      </c>
      <c r="X317">
        <v>19.71</v>
      </c>
      <c r="Y317">
        <v>84.48</v>
      </c>
      <c r="Z317">
        <v>544.20000000000005</v>
      </c>
      <c r="AA317">
        <v>0.1104</v>
      </c>
      <c r="AB317">
        <v>4.9529999999999998E-2</v>
      </c>
      <c r="AC317">
        <v>1.9380000000000001E-2</v>
      </c>
      <c r="AD317">
        <v>2.784E-2</v>
      </c>
      <c r="AE317">
        <v>0.19170000000000001</v>
      </c>
      <c r="AF317">
        <v>6.1740000000000003E-2</v>
      </c>
    </row>
    <row r="318" spans="1:32" x14ac:dyDescent="0.2">
      <c r="A318">
        <v>894090</v>
      </c>
      <c r="B318">
        <v>0</v>
      </c>
      <c r="C318">
        <v>12.18</v>
      </c>
      <c r="D318">
        <v>14.08</v>
      </c>
      <c r="E318">
        <v>77.25</v>
      </c>
      <c r="F318">
        <v>461.4</v>
      </c>
      <c r="G318">
        <v>7.7340000000000006E-2</v>
      </c>
      <c r="H318">
        <v>3.2120000000000003E-2</v>
      </c>
      <c r="I318">
        <v>1.123E-2</v>
      </c>
      <c r="J318">
        <v>5.0509999999999999E-3</v>
      </c>
      <c r="K318">
        <v>0.1673</v>
      </c>
      <c r="L318">
        <v>5.6489999999999999E-2</v>
      </c>
      <c r="M318">
        <v>0.21129999999999999</v>
      </c>
      <c r="N318">
        <v>0.59960000000000002</v>
      </c>
      <c r="O318">
        <v>1.4379999999999999</v>
      </c>
      <c r="P318">
        <v>15.82</v>
      </c>
      <c r="Q318">
        <v>5.3429999999999997E-3</v>
      </c>
      <c r="R318">
        <v>5.7670000000000004E-3</v>
      </c>
      <c r="S318">
        <v>1.123E-2</v>
      </c>
      <c r="T318">
        <v>5.0509999999999999E-3</v>
      </c>
      <c r="U318">
        <v>1.9769999999999999E-2</v>
      </c>
      <c r="V318">
        <v>9.502E-4</v>
      </c>
      <c r="W318">
        <v>12.85</v>
      </c>
      <c r="X318">
        <v>16.47</v>
      </c>
      <c r="Y318">
        <v>81.599999999999994</v>
      </c>
      <c r="Z318">
        <v>513.1</v>
      </c>
      <c r="AA318">
        <v>0.10009999999999999</v>
      </c>
      <c r="AB318">
        <v>5.3319999999999999E-2</v>
      </c>
      <c r="AC318">
        <v>4.1160000000000002E-2</v>
      </c>
      <c r="AD318">
        <v>1.8519999999999998E-2</v>
      </c>
      <c r="AE318">
        <v>0.2293</v>
      </c>
      <c r="AF318">
        <v>6.037E-2</v>
      </c>
    </row>
    <row r="319" spans="1:32" x14ac:dyDescent="0.2">
      <c r="A319">
        <v>894326</v>
      </c>
      <c r="B319">
        <v>1</v>
      </c>
      <c r="C319">
        <v>18.22</v>
      </c>
      <c r="D319">
        <v>18.87</v>
      </c>
      <c r="E319">
        <v>118.7</v>
      </c>
      <c r="F319">
        <v>1027</v>
      </c>
      <c r="G319">
        <v>9.7460000000000005E-2</v>
      </c>
      <c r="H319">
        <v>0.11169999999999999</v>
      </c>
      <c r="I319">
        <v>0.113</v>
      </c>
      <c r="J319">
        <v>7.9500000000000001E-2</v>
      </c>
      <c r="K319">
        <v>0.1807</v>
      </c>
      <c r="L319">
        <v>5.6640000000000003E-2</v>
      </c>
      <c r="M319">
        <v>0.40410000000000001</v>
      </c>
      <c r="N319">
        <v>0.55030000000000001</v>
      </c>
      <c r="O319">
        <v>2.5470000000000002</v>
      </c>
      <c r="P319">
        <v>48.9</v>
      </c>
      <c r="Q319">
        <v>4.8209999999999998E-3</v>
      </c>
      <c r="R319">
        <v>1.6590000000000001E-2</v>
      </c>
      <c r="S319">
        <v>2.4080000000000001E-2</v>
      </c>
      <c r="T319">
        <v>1.1429999999999999E-2</v>
      </c>
      <c r="U319">
        <v>1.2749999999999999E-2</v>
      </c>
      <c r="V319">
        <v>2.4510000000000001E-3</v>
      </c>
      <c r="W319">
        <v>21.84</v>
      </c>
      <c r="X319">
        <v>25</v>
      </c>
      <c r="Y319">
        <v>140.9</v>
      </c>
      <c r="Z319">
        <v>1485</v>
      </c>
      <c r="AA319">
        <v>0.1434</v>
      </c>
      <c r="AB319">
        <v>0.27629999999999999</v>
      </c>
      <c r="AC319">
        <v>0.38529999999999998</v>
      </c>
      <c r="AD319">
        <v>0.17760000000000001</v>
      </c>
      <c r="AE319">
        <v>0.28120000000000001</v>
      </c>
      <c r="AF319">
        <v>8.1979999999999997E-2</v>
      </c>
    </row>
    <row r="320" spans="1:32" x14ac:dyDescent="0.2">
      <c r="A320">
        <v>894329</v>
      </c>
      <c r="B320">
        <v>0</v>
      </c>
      <c r="C320">
        <v>9.0419999999999998</v>
      </c>
      <c r="D320">
        <v>18.899999999999999</v>
      </c>
      <c r="E320">
        <v>60.07</v>
      </c>
      <c r="F320">
        <v>244.5</v>
      </c>
      <c r="G320">
        <v>9.9680000000000005E-2</v>
      </c>
      <c r="H320">
        <v>0.19719999999999999</v>
      </c>
      <c r="I320">
        <v>0.19750000000000001</v>
      </c>
      <c r="J320">
        <v>4.9079999999999999E-2</v>
      </c>
      <c r="K320">
        <v>0.23300000000000001</v>
      </c>
      <c r="L320">
        <v>8.7429999999999994E-2</v>
      </c>
      <c r="M320">
        <v>0.46529999999999999</v>
      </c>
      <c r="N320">
        <v>1.911</v>
      </c>
      <c r="O320">
        <v>3.7690000000000001</v>
      </c>
      <c r="P320">
        <v>24.2</v>
      </c>
      <c r="Q320">
        <v>9.8449999999999996E-3</v>
      </c>
      <c r="R320">
        <v>6.59E-2</v>
      </c>
      <c r="S320">
        <v>0.1027</v>
      </c>
      <c r="T320">
        <v>2.5270000000000001E-2</v>
      </c>
      <c r="U320">
        <v>3.4909999999999997E-2</v>
      </c>
      <c r="V320">
        <v>7.8770000000000003E-3</v>
      </c>
      <c r="W320">
        <v>10.06</v>
      </c>
      <c r="X320">
        <v>23.4</v>
      </c>
      <c r="Y320">
        <v>68.62</v>
      </c>
      <c r="Z320">
        <v>297.10000000000002</v>
      </c>
      <c r="AA320">
        <v>0.1221</v>
      </c>
      <c r="AB320">
        <v>0.37480000000000002</v>
      </c>
      <c r="AC320">
        <v>0.46089999999999998</v>
      </c>
      <c r="AD320">
        <v>0.1145</v>
      </c>
      <c r="AE320">
        <v>0.3135</v>
      </c>
      <c r="AF320">
        <v>0.1055</v>
      </c>
    </row>
    <row r="321" spans="1:32" x14ac:dyDescent="0.2">
      <c r="A321">
        <v>894335</v>
      </c>
      <c r="B321">
        <v>0</v>
      </c>
      <c r="C321">
        <v>12.43</v>
      </c>
      <c r="D321">
        <v>17</v>
      </c>
      <c r="E321">
        <v>78.599999999999994</v>
      </c>
      <c r="F321">
        <v>477.3</v>
      </c>
      <c r="G321">
        <v>7.5569999999999998E-2</v>
      </c>
      <c r="H321">
        <v>3.4540000000000001E-2</v>
      </c>
      <c r="I321">
        <v>1.342E-2</v>
      </c>
      <c r="J321">
        <v>1.6990000000000002E-2</v>
      </c>
      <c r="K321">
        <v>0.1472</v>
      </c>
      <c r="L321">
        <v>5.561E-2</v>
      </c>
      <c r="M321">
        <v>0.37780000000000002</v>
      </c>
      <c r="N321">
        <v>2.2000000000000002</v>
      </c>
      <c r="O321">
        <v>2.4870000000000001</v>
      </c>
      <c r="P321">
        <v>31.16</v>
      </c>
      <c r="Q321">
        <v>7.3569999999999998E-3</v>
      </c>
      <c r="R321">
        <v>1.0789999999999999E-2</v>
      </c>
      <c r="S321">
        <v>9.9590000000000008E-3</v>
      </c>
      <c r="T321">
        <v>1.12E-2</v>
      </c>
      <c r="U321">
        <v>3.4329999999999999E-2</v>
      </c>
      <c r="V321">
        <v>2.9610000000000001E-3</v>
      </c>
      <c r="W321">
        <v>12.9</v>
      </c>
      <c r="X321">
        <v>20.21</v>
      </c>
      <c r="Y321">
        <v>81.760000000000005</v>
      </c>
      <c r="Z321">
        <v>515.9</v>
      </c>
      <c r="AA321">
        <v>8.4089999999999998E-2</v>
      </c>
      <c r="AB321">
        <v>4.7120000000000002E-2</v>
      </c>
      <c r="AC321">
        <v>2.2370000000000001E-2</v>
      </c>
      <c r="AD321">
        <v>2.8320000000000001E-2</v>
      </c>
      <c r="AE321">
        <v>0.19009999999999999</v>
      </c>
      <c r="AF321">
        <v>5.9319999999999998E-2</v>
      </c>
    </row>
    <row r="322" spans="1:32" x14ac:dyDescent="0.2">
      <c r="A322">
        <v>894604</v>
      </c>
      <c r="B322">
        <v>0</v>
      </c>
      <c r="C322">
        <v>10.25</v>
      </c>
      <c r="D322">
        <v>16.18</v>
      </c>
      <c r="E322">
        <v>66.52</v>
      </c>
      <c r="F322">
        <v>324.2</v>
      </c>
      <c r="G322">
        <v>0.1061</v>
      </c>
      <c r="H322">
        <v>0.1111</v>
      </c>
      <c r="I322">
        <v>6.726E-2</v>
      </c>
      <c r="J322">
        <v>3.9649999999999998E-2</v>
      </c>
      <c r="K322">
        <v>0.17430000000000001</v>
      </c>
      <c r="L322">
        <v>7.2789999999999994E-2</v>
      </c>
      <c r="M322">
        <v>0.36770000000000003</v>
      </c>
      <c r="N322">
        <v>1.4710000000000001</v>
      </c>
      <c r="O322">
        <v>1.597</v>
      </c>
      <c r="P322">
        <v>22.68</v>
      </c>
      <c r="Q322">
        <v>1.0489999999999999E-2</v>
      </c>
      <c r="R322">
        <v>4.265E-2</v>
      </c>
      <c r="S322">
        <v>4.0039999999999999E-2</v>
      </c>
      <c r="T322">
        <v>1.5440000000000001E-2</v>
      </c>
      <c r="U322">
        <v>2.7189999999999999E-2</v>
      </c>
      <c r="V322">
        <v>7.5960000000000003E-3</v>
      </c>
      <c r="W322">
        <v>11.28</v>
      </c>
      <c r="X322">
        <v>20.61</v>
      </c>
      <c r="Y322">
        <v>71.53</v>
      </c>
      <c r="Z322">
        <v>390.4</v>
      </c>
      <c r="AA322">
        <v>0.14019999999999999</v>
      </c>
      <c r="AB322">
        <v>0.23599999999999999</v>
      </c>
      <c r="AC322">
        <v>0.1898</v>
      </c>
      <c r="AD322">
        <v>9.7439999999999999E-2</v>
      </c>
      <c r="AE322">
        <v>0.26079999999999998</v>
      </c>
      <c r="AF322">
        <v>9.7019999999999995E-2</v>
      </c>
    </row>
    <row r="323" spans="1:32" x14ac:dyDescent="0.2">
      <c r="A323">
        <v>894618</v>
      </c>
      <c r="B323">
        <v>1</v>
      </c>
      <c r="C323">
        <v>20.16</v>
      </c>
      <c r="D323">
        <v>19.66</v>
      </c>
      <c r="E323">
        <v>131.1</v>
      </c>
      <c r="F323">
        <v>1274</v>
      </c>
      <c r="G323">
        <v>8.0199999999999994E-2</v>
      </c>
      <c r="H323">
        <v>8.5639999999999994E-2</v>
      </c>
      <c r="I323">
        <v>0.11550000000000001</v>
      </c>
      <c r="J323">
        <v>7.7259999999999995E-2</v>
      </c>
      <c r="K323">
        <v>0.1928</v>
      </c>
      <c r="L323">
        <v>5.0959999999999998E-2</v>
      </c>
      <c r="M323">
        <v>0.59250000000000003</v>
      </c>
      <c r="N323">
        <v>0.68630000000000002</v>
      </c>
      <c r="O323">
        <v>3.8679999999999999</v>
      </c>
      <c r="P323">
        <v>74.849999999999994</v>
      </c>
      <c r="Q323">
        <v>4.5360000000000001E-3</v>
      </c>
      <c r="R323">
        <v>1.376E-2</v>
      </c>
      <c r="S323">
        <v>2.6450000000000001E-2</v>
      </c>
      <c r="T323">
        <v>1.247E-2</v>
      </c>
      <c r="U323">
        <v>2.1930000000000002E-2</v>
      </c>
      <c r="V323">
        <v>1.5889999999999999E-3</v>
      </c>
      <c r="W323">
        <v>23.06</v>
      </c>
      <c r="X323">
        <v>23.03</v>
      </c>
      <c r="Y323">
        <v>150.19999999999999</v>
      </c>
      <c r="Z323">
        <v>1657</v>
      </c>
      <c r="AA323">
        <v>0.10539999999999999</v>
      </c>
      <c r="AB323">
        <v>0.1537</v>
      </c>
      <c r="AC323">
        <v>0.2606</v>
      </c>
      <c r="AD323">
        <v>0.14249999999999999</v>
      </c>
      <c r="AE323">
        <v>0.30549999999999999</v>
      </c>
      <c r="AF323">
        <v>5.9330000000000001E-2</v>
      </c>
    </row>
    <row r="324" spans="1:32" x14ac:dyDescent="0.2">
      <c r="A324">
        <v>894855</v>
      </c>
      <c r="B324">
        <v>0</v>
      </c>
      <c r="C324">
        <v>12.86</v>
      </c>
      <c r="D324">
        <v>13.32</v>
      </c>
      <c r="E324">
        <v>82.82</v>
      </c>
      <c r="F324">
        <v>504.8</v>
      </c>
      <c r="G324">
        <v>0.1134</v>
      </c>
      <c r="H324">
        <v>8.8340000000000002E-2</v>
      </c>
      <c r="I324">
        <v>3.7999999999999999E-2</v>
      </c>
      <c r="J324">
        <v>3.4000000000000002E-2</v>
      </c>
      <c r="K324">
        <v>0.15429999999999999</v>
      </c>
      <c r="L324">
        <v>6.4759999999999998E-2</v>
      </c>
      <c r="M324">
        <v>0.22120000000000001</v>
      </c>
      <c r="N324">
        <v>1.042</v>
      </c>
      <c r="O324">
        <v>1.6140000000000001</v>
      </c>
      <c r="P324">
        <v>16.57</v>
      </c>
      <c r="Q324">
        <v>5.9100000000000003E-3</v>
      </c>
      <c r="R324">
        <v>2.0160000000000001E-2</v>
      </c>
      <c r="S324">
        <v>1.9019999999999999E-2</v>
      </c>
      <c r="T324">
        <v>1.0109999999999999E-2</v>
      </c>
      <c r="U324">
        <v>1.2019999999999999E-2</v>
      </c>
      <c r="V324">
        <v>3.107E-3</v>
      </c>
      <c r="W324">
        <v>14.04</v>
      </c>
      <c r="X324">
        <v>21.08</v>
      </c>
      <c r="Y324">
        <v>92.8</v>
      </c>
      <c r="Z324">
        <v>599.5</v>
      </c>
      <c r="AA324">
        <v>0.1547</v>
      </c>
      <c r="AB324">
        <v>0.22309999999999999</v>
      </c>
      <c r="AC324">
        <v>0.17910000000000001</v>
      </c>
      <c r="AD324">
        <v>0.11550000000000001</v>
      </c>
      <c r="AE324">
        <v>0.2382</v>
      </c>
      <c r="AF324">
        <v>8.5529999999999995E-2</v>
      </c>
    </row>
    <row r="325" spans="1:32" x14ac:dyDescent="0.2">
      <c r="A325">
        <v>895100</v>
      </c>
      <c r="B325">
        <v>1</v>
      </c>
      <c r="C325">
        <v>20.34</v>
      </c>
      <c r="D325">
        <v>21.51</v>
      </c>
      <c r="E325">
        <v>135.9</v>
      </c>
      <c r="F325">
        <v>1264</v>
      </c>
      <c r="G325">
        <v>0.11700000000000001</v>
      </c>
      <c r="H325">
        <v>0.1875</v>
      </c>
      <c r="I325">
        <v>0.25650000000000001</v>
      </c>
      <c r="J325">
        <v>0.15040000000000001</v>
      </c>
      <c r="K325">
        <v>0.25690000000000002</v>
      </c>
      <c r="L325">
        <v>6.6699999999999995E-2</v>
      </c>
      <c r="M325">
        <v>0.57020000000000004</v>
      </c>
      <c r="N325">
        <v>1.0229999999999999</v>
      </c>
      <c r="O325">
        <v>4.0119999999999996</v>
      </c>
      <c r="P325">
        <v>69.06</v>
      </c>
      <c r="Q325">
        <v>5.4850000000000003E-3</v>
      </c>
      <c r="R325">
        <v>2.4309999999999998E-2</v>
      </c>
      <c r="S325">
        <v>3.1899999999999998E-2</v>
      </c>
      <c r="T325">
        <v>1.3690000000000001E-2</v>
      </c>
      <c r="U325">
        <v>2.768E-2</v>
      </c>
      <c r="V325">
        <v>3.3449999999999999E-3</v>
      </c>
      <c r="W325">
        <v>25.3</v>
      </c>
      <c r="X325">
        <v>31.86</v>
      </c>
      <c r="Y325">
        <v>171.1</v>
      </c>
      <c r="Z325">
        <v>1938</v>
      </c>
      <c r="AA325">
        <v>0.15920000000000001</v>
      </c>
      <c r="AB325">
        <v>0.44919999999999999</v>
      </c>
      <c r="AC325">
        <v>0.53439999999999999</v>
      </c>
      <c r="AD325">
        <v>0.26850000000000002</v>
      </c>
      <c r="AE325">
        <v>0.55579999999999996</v>
      </c>
      <c r="AF325">
        <v>0.1024</v>
      </c>
    </row>
    <row r="326" spans="1:32" x14ac:dyDescent="0.2">
      <c r="A326">
        <v>89511501</v>
      </c>
      <c r="B326">
        <v>0</v>
      </c>
      <c r="C326">
        <v>12.2</v>
      </c>
      <c r="D326">
        <v>15.21</v>
      </c>
      <c r="E326">
        <v>78.010000000000005</v>
      </c>
      <c r="F326">
        <v>457.9</v>
      </c>
      <c r="G326">
        <v>8.6730000000000002E-2</v>
      </c>
      <c r="H326">
        <v>6.5449999999999994E-2</v>
      </c>
      <c r="I326">
        <v>1.9939999999999999E-2</v>
      </c>
      <c r="J326">
        <v>1.6920000000000001E-2</v>
      </c>
      <c r="K326">
        <v>0.1638</v>
      </c>
      <c r="L326">
        <v>6.1289999999999997E-2</v>
      </c>
      <c r="M326">
        <v>0.25750000000000001</v>
      </c>
      <c r="N326">
        <v>0.80730000000000002</v>
      </c>
      <c r="O326">
        <v>1.9590000000000001</v>
      </c>
      <c r="P326">
        <v>19.010000000000002</v>
      </c>
      <c r="Q326">
        <v>5.4029999999999998E-3</v>
      </c>
      <c r="R326">
        <v>1.418E-2</v>
      </c>
      <c r="S326">
        <v>1.051E-2</v>
      </c>
      <c r="T326">
        <v>5.1419999999999999E-3</v>
      </c>
      <c r="U326">
        <v>1.333E-2</v>
      </c>
      <c r="V326">
        <v>2.065E-3</v>
      </c>
      <c r="W326">
        <v>13.75</v>
      </c>
      <c r="X326">
        <v>21.38</v>
      </c>
      <c r="Y326">
        <v>91.11</v>
      </c>
      <c r="Z326">
        <v>583.1</v>
      </c>
      <c r="AA326">
        <v>0.12559999999999999</v>
      </c>
      <c r="AB326">
        <v>0.1928</v>
      </c>
      <c r="AC326">
        <v>0.1167</v>
      </c>
      <c r="AD326">
        <v>5.5559999999999998E-2</v>
      </c>
      <c r="AE326">
        <v>0.2661</v>
      </c>
      <c r="AF326">
        <v>7.961E-2</v>
      </c>
    </row>
    <row r="327" spans="1:32" x14ac:dyDescent="0.2">
      <c r="A327">
        <v>89511502</v>
      </c>
      <c r="B327">
        <v>0</v>
      </c>
      <c r="C327">
        <v>12.67</v>
      </c>
      <c r="D327">
        <v>17.3</v>
      </c>
      <c r="E327">
        <v>81.25</v>
      </c>
      <c r="F327">
        <v>489.9</v>
      </c>
      <c r="G327">
        <v>0.1028</v>
      </c>
      <c r="H327">
        <v>7.664E-2</v>
      </c>
      <c r="I327">
        <v>3.193E-2</v>
      </c>
      <c r="J327">
        <v>2.1069999999999998E-2</v>
      </c>
      <c r="K327">
        <v>0.17069999999999999</v>
      </c>
      <c r="L327">
        <v>5.9839999999999997E-2</v>
      </c>
      <c r="M327">
        <v>0.21</v>
      </c>
      <c r="N327">
        <v>0.95050000000000001</v>
      </c>
      <c r="O327">
        <v>1.5660000000000001</v>
      </c>
      <c r="P327">
        <v>17.61</v>
      </c>
      <c r="Q327">
        <v>6.8089999999999999E-3</v>
      </c>
      <c r="R327">
        <v>9.5139999999999999E-3</v>
      </c>
      <c r="S327">
        <v>1.329E-2</v>
      </c>
      <c r="T327">
        <v>6.4739999999999997E-3</v>
      </c>
      <c r="U327">
        <v>2.0570000000000001E-2</v>
      </c>
      <c r="V327">
        <v>1.784E-3</v>
      </c>
      <c r="W327">
        <v>13.71</v>
      </c>
      <c r="X327">
        <v>21.1</v>
      </c>
      <c r="Y327">
        <v>88.7</v>
      </c>
      <c r="Z327">
        <v>574.4</v>
      </c>
      <c r="AA327">
        <v>0.1384</v>
      </c>
      <c r="AB327">
        <v>0.1212</v>
      </c>
      <c r="AC327">
        <v>0.10199999999999999</v>
      </c>
      <c r="AD327">
        <v>5.602E-2</v>
      </c>
      <c r="AE327">
        <v>0.26879999999999998</v>
      </c>
      <c r="AF327">
        <v>6.8879999999999997E-2</v>
      </c>
    </row>
    <row r="328" spans="1:32" x14ac:dyDescent="0.2">
      <c r="A328">
        <v>89524</v>
      </c>
      <c r="B328">
        <v>0</v>
      </c>
      <c r="C328">
        <v>14.11</v>
      </c>
      <c r="D328">
        <v>12.88</v>
      </c>
      <c r="E328">
        <v>90.03</v>
      </c>
      <c r="F328">
        <v>616.5</v>
      </c>
      <c r="G328">
        <v>9.3090000000000006E-2</v>
      </c>
      <c r="H328">
        <v>5.3060000000000003E-2</v>
      </c>
      <c r="I328">
        <v>1.7649999999999999E-2</v>
      </c>
      <c r="J328">
        <v>2.733E-2</v>
      </c>
      <c r="K328">
        <v>0.13730000000000001</v>
      </c>
      <c r="L328">
        <v>5.7000000000000002E-2</v>
      </c>
      <c r="M328">
        <v>0.2571</v>
      </c>
      <c r="N328">
        <v>1.081</v>
      </c>
      <c r="O328">
        <v>1.5580000000000001</v>
      </c>
      <c r="P328">
        <v>23.92</v>
      </c>
      <c r="Q328">
        <v>6.692E-3</v>
      </c>
      <c r="R328">
        <v>1.132E-2</v>
      </c>
      <c r="S328">
        <v>5.7169999999999999E-3</v>
      </c>
      <c r="T328">
        <v>6.6270000000000001E-3</v>
      </c>
      <c r="U328">
        <v>1.4160000000000001E-2</v>
      </c>
      <c r="V328">
        <v>2.4759999999999999E-3</v>
      </c>
      <c r="W328">
        <v>15.53</v>
      </c>
      <c r="X328">
        <v>18</v>
      </c>
      <c r="Y328">
        <v>98.4</v>
      </c>
      <c r="Z328">
        <v>749.9</v>
      </c>
      <c r="AA328">
        <v>0.12809999999999999</v>
      </c>
      <c r="AB328">
        <v>0.1109</v>
      </c>
      <c r="AC328">
        <v>5.3069999999999999E-2</v>
      </c>
      <c r="AD328">
        <v>5.8900000000000001E-2</v>
      </c>
      <c r="AE328">
        <v>0.21</v>
      </c>
      <c r="AF328">
        <v>7.0830000000000004E-2</v>
      </c>
    </row>
    <row r="329" spans="1:32" x14ac:dyDescent="0.2">
      <c r="A329">
        <v>895299</v>
      </c>
      <c r="B329">
        <v>0</v>
      </c>
      <c r="C329">
        <v>12.03</v>
      </c>
      <c r="D329">
        <v>17.93</v>
      </c>
      <c r="E329">
        <v>76.09</v>
      </c>
      <c r="F329">
        <v>446</v>
      </c>
      <c r="G329">
        <v>7.6829999999999996E-2</v>
      </c>
      <c r="H329">
        <v>3.8920000000000003E-2</v>
      </c>
      <c r="I329">
        <v>1.5460000000000001E-3</v>
      </c>
      <c r="J329">
        <v>5.5919999999999997E-3</v>
      </c>
      <c r="K329">
        <v>0.13819999999999999</v>
      </c>
      <c r="L329">
        <v>6.0699999999999997E-2</v>
      </c>
      <c r="M329">
        <v>0.23350000000000001</v>
      </c>
      <c r="N329">
        <v>0.90969999999999995</v>
      </c>
      <c r="O329">
        <v>1.466</v>
      </c>
      <c r="P329">
        <v>16.97</v>
      </c>
      <c r="Q329">
        <v>4.7289999999999997E-3</v>
      </c>
      <c r="R329">
        <v>6.8869999999999999E-3</v>
      </c>
      <c r="S329">
        <v>1.1839999999999999E-3</v>
      </c>
      <c r="T329">
        <v>3.9509999999999997E-3</v>
      </c>
      <c r="U329">
        <v>1.4659999999999999E-2</v>
      </c>
      <c r="V329">
        <v>1.755E-3</v>
      </c>
      <c r="W329">
        <v>13.07</v>
      </c>
      <c r="X329">
        <v>22.25</v>
      </c>
      <c r="Y329">
        <v>82.74</v>
      </c>
      <c r="Z329">
        <v>523.4</v>
      </c>
      <c r="AA329">
        <v>0.1013</v>
      </c>
      <c r="AB329">
        <v>7.3899999999999993E-2</v>
      </c>
      <c r="AC329">
        <v>7.7320000000000002E-3</v>
      </c>
      <c r="AD329">
        <v>2.7959999999999999E-2</v>
      </c>
      <c r="AE329">
        <v>0.21709999999999999</v>
      </c>
      <c r="AF329">
        <v>7.0370000000000002E-2</v>
      </c>
    </row>
    <row r="330" spans="1:32" x14ac:dyDescent="0.2">
      <c r="A330">
        <v>8953902</v>
      </c>
      <c r="B330">
        <v>1</v>
      </c>
      <c r="C330">
        <v>16.27</v>
      </c>
      <c r="D330">
        <v>20.71</v>
      </c>
      <c r="E330">
        <v>106.9</v>
      </c>
      <c r="F330">
        <v>813.7</v>
      </c>
      <c r="G330">
        <v>0.1169</v>
      </c>
      <c r="H330">
        <v>0.13189999999999999</v>
      </c>
      <c r="I330">
        <v>0.14779999999999999</v>
      </c>
      <c r="J330">
        <v>8.4879999999999997E-2</v>
      </c>
      <c r="K330">
        <v>0.1948</v>
      </c>
      <c r="L330">
        <v>6.2770000000000006E-2</v>
      </c>
      <c r="M330">
        <v>0.4375</v>
      </c>
      <c r="N330">
        <v>1.232</v>
      </c>
      <c r="O330">
        <v>3.27</v>
      </c>
      <c r="P330">
        <v>44.41</v>
      </c>
      <c r="Q330">
        <v>6.6969999999999998E-3</v>
      </c>
      <c r="R330">
        <v>2.0830000000000001E-2</v>
      </c>
      <c r="S330">
        <v>3.2480000000000002E-2</v>
      </c>
      <c r="T330">
        <v>1.392E-2</v>
      </c>
      <c r="U330">
        <v>1.536E-2</v>
      </c>
      <c r="V330">
        <v>2.7889999999999998E-3</v>
      </c>
      <c r="W330">
        <v>19.28</v>
      </c>
      <c r="X330">
        <v>30.38</v>
      </c>
      <c r="Y330">
        <v>129.80000000000001</v>
      </c>
      <c r="Z330">
        <v>1121</v>
      </c>
      <c r="AA330">
        <v>0.159</v>
      </c>
      <c r="AB330">
        <v>0.29470000000000002</v>
      </c>
      <c r="AC330">
        <v>0.35970000000000002</v>
      </c>
      <c r="AD330">
        <v>0.1583</v>
      </c>
      <c r="AE330">
        <v>0.31030000000000002</v>
      </c>
      <c r="AF330">
        <v>8.2000000000000003E-2</v>
      </c>
    </row>
    <row r="331" spans="1:32" x14ac:dyDescent="0.2">
      <c r="A331">
        <v>895633</v>
      </c>
      <c r="B331">
        <v>1</v>
      </c>
      <c r="C331">
        <v>16.260000000000002</v>
      </c>
      <c r="D331">
        <v>21.88</v>
      </c>
      <c r="E331">
        <v>107.5</v>
      </c>
      <c r="F331">
        <v>826.8</v>
      </c>
      <c r="G331">
        <v>0.11650000000000001</v>
      </c>
      <c r="H331">
        <v>0.1283</v>
      </c>
      <c r="I331">
        <v>0.1799</v>
      </c>
      <c r="J331">
        <v>7.9810000000000006E-2</v>
      </c>
      <c r="K331">
        <v>0.18690000000000001</v>
      </c>
      <c r="L331">
        <v>6.5320000000000003E-2</v>
      </c>
      <c r="M331">
        <v>0.5706</v>
      </c>
      <c r="N331">
        <v>1.4570000000000001</v>
      </c>
      <c r="O331">
        <v>2.9609999999999999</v>
      </c>
      <c r="P331">
        <v>57.72</v>
      </c>
      <c r="Q331">
        <v>1.056E-2</v>
      </c>
      <c r="R331">
        <v>3.7560000000000003E-2</v>
      </c>
      <c r="S331">
        <v>5.8389999999999997E-2</v>
      </c>
      <c r="T331">
        <v>1.1860000000000001E-2</v>
      </c>
      <c r="U331">
        <v>4.0219999999999999E-2</v>
      </c>
      <c r="V331">
        <v>6.1869999999999998E-3</v>
      </c>
      <c r="W331">
        <v>17.73</v>
      </c>
      <c r="X331">
        <v>25.21</v>
      </c>
      <c r="Y331">
        <v>113.7</v>
      </c>
      <c r="Z331">
        <v>975.2</v>
      </c>
      <c r="AA331">
        <v>0.1426</v>
      </c>
      <c r="AB331">
        <v>0.21160000000000001</v>
      </c>
      <c r="AC331">
        <v>0.33439999999999998</v>
      </c>
      <c r="AD331">
        <v>0.1047</v>
      </c>
      <c r="AE331">
        <v>0.27360000000000001</v>
      </c>
      <c r="AF331">
        <v>7.9530000000000003E-2</v>
      </c>
    </row>
    <row r="332" spans="1:32" x14ac:dyDescent="0.2">
      <c r="A332">
        <v>896839</v>
      </c>
      <c r="B332">
        <v>1</v>
      </c>
      <c r="C332">
        <v>16.03</v>
      </c>
      <c r="D332">
        <v>15.51</v>
      </c>
      <c r="E332">
        <v>105.8</v>
      </c>
      <c r="F332">
        <v>793.2</v>
      </c>
      <c r="G332">
        <v>9.4909999999999994E-2</v>
      </c>
      <c r="H332">
        <v>0.1371</v>
      </c>
      <c r="I332">
        <v>0.12039999999999999</v>
      </c>
      <c r="J332">
        <v>7.041E-2</v>
      </c>
      <c r="K332">
        <v>0.1782</v>
      </c>
      <c r="L332">
        <v>5.9760000000000001E-2</v>
      </c>
      <c r="M332">
        <v>0.33710000000000001</v>
      </c>
      <c r="N332">
        <v>0.74760000000000004</v>
      </c>
      <c r="O332">
        <v>2.629</v>
      </c>
      <c r="P332">
        <v>33.270000000000003</v>
      </c>
      <c r="Q332">
        <v>5.8389999999999996E-3</v>
      </c>
      <c r="R332">
        <v>3.245E-2</v>
      </c>
      <c r="S332">
        <v>3.7150000000000002E-2</v>
      </c>
      <c r="T332">
        <v>1.4590000000000001E-2</v>
      </c>
      <c r="U332">
        <v>1.4670000000000001E-2</v>
      </c>
      <c r="V332">
        <v>3.1210000000000001E-3</v>
      </c>
      <c r="W332">
        <v>18.760000000000002</v>
      </c>
      <c r="X332">
        <v>21.98</v>
      </c>
      <c r="Y332">
        <v>124.3</v>
      </c>
      <c r="Z332">
        <v>1070</v>
      </c>
      <c r="AA332">
        <v>0.14349999999999999</v>
      </c>
      <c r="AB332">
        <v>0.44779999999999998</v>
      </c>
      <c r="AC332">
        <v>0.49559999999999998</v>
      </c>
      <c r="AD332">
        <v>0.1981</v>
      </c>
      <c r="AE332">
        <v>0.3019</v>
      </c>
      <c r="AF332">
        <v>9.1240000000000002E-2</v>
      </c>
    </row>
    <row r="333" spans="1:32" x14ac:dyDescent="0.2">
      <c r="A333">
        <v>896864</v>
      </c>
      <c r="B333">
        <v>0</v>
      </c>
      <c r="C333">
        <v>12.98</v>
      </c>
      <c r="D333">
        <v>19.350000000000001</v>
      </c>
      <c r="E333">
        <v>84.52</v>
      </c>
      <c r="F333">
        <v>514</v>
      </c>
      <c r="G333">
        <v>9.579E-2</v>
      </c>
      <c r="H333">
        <v>0.1125</v>
      </c>
      <c r="I333">
        <v>7.1069999999999994E-2</v>
      </c>
      <c r="J333">
        <v>2.9499999999999998E-2</v>
      </c>
      <c r="K333">
        <v>0.17610000000000001</v>
      </c>
      <c r="L333">
        <v>6.54E-2</v>
      </c>
      <c r="M333">
        <v>0.26840000000000003</v>
      </c>
      <c r="N333">
        <v>0.56640000000000001</v>
      </c>
      <c r="O333">
        <v>2.4649999999999999</v>
      </c>
      <c r="P333">
        <v>20.65</v>
      </c>
      <c r="Q333">
        <v>5.7270000000000003E-3</v>
      </c>
      <c r="R333">
        <v>3.2550000000000003E-2</v>
      </c>
      <c r="S333">
        <v>4.3929999999999997E-2</v>
      </c>
      <c r="T333">
        <v>9.8110000000000003E-3</v>
      </c>
      <c r="U333">
        <v>2.751E-2</v>
      </c>
      <c r="V333">
        <v>4.5719999999999997E-3</v>
      </c>
      <c r="W333">
        <v>14.42</v>
      </c>
      <c r="X333">
        <v>21.95</v>
      </c>
      <c r="Y333">
        <v>99.21</v>
      </c>
      <c r="Z333">
        <v>634.29999999999995</v>
      </c>
      <c r="AA333">
        <v>0.1288</v>
      </c>
      <c r="AB333">
        <v>0.32529999999999998</v>
      </c>
      <c r="AC333">
        <v>0.34389999999999998</v>
      </c>
      <c r="AD333">
        <v>9.8580000000000001E-2</v>
      </c>
      <c r="AE333">
        <v>0.35959999999999998</v>
      </c>
      <c r="AF333">
        <v>9.1660000000000005E-2</v>
      </c>
    </row>
    <row r="334" spans="1:32" x14ac:dyDescent="0.2">
      <c r="A334">
        <v>897132</v>
      </c>
      <c r="B334">
        <v>0</v>
      </c>
      <c r="C334">
        <v>11.22</v>
      </c>
      <c r="D334">
        <v>19.86</v>
      </c>
      <c r="E334">
        <v>71.94</v>
      </c>
      <c r="F334">
        <v>387.3</v>
      </c>
      <c r="G334">
        <v>0.10539999999999999</v>
      </c>
      <c r="H334">
        <v>6.7790000000000003E-2</v>
      </c>
      <c r="I334">
        <v>5.006E-3</v>
      </c>
      <c r="J334">
        <v>7.5830000000000003E-3</v>
      </c>
      <c r="K334">
        <v>0.19400000000000001</v>
      </c>
      <c r="L334">
        <v>6.028E-2</v>
      </c>
      <c r="M334">
        <v>0.29759999999999998</v>
      </c>
      <c r="N334">
        <v>1.966</v>
      </c>
      <c r="O334">
        <v>1.9590000000000001</v>
      </c>
      <c r="P334">
        <v>19.62</v>
      </c>
      <c r="Q334">
        <v>1.289E-2</v>
      </c>
      <c r="R334">
        <v>1.1039999999999999E-2</v>
      </c>
      <c r="S334">
        <v>3.297E-3</v>
      </c>
      <c r="T334">
        <v>4.9670000000000001E-3</v>
      </c>
      <c r="U334">
        <v>4.2430000000000002E-2</v>
      </c>
      <c r="V334">
        <v>1.9629999999999999E-3</v>
      </c>
      <c r="W334">
        <v>11.98</v>
      </c>
      <c r="X334">
        <v>25.78</v>
      </c>
      <c r="Y334">
        <v>76.91</v>
      </c>
      <c r="Z334">
        <v>436.1</v>
      </c>
      <c r="AA334">
        <v>0.1424</v>
      </c>
      <c r="AB334">
        <v>9.6689999999999998E-2</v>
      </c>
      <c r="AC334">
        <v>1.3350000000000001E-2</v>
      </c>
      <c r="AD334">
        <v>2.0219999999999998E-2</v>
      </c>
      <c r="AE334">
        <v>0.32919999999999999</v>
      </c>
      <c r="AF334">
        <v>6.522E-2</v>
      </c>
    </row>
    <row r="335" spans="1:32" x14ac:dyDescent="0.2">
      <c r="A335">
        <v>897137</v>
      </c>
      <c r="B335">
        <v>0</v>
      </c>
      <c r="C335">
        <v>11.25</v>
      </c>
      <c r="D335">
        <v>14.78</v>
      </c>
      <c r="E335">
        <v>71.38</v>
      </c>
      <c r="F335">
        <v>390</v>
      </c>
      <c r="G335">
        <v>8.3059999999999995E-2</v>
      </c>
      <c r="H335">
        <v>4.4580000000000002E-2</v>
      </c>
      <c r="I335">
        <v>9.7369999999999998E-4</v>
      </c>
      <c r="J335">
        <v>2.941E-3</v>
      </c>
      <c r="K335">
        <v>0.17730000000000001</v>
      </c>
      <c r="L335">
        <v>6.0810000000000003E-2</v>
      </c>
      <c r="M335">
        <v>0.21440000000000001</v>
      </c>
      <c r="N335">
        <v>0.99609999999999999</v>
      </c>
      <c r="O335">
        <v>1.5289999999999999</v>
      </c>
      <c r="P335">
        <v>15.07</v>
      </c>
      <c r="Q335">
        <v>5.6169999999999996E-3</v>
      </c>
      <c r="R335">
        <v>7.1240000000000001E-3</v>
      </c>
      <c r="S335">
        <v>9.7369999999999998E-4</v>
      </c>
      <c r="T335">
        <v>2.941E-3</v>
      </c>
      <c r="U335">
        <v>1.7000000000000001E-2</v>
      </c>
      <c r="V335">
        <v>2.0300000000000001E-3</v>
      </c>
      <c r="W335">
        <v>12.76</v>
      </c>
      <c r="X335">
        <v>22.06</v>
      </c>
      <c r="Y335">
        <v>82.08</v>
      </c>
      <c r="Z335">
        <v>492.7</v>
      </c>
      <c r="AA335">
        <v>0.1166</v>
      </c>
      <c r="AB335">
        <v>9.7939999999999999E-2</v>
      </c>
      <c r="AC335">
        <v>5.5180000000000003E-3</v>
      </c>
      <c r="AD335">
        <v>1.6670000000000001E-2</v>
      </c>
      <c r="AE335">
        <v>0.28149999999999997</v>
      </c>
      <c r="AF335">
        <v>7.4179999999999996E-2</v>
      </c>
    </row>
    <row r="336" spans="1:32" x14ac:dyDescent="0.2">
      <c r="A336">
        <v>897374</v>
      </c>
      <c r="B336">
        <v>0</v>
      </c>
      <c r="C336">
        <v>12.3</v>
      </c>
      <c r="D336">
        <v>19.02</v>
      </c>
      <c r="E336">
        <v>77.88</v>
      </c>
      <c r="F336">
        <v>464.4</v>
      </c>
      <c r="G336">
        <v>8.3129999999999996E-2</v>
      </c>
      <c r="H336">
        <v>4.2020000000000002E-2</v>
      </c>
      <c r="I336">
        <v>7.7559999999999999E-3</v>
      </c>
      <c r="J336">
        <v>8.5349999999999992E-3</v>
      </c>
      <c r="K336">
        <v>0.15390000000000001</v>
      </c>
      <c r="L336">
        <v>5.9450000000000003E-2</v>
      </c>
      <c r="M336">
        <v>0.184</v>
      </c>
      <c r="N336">
        <v>1.532</v>
      </c>
      <c r="O336">
        <v>1.1990000000000001</v>
      </c>
      <c r="P336">
        <v>13.24</v>
      </c>
      <c r="Q336">
        <v>7.8810000000000009E-3</v>
      </c>
      <c r="R336">
        <v>8.4320000000000003E-3</v>
      </c>
      <c r="S336">
        <v>7.0039999999999998E-3</v>
      </c>
      <c r="T336">
        <v>6.522E-3</v>
      </c>
      <c r="U336">
        <v>1.9390000000000001E-2</v>
      </c>
      <c r="V336">
        <v>2.222E-3</v>
      </c>
      <c r="W336">
        <v>13.35</v>
      </c>
      <c r="X336">
        <v>28.46</v>
      </c>
      <c r="Y336">
        <v>84.53</v>
      </c>
      <c r="Z336">
        <v>544.29999999999995</v>
      </c>
      <c r="AA336">
        <v>0.1222</v>
      </c>
      <c r="AB336">
        <v>9.0520000000000003E-2</v>
      </c>
      <c r="AC336">
        <v>3.619E-2</v>
      </c>
      <c r="AD336">
        <v>3.9829999999999997E-2</v>
      </c>
      <c r="AE336">
        <v>0.25540000000000002</v>
      </c>
      <c r="AF336">
        <v>7.2069999999999995E-2</v>
      </c>
    </row>
    <row r="337" spans="1:32" x14ac:dyDescent="0.2">
      <c r="A337">
        <v>89742801</v>
      </c>
      <c r="B337">
        <v>1</v>
      </c>
      <c r="C337">
        <v>17.059999999999999</v>
      </c>
      <c r="D337">
        <v>21</v>
      </c>
      <c r="E337">
        <v>111.8</v>
      </c>
      <c r="F337">
        <v>918.6</v>
      </c>
      <c r="G337">
        <v>0.1119</v>
      </c>
      <c r="H337">
        <v>0.1056</v>
      </c>
      <c r="I337">
        <v>0.15079999999999999</v>
      </c>
      <c r="J337">
        <v>9.9339999999999998E-2</v>
      </c>
      <c r="K337">
        <v>0.17269999999999999</v>
      </c>
      <c r="L337">
        <v>6.071E-2</v>
      </c>
      <c r="M337">
        <v>0.81610000000000005</v>
      </c>
      <c r="N337">
        <v>2.129</v>
      </c>
      <c r="O337">
        <v>6.0759999999999996</v>
      </c>
      <c r="P337">
        <v>87.17</v>
      </c>
      <c r="Q337">
        <v>6.4549999999999998E-3</v>
      </c>
      <c r="R337">
        <v>1.797E-2</v>
      </c>
      <c r="S337">
        <v>4.5019999999999998E-2</v>
      </c>
      <c r="T337">
        <v>1.7440000000000001E-2</v>
      </c>
      <c r="U337">
        <v>1.8290000000000001E-2</v>
      </c>
      <c r="V337">
        <v>3.7330000000000002E-3</v>
      </c>
      <c r="W337">
        <v>20.99</v>
      </c>
      <c r="X337">
        <v>33.15</v>
      </c>
      <c r="Y337">
        <v>143.19999999999999</v>
      </c>
      <c r="Z337">
        <v>1362</v>
      </c>
      <c r="AA337">
        <v>0.1449</v>
      </c>
      <c r="AB337">
        <v>0.20530000000000001</v>
      </c>
      <c r="AC337">
        <v>0.39200000000000002</v>
      </c>
      <c r="AD337">
        <v>0.1827</v>
      </c>
      <c r="AE337">
        <v>0.26229999999999998</v>
      </c>
      <c r="AF337">
        <v>7.5990000000000002E-2</v>
      </c>
    </row>
    <row r="338" spans="1:32" x14ac:dyDescent="0.2">
      <c r="A338">
        <v>897604</v>
      </c>
      <c r="B338">
        <v>0</v>
      </c>
      <c r="C338">
        <v>12.99</v>
      </c>
      <c r="D338">
        <v>14.23</v>
      </c>
      <c r="E338">
        <v>84.08</v>
      </c>
      <c r="F338">
        <v>514.29999999999995</v>
      </c>
      <c r="G338">
        <v>9.4619999999999996E-2</v>
      </c>
      <c r="H338">
        <v>9.9650000000000002E-2</v>
      </c>
      <c r="I338">
        <v>3.7379999999999997E-2</v>
      </c>
      <c r="J338">
        <v>2.0979999999999999E-2</v>
      </c>
      <c r="K338">
        <v>0.16520000000000001</v>
      </c>
      <c r="L338">
        <v>7.238E-2</v>
      </c>
      <c r="M338">
        <v>0.18140000000000001</v>
      </c>
      <c r="N338">
        <v>0.64119999999999999</v>
      </c>
      <c r="O338">
        <v>0.92190000000000005</v>
      </c>
      <c r="P338">
        <v>14.41</v>
      </c>
      <c r="Q338">
        <v>5.2310000000000004E-3</v>
      </c>
      <c r="R338">
        <v>2.3050000000000001E-2</v>
      </c>
      <c r="S338">
        <v>3.1130000000000001E-2</v>
      </c>
      <c r="T338">
        <v>7.3150000000000003E-3</v>
      </c>
      <c r="U338">
        <v>1.6389999999999998E-2</v>
      </c>
      <c r="V338">
        <v>5.7010000000000003E-3</v>
      </c>
      <c r="W338">
        <v>13.72</v>
      </c>
      <c r="X338">
        <v>16.91</v>
      </c>
      <c r="Y338">
        <v>87.38</v>
      </c>
      <c r="Z338">
        <v>576</v>
      </c>
      <c r="AA338">
        <v>0.1142</v>
      </c>
      <c r="AB338">
        <v>0.19750000000000001</v>
      </c>
      <c r="AC338">
        <v>0.14499999999999999</v>
      </c>
      <c r="AD338">
        <v>5.8500000000000003E-2</v>
      </c>
      <c r="AE338">
        <v>0.2432</v>
      </c>
      <c r="AF338">
        <v>0.1009</v>
      </c>
    </row>
    <row r="339" spans="1:32" x14ac:dyDescent="0.2">
      <c r="A339">
        <v>897630</v>
      </c>
      <c r="B339">
        <v>1</v>
      </c>
      <c r="C339">
        <v>18.77</v>
      </c>
      <c r="D339">
        <v>21.43</v>
      </c>
      <c r="E339">
        <v>122.9</v>
      </c>
      <c r="F339">
        <v>1092</v>
      </c>
      <c r="G339">
        <v>9.1160000000000005E-2</v>
      </c>
      <c r="H339">
        <v>0.14019999999999999</v>
      </c>
      <c r="I339">
        <v>0.106</v>
      </c>
      <c r="J339">
        <v>6.0900000000000003E-2</v>
      </c>
      <c r="K339">
        <v>0.1953</v>
      </c>
      <c r="L339">
        <v>6.0830000000000002E-2</v>
      </c>
      <c r="M339">
        <v>0.64219999999999999</v>
      </c>
      <c r="N339">
        <v>1.53</v>
      </c>
      <c r="O339">
        <v>4.3689999999999998</v>
      </c>
      <c r="P339">
        <v>88.25</v>
      </c>
      <c r="Q339">
        <v>7.548E-3</v>
      </c>
      <c r="R339">
        <v>3.8969999999999998E-2</v>
      </c>
      <c r="S339">
        <v>3.9140000000000001E-2</v>
      </c>
      <c r="T339">
        <v>1.8159999999999999E-2</v>
      </c>
      <c r="U339">
        <v>2.1680000000000001E-2</v>
      </c>
      <c r="V339">
        <v>4.4450000000000002E-3</v>
      </c>
      <c r="W339">
        <v>24.54</v>
      </c>
      <c r="X339">
        <v>34.369999999999997</v>
      </c>
      <c r="Y339">
        <v>161.1</v>
      </c>
      <c r="Z339">
        <v>1873</v>
      </c>
      <c r="AA339">
        <v>0.14979999999999999</v>
      </c>
      <c r="AB339">
        <v>0.48270000000000002</v>
      </c>
      <c r="AC339">
        <v>0.46339999999999998</v>
      </c>
      <c r="AD339">
        <v>0.20480000000000001</v>
      </c>
      <c r="AE339">
        <v>0.3679</v>
      </c>
      <c r="AF339">
        <v>9.8699999999999996E-2</v>
      </c>
    </row>
    <row r="340" spans="1:32" x14ac:dyDescent="0.2">
      <c r="A340">
        <v>897880</v>
      </c>
      <c r="B340">
        <v>0</v>
      </c>
      <c r="C340">
        <v>10.050000000000001</v>
      </c>
      <c r="D340">
        <v>17.53</v>
      </c>
      <c r="E340">
        <v>64.41</v>
      </c>
      <c r="F340">
        <v>310.8</v>
      </c>
      <c r="G340">
        <v>0.1007</v>
      </c>
      <c r="H340">
        <v>7.3260000000000006E-2</v>
      </c>
      <c r="I340">
        <v>2.511E-2</v>
      </c>
      <c r="J340">
        <v>1.7749999999999998E-2</v>
      </c>
      <c r="K340">
        <v>0.189</v>
      </c>
      <c r="L340">
        <v>6.3310000000000005E-2</v>
      </c>
      <c r="M340">
        <v>0.26190000000000002</v>
      </c>
      <c r="N340">
        <v>2.0150000000000001</v>
      </c>
      <c r="O340">
        <v>1.778</v>
      </c>
      <c r="P340">
        <v>16.850000000000001</v>
      </c>
      <c r="Q340">
        <v>7.803E-3</v>
      </c>
      <c r="R340">
        <v>1.4489999999999999E-2</v>
      </c>
      <c r="S340">
        <v>1.6899999999999998E-2</v>
      </c>
      <c r="T340">
        <v>8.0429999999999998E-3</v>
      </c>
      <c r="U340">
        <v>2.1000000000000001E-2</v>
      </c>
      <c r="V340">
        <v>2.7780000000000001E-3</v>
      </c>
      <c r="W340">
        <v>11.16</v>
      </c>
      <c r="X340">
        <v>26.84</v>
      </c>
      <c r="Y340">
        <v>71.98</v>
      </c>
      <c r="Z340">
        <v>384</v>
      </c>
      <c r="AA340">
        <v>0.14019999999999999</v>
      </c>
      <c r="AB340">
        <v>0.14019999999999999</v>
      </c>
      <c r="AC340">
        <v>0.1055</v>
      </c>
      <c r="AD340">
        <v>6.4990000000000006E-2</v>
      </c>
      <c r="AE340">
        <v>0.28939999999999999</v>
      </c>
      <c r="AF340">
        <v>7.664E-2</v>
      </c>
    </row>
    <row r="341" spans="1:32" x14ac:dyDescent="0.2">
      <c r="A341">
        <v>89812</v>
      </c>
      <c r="B341">
        <v>1</v>
      </c>
      <c r="C341">
        <v>23.51</v>
      </c>
      <c r="D341">
        <v>24.27</v>
      </c>
      <c r="E341">
        <v>155.1</v>
      </c>
      <c r="F341">
        <v>1747</v>
      </c>
      <c r="G341">
        <v>0.1069</v>
      </c>
      <c r="H341">
        <v>0.1283</v>
      </c>
      <c r="I341">
        <v>0.23080000000000001</v>
      </c>
      <c r="J341">
        <v>0.14099999999999999</v>
      </c>
      <c r="K341">
        <v>0.1797</v>
      </c>
      <c r="L341">
        <v>5.5059999999999998E-2</v>
      </c>
      <c r="M341">
        <v>1.0089999999999999</v>
      </c>
      <c r="N341">
        <v>0.92449999999999999</v>
      </c>
      <c r="O341">
        <v>6.4619999999999997</v>
      </c>
      <c r="P341">
        <v>164.1</v>
      </c>
      <c r="Q341">
        <v>6.2919999999999998E-3</v>
      </c>
      <c r="R341">
        <v>1.9709999999999998E-2</v>
      </c>
      <c r="S341">
        <v>3.5819999999999998E-2</v>
      </c>
      <c r="T341">
        <v>1.3010000000000001E-2</v>
      </c>
      <c r="U341">
        <v>1.4789999999999999E-2</v>
      </c>
      <c r="V341">
        <v>3.1180000000000001E-3</v>
      </c>
      <c r="W341">
        <v>30.67</v>
      </c>
      <c r="X341">
        <v>30.73</v>
      </c>
      <c r="Y341">
        <v>202.4</v>
      </c>
      <c r="Z341">
        <v>2906</v>
      </c>
      <c r="AA341">
        <v>0.1515</v>
      </c>
      <c r="AB341">
        <v>0.26779999999999998</v>
      </c>
      <c r="AC341">
        <v>0.4819</v>
      </c>
      <c r="AD341">
        <v>0.2089</v>
      </c>
      <c r="AE341">
        <v>0.25929999999999997</v>
      </c>
      <c r="AF341">
        <v>7.7380000000000004E-2</v>
      </c>
    </row>
    <row r="342" spans="1:32" x14ac:dyDescent="0.2">
      <c r="A342">
        <v>89813</v>
      </c>
      <c r="B342">
        <v>0</v>
      </c>
      <c r="C342">
        <v>14.42</v>
      </c>
      <c r="D342">
        <v>16.54</v>
      </c>
      <c r="E342">
        <v>94.15</v>
      </c>
      <c r="F342">
        <v>641.20000000000005</v>
      </c>
      <c r="G342">
        <v>9.7509999999999999E-2</v>
      </c>
      <c r="H342">
        <v>0.1139</v>
      </c>
      <c r="I342">
        <v>8.0070000000000002E-2</v>
      </c>
      <c r="J342">
        <v>4.2229999999999997E-2</v>
      </c>
      <c r="K342">
        <v>0.19120000000000001</v>
      </c>
      <c r="L342">
        <v>6.4119999999999996E-2</v>
      </c>
      <c r="M342">
        <v>0.34910000000000002</v>
      </c>
      <c r="N342">
        <v>0.77059999999999995</v>
      </c>
      <c r="O342">
        <v>2.677</v>
      </c>
      <c r="P342">
        <v>32.14</v>
      </c>
      <c r="Q342">
        <v>4.5770000000000003E-3</v>
      </c>
      <c r="R342">
        <v>3.0530000000000002E-2</v>
      </c>
      <c r="S342">
        <v>3.8399999999999997E-2</v>
      </c>
      <c r="T342">
        <v>1.243E-2</v>
      </c>
      <c r="U342">
        <v>1.873E-2</v>
      </c>
      <c r="V342">
        <v>3.3730000000000001E-3</v>
      </c>
      <c r="W342">
        <v>16.670000000000002</v>
      </c>
      <c r="X342">
        <v>21.51</v>
      </c>
      <c r="Y342">
        <v>111.4</v>
      </c>
      <c r="Z342">
        <v>862.1</v>
      </c>
      <c r="AA342">
        <v>0.12939999999999999</v>
      </c>
      <c r="AB342">
        <v>0.33710000000000001</v>
      </c>
      <c r="AC342">
        <v>0.3755</v>
      </c>
      <c r="AD342">
        <v>0.1414</v>
      </c>
      <c r="AE342">
        <v>0.30530000000000002</v>
      </c>
      <c r="AF342">
        <v>8.7639999999999996E-2</v>
      </c>
    </row>
    <row r="343" spans="1:32" x14ac:dyDescent="0.2">
      <c r="A343">
        <v>898143</v>
      </c>
      <c r="B343">
        <v>0</v>
      </c>
      <c r="C343">
        <v>9.6059999999999999</v>
      </c>
      <c r="D343">
        <v>16.84</v>
      </c>
      <c r="E343">
        <v>61.64</v>
      </c>
      <c r="F343">
        <v>280.5</v>
      </c>
      <c r="G343">
        <v>8.4809999999999997E-2</v>
      </c>
      <c r="H343">
        <v>9.2280000000000001E-2</v>
      </c>
      <c r="I343">
        <v>8.4220000000000003E-2</v>
      </c>
      <c r="J343">
        <v>2.2919999999999999E-2</v>
      </c>
      <c r="K343">
        <v>0.2036</v>
      </c>
      <c r="L343">
        <v>7.1249999999999994E-2</v>
      </c>
      <c r="M343">
        <v>0.18440000000000001</v>
      </c>
      <c r="N343">
        <v>0.94289999999999996</v>
      </c>
      <c r="O343">
        <v>1.429</v>
      </c>
      <c r="P343">
        <v>12.07</v>
      </c>
      <c r="Q343">
        <v>5.9540000000000001E-3</v>
      </c>
      <c r="R343">
        <v>3.4709999999999998E-2</v>
      </c>
      <c r="S343">
        <v>5.0279999999999998E-2</v>
      </c>
      <c r="T343">
        <v>8.5100000000000002E-3</v>
      </c>
      <c r="U343">
        <v>1.7500000000000002E-2</v>
      </c>
      <c r="V343">
        <v>4.0309999999999999E-3</v>
      </c>
      <c r="W343">
        <v>10.75</v>
      </c>
      <c r="X343">
        <v>23.07</v>
      </c>
      <c r="Y343">
        <v>71.25</v>
      </c>
      <c r="Z343">
        <v>353.6</v>
      </c>
      <c r="AA343">
        <v>0.12330000000000001</v>
      </c>
      <c r="AB343">
        <v>0.34160000000000001</v>
      </c>
      <c r="AC343">
        <v>0.43409999999999999</v>
      </c>
      <c r="AD343">
        <v>8.1199999999999994E-2</v>
      </c>
      <c r="AE343">
        <v>0.29820000000000002</v>
      </c>
      <c r="AF343">
        <v>9.8250000000000004E-2</v>
      </c>
    </row>
    <row r="344" spans="1:32" x14ac:dyDescent="0.2">
      <c r="A344">
        <v>89827</v>
      </c>
      <c r="B344">
        <v>0</v>
      </c>
      <c r="C344">
        <v>11.06</v>
      </c>
      <c r="D344">
        <v>14.96</v>
      </c>
      <c r="E344">
        <v>71.489999999999995</v>
      </c>
      <c r="F344">
        <v>373.9</v>
      </c>
      <c r="G344">
        <v>0.1033</v>
      </c>
      <c r="H344">
        <v>9.0969999999999995E-2</v>
      </c>
      <c r="I344">
        <v>5.3969999999999997E-2</v>
      </c>
      <c r="J344">
        <v>3.3410000000000002E-2</v>
      </c>
      <c r="K344">
        <v>0.17760000000000001</v>
      </c>
      <c r="L344">
        <v>6.9070000000000006E-2</v>
      </c>
      <c r="M344">
        <v>0.16009999999999999</v>
      </c>
      <c r="N344">
        <v>0.82250000000000001</v>
      </c>
      <c r="O344">
        <v>1.355</v>
      </c>
      <c r="P344">
        <v>10.8</v>
      </c>
      <c r="Q344">
        <v>7.4159999999999998E-3</v>
      </c>
      <c r="R344">
        <v>1.8769999999999998E-2</v>
      </c>
      <c r="S344">
        <v>2.758E-2</v>
      </c>
      <c r="T344">
        <v>1.01E-2</v>
      </c>
      <c r="U344">
        <v>2.3480000000000001E-2</v>
      </c>
      <c r="V344">
        <v>2.9169999999999999E-3</v>
      </c>
      <c r="W344">
        <v>11.92</v>
      </c>
      <c r="X344">
        <v>19.899999999999999</v>
      </c>
      <c r="Y344">
        <v>79.760000000000005</v>
      </c>
      <c r="Z344">
        <v>440</v>
      </c>
      <c r="AA344">
        <v>0.14180000000000001</v>
      </c>
      <c r="AB344">
        <v>0.221</v>
      </c>
      <c r="AC344">
        <v>0.22989999999999999</v>
      </c>
      <c r="AD344">
        <v>0.1075</v>
      </c>
      <c r="AE344">
        <v>0.3301</v>
      </c>
      <c r="AF344">
        <v>9.0800000000000006E-2</v>
      </c>
    </row>
    <row r="345" spans="1:32" x14ac:dyDescent="0.2">
      <c r="A345">
        <v>898431</v>
      </c>
      <c r="B345">
        <v>1</v>
      </c>
      <c r="C345">
        <v>19.68</v>
      </c>
      <c r="D345">
        <v>21.68</v>
      </c>
      <c r="E345">
        <v>129.9</v>
      </c>
      <c r="F345">
        <v>1194</v>
      </c>
      <c r="G345">
        <v>9.7970000000000002E-2</v>
      </c>
      <c r="H345">
        <v>0.13389999999999999</v>
      </c>
      <c r="I345">
        <v>0.18629999999999999</v>
      </c>
      <c r="J345">
        <v>0.1103</v>
      </c>
      <c r="K345">
        <v>0.2082</v>
      </c>
      <c r="L345">
        <v>5.7149999999999999E-2</v>
      </c>
      <c r="M345">
        <v>0.62260000000000004</v>
      </c>
      <c r="N345">
        <v>2.2839999999999998</v>
      </c>
      <c r="O345">
        <v>5.173</v>
      </c>
      <c r="P345">
        <v>67.66</v>
      </c>
      <c r="Q345">
        <v>4.7559999999999998E-3</v>
      </c>
      <c r="R345">
        <v>3.3680000000000002E-2</v>
      </c>
      <c r="S345">
        <v>4.3450000000000003E-2</v>
      </c>
      <c r="T345">
        <v>1.806E-2</v>
      </c>
      <c r="U345">
        <v>3.7560000000000003E-2</v>
      </c>
      <c r="V345">
        <v>3.2880000000000001E-3</v>
      </c>
      <c r="W345">
        <v>22.75</v>
      </c>
      <c r="X345">
        <v>34.659999999999997</v>
      </c>
      <c r="Y345">
        <v>157.6</v>
      </c>
      <c r="Z345">
        <v>1540</v>
      </c>
      <c r="AA345">
        <v>0.12180000000000001</v>
      </c>
      <c r="AB345">
        <v>0.3458</v>
      </c>
      <c r="AC345">
        <v>0.47339999999999999</v>
      </c>
      <c r="AD345">
        <v>0.22550000000000001</v>
      </c>
      <c r="AE345">
        <v>0.40450000000000003</v>
      </c>
      <c r="AF345">
        <v>7.918E-2</v>
      </c>
    </row>
    <row r="346" spans="1:32" x14ac:dyDescent="0.2">
      <c r="A346">
        <v>89864002</v>
      </c>
      <c r="B346">
        <v>0</v>
      </c>
      <c r="C346">
        <v>11.71</v>
      </c>
      <c r="D346">
        <v>15.45</v>
      </c>
      <c r="E346">
        <v>75.03</v>
      </c>
      <c r="F346">
        <v>420.3</v>
      </c>
      <c r="G346">
        <v>0.115</v>
      </c>
      <c r="H346">
        <v>7.281E-2</v>
      </c>
      <c r="I346">
        <v>4.0059999999999998E-2</v>
      </c>
      <c r="J346">
        <v>3.2500000000000001E-2</v>
      </c>
      <c r="K346">
        <v>0.2009</v>
      </c>
      <c r="L346">
        <v>6.5060000000000007E-2</v>
      </c>
      <c r="M346">
        <v>0.34460000000000002</v>
      </c>
      <c r="N346">
        <v>0.73950000000000005</v>
      </c>
      <c r="O346">
        <v>2.355</v>
      </c>
      <c r="P346">
        <v>24.53</v>
      </c>
      <c r="Q346">
        <v>9.5359999999999993E-3</v>
      </c>
      <c r="R346">
        <v>1.0970000000000001E-2</v>
      </c>
      <c r="S346">
        <v>1.651E-2</v>
      </c>
      <c r="T346">
        <v>1.1209999999999999E-2</v>
      </c>
      <c r="U346">
        <v>1.9529999999999999E-2</v>
      </c>
      <c r="V346">
        <v>3.0999999999999999E-3</v>
      </c>
      <c r="W346">
        <v>13.06</v>
      </c>
      <c r="X346">
        <v>18.16</v>
      </c>
      <c r="Y346">
        <v>84.16</v>
      </c>
      <c r="Z346">
        <v>516.4</v>
      </c>
      <c r="AA346">
        <v>0.14599999999999999</v>
      </c>
      <c r="AB346">
        <v>0.1115</v>
      </c>
      <c r="AC346">
        <v>0.1087</v>
      </c>
      <c r="AD346">
        <v>7.8640000000000002E-2</v>
      </c>
      <c r="AE346">
        <v>0.27650000000000002</v>
      </c>
      <c r="AF346">
        <v>7.8060000000000004E-2</v>
      </c>
    </row>
    <row r="347" spans="1:32" x14ac:dyDescent="0.2">
      <c r="A347">
        <v>898677</v>
      </c>
      <c r="B347">
        <v>0</v>
      </c>
      <c r="C347">
        <v>10.26</v>
      </c>
      <c r="D347">
        <v>14.71</v>
      </c>
      <c r="E347">
        <v>66.2</v>
      </c>
      <c r="F347">
        <v>321.60000000000002</v>
      </c>
      <c r="G347">
        <v>9.8820000000000005E-2</v>
      </c>
      <c r="H347">
        <v>9.1590000000000005E-2</v>
      </c>
      <c r="I347">
        <v>3.5810000000000002E-2</v>
      </c>
      <c r="J347">
        <v>2.0369999999999999E-2</v>
      </c>
      <c r="K347">
        <v>0.1633</v>
      </c>
      <c r="L347">
        <v>7.0050000000000001E-2</v>
      </c>
      <c r="M347">
        <v>0.33800000000000002</v>
      </c>
      <c r="N347">
        <v>2.5089999999999999</v>
      </c>
      <c r="O347">
        <v>2.3940000000000001</v>
      </c>
      <c r="P347">
        <v>19.329999999999998</v>
      </c>
      <c r="Q347">
        <v>1.736E-2</v>
      </c>
      <c r="R347">
        <v>4.6710000000000002E-2</v>
      </c>
      <c r="S347">
        <v>2.6110000000000001E-2</v>
      </c>
      <c r="T347">
        <v>1.2959999999999999E-2</v>
      </c>
      <c r="U347">
        <v>3.6749999999999998E-2</v>
      </c>
      <c r="V347">
        <v>6.7580000000000001E-3</v>
      </c>
      <c r="W347">
        <v>10.88</v>
      </c>
      <c r="X347">
        <v>19.48</v>
      </c>
      <c r="Y347">
        <v>70.89</v>
      </c>
      <c r="Z347">
        <v>357.1</v>
      </c>
      <c r="AA347">
        <v>0.13600000000000001</v>
      </c>
      <c r="AB347">
        <v>0.1636</v>
      </c>
      <c r="AC347">
        <v>7.1620000000000003E-2</v>
      </c>
      <c r="AD347">
        <v>4.0739999999999998E-2</v>
      </c>
      <c r="AE347">
        <v>0.24340000000000001</v>
      </c>
      <c r="AF347">
        <v>8.4879999999999997E-2</v>
      </c>
    </row>
    <row r="348" spans="1:32" x14ac:dyDescent="0.2">
      <c r="A348">
        <v>898678</v>
      </c>
      <c r="B348">
        <v>0</v>
      </c>
      <c r="C348">
        <v>12.06</v>
      </c>
      <c r="D348">
        <v>18.899999999999999</v>
      </c>
      <c r="E348">
        <v>76.66</v>
      </c>
      <c r="F348">
        <v>445.3</v>
      </c>
      <c r="G348">
        <v>8.3860000000000004E-2</v>
      </c>
      <c r="H348">
        <v>5.7939999999999998E-2</v>
      </c>
      <c r="I348">
        <v>7.5100000000000002E-3</v>
      </c>
      <c r="J348">
        <v>8.4880000000000008E-3</v>
      </c>
      <c r="K348">
        <v>0.1555</v>
      </c>
      <c r="L348">
        <v>6.0479999999999999E-2</v>
      </c>
      <c r="M348">
        <v>0.24299999999999999</v>
      </c>
      <c r="N348">
        <v>1.1519999999999999</v>
      </c>
      <c r="O348">
        <v>1.5589999999999999</v>
      </c>
      <c r="P348">
        <v>18.02</v>
      </c>
      <c r="Q348">
        <v>7.1799999999999998E-3</v>
      </c>
      <c r="R348">
        <v>1.0959999999999999E-2</v>
      </c>
      <c r="S348">
        <v>5.8320000000000004E-3</v>
      </c>
      <c r="T348">
        <v>5.4949999999999999E-3</v>
      </c>
      <c r="U348">
        <v>1.9820000000000001E-2</v>
      </c>
      <c r="V348">
        <v>2.7539999999999999E-3</v>
      </c>
      <c r="W348">
        <v>13.64</v>
      </c>
      <c r="X348">
        <v>27.06</v>
      </c>
      <c r="Y348">
        <v>86.54</v>
      </c>
      <c r="Z348">
        <v>562.6</v>
      </c>
      <c r="AA348">
        <v>0.12889999999999999</v>
      </c>
      <c r="AB348">
        <v>0.13519999999999999</v>
      </c>
      <c r="AC348">
        <v>4.5060000000000003E-2</v>
      </c>
      <c r="AD348">
        <v>5.0930000000000003E-2</v>
      </c>
      <c r="AE348">
        <v>0.28799999999999998</v>
      </c>
      <c r="AF348">
        <v>8.0829999999999999E-2</v>
      </c>
    </row>
    <row r="349" spans="1:32" x14ac:dyDescent="0.2">
      <c r="A349">
        <v>89869</v>
      </c>
      <c r="B349">
        <v>0</v>
      </c>
      <c r="C349">
        <v>14.76</v>
      </c>
      <c r="D349">
        <v>14.74</v>
      </c>
      <c r="E349">
        <v>94.87</v>
      </c>
      <c r="F349">
        <v>668.7</v>
      </c>
      <c r="G349">
        <v>8.8749999999999996E-2</v>
      </c>
      <c r="H349">
        <v>7.7799999999999994E-2</v>
      </c>
      <c r="I349">
        <v>4.6080000000000003E-2</v>
      </c>
      <c r="J349">
        <v>3.5279999999999999E-2</v>
      </c>
      <c r="K349">
        <v>0.15210000000000001</v>
      </c>
      <c r="L349">
        <v>5.9119999999999999E-2</v>
      </c>
      <c r="M349">
        <v>0.34279999999999999</v>
      </c>
      <c r="N349">
        <v>0.39810000000000001</v>
      </c>
      <c r="O349">
        <v>2.5369999999999999</v>
      </c>
      <c r="P349">
        <v>29.06</v>
      </c>
      <c r="Q349">
        <v>4.7320000000000001E-3</v>
      </c>
      <c r="R349">
        <v>1.506E-2</v>
      </c>
      <c r="S349">
        <v>1.8550000000000001E-2</v>
      </c>
      <c r="T349">
        <v>1.0670000000000001E-2</v>
      </c>
      <c r="U349">
        <v>2.163E-2</v>
      </c>
      <c r="V349">
        <v>2.7829999999999999E-3</v>
      </c>
      <c r="W349">
        <v>17.27</v>
      </c>
      <c r="X349">
        <v>17.93</v>
      </c>
      <c r="Y349">
        <v>114.2</v>
      </c>
      <c r="Z349">
        <v>880.8</v>
      </c>
      <c r="AA349">
        <v>0.122</v>
      </c>
      <c r="AB349">
        <v>0.2009</v>
      </c>
      <c r="AC349">
        <v>0.21510000000000001</v>
      </c>
      <c r="AD349">
        <v>0.12509999999999999</v>
      </c>
      <c r="AE349">
        <v>0.31090000000000001</v>
      </c>
      <c r="AF349">
        <v>8.1869999999999998E-2</v>
      </c>
    </row>
    <row r="350" spans="1:32" x14ac:dyDescent="0.2">
      <c r="A350">
        <v>898690</v>
      </c>
      <c r="B350">
        <v>0</v>
      </c>
      <c r="C350">
        <v>11.47</v>
      </c>
      <c r="D350">
        <v>16.03</v>
      </c>
      <c r="E350">
        <v>73.02</v>
      </c>
      <c r="F350">
        <v>402.7</v>
      </c>
      <c r="G350">
        <v>9.0759999999999993E-2</v>
      </c>
      <c r="H350">
        <v>5.8860000000000003E-2</v>
      </c>
      <c r="I350">
        <v>2.5870000000000001E-2</v>
      </c>
      <c r="J350">
        <v>2.3220000000000001E-2</v>
      </c>
      <c r="K350">
        <v>0.16339999999999999</v>
      </c>
      <c r="L350">
        <v>6.3719999999999999E-2</v>
      </c>
      <c r="M350">
        <v>0.17069999999999999</v>
      </c>
      <c r="N350">
        <v>0.76149999999999995</v>
      </c>
      <c r="O350">
        <v>1.0900000000000001</v>
      </c>
      <c r="P350">
        <v>12.25</v>
      </c>
      <c r="Q350">
        <v>9.1909999999999995E-3</v>
      </c>
      <c r="R350">
        <v>8.548E-3</v>
      </c>
      <c r="S350">
        <v>9.4000000000000004E-3</v>
      </c>
      <c r="T350">
        <v>6.3150000000000003E-3</v>
      </c>
      <c r="U350">
        <v>1.755E-2</v>
      </c>
      <c r="V350">
        <v>3.009E-3</v>
      </c>
      <c r="W350">
        <v>12.51</v>
      </c>
      <c r="X350">
        <v>20.79</v>
      </c>
      <c r="Y350">
        <v>79.67</v>
      </c>
      <c r="Z350">
        <v>475.8</v>
      </c>
      <c r="AA350">
        <v>0.15310000000000001</v>
      </c>
      <c r="AB350">
        <v>0.112</v>
      </c>
      <c r="AC350">
        <v>9.8229999999999998E-2</v>
      </c>
      <c r="AD350">
        <v>6.5479999999999997E-2</v>
      </c>
      <c r="AE350">
        <v>0.28510000000000002</v>
      </c>
      <c r="AF350">
        <v>8.763E-2</v>
      </c>
    </row>
    <row r="351" spans="1:32" x14ac:dyDescent="0.2">
      <c r="A351">
        <v>899147</v>
      </c>
      <c r="B351">
        <v>0</v>
      </c>
      <c r="C351">
        <v>11.95</v>
      </c>
      <c r="D351">
        <v>14.96</v>
      </c>
      <c r="E351">
        <v>77.23</v>
      </c>
      <c r="F351">
        <v>426.7</v>
      </c>
      <c r="G351">
        <v>0.1158</v>
      </c>
      <c r="H351">
        <v>0.1206</v>
      </c>
      <c r="I351">
        <v>1.171E-2</v>
      </c>
      <c r="J351">
        <v>1.787E-2</v>
      </c>
      <c r="K351">
        <v>0.24590000000000001</v>
      </c>
      <c r="L351">
        <v>6.5809999999999994E-2</v>
      </c>
      <c r="M351">
        <v>0.36099999999999999</v>
      </c>
      <c r="N351">
        <v>1.05</v>
      </c>
      <c r="O351">
        <v>2.4550000000000001</v>
      </c>
      <c r="P351">
        <v>26.65</v>
      </c>
      <c r="Q351">
        <v>5.7999999999999996E-3</v>
      </c>
      <c r="R351">
        <v>2.4170000000000001E-2</v>
      </c>
      <c r="S351">
        <v>7.816E-3</v>
      </c>
      <c r="T351">
        <v>1.052E-2</v>
      </c>
      <c r="U351">
        <v>2.734E-2</v>
      </c>
      <c r="V351">
        <v>3.114E-3</v>
      </c>
      <c r="W351">
        <v>12.81</v>
      </c>
      <c r="X351">
        <v>17.72</v>
      </c>
      <c r="Y351">
        <v>83.09</v>
      </c>
      <c r="Z351">
        <v>496.2</v>
      </c>
      <c r="AA351">
        <v>0.1293</v>
      </c>
      <c r="AB351">
        <v>0.1885</v>
      </c>
      <c r="AC351">
        <v>3.1220000000000001E-2</v>
      </c>
      <c r="AD351">
        <v>4.7660000000000001E-2</v>
      </c>
      <c r="AE351">
        <v>0.31240000000000001</v>
      </c>
      <c r="AF351">
        <v>7.5899999999999995E-2</v>
      </c>
    </row>
    <row r="352" spans="1:32" x14ac:dyDescent="0.2">
      <c r="A352">
        <v>899187</v>
      </c>
      <c r="B352">
        <v>0</v>
      </c>
      <c r="C352">
        <v>11.66</v>
      </c>
      <c r="D352">
        <v>17.07</v>
      </c>
      <c r="E352">
        <v>73.7</v>
      </c>
      <c r="F352">
        <v>421</v>
      </c>
      <c r="G352">
        <v>7.5609999999999997E-2</v>
      </c>
      <c r="H352">
        <v>3.6299999999999999E-2</v>
      </c>
      <c r="I352">
        <v>8.3059999999999991E-3</v>
      </c>
      <c r="J352">
        <v>1.162E-2</v>
      </c>
      <c r="K352">
        <v>0.1671</v>
      </c>
      <c r="L352">
        <v>5.731E-2</v>
      </c>
      <c r="M352">
        <v>0.35339999999999999</v>
      </c>
      <c r="N352">
        <v>0.6724</v>
      </c>
      <c r="O352">
        <v>2.2250000000000001</v>
      </c>
      <c r="P352">
        <v>26.03</v>
      </c>
      <c r="Q352">
        <v>6.5830000000000003E-3</v>
      </c>
      <c r="R352">
        <v>6.9909999999999998E-3</v>
      </c>
      <c r="S352">
        <v>5.9490000000000003E-3</v>
      </c>
      <c r="T352">
        <v>6.2960000000000004E-3</v>
      </c>
      <c r="U352">
        <v>2.2159999999999999E-2</v>
      </c>
      <c r="V352">
        <v>2.6679999999999998E-3</v>
      </c>
      <c r="W352">
        <v>13.28</v>
      </c>
      <c r="X352">
        <v>19.739999999999998</v>
      </c>
      <c r="Y352">
        <v>83.61</v>
      </c>
      <c r="Z352">
        <v>542.5</v>
      </c>
      <c r="AA352">
        <v>9.9580000000000002E-2</v>
      </c>
      <c r="AB352">
        <v>6.4759999999999998E-2</v>
      </c>
      <c r="AC352">
        <v>3.0460000000000001E-2</v>
      </c>
      <c r="AD352">
        <v>4.2619999999999998E-2</v>
      </c>
      <c r="AE352">
        <v>0.27310000000000001</v>
      </c>
      <c r="AF352">
        <v>6.8250000000000005E-2</v>
      </c>
    </row>
    <row r="353" spans="1:32" x14ac:dyDescent="0.2">
      <c r="A353">
        <v>899667</v>
      </c>
      <c r="B353">
        <v>1</v>
      </c>
      <c r="C353">
        <v>15.75</v>
      </c>
      <c r="D353">
        <v>19.22</v>
      </c>
      <c r="E353">
        <v>107.1</v>
      </c>
      <c r="F353">
        <v>758.6</v>
      </c>
      <c r="G353">
        <v>0.12429999999999999</v>
      </c>
      <c r="H353">
        <v>0.2364</v>
      </c>
      <c r="I353">
        <v>0.29139999999999999</v>
      </c>
      <c r="J353">
        <v>0.1242</v>
      </c>
      <c r="K353">
        <v>0.23749999999999999</v>
      </c>
      <c r="L353">
        <v>7.603E-2</v>
      </c>
      <c r="M353">
        <v>0.52039999999999997</v>
      </c>
      <c r="N353">
        <v>1.3240000000000001</v>
      </c>
      <c r="O353">
        <v>3.4769999999999999</v>
      </c>
      <c r="P353">
        <v>51.22</v>
      </c>
      <c r="Q353">
        <v>9.3290000000000005E-3</v>
      </c>
      <c r="R353">
        <v>6.5589999999999996E-2</v>
      </c>
      <c r="S353">
        <v>9.9529999999999993E-2</v>
      </c>
      <c r="T353">
        <v>2.283E-2</v>
      </c>
      <c r="U353">
        <v>5.543E-2</v>
      </c>
      <c r="V353">
        <v>7.3299999999999997E-3</v>
      </c>
      <c r="W353">
        <v>17.36</v>
      </c>
      <c r="X353">
        <v>24.17</v>
      </c>
      <c r="Y353">
        <v>119.4</v>
      </c>
      <c r="Z353">
        <v>915.3</v>
      </c>
      <c r="AA353">
        <v>0.155</v>
      </c>
      <c r="AB353">
        <v>0.50460000000000005</v>
      </c>
      <c r="AC353">
        <v>0.68720000000000003</v>
      </c>
      <c r="AD353">
        <v>0.2135</v>
      </c>
      <c r="AE353">
        <v>0.42449999999999999</v>
      </c>
      <c r="AF353">
        <v>0.105</v>
      </c>
    </row>
    <row r="354" spans="1:32" x14ac:dyDescent="0.2">
      <c r="A354">
        <v>899987</v>
      </c>
      <c r="B354">
        <v>1</v>
      </c>
      <c r="C354">
        <v>25.73</v>
      </c>
      <c r="D354">
        <v>17.46</v>
      </c>
      <c r="E354">
        <v>174.2</v>
      </c>
      <c r="F354">
        <v>2010</v>
      </c>
      <c r="G354">
        <v>0.1149</v>
      </c>
      <c r="H354">
        <v>0.23630000000000001</v>
      </c>
      <c r="I354">
        <v>0.33679999999999999</v>
      </c>
      <c r="J354">
        <v>0.1913</v>
      </c>
      <c r="K354">
        <v>0.1956</v>
      </c>
      <c r="L354">
        <v>6.1210000000000001E-2</v>
      </c>
      <c r="M354">
        <v>0.99480000000000002</v>
      </c>
      <c r="N354">
        <v>0.85089999999999999</v>
      </c>
      <c r="O354">
        <v>7.2220000000000004</v>
      </c>
      <c r="P354">
        <v>153.1</v>
      </c>
      <c r="Q354">
        <v>6.3689999999999997E-3</v>
      </c>
      <c r="R354">
        <v>4.2430000000000002E-2</v>
      </c>
      <c r="S354">
        <v>4.2659999999999997E-2</v>
      </c>
      <c r="T354">
        <v>1.508E-2</v>
      </c>
      <c r="U354">
        <v>2.3349999999999999E-2</v>
      </c>
      <c r="V354">
        <v>3.385E-3</v>
      </c>
      <c r="W354">
        <v>33.130000000000003</v>
      </c>
      <c r="X354">
        <v>23.58</v>
      </c>
      <c r="Y354">
        <v>229.3</v>
      </c>
      <c r="Z354">
        <v>3234</v>
      </c>
      <c r="AA354">
        <v>0.153</v>
      </c>
      <c r="AB354">
        <v>0.59370000000000001</v>
      </c>
      <c r="AC354">
        <v>0.64510000000000001</v>
      </c>
      <c r="AD354">
        <v>0.27560000000000001</v>
      </c>
      <c r="AE354">
        <v>0.36899999999999999</v>
      </c>
      <c r="AF354">
        <v>8.8150000000000006E-2</v>
      </c>
    </row>
    <row r="355" spans="1:32" x14ac:dyDescent="0.2">
      <c r="A355">
        <v>9010018</v>
      </c>
      <c r="B355">
        <v>1</v>
      </c>
      <c r="C355">
        <v>15.08</v>
      </c>
      <c r="D355">
        <v>25.74</v>
      </c>
      <c r="E355">
        <v>98</v>
      </c>
      <c r="F355">
        <v>716.6</v>
      </c>
      <c r="G355">
        <v>0.1024</v>
      </c>
      <c r="H355">
        <v>9.7689999999999999E-2</v>
      </c>
      <c r="I355">
        <v>0.1235</v>
      </c>
      <c r="J355">
        <v>6.5530000000000005E-2</v>
      </c>
      <c r="K355">
        <v>0.16470000000000001</v>
      </c>
      <c r="L355">
        <v>6.4640000000000003E-2</v>
      </c>
      <c r="M355">
        <v>0.65339999999999998</v>
      </c>
      <c r="N355">
        <v>1.506</v>
      </c>
      <c r="O355">
        <v>4.1740000000000004</v>
      </c>
      <c r="P355">
        <v>63.37</v>
      </c>
      <c r="Q355">
        <v>1.052E-2</v>
      </c>
      <c r="R355">
        <v>2.4309999999999998E-2</v>
      </c>
      <c r="S355">
        <v>4.9119999999999997E-2</v>
      </c>
      <c r="T355">
        <v>1.746E-2</v>
      </c>
      <c r="U355">
        <v>2.12E-2</v>
      </c>
      <c r="V355">
        <v>4.8669999999999998E-3</v>
      </c>
      <c r="W355">
        <v>18.510000000000002</v>
      </c>
      <c r="X355">
        <v>33.22</v>
      </c>
      <c r="Y355">
        <v>121.2</v>
      </c>
      <c r="Z355">
        <v>1050</v>
      </c>
      <c r="AA355">
        <v>0.16600000000000001</v>
      </c>
      <c r="AB355">
        <v>0.2356</v>
      </c>
      <c r="AC355">
        <v>0.40289999999999998</v>
      </c>
      <c r="AD355">
        <v>0.15260000000000001</v>
      </c>
      <c r="AE355">
        <v>0.26540000000000002</v>
      </c>
      <c r="AF355">
        <v>9.4380000000000006E-2</v>
      </c>
    </row>
    <row r="356" spans="1:32" x14ac:dyDescent="0.2">
      <c r="A356">
        <v>901011</v>
      </c>
      <c r="B356">
        <v>0</v>
      </c>
      <c r="C356">
        <v>11.14</v>
      </c>
      <c r="D356">
        <v>14.07</v>
      </c>
      <c r="E356">
        <v>71.239999999999995</v>
      </c>
      <c r="F356">
        <v>384.6</v>
      </c>
      <c r="G356">
        <v>7.2739999999999999E-2</v>
      </c>
      <c r="H356">
        <v>6.0639999999999999E-2</v>
      </c>
      <c r="I356">
        <v>4.505E-2</v>
      </c>
      <c r="J356">
        <v>1.4710000000000001E-2</v>
      </c>
      <c r="K356">
        <v>0.16900000000000001</v>
      </c>
      <c r="L356">
        <v>6.0830000000000002E-2</v>
      </c>
      <c r="M356">
        <v>0.42220000000000002</v>
      </c>
      <c r="N356">
        <v>0.80920000000000003</v>
      </c>
      <c r="O356">
        <v>3.33</v>
      </c>
      <c r="P356">
        <v>28.84</v>
      </c>
      <c r="Q356">
        <v>5.5409999999999999E-3</v>
      </c>
      <c r="R356">
        <v>3.3869999999999997E-2</v>
      </c>
      <c r="S356">
        <v>4.505E-2</v>
      </c>
      <c r="T356">
        <v>1.4710000000000001E-2</v>
      </c>
      <c r="U356">
        <v>3.1019999999999999E-2</v>
      </c>
      <c r="V356">
        <v>4.8310000000000002E-3</v>
      </c>
      <c r="W356">
        <v>12.12</v>
      </c>
      <c r="X356">
        <v>15.82</v>
      </c>
      <c r="Y356">
        <v>79.62</v>
      </c>
      <c r="Z356">
        <v>453.5</v>
      </c>
      <c r="AA356">
        <v>8.8639999999999997E-2</v>
      </c>
      <c r="AB356">
        <v>0.12559999999999999</v>
      </c>
      <c r="AC356">
        <v>0.1201</v>
      </c>
      <c r="AD356">
        <v>3.9219999999999998E-2</v>
      </c>
      <c r="AE356">
        <v>0.2576</v>
      </c>
      <c r="AF356">
        <v>7.0180000000000006E-2</v>
      </c>
    </row>
    <row r="357" spans="1:32" x14ac:dyDescent="0.2">
      <c r="A357">
        <v>9010258</v>
      </c>
      <c r="B357">
        <v>0</v>
      </c>
      <c r="C357">
        <v>12.56</v>
      </c>
      <c r="D357">
        <v>19.07</v>
      </c>
      <c r="E357">
        <v>81.92</v>
      </c>
      <c r="F357">
        <v>485.8</v>
      </c>
      <c r="G357">
        <v>8.7599999999999997E-2</v>
      </c>
      <c r="H357">
        <v>0.1038</v>
      </c>
      <c r="I357">
        <v>0.10299999999999999</v>
      </c>
      <c r="J357">
        <v>4.3909999999999998E-2</v>
      </c>
      <c r="K357">
        <v>0.15329999999999999</v>
      </c>
      <c r="L357">
        <v>6.1839999999999999E-2</v>
      </c>
      <c r="M357">
        <v>0.36020000000000002</v>
      </c>
      <c r="N357">
        <v>1.478</v>
      </c>
      <c r="O357">
        <v>3.2120000000000002</v>
      </c>
      <c r="P357">
        <v>27.49</v>
      </c>
      <c r="Q357">
        <v>9.8530000000000006E-3</v>
      </c>
      <c r="R357">
        <v>4.2349999999999999E-2</v>
      </c>
      <c r="S357">
        <v>6.2710000000000002E-2</v>
      </c>
      <c r="T357">
        <v>1.966E-2</v>
      </c>
      <c r="U357">
        <v>2.639E-2</v>
      </c>
      <c r="V357">
        <v>4.2050000000000004E-3</v>
      </c>
      <c r="W357">
        <v>13.37</v>
      </c>
      <c r="X357">
        <v>22.43</v>
      </c>
      <c r="Y357">
        <v>89.02</v>
      </c>
      <c r="Z357">
        <v>547.4</v>
      </c>
      <c r="AA357">
        <v>0.1096</v>
      </c>
      <c r="AB357">
        <v>0.20019999999999999</v>
      </c>
      <c r="AC357">
        <v>0.23880000000000001</v>
      </c>
      <c r="AD357">
        <v>9.2649999999999996E-2</v>
      </c>
      <c r="AE357">
        <v>0.21210000000000001</v>
      </c>
      <c r="AF357">
        <v>7.1879999999999999E-2</v>
      </c>
    </row>
    <row r="358" spans="1:32" x14ac:dyDescent="0.2">
      <c r="A358">
        <v>9010259</v>
      </c>
      <c r="B358">
        <v>0</v>
      </c>
      <c r="C358">
        <v>13.05</v>
      </c>
      <c r="D358">
        <v>18.59</v>
      </c>
      <c r="E358">
        <v>85.09</v>
      </c>
      <c r="F358">
        <v>512</v>
      </c>
      <c r="G358">
        <v>0.1082</v>
      </c>
      <c r="H358">
        <v>0.13039999999999999</v>
      </c>
      <c r="I358">
        <v>9.6030000000000004E-2</v>
      </c>
      <c r="J358">
        <v>5.6030000000000003E-2</v>
      </c>
      <c r="K358">
        <v>0.20349999999999999</v>
      </c>
      <c r="L358">
        <v>6.5009999999999998E-2</v>
      </c>
      <c r="M358">
        <v>0.31059999999999999</v>
      </c>
      <c r="N358">
        <v>1.51</v>
      </c>
      <c r="O358">
        <v>2.59</v>
      </c>
      <c r="P358">
        <v>21.57</v>
      </c>
      <c r="Q358">
        <v>7.8069999999999997E-3</v>
      </c>
      <c r="R358">
        <v>3.9320000000000001E-2</v>
      </c>
      <c r="S358">
        <v>5.1119999999999999E-2</v>
      </c>
      <c r="T358">
        <v>1.8759999999999999E-2</v>
      </c>
      <c r="U358">
        <v>2.86E-2</v>
      </c>
      <c r="V358">
        <v>5.7149999999999996E-3</v>
      </c>
      <c r="W358">
        <v>14.19</v>
      </c>
      <c r="X358">
        <v>24.85</v>
      </c>
      <c r="Y358">
        <v>94.22</v>
      </c>
      <c r="Z358">
        <v>591.20000000000005</v>
      </c>
      <c r="AA358">
        <v>0.1343</v>
      </c>
      <c r="AB358">
        <v>0.26579999999999998</v>
      </c>
      <c r="AC358">
        <v>0.25729999999999997</v>
      </c>
      <c r="AD358">
        <v>0.1258</v>
      </c>
      <c r="AE358">
        <v>0.31130000000000002</v>
      </c>
      <c r="AF358">
        <v>8.3169999999999994E-2</v>
      </c>
    </row>
    <row r="359" spans="1:32" x14ac:dyDescent="0.2">
      <c r="A359">
        <v>901028</v>
      </c>
      <c r="B359">
        <v>0</v>
      </c>
      <c r="C359">
        <v>13.87</v>
      </c>
      <c r="D359">
        <v>16.21</v>
      </c>
      <c r="E359">
        <v>88.52</v>
      </c>
      <c r="F359">
        <v>593.70000000000005</v>
      </c>
      <c r="G359">
        <v>8.7429999999999994E-2</v>
      </c>
      <c r="H359">
        <v>5.4919999999999997E-2</v>
      </c>
      <c r="I359">
        <v>1.502E-2</v>
      </c>
      <c r="J359">
        <v>2.0879999999999999E-2</v>
      </c>
      <c r="K359">
        <v>0.1424</v>
      </c>
      <c r="L359">
        <v>5.883E-2</v>
      </c>
      <c r="M359">
        <v>0.25430000000000003</v>
      </c>
      <c r="N359">
        <v>1.363</v>
      </c>
      <c r="O359">
        <v>1.7370000000000001</v>
      </c>
      <c r="P359">
        <v>20.74</v>
      </c>
      <c r="Q359">
        <v>5.6379999999999998E-3</v>
      </c>
      <c r="R359">
        <v>7.9389999999999999E-3</v>
      </c>
      <c r="S359">
        <v>5.254E-3</v>
      </c>
      <c r="T359">
        <v>6.0419999999999996E-3</v>
      </c>
      <c r="U359">
        <v>1.5440000000000001E-2</v>
      </c>
      <c r="V359">
        <v>2.0869999999999999E-3</v>
      </c>
      <c r="W359">
        <v>15.11</v>
      </c>
      <c r="X359">
        <v>25.58</v>
      </c>
      <c r="Y359">
        <v>96.74</v>
      </c>
      <c r="Z359">
        <v>694.4</v>
      </c>
      <c r="AA359">
        <v>0.1153</v>
      </c>
      <c r="AB359">
        <v>0.1008</v>
      </c>
      <c r="AC359">
        <v>5.2850000000000001E-2</v>
      </c>
      <c r="AD359">
        <v>5.5559999999999998E-2</v>
      </c>
      <c r="AE359">
        <v>0.23619999999999999</v>
      </c>
      <c r="AF359">
        <v>7.1129999999999999E-2</v>
      </c>
    </row>
    <row r="360" spans="1:32" x14ac:dyDescent="0.2">
      <c r="A360">
        <v>9010333</v>
      </c>
      <c r="B360">
        <v>0</v>
      </c>
      <c r="C360">
        <v>8.8780000000000001</v>
      </c>
      <c r="D360">
        <v>15.49</v>
      </c>
      <c r="E360">
        <v>56.74</v>
      </c>
      <c r="F360">
        <v>241</v>
      </c>
      <c r="G360">
        <v>8.2930000000000004E-2</v>
      </c>
      <c r="H360">
        <v>7.6980000000000007E-2</v>
      </c>
      <c r="I360">
        <v>4.7210000000000002E-2</v>
      </c>
      <c r="J360">
        <v>2.3810000000000001E-2</v>
      </c>
      <c r="K360">
        <v>0.193</v>
      </c>
      <c r="L360">
        <v>6.6210000000000005E-2</v>
      </c>
      <c r="M360">
        <v>0.53810000000000002</v>
      </c>
      <c r="N360">
        <v>1.2</v>
      </c>
      <c r="O360">
        <v>4.2770000000000001</v>
      </c>
      <c r="P360">
        <v>30.18</v>
      </c>
      <c r="Q360">
        <v>1.093E-2</v>
      </c>
      <c r="R360">
        <v>2.8989999999999998E-2</v>
      </c>
      <c r="S360">
        <v>3.2140000000000002E-2</v>
      </c>
      <c r="T360">
        <v>1.506E-2</v>
      </c>
      <c r="U360">
        <v>2.8369999999999999E-2</v>
      </c>
      <c r="V360">
        <v>4.1739999999999998E-3</v>
      </c>
      <c r="W360">
        <v>9.9809999999999999</v>
      </c>
      <c r="X360">
        <v>17.7</v>
      </c>
      <c r="Y360">
        <v>65.27</v>
      </c>
      <c r="Z360">
        <v>302</v>
      </c>
      <c r="AA360">
        <v>0.10150000000000001</v>
      </c>
      <c r="AB360">
        <v>0.12479999999999999</v>
      </c>
      <c r="AC360">
        <v>9.4409999999999994E-2</v>
      </c>
      <c r="AD360">
        <v>4.7620000000000003E-2</v>
      </c>
      <c r="AE360">
        <v>0.24340000000000001</v>
      </c>
      <c r="AF360">
        <v>7.4310000000000001E-2</v>
      </c>
    </row>
    <row r="361" spans="1:32" x14ac:dyDescent="0.2">
      <c r="A361">
        <v>901034301</v>
      </c>
      <c r="B361">
        <v>0</v>
      </c>
      <c r="C361">
        <v>9.4359999999999999</v>
      </c>
      <c r="D361">
        <v>18.32</v>
      </c>
      <c r="E361">
        <v>59.82</v>
      </c>
      <c r="F361">
        <v>278.60000000000002</v>
      </c>
      <c r="G361">
        <v>0.1009</v>
      </c>
      <c r="H361">
        <v>5.9560000000000002E-2</v>
      </c>
      <c r="I361">
        <v>2.7099999999999999E-2</v>
      </c>
      <c r="J361">
        <v>1.406E-2</v>
      </c>
      <c r="K361">
        <v>0.15060000000000001</v>
      </c>
      <c r="L361">
        <v>6.9589999999999999E-2</v>
      </c>
      <c r="M361">
        <v>0.50790000000000002</v>
      </c>
      <c r="N361">
        <v>1.2470000000000001</v>
      </c>
      <c r="O361">
        <v>3.2669999999999999</v>
      </c>
      <c r="P361">
        <v>30.48</v>
      </c>
      <c r="Q361">
        <v>6.8360000000000001E-3</v>
      </c>
      <c r="R361">
        <v>8.9820000000000004E-3</v>
      </c>
      <c r="S361">
        <v>2.3480000000000001E-2</v>
      </c>
      <c r="T361">
        <v>6.5649999999999997E-3</v>
      </c>
      <c r="U361">
        <v>1.942E-2</v>
      </c>
      <c r="V361">
        <v>2.7130000000000001E-3</v>
      </c>
      <c r="W361">
        <v>12.02</v>
      </c>
      <c r="X361">
        <v>25.02</v>
      </c>
      <c r="Y361">
        <v>75.790000000000006</v>
      </c>
      <c r="Z361">
        <v>439.6</v>
      </c>
      <c r="AA361">
        <v>0.1333</v>
      </c>
      <c r="AB361">
        <v>0.10489999999999999</v>
      </c>
      <c r="AC361">
        <v>0.1144</v>
      </c>
      <c r="AD361">
        <v>5.0520000000000002E-2</v>
      </c>
      <c r="AE361">
        <v>0.24540000000000001</v>
      </c>
      <c r="AF361">
        <v>8.1360000000000002E-2</v>
      </c>
    </row>
    <row r="362" spans="1:32" x14ac:dyDescent="0.2">
      <c r="A362">
        <v>901034302</v>
      </c>
      <c r="B362">
        <v>0</v>
      </c>
      <c r="C362">
        <v>12.54</v>
      </c>
      <c r="D362">
        <v>18.07</v>
      </c>
      <c r="E362">
        <v>79.42</v>
      </c>
      <c r="F362">
        <v>491.9</v>
      </c>
      <c r="G362">
        <v>7.4359999999999996E-2</v>
      </c>
      <c r="H362">
        <v>2.6499999999999999E-2</v>
      </c>
      <c r="I362">
        <v>1.194E-3</v>
      </c>
      <c r="J362">
        <v>5.4489999999999999E-3</v>
      </c>
      <c r="K362">
        <v>0.15279999999999999</v>
      </c>
      <c r="L362">
        <v>5.185E-2</v>
      </c>
      <c r="M362">
        <v>0.35110000000000002</v>
      </c>
      <c r="N362">
        <v>0.95269999999999999</v>
      </c>
      <c r="O362">
        <v>2.3290000000000002</v>
      </c>
      <c r="P362">
        <v>28.3</v>
      </c>
      <c r="Q362">
        <v>5.7829999999999999E-3</v>
      </c>
      <c r="R362">
        <v>4.6930000000000001E-3</v>
      </c>
      <c r="S362">
        <v>7.9290000000000003E-4</v>
      </c>
      <c r="T362">
        <v>3.617E-3</v>
      </c>
      <c r="U362">
        <v>2.043E-2</v>
      </c>
      <c r="V362">
        <v>1.0579999999999999E-3</v>
      </c>
      <c r="W362">
        <v>13.72</v>
      </c>
      <c r="X362">
        <v>20.98</v>
      </c>
      <c r="Y362">
        <v>86.82</v>
      </c>
      <c r="Z362">
        <v>585.70000000000005</v>
      </c>
      <c r="AA362">
        <v>9.2929999999999999E-2</v>
      </c>
      <c r="AB362">
        <v>4.3270000000000003E-2</v>
      </c>
      <c r="AC362">
        <v>3.581E-3</v>
      </c>
      <c r="AD362">
        <v>1.635E-2</v>
      </c>
      <c r="AE362">
        <v>0.2233</v>
      </c>
      <c r="AF362">
        <v>5.5210000000000002E-2</v>
      </c>
    </row>
    <row r="363" spans="1:32" x14ac:dyDescent="0.2">
      <c r="A363">
        <v>901041</v>
      </c>
      <c r="B363">
        <v>0</v>
      </c>
      <c r="C363">
        <v>13.3</v>
      </c>
      <c r="D363">
        <v>21.57</v>
      </c>
      <c r="E363">
        <v>85.24</v>
      </c>
      <c r="F363">
        <v>546.1</v>
      </c>
      <c r="G363">
        <v>8.5819999999999994E-2</v>
      </c>
      <c r="H363">
        <v>6.3729999999999995E-2</v>
      </c>
      <c r="I363">
        <v>3.3439999999999998E-2</v>
      </c>
      <c r="J363">
        <v>2.4240000000000001E-2</v>
      </c>
      <c r="K363">
        <v>0.18149999999999999</v>
      </c>
      <c r="L363">
        <v>5.6959999999999997E-2</v>
      </c>
      <c r="M363">
        <v>0.2621</v>
      </c>
      <c r="N363">
        <v>1.5389999999999999</v>
      </c>
      <c r="O363">
        <v>2.028</v>
      </c>
      <c r="P363">
        <v>20.98</v>
      </c>
      <c r="Q363">
        <v>5.4980000000000003E-3</v>
      </c>
      <c r="R363">
        <v>2.0449999999999999E-2</v>
      </c>
      <c r="S363">
        <v>1.7950000000000001E-2</v>
      </c>
      <c r="T363">
        <v>6.3990000000000002E-3</v>
      </c>
      <c r="U363">
        <v>1.8290000000000001E-2</v>
      </c>
      <c r="V363">
        <v>1.9559999999999998E-3</v>
      </c>
      <c r="W363">
        <v>14.2</v>
      </c>
      <c r="X363">
        <v>29.2</v>
      </c>
      <c r="Y363">
        <v>92.94</v>
      </c>
      <c r="Z363">
        <v>621.20000000000005</v>
      </c>
      <c r="AA363">
        <v>0.114</v>
      </c>
      <c r="AB363">
        <v>0.16669999999999999</v>
      </c>
      <c r="AC363">
        <v>0.1212</v>
      </c>
      <c r="AD363">
        <v>5.6140000000000002E-2</v>
      </c>
      <c r="AE363">
        <v>0.26369999999999999</v>
      </c>
      <c r="AF363">
        <v>6.658E-2</v>
      </c>
    </row>
    <row r="364" spans="1:32" x14ac:dyDescent="0.2">
      <c r="A364">
        <v>9010598</v>
      </c>
      <c r="B364">
        <v>0</v>
      </c>
      <c r="C364">
        <v>12.76</v>
      </c>
      <c r="D364">
        <v>18.84</v>
      </c>
      <c r="E364">
        <v>81.87</v>
      </c>
      <c r="F364">
        <v>496.6</v>
      </c>
      <c r="G364">
        <v>9.6759999999999999E-2</v>
      </c>
      <c r="H364">
        <v>7.9519999999999993E-2</v>
      </c>
      <c r="I364">
        <v>2.6880000000000001E-2</v>
      </c>
      <c r="J364">
        <v>1.7809999999999999E-2</v>
      </c>
      <c r="K364">
        <v>0.1759</v>
      </c>
      <c r="L364">
        <v>6.1830000000000003E-2</v>
      </c>
      <c r="M364">
        <v>0.2213</v>
      </c>
      <c r="N364">
        <v>1.2849999999999999</v>
      </c>
      <c r="O364">
        <v>1.5349999999999999</v>
      </c>
      <c r="P364">
        <v>17.260000000000002</v>
      </c>
      <c r="Q364">
        <v>5.6080000000000001E-3</v>
      </c>
      <c r="R364">
        <v>1.6459999999999999E-2</v>
      </c>
      <c r="S364">
        <v>1.529E-2</v>
      </c>
      <c r="T364">
        <v>9.9970000000000007E-3</v>
      </c>
      <c r="U364">
        <v>1.9089999999999999E-2</v>
      </c>
      <c r="V364">
        <v>2.1329999999999999E-3</v>
      </c>
      <c r="W364">
        <v>13.75</v>
      </c>
      <c r="X364">
        <v>25.99</v>
      </c>
      <c r="Y364">
        <v>87.82</v>
      </c>
      <c r="Z364">
        <v>579.70000000000005</v>
      </c>
      <c r="AA364">
        <v>0.1298</v>
      </c>
      <c r="AB364">
        <v>0.18390000000000001</v>
      </c>
      <c r="AC364">
        <v>0.1255</v>
      </c>
      <c r="AD364">
        <v>8.3119999999999999E-2</v>
      </c>
      <c r="AE364">
        <v>0.27439999999999998</v>
      </c>
      <c r="AF364">
        <v>7.238E-2</v>
      </c>
    </row>
    <row r="365" spans="1:32" x14ac:dyDescent="0.2">
      <c r="A365">
        <v>9010872</v>
      </c>
      <c r="B365">
        <v>0</v>
      </c>
      <c r="C365">
        <v>16.5</v>
      </c>
      <c r="D365">
        <v>18.29</v>
      </c>
      <c r="E365">
        <v>106.6</v>
      </c>
      <c r="F365">
        <v>838.1</v>
      </c>
      <c r="G365">
        <v>9.6860000000000002E-2</v>
      </c>
      <c r="H365">
        <v>8.4680000000000005E-2</v>
      </c>
      <c r="I365">
        <v>5.8619999999999998E-2</v>
      </c>
      <c r="J365">
        <v>4.8349999999999997E-2</v>
      </c>
      <c r="K365">
        <v>0.14949999999999999</v>
      </c>
      <c r="L365">
        <v>5.5930000000000001E-2</v>
      </c>
      <c r="M365">
        <v>0.33889999999999998</v>
      </c>
      <c r="N365">
        <v>1.4390000000000001</v>
      </c>
      <c r="O365">
        <v>2.3439999999999999</v>
      </c>
      <c r="P365">
        <v>33.58</v>
      </c>
      <c r="Q365">
        <v>7.2570000000000004E-3</v>
      </c>
      <c r="R365">
        <v>1.805E-2</v>
      </c>
      <c r="S365">
        <v>1.8319999999999999E-2</v>
      </c>
      <c r="T365">
        <v>1.0330000000000001E-2</v>
      </c>
      <c r="U365">
        <v>1.694E-2</v>
      </c>
      <c r="V365">
        <v>2.0010000000000002E-3</v>
      </c>
      <c r="W365">
        <v>18.13</v>
      </c>
      <c r="X365">
        <v>25.45</v>
      </c>
      <c r="Y365">
        <v>117.2</v>
      </c>
      <c r="Z365">
        <v>1009</v>
      </c>
      <c r="AA365">
        <v>0.1338</v>
      </c>
      <c r="AB365">
        <v>0.16789999999999999</v>
      </c>
      <c r="AC365">
        <v>0.1663</v>
      </c>
      <c r="AD365">
        <v>9.1230000000000006E-2</v>
      </c>
      <c r="AE365">
        <v>0.2394</v>
      </c>
      <c r="AF365">
        <v>6.4689999999999998E-2</v>
      </c>
    </row>
    <row r="366" spans="1:32" x14ac:dyDescent="0.2">
      <c r="A366">
        <v>9010877</v>
      </c>
      <c r="B366">
        <v>0</v>
      </c>
      <c r="C366">
        <v>13.4</v>
      </c>
      <c r="D366">
        <v>16.95</v>
      </c>
      <c r="E366">
        <v>85.48</v>
      </c>
      <c r="F366">
        <v>552.4</v>
      </c>
      <c r="G366">
        <v>7.9369999999999996E-2</v>
      </c>
      <c r="H366">
        <v>5.6959999999999997E-2</v>
      </c>
      <c r="I366">
        <v>2.181E-2</v>
      </c>
      <c r="J366">
        <v>1.473E-2</v>
      </c>
      <c r="K366">
        <v>0.16500000000000001</v>
      </c>
      <c r="L366">
        <v>5.7009999999999998E-2</v>
      </c>
      <c r="M366">
        <v>0.15840000000000001</v>
      </c>
      <c r="N366">
        <v>0.61240000000000006</v>
      </c>
      <c r="O366">
        <v>1.036</v>
      </c>
      <c r="P366">
        <v>13.22</v>
      </c>
      <c r="Q366">
        <v>4.3940000000000003E-3</v>
      </c>
      <c r="R366">
        <v>1.2500000000000001E-2</v>
      </c>
      <c r="S366">
        <v>1.451E-2</v>
      </c>
      <c r="T366">
        <v>5.4840000000000002E-3</v>
      </c>
      <c r="U366">
        <v>1.291E-2</v>
      </c>
      <c r="V366">
        <v>2.0739999999999999E-3</v>
      </c>
      <c r="W366">
        <v>14.73</v>
      </c>
      <c r="X366">
        <v>21.7</v>
      </c>
      <c r="Y366">
        <v>93.76</v>
      </c>
      <c r="Z366">
        <v>663.5</v>
      </c>
      <c r="AA366">
        <v>0.12130000000000001</v>
      </c>
      <c r="AB366">
        <v>0.1676</v>
      </c>
      <c r="AC366">
        <v>0.13639999999999999</v>
      </c>
      <c r="AD366">
        <v>6.9870000000000002E-2</v>
      </c>
      <c r="AE366">
        <v>0.27410000000000001</v>
      </c>
      <c r="AF366">
        <v>7.5819999999999999E-2</v>
      </c>
    </row>
    <row r="367" spans="1:32" x14ac:dyDescent="0.2">
      <c r="A367">
        <v>901088</v>
      </c>
      <c r="B367">
        <v>1</v>
      </c>
      <c r="C367">
        <v>20.440000000000001</v>
      </c>
      <c r="D367">
        <v>21.78</v>
      </c>
      <c r="E367">
        <v>133.80000000000001</v>
      </c>
      <c r="F367">
        <v>1293</v>
      </c>
      <c r="G367">
        <v>9.1499999999999998E-2</v>
      </c>
      <c r="H367">
        <v>0.11310000000000001</v>
      </c>
      <c r="I367">
        <v>9.7989999999999994E-2</v>
      </c>
      <c r="J367">
        <v>7.7850000000000003E-2</v>
      </c>
      <c r="K367">
        <v>0.1618</v>
      </c>
      <c r="L367">
        <v>5.5570000000000001E-2</v>
      </c>
      <c r="M367">
        <v>0.57809999999999995</v>
      </c>
      <c r="N367">
        <v>0.91679999999999995</v>
      </c>
      <c r="O367">
        <v>4.218</v>
      </c>
      <c r="P367">
        <v>72.44</v>
      </c>
      <c r="Q367">
        <v>6.208E-3</v>
      </c>
      <c r="R367">
        <v>1.9060000000000001E-2</v>
      </c>
      <c r="S367">
        <v>2.375E-2</v>
      </c>
      <c r="T367">
        <v>1.461E-2</v>
      </c>
      <c r="U367">
        <v>1.4449999999999999E-2</v>
      </c>
      <c r="V367">
        <v>1.9059999999999999E-3</v>
      </c>
      <c r="W367">
        <v>24.31</v>
      </c>
      <c r="X367">
        <v>26.37</v>
      </c>
      <c r="Y367">
        <v>161.19999999999999</v>
      </c>
      <c r="Z367">
        <v>1780</v>
      </c>
      <c r="AA367">
        <v>0.13270000000000001</v>
      </c>
      <c r="AB367">
        <v>0.23760000000000001</v>
      </c>
      <c r="AC367">
        <v>0.2702</v>
      </c>
      <c r="AD367">
        <v>0.17649999999999999</v>
      </c>
      <c r="AE367">
        <v>0.26090000000000002</v>
      </c>
      <c r="AF367">
        <v>6.7349999999999993E-2</v>
      </c>
    </row>
    <row r="368" spans="1:32" x14ac:dyDescent="0.2">
      <c r="A368">
        <v>9011494</v>
      </c>
      <c r="B368">
        <v>1</v>
      </c>
      <c r="C368">
        <v>20.2</v>
      </c>
      <c r="D368">
        <v>26.83</v>
      </c>
      <c r="E368">
        <v>133.69999999999999</v>
      </c>
      <c r="F368">
        <v>1234</v>
      </c>
      <c r="G368">
        <v>9.9049999999999999E-2</v>
      </c>
      <c r="H368">
        <v>0.16689999999999999</v>
      </c>
      <c r="I368">
        <v>0.1641</v>
      </c>
      <c r="J368">
        <v>0.1265</v>
      </c>
      <c r="K368">
        <v>0.1875</v>
      </c>
      <c r="L368">
        <v>6.0199999999999997E-2</v>
      </c>
      <c r="M368">
        <v>0.97609999999999997</v>
      </c>
      <c r="N368">
        <v>1.8919999999999999</v>
      </c>
      <c r="O368">
        <v>7.1280000000000001</v>
      </c>
      <c r="P368">
        <v>103.6</v>
      </c>
      <c r="Q368">
        <v>8.4390000000000003E-3</v>
      </c>
      <c r="R368">
        <v>4.6739999999999997E-2</v>
      </c>
      <c r="S368">
        <v>5.9040000000000002E-2</v>
      </c>
      <c r="T368">
        <v>2.5360000000000001E-2</v>
      </c>
      <c r="U368">
        <v>3.7100000000000001E-2</v>
      </c>
      <c r="V368">
        <v>4.2859999999999999E-3</v>
      </c>
      <c r="W368">
        <v>24.19</v>
      </c>
      <c r="X368">
        <v>33.81</v>
      </c>
      <c r="Y368">
        <v>160</v>
      </c>
      <c r="Z368">
        <v>1671</v>
      </c>
      <c r="AA368">
        <v>0.1278</v>
      </c>
      <c r="AB368">
        <v>0.34160000000000001</v>
      </c>
      <c r="AC368">
        <v>0.37030000000000002</v>
      </c>
      <c r="AD368">
        <v>0.2152</v>
      </c>
      <c r="AE368">
        <v>0.3271</v>
      </c>
      <c r="AF368">
        <v>7.6319999999999999E-2</v>
      </c>
    </row>
    <row r="369" spans="1:32" x14ac:dyDescent="0.2">
      <c r="A369">
        <v>9011495</v>
      </c>
      <c r="B369">
        <v>0</v>
      </c>
      <c r="C369">
        <v>12.21</v>
      </c>
      <c r="D369">
        <v>18.02</v>
      </c>
      <c r="E369">
        <v>78.31</v>
      </c>
      <c r="F369">
        <v>458.4</v>
      </c>
      <c r="G369">
        <v>9.2310000000000003E-2</v>
      </c>
      <c r="H369">
        <v>7.1749999999999994E-2</v>
      </c>
      <c r="I369">
        <v>4.3920000000000001E-2</v>
      </c>
      <c r="J369">
        <v>2.027E-2</v>
      </c>
      <c r="K369">
        <v>0.16950000000000001</v>
      </c>
      <c r="L369">
        <v>5.9159999999999997E-2</v>
      </c>
      <c r="M369">
        <v>0.25269999999999998</v>
      </c>
      <c r="N369">
        <v>0.77859999999999996</v>
      </c>
      <c r="O369">
        <v>1.8740000000000001</v>
      </c>
      <c r="P369">
        <v>18.57</v>
      </c>
      <c r="Q369">
        <v>5.8329999999999996E-3</v>
      </c>
      <c r="R369">
        <v>1.388E-2</v>
      </c>
      <c r="S369">
        <v>0.02</v>
      </c>
      <c r="T369">
        <v>7.0870000000000004E-3</v>
      </c>
      <c r="U369">
        <v>1.9380000000000001E-2</v>
      </c>
      <c r="V369">
        <v>1.9599999999999999E-3</v>
      </c>
      <c r="W369">
        <v>14.29</v>
      </c>
      <c r="X369">
        <v>24.04</v>
      </c>
      <c r="Y369">
        <v>93.85</v>
      </c>
      <c r="Z369">
        <v>624.6</v>
      </c>
      <c r="AA369">
        <v>0.1368</v>
      </c>
      <c r="AB369">
        <v>0.217</v>
      </c>
      <c r="AC369">
        <v>0.24129999999999999</v>
      </c>
      <c r="AD369">
        <v>8.8289999999999993E-2</v>
      </c>
      <c r="AE369">
        <v>0.32179999999999997</v>
      </c>
      <c r="AF369">
        <v>7.4700000000000003E-2</v>
      </c>
    </row>
    <row r="370" spans="1:32" x14ac:dyDescent="0.2">
      <c r="A370">
        <v>9011971</v>
      </c>
      <c r="B370">
        <v>1</v>
      </c>
      <c r="C370">
        <v>21.71</v>
      </c>
      <c r="D370">
        <v>17.25</v>
      </c>
      <c r="E370">
        <v>140.9</v>
      </c>
      <c r="F370">
        <v>1546</v>
      </c>
      <c r="G370">
        <v>9.3840000000000007E-2</v>
      </c>
      <c r="H370">
        <v>8.5620000000000002E-2</v>
      </c>
      <c r="I370">
        <v>0.1168</v>
      </c>
      <c r="J370">
        <v>8.4650000000000003E-2</v>
      </c>
      <c r="K370">
        <v>0.17169999999999999</v>
      </c>
      <c r="L370">
        <v>5.0540000000000002E-2</v>
      </c>
      <c r="M370">
        <v>1.2070000000000001</v>
      </c>
      <c r="N370">
        <v>1.0509999999999999</v>
      </c>
      <c r="O370">
        <v>7.7329999999999997</v>
      </c>
      <c r="P370">
        <v>224.1</v>
      </c>
      <c r="Q370">
        <v>5.568E-3</v>
      </c>
      <c r="R370">
        <v>1.112E-2</v>
      </c>
      <c r="S370">
        <v>2.0959999999999999E-2</v>
      </c>
      <c r="T370">
        <v>1.197E-2</v>
      </c>
      <c r="U370">
        <v>1.2630000000000001E-2</v>
      </c>
      <c r="V370">
        <v>1.8029999999999999E-3</v>
      </c>
      <c r="W370">
        <v>30.75</v>
      </c>
      <c r="X370">
        <v>26.44</v>
      </c>
      <c r="Y370">
        <v>199.5</v>
      </c>
      <c r="Z370">
        <v>3143</v>
      </c>
      <c r="AA370">
        <v>0.1363</v>
      </c>
      <c r="AB370">
        <v>0.1628</v>
      </c>
      <c r="AC370">
        <v>0.28610000000000002</v>
      </c>
      <c r="AD370">
        <v>0.182</v>
      </c>
      <c r="AE370">
        <v>0.251</v>
      </c>
      <c r="AF370">
        <v>6.4939999999999998E-2</v>
      </c>
    </row>
    <row r="371" spans="1:32" x14ac:dyDescent="0.2">
      <c r="A371">
        <v>9012000</v>
      </c>
      <c r="B371">
        <v>1</v>
      </c>
      <c r="C371">
        <v>22.01</v>
      </c>
      <c r="D371">
        <v>21.9</v>
      </c>
      <c r="E371">
        <v>147.19999999999999</v>
      </c>
      <c r="F371">
        <v>1482</v>
      </c>
      <c r="G371">
        <v>0.10630000000000001</v>
      </c>
      <c r="H371">
        <v>0.19539999999999999</v>
      </c>
      <c r="I371">
        <v>0.24479999999999999</v>
      </c>
      <c r="J371">
        <v>0.15010000000000001</v>
      </c>
      <c r="K371">
        <v>0.18240000000000001</v>
      </c>
      <c r="L371">
        <v>6.1400000000000003E-2</v>
      </c>
      <c r="M371">
        <v>1.008</v>
      </c>
      <c r="N371">
        <v>0.69989999999999997</v>
      </c>
      <c r="O371">
        <v>7.5609999999999999</v>
      </c>
      <c r="P371">
        <v>130.19999999999999</v>
      </c>
      <c r="Q371">
        <v>3.9779999999999998E-3</v>
      </c>
      <c r="R371">
        <v>2.8209999999999999E-2</v>
      </c>
      <c r="S371">
        <v>3.576E-2</v>
      </c>
      <c r="T371">
        <v>1.4710000000000001E-2</v>
      </c>
      <c r="U371">
        <v>1.5180000000000001E-2</v>
      </c>
      <c r="V371">
        <v>3.7959999999999999E-3</v>
      </c>
      <c r="W371">
        <v>27.66</v>
      </c>
      <c r="X371">
        <v>25.8</v>
      </c>
      <c r="Y371">
        <v>195</v>
      </c>
      <c r="Z371">
        <v>2227</v>
      </c>
      <c r="AA371">
        <v>0.12939999999999999</v>
      </c>
      <c r="AB371">
        <v>0.38850000000000001</v>
      </c>
      <c r="AC371">
        <v>0.47560000000000002</v>
      </c>
      <c r="AD371">
        <v>0.2432</v>
      </c>
      <c r="AE371">
        <v>0.27410000000000001</v>
      </c>
      <c r="AF371">
        <v>8.5739999999999997E-2</v>
      </c>
    </row>
    <row r="372" spans="1:32" x14ac:dyDescent="0.2">
      <c r="A372">
        <v>9012315</v>
      </c>
      <c r="B372">
        <v>1</v>
      </c>
      <c r="C372">
        <v>16.350000000000001</v>
      </c>
      <c r="D372">
        <v>23.29</v>
      </c>
      <c r="E372">
        <v>109</v>
      </c>
      <c r="F372">
        <v>840.4</v>
      </c>
      <c r="G372">
        <v>9.7420000000000007E-2</v>
      </c>
      <c r="H372">
        <v>0.1497</v>
      </c>
      <c r="I372">
        <v>0.18110000000000001</v>
      </c>
      <c r="J372">
        <v>8.7730000000000002E-2</v>
      </c>
      <c r="K372">
        <v>0.2175</v>
      </c>
      <c r="L372">
        <v>6.2179999999999999E-2</v>
      </c>
      <c r="M372">
        <v>0.43120000000000003</v>
      </c>
      <c r="N372">
        <v>1.022</v>
      </c>
      <c r="O372">
        <v>2.972</v>
      </c>
      <c r="P372">
        <v>45.5</v>
      </c>
      <c r="Q372">
        <v>5.6350000000000003E-3</v>
      </c>
      <c r="R372">
        <v>3.9170000000000003E-2</v>
      </c>
      <c r="S372">
        <v>6.0720000000000003E-2</v>
      </c>
      <c r="T372">
        <v>1.6559999999999998E-2</v>
      </c>
      <c r="U372">
        <v>3.1969999999999998E-2</v>
      </c>
      <c r="V372">
        <v>4.0850000000000001E-3</v>
      </c>
      <c r="W372">
        <v>19.38</v>
      </c>
      <c r="X372">
        <v>31.03</v>
      </c>
      <c r="Y372">
        <v>129.30000000000001</v>
      </c>
      <c r="Z372">
        <v>1165</v>
      </c>
      <c r="AA372">
        <v>0.14149999999999999</v>
      </c>
      <c r="AB372">
        <v>0.46650000000000003</v>
      </c>
      <c r="AC372">
        <v>0.7087</v>
      </c>
      <c r="AD372">
        <v>0.2248</v>
      </c>
      <c r="AE372">
        <v>0.4824</v>
      </c>
      <c r="AF372">
        <v>9.6140000000000003E-2</v>
      </c>
    </row>
    <row r="373" spans="1:32" x14ac:dyDescent="0.2">
      <c r="A373">
        <v>9012568</v>
      </c>
      <c r="B373">
        <v>0</v>
      </c>
      <c r="C373">
        <v>15.19</v>
      </c>
      <c r="D373">
        <v>13.21</v>
      </c>
      <c r="E373">
        <v>97.65</v>
      </c>
      <c r="F373">
        <v>711.8</v>
      </c>
      <c r="G373">
        <v>7.9630000000000006E-2</v>
      </c>
      <c r="H373">
        <v>6.9339999999999999E-2</v>
      </c>
      <c r="I373">
        <v>3.3930000000000002E-2</v>
      </c>
      <c r="J373">
        <v>2.657E-2</v>
      </c>
      <c r="K373">
        <v>0.1721</v>
      </c>
      <c r="L373">
        <v>5.5440000000000003E-2</v>
      </c>
      <c r="M373">
        <v>0.17829999999999999</v>
      </c>
      <c r="N373">
        <v>0.41249999999999998</v>
      </c>
      <c r="O373">
        <v>1.3380000000000001</v>
      </c>
      <c r="P373">
        <v>17.72</v>
      </c>
      <c r="Q373">
        <v>5.012E-3</v>
      </c>
      <c r="R373">
        <v>1.485E-2</v>
      </c>
      <c r="S373">
        <v>1.5509999999999999E-2</v>
      </c>
      <c r="T373">
        <v>9.1549999999999999E-3</v>
      </c>
      <c r="U373">
        <v>1.6469999999999999E-2</v>
      </c>
      <c r="V373">
        <v>1.7669999999999999E-3</v>
      </c>
      <c r="W373">
        <v>16.2</v>
      </c>
      <c r="X373">
        <v>15.73</v>
      </c>
      <c r="Y373">
        <v>104.5</v>
      </c>
      <c r="Z373">
        <v>819.1</v>
      </c>
      <c r="AA373">
        <v>0.11260000000000001</v>
      </c>
      <c r="AB373">
        <v>0.17369999999999999</v>
      </c>
      <c r="AC373">
        <v>0.13619999999999999</v>
      </c>
      <c r="AD373">
        <v>8.1780000000000005E-2</v>
      </c>
      <c r="AE373">
        <v>0.2487</v>
      </c>
      <c r="AF373">
        <v>6.7659999999999998E-2</v>
      </c>
    </row>
    <row r="374" spans="1:32" x14ac:dyDescent="0.2">
      <c r="A374">
        <v>9012795</v>
      </c>
      <c r="B374">
        <v>1</v>
      </c>
      <c r="C374">
        <v>21.37</v>
      </c>
      <c r="D374">
        <v>15.1</v>
      </c>
      <c r="E374">
        <v>141.30000000000001</v>
      </c>
      <c r="F374">
        <v>1386</v>
      </c>
      <c r="G374">
        <v>0.10009999999999999</v>
      </c>
      <c r="H374">
        <v>0.1515</v>
      </c>
      <c r="I374">
        <v>0.19320000000000001</v>
      </c>
      <c r="J374">
        <v>0.1255</v>
      </c>
      <c r="K374">
        <v>0.1973</v>
      </c>
      <c r="L374">
        <v>6.1830000000000003E-2</v>
      </c>
      <c r="M374">
        <v>0.34139999999999998</v>
      </c>
      <c r="N374">
        <v>1.3089999999999999</v>
      </c>
      <c r="O374">
        <v>2.407</v>
      </c>
      <c r="P374">
        <v>39.06</v>
      </c>
      <c r="Q374">
        <v>4.4260000000000002E-3</v>
      </c>
      <c r="R374">
        <v>2.6749999999999999E-2</v>
      </c>
      <c r="S374">
        <v>3.4369999999999998E-2</v>
      </c>
      <c r="T374">
        <v>1.3429999999999999E-2</v>
      </c>
      <c r="U374">
        <v>1.6750000000000001E-2</v>
      </c>
      <c r="V374">
        <v>4.3670000000000002E-3</v>
      </c>
      <c r="W374">
        <v>22.69</v>
      </c>
      <c r="X374">
        <v>21.84</v>
      </c>
      <c r="Y374">
        <v>152.1</v>
      </c>
      <c r="Z374">
        <v>1535</v>
      </c>
      <c r="AA374">
        <v>0.1192</v>
      </c>
      <c r="AB374">
        <v>0.28399999999999997</v>
      </c>
      <c r="AC374">
        <v>0.40239999999999998</v>
      </c>
      <c r="AD374">
        <v>0.1966</v>
      </c>
      <c r="AE374">
        <v>0.27300000000000002</v>
      </c>
      <c r="AF374">
        <v>8.6660000000000001E-2</v>
      </c>
    </row>
    <row r="375" spans="1:32" x14ac:dyDescent="0.2">
      <c r="A375">
        <v>901288</v>
      </c>
      <c r="B375">
        <v>1</v>
      </c>
      <c r="C375">
        <v>20.64</v>
      </c>
      <c r="D375">
        <v>17.350000000000001</v>
      </c>
      <c r="E375">
        <v>134.80000000000001</v>
      </c>
      <c r="F375">
        <v>1335</v>
      </c>
      <c r="G375">
        <v>9.4460000000000002E-2</v>
      </c>
      <c r="H375">
        <v>0.1076</v>
      </c>
      <c r="I375">
        <v>0.1527</v>
      </c>
      <c r="J375">
        <v>8.9410000000000003E-2</v>
      </c>
      <c r="K375">
        <v>0.15709999999999999</v>
      </c>
      <c r="L375">
        <v>5.4780000000000002E-2</v>
      </c>
      <c r="M375">
        <v>0.61370000000000002</v>
      </c>
      <c r="N375">
        <v>0.65749999999999997</v>
      </c>
      <c r="O375">
        <v>4.1189999999999998</v>
      </c>
      <c r="P375">
        <v>77.02</v>
      </c>
      <c r="Q375">
        <v>6.2110000000000004E-3</v>
      </c>
      <c r="R375">
        <v>1.8950000000000002E-2</v>
      </c>
      <c r="S375">
        <v>2.681E-2</v>
      </c>
      <c r="T375">
        <v>1.2319999999999999E-2</v>
      </c>
      <c r="U375">
        <v>1.2760000000000001E-2</v>
      </c>
      <c r="V375">
        <v>1.7110000000000001E-3</v>
      </c>
      <c r="W375">
        <v>25.37</v>
      </c>
      <c r="X375">
        <v>23.17</v>
      </c>
      <c r="Y375">
        <v>166.8</v>
      </c>
      <c r="Z375">
        <v>1946</v>
      </c>
      <c r="AA375">
        <v>0.15620000000000001</v>
      </c>
      <c r="AB375">
        <v>0.30549999999999999</v>
      </c>
      <c r="AC375">
        <v>0.41589999999999999</v>
      </c>
      <c r="AD375">
        <v>0.2112</v>
      </c>
      <c r="AE375">
        <v>0.26889999999999997</v>
      </c>
      <c r="AF375">
        <v>7.0550000000000002E-2</v>
      </c>
    </row>
    <row r="376" spans="1:32" x14ac:dyDescent="0.2">
      <c r="A376">
        <v>9013005</v>
      </c>
      <c r="B376">
        <v>0</v>
      </c>
      <c r="C376">
        <v>13.69</v>
      </c>
      <c r="D376">
        <v>16.07</v>
      </c>
      <c r="E376">
        <v>87.84</v>
      </c>
      <c r="F376">
        <v>579.1</v>
      </c>
      <c r="G376">
        <v>8.3019999999999997E-2</v>
      </c>
      <c r="H376">
        <v>6.3740000000000005E-2</v>
      </c>
      <c r="I376">
        <v>2.5559999999999999E-2</v>
      </c>
      <c r="J376">
        <v>2.0310000000000002E-2</v>
      </c>
      <c r="K376">
        <v>0.18720000000000001</v>
      </c>
      <c r="L376">
        <v>5.6689999999999997E-2</v>
      </c>
      <c r="M376">
        <v>0.17050000000000001</v>
      </c>
      <c r="N376">
        <v>0.50660000000000005</v>
      </c>
      <c r="O376">
        <v>1.3720000000000001</v>
      </c>
      <c r="P376">
        <v>14</v>
      </c>
      <c r="Q376">
        <v>4.2300000000000003E-3</v>
      </c>
      <c r="R376">
        <v>1.5869999999999999E-2</v>
      </c>
      <c r="S376">
        <v>1.1690000000000001E-2</v>
      </c>
      <c r="T376">
        <v>6.3350000000000004E-3</v>
      </c>
      <c r="U376">
        <v>1.9429999999999999E-2</v>
      </c>
      <c r="V376">
        <v>2.1770000000000001E-3</v>
      </c>
      <c r="W376">
        <v>14.84</v>
      </c>
      <c r="X376">
        <v>20.21</v>
      </c>
      <c r="Y376">
        <v>99.16</v>
      </c>
      <c r="Z376">
        <v>670.6</v>
      </c>
      <c r="AA376">
        <v>0.1105</v>
      </c>
      <c r="AB376">
        <v>0.20960000000000001</v>
      </c>
      <c r="AC376">
        <v>0.1346</v>
      </c>
      <c r="AD376">
        <v>6.9870000000000002E-2</v>
      </c>
      <c r="AE376">
        <v>0.33229999999999998</v>
      </c>
      <c r="AF376">
        <v>7.7009999999999995E-2</v>
      </c>
    </row>
    <row r="377" spans="1:32" x14ac:dyDescent="0.2">
      <c r="A377">
        <v>901303</v>
      </c>
      <c r="B377">
        <v>0</v>
      </c>
      <c r="C377">
        <v>16.170000000000002</v>
      </c>
      <c r="D377">
        <v>16.07</v>
      </c>
      <c r="E377">
        <v>106.3</v>
      </c>
      <c r="F377">
        <v>788.5</v>
      </c>
      <c r="G377">
        <v>9.8799999999999999E-2</v>
      </c>
      <c r="H377">
        <v>0.14380000000000001</v>
      </c>
      <c r="I377">
        <v>6.651E-2</v>
      </c>
      <c r="J377">
        <v>5.3969999999999997E-2</v>
      </c>
      <c r="K377">
        <v>0.19900000000000001</v>
      </c>
      <c r="L377">
        <v>6.5720000000000001E-2</v>
      </c>
      <c r="M377">
        <v>0.17449999999999999</v>
      </c>
      <c r="N377">
        <v>0.48899999999999999</v>
      </c>
      <c r="O377">
        <v>1.349</v>
      </c>
      <c r="P377">
        <v>14.91</v>
      </c>
      <c r="Q377">
        <v>4.5100000000000001E-3</v>
      </c>
      <c r="R377">
        <v>1.8120000000000001E-2</v>
      </c>
      <c r="S377">
        <v>1.951E-2</v>
      </c>
      <c r="T377">
        <v>1.196E-2</v>
      </c>
      <c r="U377">
        <v>1.934E-2</v>
      </c>
      <c r="V377">
        <v>3.6960000000000001E-3</v>
      </c>
      <c r="W377">
        <v>16.97</v>
      </c>
      <c r="X377">
        <v>19.14</v>
      </c>
      <c r="Y377">
        <v>113.1</v>
      </c>
      <c r="Z377">
        <v>861.5</v>
      </c>
      <c r="AA377">
        <v>0.1235</v>
      </c>
      <c r="AB377">
        <v>0.255</v>
      </c>
      <c r="AC377">
        <v>0.2114</v>
      </c>
      <c r="AD377">
        <v>0.12509999999999999</v>
      </c>
      <c r="AE377">
        <v>0.31530000000000002</v>
      </c>
      <c r="AF377">
        <v>8.9599999999999999E-2</v>
      </c>
    </row>
    <row r="378" spans="1:32" x14ac:dyDescent="0.2">
      <c r="A378">
        <v>901315</v>
      </c>
      <c r="B378">
        <v>0</v>
      </c>
      <c r="C378">
        <v>10.57</v>
      </c>
      <c r="D378">
        <v>20.22</v>
      </c>
      <c r="E378">
        <v>70.150000000000006</v>
      </c>
      <c r="F378">
        <v>338.3</v>
      </c>
      <c r="G378">
        <v>9.0730000000000005E-2</v>
      </c>
      <c r="H378">
        <v>0.16600000000000001</v>
      </c>
      <c r="I378">
        <v>0.22800000000000001</v>
      </c>
      <c r="J378">
        <v>5.9409999999999998E-2</v>
      </c>
      <c r="K378">
        <v>0.21879999999999999</v>
      </c>
      <c r="L378">
        <v>8.4500000000000006E-2</v>
      </c>
      <c r="M378">
        <v>0.1115</v>
      </c>
      <c r="N378">
        <v>1.2310000000000001</v>
      </c>
      <c r="O378">
        <v>2.363</v>
      </c>
      <c r="P378">
        <v>7.2279999999999998</v>
      </c>
      <c r="Q378">
        <v>8.4989999999999996E-3</v>
      </c>
      <c r="R378">
        <v>7.6429999999999998E-2</v>
      </c>
      <c r="S378">
        <v>0.1535</v>
      </c>
      <c r="T378">
        <v>2.9190000000000001E-2</v>
      </c>
      <c r="U378">
        <v>1.617E-2</v>
      </c>
      <c r="V378">
        <v>1.2200000000000001E-2</v>
      </c>
      <c r="W378">
        <v>10.85</v>
      </c>
      <c r="X378">
        <v>22.82</v>
      </c>
      <c r="Y378">
        <v>76.510000000000005</v>
      </c>
      <c r="Z378">
        <v>351.9</v>
      </c>
      <c r="AA378">
        <v>0.1143</v>
      </c>
      <c r="AB378">
        <v>0.3619</v>
      </c>
      <c r="AC378">
        <v>0.60299999999999998</v>
      </c>
      <c r="AD378">
        <v>0.14649999999999999</v>
      </c>
      <c r="AE378">
        <v>0.25969999999999999</v>
      </c>
      <c r="AF378">
        <v>0.12</v>
      </c>
    </row>
    <row r="379" spans="1:32" x14ac:dyDescent="0.2">
      <c r="A379">
        <v>9013579</v>
      </c>
      <c r="B379">
        <v>0</v>
      </c>
      <c r="C379">
        <v>13.46</v>
      </c>
      <c r="D379">
        <v>28.21</v>
      </c>
      <c r="E379">
        <v>85.89</v>
      </c>
      <c r="F379">
        <v>562.1</v>
      </c>
      <c r="G379">
        <v>7.5170000000000001E-2</v>
      </c>
      <c r="H379">
        <v>4.7260000000000003E-2</v>
      </c>
      <c r="I379">
        <v>1.2710000000000001E-2</v>
      </c>
      <c r="J379">
        <v>1.1169999999999999E-2</v>
      </c>
      <c r="K379">
        <v>0.1421</v>
      </c>
      <c r="L379">
        <v>5.7630000000000001E-2</v>
      </c>
      <c r="M379">
        <v>0.16889999999999999</v>
      </c>
      <c r="N379">
        <v>1.1499999999999999</v>
      </c>
      <c r="O379">
        <v>1.4</v>
      </c>
      <c r="P379">
        <v>14.91</v>
      </c>
      <c r="Q379">
        <v>4.9420000000000002E-3</v>
      </c>
      <c r="R379">
        <v>1.2030000000000001E-2</v>
      </c>
      <c r="S379">
        <v>7.5079999999999999E-3</v>
      </c>
      <c r="T379">
        <v>5.1789999999999996E-3</v>
      </c>
      <c r="U379">
        <v>1.4420000000000001E-2</v>
      </c>
      <c r="V379">
        <v>1.684E-3</v>
      </c>
      <c r="W379">
        <v>14.69</v>
      </c>
      <c r="X379">
        <v>35.630000000000003</v>
      </c>
      <c r="Y379">
        <v>97.11</v>
      </c>
      <c r="Z379">
        <v>680.6</v>
      </c>
      <c r="AA379">
        <v>0.1108</v>
      </c>
      <c r="AB379">
        <v>0.1457</v>
      </c>
      <c r="AC379">
        <v>7.9339999999999994E-2</v>
      </c>
      <c r="AD379">
        <v>5.781E-2</v>
      </c>
      <c r="AE379">
        <v>0.26939999999999997</v>
      </c>
      <c r="AF379">
        <v>7.0610000000000006E-2</v>
      </c>
    </row>
    <row r="380" spans="1:32" x14ac:dyDescent="0.2">
      <c r="A380">
        <v>9013594</v>
      </c>
      <c r="B380">
        <v>0</v>
      </c>
      <c r="C380">
        <v>13.66</v>
      </c>
      <c r="D380">
        <v>15.15</v>
      </c>
      <c r="E380">
        <v>88.27</v>
      </c>
      <c r="F380">
        <v>580.6</v>
      </c>
      <c r="G380">
        <v>8.2680000000000003E-2</v>
      </c>
      <c r="H380">
        <v>7.5480000000000005E-2</v>
      </c>
      <c r="I380">
        <v>4.249E-2</v>
      </c>
      <c r="J380">
        <v>2.4709999999999999E-2</v>
      </c>
      <c r="K380">
        <v>0.1792</v>
      </c>
      <c r="L380">
        <v>5.8970000000000002E-2</v>
      </c>
      <c r="M380">
        <v>0.14019999999999999</v>
      </c>
      <c r="N380">
        <v>0.54169999999999996</v>
      </c>
      <c r="O380">
        <v>1.101</v>
      </c>
      <c r="P380">
        <v>11.35</v>
      </c>
      <c r="Q380">
        <v>5.2119999999999996E-3</v>
      </c>
      <c r="R380">
        <v>2.9839999999999998E-2</v>
      </c>
      <c r="S380">
        <v>2.443E-2</v>
      </c>
      <c r="T380">
        <v>8.3560000000000006E-3</v>
      </c>
      <c r="U380">
        <v>1.8180000000000002E-2</v>
      </c>
      <c r="V380">
        <v>4.8679999999999999E-3</v>
      </c>
      <c r="W380">
        <v>14.54</v>
      </c>
      <c r="X380">
        <v>19.64</v>
      </c>
      <c r="Y380">
        <v>97.96</v>
      </c>
      <c r="Z380">
        <v>657</v>
      </c>
      <c r="AA380">
        <v>0.1275</v>
      </c>
      <c r="AB380">
        <v>0.31040000000000001</v>
      </c>
      <c r="AC380">
        <v>0.25690000000000002</v>
      </c>
      <c r="AD380">
        <v>0.10539999999999999</v>
      </c>
      <c r="AE380">
        <v>0.3387</v>
      </c>
      <c r="AF380">
        <v>9.6379999999999993E-2</v>
      </c>
    </row>
    <row r="381" spans="1:32" x14ac:dyDescent="0.2">
      <c r="A381">
        <v>9013838</v>
      </c>
      <c r="B381">
        <v>1</v>
      </c>
      <c r="C381">
        <v>11.08</v>
      </c>
      <c r="D381">
        <v>18.829999999999998</v>
      </c>
      <c r="E381">
        <v>73.3</v>
      </c>
      <c r="F381">
        <v>361.6</v>
      </c>
      <c r="G381">
        <v>0.1216</v>
      </c>
      <c r="H381">
        <v>0.21540000000000001</v>
      </c>
      <c r="I381">
        <v>0.16889999999999999</v>
      </c>
      <c r="J381">
        <v>6.3670000000000004E-2</v>
      </c>
      <c r="K381">
        <v>0.21959999999999999</v>
      </c>
      <c r="L381">
        <v>7.9500000000000001E-2</v>
      </c>
      <c r="M381">
        <v>0.2114</v>
      </c>
      <c r="N381">
        <v>1.0269999999999999</v>
      </c>
      <c r="O381">
        <v>1.7190000000000001</v>
      </c>
      <c r="P381">
        <v>13.99</v>
      </c>
      <c r="Q381">
        <v>7.4050000000000001E-3</v>
      </c>
      <c r="R381">
        <v>4.5490000000000003E-2</v>
      </c>
      <c r="S381">
        <v>4.5879999999999997E-2</v>
      </c>
      <c r="T381">
        <v>1.3390000000000001E-2</v>
      </c>
      <c r="U381">
        <v>1.738E-2</v>
      </c>
      <c r="V381">
        <v>4.4349999999999997E-3</v>
      </c>
      <c r="W381">
        <v>13.24</v>
      </c>
      <c r="X381">
        <v>32.82</v>
      </c>
      <c r="Y381">
        <v>91.76</v>
      </c>
      <c r="Z381">
        <v>508.1</v>
      </c>
      <c r="AA381">
        <v>0.21840000000000001</v>
      </c>
      <c r="AB381">
        <v>0.93789999999999996</v>
      </c>
      <c r="AC381">
        <v>0.84019999999999995</v>
      </c>
      <c r="AD381">
        <v>0.25240000000000001</v>
      </c>
      <c r="AE381">
        <v>0.41539999999999999</v>
      </c>
      <c r="AF381">
        <v>0.14030000000000001</v>
      </c>
    </row>
    <row r="382" spans="1:32" x14ac:dyDescent="0.2">
      <c r="A382">
        <v>901549</v>
      </c>
      <c r="B382">
        <v>0</v>
      </c>
      <c r="C382">
        <v>11.27</v>
      </c>
      <c r="D382">
        <v>12.96</v>
      </c>
      <c r="E382">
        <v>73.16</v>
      </c>
      <c r="F382">
        <v>386.3</v>
      </c>
      <c r="G382">
        <v>0.1237</v>
      </c>
      <c r="H382">
        <v>0.1111</v>
      </c>
      <c r="I382">
        <v>7.9000000000000001E-2</v>
      </c>
      <c r="J382">
        <v>5.5500000000000001E-2</v>
      </c>
      <c r="K382">
        <v>0.20180000000000001</v>
      </c>
      <c r="L382">
        <v>6.9139999999999993E-2</v>
      </c>
      <c r="M382">
        <v>0.25619999999999998</v>
      </c>
      <c r="N382">
        <v>0.98580000000000001</v>
      </c>
      <c r="O382">
        <v>1.8089999999999999</v>
      </c>
      <c r="P382">
        <v>16.04</v>
      </c>
      <c r="Q382">
        <v>6.6350000000000003E-3</v>
      </c>
      <c r="R382">
        <v>1.7770000000000001E-2</v>
      </c>
      <c r="S382">
        <v>2.1010000000000001E-2</v>
      </c>
      <c r="T382">
        <v>1.1639999999999999E-2</v>
      </c>
      <c r="U382">
        <v>2.1080000000000002E-2</v>
      </c>
      <c r="V382">
        <v>3.7209999999999999E-3</v>
      </c>
      <c r="W382">
        <v>12.84</v>
      </c>
      <c r="X382">
        <v>20.53</v>
      </c>
      <c r="Y382">
        <v>84.93</v>
      </c>
      <c r="Z382">
        <v>476.1</v>
      </c>
      <c r="AA382">
        <v>0.161</v>
      </c>
      <c r="AB382">
        <v>0.2429</v>
      </c>
      <c r="AC382">
        <v>0.22470000000000001</v>
      </c>
      <c r="AD382">
        <v>0.1318</v>
      </c>
      <c r="AE382">
        <v>0.33429999999999999</v>
      </c>
      <c r="AF382">
        <v>9.2149999999999996E-2</v>
      </c>
    </row>
    <row r="383" spans="1:32" x14ac:dyDescent="0.2">
      <c r="A383">
        <v>901836</v>
      </c>
      <c r="B383">
        <v>0</v>
      </c>
      <c r="C383">
        <v>11.04</v>
      </c>
      <c r="D383">
        <v>14.93</v>
      </c>
      <c r="E383">
        <v>70.67</v>
      </c>
      <c r="F383">
        <v>372.7</v>
      </c>
      <c r="G383">
        <v>7.9869999999999997E-2</v>
      </c>
      <c r="H383">
        <v>7.0790000000000006E-2</v>
      </c>
      <c r="I383">
        <v>3.5459999999999998E-2</v>
      </c>
      <c r="J383">
        <v>2.0740000000000001E-2</v>
      </c>
      <c r="K383">
        <v>0.20030000000000001</v>
      </c>
      <c r="L383">
        <v>6.2460000000000002E-2</v>
      </c>
      <c r="M383">
        <v>0.16420000000000001</v>
      </c>
      <c r="N383">
        <v>1.0309999999999999</v>
      </c>
      <c r="O383">
        <v>1.2809999999999999</v>
      </c>
      <c r="P383">
        <v>11.68</v>
      </c>
      <c r="Q383">
        <v>5.2960000000000004E-3</v>
      </c>
      <c r="R383">
        <v>1.9029999999999998E-2</v>
      </c>
      <c r="S383">
        <v>1.7229999999999999E-2</v>
      </c>
      <c r="T383">
        <v>6.96E-3</v>
      </c>
      <c r="U383">
        <v>1.8800000000000001E-2</v>
      </c>
      <c r="V383">
        <v>1.941E-3</v>
      </c>
      <c r="W383">
        <v>12.09</v>
      </c>
      <c r="X383">
        <v>20.83</v>
      </c>
      <c r="Y383">
        <v>79.73</v>
      </c>
      <c r="Z383">
        <v>447.1</v>
      </c>
      <c r="AA383">
        <v>0.1095</v>
      </c>
      <c r="AB383">
        <v>0.19819999999999999</v>
      </c>
      <c r="AC383">
        <v>0.15529999999999999</v>
      </c>
      <c r="AD383">
        <v>6.7540000000000003E-2</v>
      </c>
      <c r="AE383">
        <v>0.32019999999999998</v>
      </c>
      <c r="AF383">
        <v>7.2870000000000004E-2</v>
      </c>
    </row>
    <row r="384" spans="1:32" x14ac:dyDescent="0.2">
      <c r="A384">
        <v>90250</v>
      </c>
      <c r="B384">
        <v>0</v>
      </c>
      <c r="C384">
        <v>12.05</v>
      </c>
      <c r="D384">
        <v>22.72</v>
      </c>
      <c r="E384">
        <v>78.75</v>
      </c>
      <c r="F384">
        <v>447.8</v>
      </c>
      <c r="G384">
        <v>6.9349999999999995E-2</v>
      </c>
      <c r="H384">
        <v>0.10730000000000001</v>
      </c>
      <c r="I384">
        <v>7.9430000000000001E-2</v>
      </c>
      <c r="J384">
        <v>2.9780000000000001E-2</v>
      </c>
      <c r="K384">
        <v>0.1203</v>
      </c>
      <c r="L384">
        <v>6.6589999999999996E-2</v>
      </c>
      <c r="M384">
        <v>0.11940000000000001</v>
      </c>
      <c r="N384">
        <v>1.4339999999999999</v>
      </c>
      <c r="O384">
        <v>1.778</v>
      </c>
      <c r="P384">
        <v>9.5489999999999995</v>
      </c>
      <c r="Q384">
        <v>5.0419999999999996E-3</v>
      </c>
      <c r="R384">
        <v>4.5600000000000002E-2</v>
      </c>
      <c r="S384">
        <v>4.3049999999999998E-2</v>
      </c>
      <c r="T384">
        <v>1.6670000000000001E-2</v>
      </c>
      <c r="U384">
        <v>2.47E-2</v>
      </c>
      <c r="V384">
        <v>7.358E-3</v>
      </c>
      <c r="W384">
        <v>12.57</v>
      </c>
      <c r="X384">
        <v>28.71</v>
      </c>
      <c r="Y384">
        <v>87.36</v>
      </c>
      <c r="Z384">
        <v>488.4</v>
      </c>
      <c r="AA384">
        <v>8.7989999999999999E-2</v>
      </c>
      <c r="AB384">
        <v>0.32140000000000002</v>
      </c>
      <c r="AC384">
        <v>0.29120000000000001</v>
      </c>
      <c r="AD384">
        <v>0.10920000000000001</v>
      </c>
      <c r="AE384">
        <v>0.21909999999999999</v>
      </c>
      <c r="AF384">
        <v>9.3490000000000004E-2</v>
      </c>
    </row>
    <row r="385" spans="1:32" x14ac:dyDescent="0.2">
      <c r="A385">
        <v>90251</v>
      </c>
      <c r="B385">
        <v>0</v>
      </c>
      <c r="C385">
        <v>12.39</v>
      </c>
      <c r="D385">
        <v>17.48</v>
      </c>
      <c r="E385">
        <v>80.64</v>
      </c>
      <c r="F385">
        <v>462.9</v>
      </c>
      <c r="G385">
        <v>0.1042</v>
      </c>
      <c r="H385">
        <v>0.12970000000000001</v>
      </c>
      <c r="I385">
        <v>5.892E-2</v>
      </c>
      <c r="J385">
        <v>2.8799999999999999E-2</v>
      </c>
      <c r="K385">
        <v>0.1779</v>
      </c>
      <c r="L385">
        <v>6.5879999999999994E-2</v>
      </c>
      <c r="M385">
        <v>0.26079999999999998</v>
      </c>
      <c r="N385">
        <v>0.873</v>
      </c>
      <c r="O385">
        <v>2.117</v>
      </c>
      <c r="P385">
        <v>19.2</v>
      </c>
      <c r="Q385">
        <v>6.7149999999999996E-3</v>
      </c>
      <c r="R385">
        <v>3.705E-2</v>
      </c>
      <c r="S385">
        <v>4.7570000000000001E-2</v>
      </c>
      <c r="T385">
        <v>1.051E-2</v>
      </c>
      <c r="U385">
        <v>1.8380000000000001E-2</v>
      </c>
      <c r="V385">
        <v>6.8840000000000004E-3</v>
      </c>
      <c r="W385">
        <v>14.18</v>
      </c>
      <c r="X385">
        <v>23.13</v>
      </c>
      <c r="Y385">
        <v>95.23</v>
      </c>
      <c r="Z385">
        <v>600.5</v>
      </c>
      <c r="AA385">
        <v>0.14269999999999999</v>
      </c>
      <c r="AB385">
        <v>0.35930000000000001</v>
      </c>
      <c r="AC385">
        <v>0.3206</v>
      </c>
      <c r="AD385">
        <v>9.8040000000000002E-2</v>
      </c>
      <c r="AE385">
        <v>0.28189999999999998</v>
      </c>
      <c r="AF385">
        <v>0.1118</v>
      </c>
    </row>
    <row r="386" spans="1:32" x14ac:dyDescent="0.2">
      <c r="A386">
        <v>902727</v>
      </c>
      <c r="B386">
        <v>0</v>
      </c>
      <c r="C386">
        <v>13.28</v>
      </c>
      <c r="D386">
        <v>13.72</v>
      </c>
      <c r="E386">
        <v>85.79</v>
      </c>
      <c r="F386">
        <v>541.79999999999995</v>
      </c>
      <c r="G386">
        <v>8.3629999999999996E-2</v>
      </c>
      <c r="H386">
        <v>8.5750000000000007E-2</v>
      </c>
      <c r="I386">
        <v>5.0770000000000003E-2</v>
      </c>
      <c r="J386">
        <v>2.8639999999999999E-2</v>
      </c>
      <c r="K386">
        <v>0.16170000000000001</v>
      </c>
      <c r="L386">
        <v>5.5939999999999997E-2</v>
      </c>
      <c r="M386">
        <v>0.18329999999999999</v>
      </c>
      <c r="N386">
        <v>0.53080000000000005</v>
      </c>
      <c r="O386">
        <v>1.5920000000000001</v>
      </c>
      <c r="P386">
        <v>15.26</v>
      </c>
      <c r="Q386">
        <v>4.2709999999999996E-3</v>
      </c>
      <c r="R386">
        <v>2.0729999999999998E-2</v>
      </c>
      <c r="S386">
        <v>2.828E-2</v>
      </c>
      <c r="T386">
        <v>8.4679999999999998E-3</v>
      </c>
      <c r="U386">
        <v>1.461E-2</v>
      </c>
      <c r="V386">
        <v>2.6129999999999999E-3</v>
      </c>
      <c r="W386">
        <v>14.24</v>
      </c>
      <c r="X386">
        <v>17.37</v>
      </c>
      <c r="Y386">
        <v>96.59</v>
      </c>
      <c r="Z386">
        <v>623.70000000000005</v>
      </c>
      <c r="AA386">
        <v>0.1166</v>
      </c>
      <c r="AB386">
        <v>0.26850000000000002</v>
      </c>
      <c r="AC386">
        <v>0.28660000000000002</v>
      </c>
      <c r="AD386">
        <v>9.1730000000000006E-2</v>
      </c>
      <c r="AE386">
        <v>0.27360000000000001</v>
      </c>
      <c r="AF386">
        <v>7.3200000000000001E-2</v>
      </c>
    </row>
    <row r="387" spans="1:32" x14ac:dyDescent="0.2">
      <c r="A387">
        <v>90291</v>
      </c>
      <c r="B387">
        <v>1</v>
      </c>
      <c r="C387">
        <v>14.6</v>
      </c>
      <c r="D387">
        <v>23.29</v>
      </c>
      <c r="E387">
        <v>93.97</v>
      </c>
      <c r="F387">
        <v>664.7</v>
      </c>
      <c r="G387">
        <v>8.6819999999999994E-2</v>
      </c>
      <c r="H387">
        <v>6.6360000000000002E-2</v>
      </c>
      <c r="I387">
        <v>8.3900000000000002E-2</v>
      </c>
      <c r="J387">
        <v>5.271E-2</v>
      </c>
      <c r="K387">
        <v>0.16270000000000001</v>
      </c>
      <c r="L387">
        <v>5.416E-2</v>
      </c>
      <c r="M387">
        <v>0.41570000000000001</v>
      </c>
      <c r="N387">
        <v>1.627</v>
      </c>
      <c r="O387">
        <v>2.9140000000000001</v>
      </c>
      <c r="P387">
        <v>33.01</v>
      </c>
      <c r="Q387">
        <v>8.3119999999999999E-3</v>
      </c>
      <c r="R387">
        <v>1.7420000000000001E-2</v>
      </c>
      <c r="S387">
        <v>3.3890000000000003E-2</v>
      </c>
      <c r="T387">
        <v>1.576E-2</v>
      </c>
      <c r="U387">
        <v>1.7399999999999999E-2</v>
      </c>
      <c r="V387">
        <v>2.8709999999999999E-3</v>
      </c>
      <c r="W387">
        <v>15.79</v>
      </c>
      <c r="X387">
        <v>31.71</v>
      </c>
      <c r="Y387">
        <v>102.2</v>
      </c>
      <c r="Z387">
        <v>758.2</v>
      </c>
      <c r="AA387">
        <v>0.13120000000000001</v>
      </c>
      <c r="AB387">
        <v>0.15809999999999999</v>
      </c>
      <c r="AC387">
        <v>0.26750000000000002</v>
      </c>
      <c r="AD387">
        <v>0.13589999999999999</v>
      </c>
      <c r="AE387">
        <v>0.2477</v>
      </c>
      <c r="AF387">
        <v>6.8360000000000004E-2</v>
      </c>
    </row>
    <row r="388" spans="1:32" x14ac:dyDescent="0.2">
      <c r="A388">
        <v>902975</v>
      </c>
      <c r="B388">
        <v>0</v>
      </c>
      <c r="C388">
        <v>12.21</v>
      </c>
      <c r="D388">
        <v>14.09</v>
      </c>
      <c r="E388">
        <v>78.78</v>
      </c>
      <c r="F388">
        <v>462</v>
      </c>
      <c r="G388">
        <v>8.1079999999999999E-2</v>
      </c>
      <c r="H388">
        <v>7.8229999999999994E-2</v>
      </c>
      <c r="I388">
        <v>6.8390000000000006E-2</v>
      </c>
      <c r="J388">
        <v>2.5340000000000001E-2</v>
      </c>
      <c r="K388">
        <v>0.1646</v>
      </c>
      <c r="L388">
        <v>6.1539999999999997E-2</v>
      </c>
      <c r="M388">
        <v>0.2666</v>
      </c>
      <c r="N388">
        <v>0.83089999999999997</v>
      </c>
      <c r="O388">
        <v>2.097</v>
      </c>
      <c r="P388">
        <v>19.96</v>
      </c>
      <c r="Q388">
        <v>4.4050000000000001E-3</v>
      </c>
      <c r="R388">
        <v>3.0259999999999999E-2</v>
      </c>
      <c r="S388">
        <v>4.3439999999999999E-2</v>
      </c>
      <c r="T388">
        <v>1.0869999999999999E-2</v>
      </c>
      <c r="U388">
        <v>1.9210000000000001E-2</v>
      </c>
      <c r="V388">
        <v>4.6220000000000002E-3</v>
      </c>
      <c r="W388">
        <v>13.13</v>
      </c>
      <c r="X388">
        <v>19.29</v>
      </c>
      <c r="Y388">
        <v>87.65</v>
      </c>
      <c r="Z388">
        <v>529.9</v>
      </c>
      <c r="AA388">
        <v>0.1026</v>
      </c>
      <c r="AB388">
        <v>0.24310000000000001</v>
      </c>
      <c r="AC388">
        <v>0.30759999999999998</v>
      </c>
      <c r="AD388">
        <v>9.1399999999999995E-2</v>
      </c>
      <c r="AE388">
        <v>0.26769999999999999</v>
      </c>
      <c r="AF388">
        <v>8.8239999999999999E-2</v>
      </c>
    </row>
    <row r="389" spans="1:32" x14ac:dyDescent="0.2">
      <c r="A389">
        <v>902976</v>
      </c>
      <c r="B389">
        <v>0</v>
      </c>
      <c r="C389">
        <v>13.88</v>
      </c>
      <c r="D389">
        <v>16.16</v>
      </c>
      <c r="E389">
        <v>88.37</v>
      </c>
      <c r="F389">
        <v>596.6</v>
      </c>
      <c r="G389">
        <v>7.0260000000000003E-2</v>
      </c>
      <c r="H389">
        <v>4.8309999999999999E-2</v>
      </c>
      <c r="I389">
        <v>2.0449999999999999E-2</v>
      </c>
      <c r="J389">
        <v>8.5070000000000007E-3</v>
      </c>
      <c r="K389">
        <v>0.16070000000000001</v>
      </c>
      <c r="L389">
        <v>5.4739999999999997E-2</v>
      </c>
      <c r="M389">
        <v>0.25409999999999999</v>
      </c>
      <c r="N389">
        <v>0.62180000000000002</v>
      </c>
      <c r="O389">
        <v>1.7090000000000001</v>
      </c>
      <c r="P389">
        <v>23.12</v>
      </c>
      <c r="Q389">
        <v>3.728E-3</v>
      </c>
      <c r="R389">
        <v>1.4149999999999999E-2</v>
      </c>
      <c r="S389">
        <v>1.9879999999999998E-2</v>
      </c>
      <c r="T389">
        <v>7.0159999999999997E-3</v>
      </c>
      <c r="U389">
        <v>1.6469999999999999E-2</v>
      </c>
      <c r="V389">
        <v>1.97E-3</v>
      </c>
      <c r="W389">
        <v>15.51</v>
      </c>
      <c r="X389">
        <v>19.97</v>
      </c>
      <c r="Y389">
        <v>99.66</v>
      </c>
      <c r="Z389">
        <v>745.3</v>
      </c>
      <c r="AA389">
        <v>8.4839999999999999E-2</v>
      </c>
      <c r="AB389">
        <v>0.12330000000000001</v>
      </c>
      <c r="AC389">
        <v>0.1091</v>
      </c>
      <c r="AD389">
        <v>4.5370000000000001E-2</v>
      </c>
      <c r="AE389">
        <v>0.25419999999999998</v>
      </c>
      <c r="AF389">
        <v>6.6229999999999997E-2</v>
      </c>
    </row>
    <row r="390" spans="1:32" x14ac:dyDescent="0.2">
      <c r="A390">
        <v>903011</v>
      </c>
      <c r="B390">
        <v>0</v>
      </c>
      <c r="C390">
        <v>11.27</v>
      </c>
      <c r="D390">
        <v>15.5</v>
      </c>
      <c r="E390">
        <v>73.38</v>
      </c>
      <c r="F390">
        <v>392</v>
      </c>
      <c r="G390">
        <v>8.3650000000000002E-2</v>
      </c>
      <c r="H390">
        <v>0.1114</v>
      </c>
      <c r="I390">
        <v>0.1007</v>
      </c>
      <c r="J390">
        <v>2.7570000000000001E-2</v>
      </c>
      <c r="K390">
        <v>0.18099999999999999</v>
      </c>
      <c r="L390">
        <v>7.2520000000000001E-2</v>
      </c>
      <c r="M390">
        <v>0.33050000000000002</v>
      </c>
      <c r="N390">
        <v>1.0669999999999999</v>
      </c>
      <c r="O390">
        <v>2.569</v>
      </c>
      <c r="P390">
        <v>22.97</v>
      </c>
      <c r="Q390">
        <v>1.038E-2</v>
      </c>
      <c r="R390">
        <v>6.6689999999999999E-2</v>
      </c>
      <c r="S390">
        <v>9.4719999999999999E-2</v>
      </c>
      <c r="T390">
        <v>2.0469999999999999E-2</v>
      </c>
      <c r="U390">
        <v>1.2189999999999999E-2</v>
      </c>
      <c r="V390">
        <v>1.2330000000000001E-2</v>
      </c>
      <c r="W390">
        <v>12.04</v>
      </c>
      <c r="X390">
        <v>18.93</v>
      </c>
      <c r="Y390">
        <v>79.73</v>
      </c>
      <c r="Z390">
        <v>450</v>
      </c>
      <c r="AA390">
        <v>0.11020000000000001</v>
      </c>
      <c r="AB390">
        <v>0.28089999999999998</v>
      </c>
      <c r="AC390">
        <v>0.30209999999999998</v>
      </c>
      <c r="AD390">
        <v>8.2720000000000002E-2</v>
      </c>
      <c r="AE390">
        <v>0.2157</v>
      </c>
      <c r="AF390">
        <v>0.1043</v>
      </c>
    </row>
    <row r="391" spans="1:32" x14ac:dyDescent="0.2">
      <c r="A391">
        <v>90312</v>
      </c>
      <c r="B391">
        <v>1</v>
      </c>
      <c r="C391">
        <v>19.55</v>
      </c>
      <c r="D391">
        <v>23.21</v>
      </c>
      <c r="E391">
        <v>128.9</v>
      </c>
      <c r="F391">
        <v>1174</v>
      </c>
      <c r="G391">
        <v>0.10100000000000001</v>
      </c>
      <c r="H391">
        <v>0.1318</v>
      </c>
      <c r="I391">
        <v>0.18559999999999999</v>
      </c>
      <c r="J391">
        <v>0.1021</v>
      </c>
      <c r="K391">
        <v>0.19889999999999999</v>
      </c>
      <c r="L391">
        <v>5.8840000000000003E-2</v>
      </c>
      <c r="M391">
        <v>0.61070000000000002</v>
      </c>
      <c r="N391">
        <v>2.8359999999999999</v>
      </c>
      <c r="O391">
        <v>5.383</v>
      </c>
      <c r="P391">
        <v>70.099999999999994</v>
      </c>
      <c r="Q391">
        <v>1.124E-2</v>
      </c>
      <c r="R391">
        <v>4.0969999999999999E-2</v>
      </c>
      <c r="S391">
        <v>7.4690000000000006E-2</v>
      </c>
      <c r="T391">
        <v>3.4410000000000003E-2</v>
      </c>
      <c r="U391">
        <v>2.768E-2</v>
      </c>
      <c r="V391">
        <v>6.2399999999999999E-3</v>
      </c>
      <c r="W391">
        <v>20.82</v>
      </c>
      <c r="X391">
        <v>30.44</v>
      </c>
      <c r="Y391">
        <v>142</v>
      </c>
      <c r="Z391">
        <v>1313</v>
      </c>
      <c r="AA391">
        <v>0.12509999999999999</v>
      </c>
      <c r="AB391">
        <v>0.2414</v>
      </c>
      <c r="AC391">
        <v>0.38290000000000002</v>
      </c>
      <c r="AD391">
        <v>0.1825</v>
      </c>
      <c r="AE391">
        <v>0.2576</v>
      </c>
      <c r="AF391">
        <v>7.6020000000000004E-2</v>
      </c>
    </row>
    <row r="392" spans="1:32" x14ac:dyDescent="0.2">
      <c r="A392">
        <v>90317302</v>
      </c>
      <c r="B392">
        <v>0</v>
      </c>
      <c r="C392">
        <v>10.26</v>
      </c>
      <c r="D392">
        <v>12.22</v>
      </c>
      <c r="E392">
        <v>65.75</v>
      </c>
      <c r="F392">
        <v>321.60000000000002</v>
      </c>
      <c r="G392">
        <v>9.9959999999999993E-2</v>
      </c>
      <c r="H392">
        <v>7.5420000000000001E-2</v>
      </c>
      <c r="I392">
        <v>1.9230000000000001E-2</v>
      </c>
      <c r="J392">
        <v>1.968E-2</v>
      </c>
      <c r="K392">
        <v>0.18</v>
      </c>
      <c r="L392">
        <v>6.5689999999999998E-2</v>
      </c>
      <c r="M392">
        <v>0.19109999999999999</v>
      </c>
      <c r="N392">
        <v>0.54769999999999996</v>
      </c>
      <c r="O392">
        <v>1.3480000000000001</v>
      </c>
      <c r="P392">
        <v>11.88</v>
      </c>
      <c r="Q392">
        <v>5.6820000000000004E-3</v>
      </c>
      <c r="R392">
        <v>1.3650000000000001E-2</v>
      </c>
      <c r="S392">
        <v>8.4960000000000001E-3</v>
      </c>
      <c r="T392">
        <v>6.9290000000000003E-3</v>
      </c>
      <c r="U392">
        <v>1.9380000000000001E-2</v>
      </c>
      <c r="V392">
        <v>2.3709999999999998E-3</v>
      </c>
      <c r="W392">
        <v>11.38</v>
      </c>
      <c r="X392">
        <v>15.65</v>
      </c>
      <c r="Y392">
        <v>73.23</v>
      </c>
      <c r="Z392">
        <v>394.5</v>
      </c>
      <c r="AA392">
        <v>0.1343</v>
      </c>
      <c r="AB392">
        <v>0.16500000000000001</v>
      </c>
      <c r="AC392">
        <v>8.6150000000000004E-2</v>
      </c>
      <c r="AD392">
        <v>6.6960000000000006E-2</v>
      </c>
      <c r="AE392">
        <v>0.29370000000000002</v>
      </c>
      <c r="AF392">
        <v>7.7219999999999997E-2</v>
      </c>
    </row>
    <row r="393" spans="1:32" x14ac:dyDescent="0.2">
      <c r="A393">
        <v>903483</v>
      </c>
      <c r="B393">
        <v>0</v>
      </c>
      <c r="C393">
        <v>8.734</v>
      </c>
      <c r="D393">
        <v>16.84</v>
      </c>
      <c r="E393">
        <v>55.27</v>
      </c>
      <c r="F393">
        <v>234.3</v>
      </c>
      <c r="G393">
        <v>0.10390000000000001</v>
      </c>
      <c r="H393">
        <v>7.4279999999999999E-2</v>
      </c>
      <c r="I393">
        <v>0</v>
      </c>
      <c r="J393">
        <v>0</v>
      </c>
      <c r="K393">
        <v>0.19850000000000001</v>
      </c>
      <c r="L393">
        <v>7.0980000000000001E-2</v>
      </c>
      <c r="M393">
        <v>0.51690000000000003</v>
      </c>
      <c r="N393">
        <v>2.0790000000000002</v>
      </c>
      <c r="O393">
        <v>3.1669999999999998</v>
      </c>
      <c r="P393">
        <v>28.85</v>
      </c>
      <c r="Q393">
        <v>1.5820000000000001E-2</v>
      </c>
      <c r="R393">
        <v>1.966E-2</v>
      </c>
      <c r="S393">
        <v>0</v>
      </c>
      <c r="T393">
        <v>0</v>
      </c>
      <c r="U393">
        <v>1.865E-2</v>
      </c>
      <c r="V393">
        <v>6.7359999999999998E-3</v>
      </c>
      <c r="W393">
        <v>10.17</v>
      </c>
      <c r="X393">
        <v>22.8</v>
      </c>
      <c r="Y393">
        <v>64.010000000000005</v>
      </c>
      <c r="Z393">
        <v>317</v>
      </c>
      <c r="AA393">
        <v>0.14599999999999999</v>
      </c>
      <c r="AB393">
        <v>0.13100000000000001</v>
      </c>
      <c r="AC393">
        <v>0</v>
      </c>
      <c r="AD393">
        <v>0</v>
      </c>
      <c r="AE393">
        <v>0.2445</v>
      </c>
      <c r="AF393">
        <v>8.8650000000000007E-2</v>
      </c>
    </row>
    <row r="394" spans="1:32" x14ac:dyDescent="0.2">
      <c r="A394">
        <v>903507</v>
      </c>
      <c r="B394">
        <v>1</v>
      </c>
      <c r="C394">
        <v>15.49</v>
      </c>
      <c r="D394">
        <v>19.97</v>
      </c>
      <c r="E394">
        <v>102.4</v>
      </c>
      <c r="F394">
        <v>744.7</v>
      </c>
      <c r="G394">
        <v>0.11600000000000001</v>
      </c>
      <c r="H394">
        <v>0.15620000000000001</v>
      </c>
      <c r="I394">
        <v>0.18909999999999999</v>
      </c>
      <c r="J394">
        <v>9.1130000000000003E-2</v>
      </c>
      <c r="K394">
        <v>0.19289999999999999</v>
      </c>
      <c r="L394">
        <v>6.744E-2</v>
      </c>
      <c r="M394">
        <v>0.64700000000000002</v>
      </c>
      <c r="N394">
        <v>1.331</v>
      </c>
      <c r="O394">
        <v>4.6749999999999998</v>
      </c>
      <c r="P394">
        <v>66.91</v>
      </c>
      <c r="Q394">
        <v>7.2690000000000003E-3</v>
      </c>
      <c r="R394">
        <v>2.928E-2</v>
      </c>
      <c r="S394">
        <v>4.972E-2</v>
      </c>
      <c r="T394">
        <v>1.6389999999999998E-2</v>
      </c>
      <c r="U394">
        <v>1.8519999999999998E-2</v>
      </c>
      <c r="V394">
        <v>4.2319999999999997E-3</v>
      </c>
      <c r="W394">
        <v>21.2</v>
      </c>
      <c r="X394">
        <v>29.41</v>
      </c>
      <c r="Y394">
        <v>142.1</v>
      </c>
      <c r="Z394">
        <v>1359</v>
      </c>
      <c r="AA394">
        <v>0.1681</v>
      </c>
      <c r="AB394">
        <v>0.39129999999999998</v>
      </c>
      <c r="AC394">
        <v>0.55530000000000002</v>
      </c>
      <c r="AD394">
        <v>0.21210000000000001</v>
      </c>
      <c r="AE394">
        <v>0.31869999999999998</v>
      </c>
      <c r="AF394">
        <v>0.1019</v>
      </c>
    </row>
    <row r="395" spans="1:32" x14ac:dyDescent="0.2">
      <c r="A395">
        <v>903516</v>
      </c>
      <c r="B395">
        <v>1</v>
      </c>
      <c r="C395">
        <v>21.61</v>
      </c>
      <c r="D395">
        <v>22.28</v>
      </c>
      <c r="E395">
        <v>144.4</v>
      </c>
      <c r="F395">
        <v>1407</v>
      </c>
      <c r="G395">
        <v>0.1167</v>
      </c>
      <c r="H395">
        <v>0.2087</v>
      </c>
      <c r="I395">
        <v>0.28100000000000003</v>
      </c>
      <c r="J395">
        <v>0.15620000000000001</v>
      </c>
      <c r="K395">
        <v>0.2162</v>
      </c>
      <c r="L395">
        <v>6.6059999999999994E-2</v>
      </c>
      <c r="M395">
        <v>0.62419999999999998</v>
      </c>
      <c r="N395">
        <v>0.92090000000000005</v>
      </c>
      <c r="O395">
        <v>4.1580000000000004</v>
      </c>
      <c r="P395">
        <v>80.989999999999995</v>
      </c>
      <c r="Q395">
        <v>5.215E-3</v>
      </c>
      <c r="R395">
        <v>3.7260000000000001E-2</v>
      </c>
      <c r="S395">
        <v>4.718E-2</v>
      </c>
      <c r="T395">
        <v>1.2880000000000001E-2</v>
      </c>
      <c r="U395">
        <v>2.0449999999999999E-2</v>
      </c>
      <c r="V395">
        <v>4.0280000000000003E-3</v>
      </c>
      <c r="W395">
        <v>26.23</v>
      </c>
      <c r="X395">
        <v>28.74</v>
      </c>
      <c r="Y395">
        <v>172</v>
      </c>
      <c r="Z395">
        <v>2081</v>
      </c>
      <c r="AA395">
        <v>0.1502</v>
      </c>
      <c r="AB395">
        <v>0.57169999999999999</v>
      </c>
      <c r="AC395">
        <v>0.70530000000000004</v>
      </c>
      <c r="AD395">
        <v>0.2422</v>
      </c>
      <c r="AE395">
        <v>0.38279999999999997</v>
      </c>
      <c r="AF395">
        <v>0.1007</v>
      </c>
    </row>
    <row r="396" spans="1:32" x14ac:dyDescent="0.2">
      <c r="A396">
        <v>903554</v>
      </c>
      <c r="B396">
        <v>0</v>
      </c>
      <c r="C396">
        <v>12.1</v>
      </c>
      <c r="D396">
        <v>17.72</v>
      </c>
      <c r="E396">
        <v>78.069999999999993</v>
      </c>
      <c r="F396">
        <v>446.2</v>
      </c>
      <c r="G396">
        <v>0.10290000000000001</v>
      </c>
      <c r="H396">
        <v>9.758E-2</v>
      </c>
      <c r="I396">
        <v>4.7829999999999998E-2</v>
      </c>
      <c r="J396">
        <v>3.3259999999999998E-2</v>
      </c>
      <c r="K396">
        <v>0.19370000000000001</v>
      </c>
      <c r="L396">
        <v>6.1609999999999998E-2</v>
      </c>
      <c r="M396">
        <v>0.28410000000000002</v>
      </c>
      <c r="N396">
        <v>1.6519999999999999</v>
      </c>
      <c r="O396">
        <v>1.869</v>
      </c>
      <c r="P396">
        <v>22.22</v>
      </c>
      <c r="Q396">
        <v>8.1460000000000005E-3</v>
      </c>
      <c r="R396">
        <v>1.6310000000000002E-2</v>
      </c>
      <c r="S396">
        <v>1.8429999999999998E-2</v>
      </c>
      <c r="T396">
        <v>7.5129999999999997E-3</v>
      </c>
      <c r="U396">
        <v>2.0150000000000001E-2</v>
      </c>
      <c r="V396">
        <v>1.7979999999999999E-3</v>
      </c>
      <c r="W396">
        <v>13.56</v>
      </c>
      <c r="X396">
        <v>25.8</v>
      </c>
      <c r="Y396">
        <v>88.33</v>
      </c>
      <c r="Z396">
        <v>559.5</v>
      </c>
      <c r="AA396">
        <v>0.14319999999999999</v>
      </c>
      <c r="AB396">
        <v>0.17730000000000001</v>
      </c>
      <c r="AC396">
        <v>0.1603</v>
      </c>
      <c r="AD396">
        <v>6.2659999999999993E-2</v>
      </c>
      <c r="AE396">
        <v>0.3049</v>
      </c>
      <c r="AF396">
        <v>7.0809999999999998E-2</v>
      </c>
    </row>
    <row r="397" spans="1:32" x14ac:dyDescent="0.2">
      <c r="A397">
        <v>903811</v>
      </c>
      <c r="B397">
        <v>0</v>
      </c>
      <c r="C397">
        <v>14.06</v>
      </c>
      <c r="D397">
        <v>17.18</v>
      </c>
      <c r="E397">
        <v>89.75</v>
      </c>
      <c r="F397">
        <v>609.1</v>
      </c>
      <c r="G397">
        <v>8.0449999999999994E-2</v>
      </c>
      <c r="H397">
        <v>5.3609999999999998E-2</v>
      </c>
      <c r="I397">
        <v>2.681E-2</v>
      </c>
      <c r="J397">
        <v>3.2509999999999997E-2</v>
      </c>
      <c r="K397">
        <v>0.1641</v>
      </c>
      <c r="L397">
        <v>5.7639999999999997E-2</v>
      </c>
      <c r="M397">
        <v>0.15040000000000001</v>
      </c>
      <c r="N397">
        <v>1.6850000000000001</v>
      </c>
      <c r="O397">
        <v>1.2370000000000001</v>
      </c>
      <c r="P397">
        <v>12.67</v>
      </c>
      <c r="Q397">
        <v>5.3709999999999999E-3</v>
      </c>
      <c r="R397">
        <v>1.273E-2</v>
      </c>
      <c r="S397">
        <v>1.132E-2</v>
      </c>
      <c r="T397">
        <v>9.1549999999999999E-3</v>
      </c>
      <c r="U397">
        <v>1.719E-2</v>
      </c>
      <c r="V397">
        <v>1.444E-3</v>
      </c>
      <c r="W397">
        <v>14.92</v>
      </c>
      <c r="X397">
        <v>25.34</v>
      </c>
      <c r="Y397">
        <v>96.42</v>
      </c>
      <c r="Z397">
        <v>684.5</v>
      </c>
      <c r="AA397">
        <v>0.1066</v>
      </c>
      <c r="AB397">
        <v>0.1231</v>
      </c>
      <c r="AC397">
        <v>8.4599999999999995E-2</v>
      </c>
      <c r="AD397">
        <v>7.911E-2</v>
      </c>
      <c r="AE397">
        <v>0.25230000000000002</v>
      </c>
      <c r="AF397">
        <v>6.6089999999999996E-2</v>
      </c>
    </row>
    <row r="398" spans="1:32" x14ac:dyDescent="0.2">
      <c r="A398">
        <v>90401601</v>
      </c>
      <c r="B398">
        <v>0</v>
      </c>
      <c r="C398">
        <v>13.51</v>
      </c>
      <c r="D398">
        <v>18.89</v>
      </c>
      <c r="E398">
        <v>88.1</v>
      </c>
      <c r="F398">
        <v>558.1</v>
      </c>
      <c r="G398">
        <v>0.10589999999999999</v>
      </c>
      <c r="H398">
        <v>0.1147</v>
      </c>
      <c r="I398">
        <v>8.5800000000000001E-2</v>
      </c>
      <c r="J398">
        <v>5.3809999999999997E-2</v>
      </c>
      <c r="K398">
        <v>0.18060000000000001</v>
      </c>
      <c r="L398">
        <v>6.0789999999999997E-2</v>
      </c>
      <c r="M398">
        <v>0.21360000000000001</v>
      </c>
      <c r="N398">
        <v>1.3320000000000001</v>
      </c>
      <c r="O398">
        <v>1.5129999999999999</v>
      </c>
      <c r="P398">
        <v>19.29</v>
      </c>
      <c r="Q398">
        <v>5.4419999999999998E-3</v>
      </c>
      <c r="R398">
        <v>1.9570000000000001E-2</v>
      </c>
      <c r="S398">
        <v>3.304E-2</v>
      </c>
      <c r="T398">
        <v>1.367E-2</v>
      </c>
      <c r="U398">
        <v>1.315E-2</v>
      </c>
      <c r="V398">
        <v>2.464E-3</v>
      </c>
      <c r="W398">
        <v>14.8</v>
      </c>
      <c r="X398">
        <v>27.2</v>
      </c>
      <c r="Y398">
        <v>97.33</v>
      </c>
      <c r="Z398">
        <v>675.2</v>
      </c>
      <c r="AA398">
        <v>0.14280000000000001</v>
      </c>
      <c r="AB398">
        <v>0.25700000000000001</v>
      </c>
      <c r="AC398">
        <v>0.34379999999999999</v>
      </c>
      <c r="AD398">
        <v>0.14530000000000001</v>
      </c>
      <c r="AE398">
        <v>0.2666</v>
      </c>
      <c r="AF398">
        <v>7.6859999999999998E-2</v>
      </c>
    </row>
    <row r="399" spans="1:32" x14ac:dyDescent="0.2">
      <c r="A399">
        <v>90401602</v>
      </c>
      <c r="B399">
        <v>0</v>
      </c>
      <c r="C399">
        <v>12.8</v>
      </c>
      <c r="D399">
        <v>17.46</v>
      </c>
      <c r="E399">
        <v>83.05</v>
      </c>
      <c r="F399">
        <v>508.3</v>
      </c>
      <c r="G399">
        <v>8.0439999999999998E-2</v>
      </c>
      <c r="H399">
        <v>8.8950000000000001E-2</v>
      </c>
      <c r="I399">
        <v>7.3899999999999993E-2</v>
      </c>
      <c r="J399">
        <v>4.0829999999999998E-2</v>
      </c>
      <c r="K399">
        <v>0.15740000000000001</v>
      </c>
      <c r="L399">
        <v>5.7500000000000002E-2</v>
      </c>
      <c r="M399">
        <v>0.3639</v>
      </c>
      <c r="N399">
        <v>1.2649999999999999</v>
      </c>
      <c r="O399">
        <v>2.6680000000000001</v>
      </c>
      <c r="P399">
        <v>30.57</v>
      </c>
      <c r="Q399">
        <v>5.4209999999999996E-3</v>
      </c>
      <c r="R399">
        <v>3.4770000000000002E-2</v>
      </c>
      <c r="S399">
        <v>4.5449999999999997E-2</v>
      </c>
      <c r="T399">
        <v>1.384E-2</v>
      </c>
      <c r="U399">
        <v>1.8689999999999998E-2</v>
      </c>
      <c r="V399">
        <v>4.0670000000000003E-3</v>
      </c>
      <c r="W399">
        <v>13.74</v>
      </c>
      <c r="X399">
        <v>21.06</v>
      </c>
      <c r="Y399">
        <v>90.72</v>
      </c>
      <c r="Z399">
        <v>591</v>
      </c>
      <c r="AA399">
        <v>9.5339999999999994E-2</v>
      </c>
      <c r="AB399">
        <v>0.1812</v>
      </c>
      <c r="AC399">
        <v>0.19009999999999999</v>
      </c>
      <c r="AD399">
        <v>8.2960000000000006E-2</v>
      </c>
      <c r="AE399">
        <v>0.1988</v>
      </c>
      <c r="AF399">
        <v>7.0529999999999995E-2</v>
      </c>
    </row>
    <row r="400" spans="1:32" x14ac:dyDescent="0.2">
      <c r="A400">
        <v>904302</v>
      </c>
      <c r="B400">
        <v>0</v>
      </c>
      <c r="C400">
        <v>11.06</v>
      </c>
      <c r="D400">
        <v>14.83</v>
      </c>
      <c r="E400">
        <v>70.31</v>
      </c>
      <c r="F400">
        <v>378.2</v>
      </c>
      <c r="G400">
        <v>7.7410000000000007E-2</v>
      </c>
      <c r="H400">
        <v>4.768E-2</v>
      </c>
      <c r="I400">
        <v>2.7119999999999998E-2</v>
      </c>
      <c r="J400">
        <v>7.2459999999999998E-3</v>
      </c>
      <c r="K400">
        <v>0.1535</v>
      </c>
      <c r="L400">
        <v>6.2140000000000001E-2</v>
      </c>
      <c r="M400">
        <v>0.1855</v>
      </c>
      <c r="N400">
        <v>0.68810000000000004</v>
      </c>
      <c r="O400">
        <v>1.2629999999999999</v>
      </c>
      <c r="P400">
        <v>12.98</v>
      </c>
      <c r="Q400">
        <v>4.2589999999999998E-3</v>
      </c>
      <c r="R400">
        <v>1.469E-2</v>
      </c>
      <c r="S400">
        <v>1.9400000000000001E-2</v>
      </c>
      <c r="T400">
        <v>4.1679999999999998E-3</v>
      </c>
      <c r="U400">
        <v>1.191E-2</v>
      </c>
      <c r="V400">
        <v>3.5370000000000002E-3</v>
      </c>
      <c r="W400">
        <v>12.68</v>
      </c>
      <c r="X400">
        <v>20.350000000000001</v>
      </c>
      <c r="Y400">
        <v>80.790000000000006</v>
      </c>
      <c r="Z400">
        <v>496.7</v>
      </c>
      <c r="AA400">
        <v>0.112</v>
      </c>
      <c r="AB400">
        <v>0.18790000000000001</v>
      </c>
      <c r="AC400">
        <v>0.2079</v>
      </c>
      <c r="AD400">
        <v>5.5559999999999998E-2</v>
      </c>
      <c r="AE400">
        <v>0.25900000000000001</v>
      </c>
      <c r="AF400">
        <v>9.1579999999999995E-2</v>
      </c>
    </row>
    <row r="401" spans="1:32" x14ac:dyDescent="0.2">
      <c r="A401">
        <v>904357</v>
      </c>
      <c r="B401">
        <v>0</v>
      </c>
      <c r="C401">
        <v>11.8</v>
      </c>
      <c r="D401">
        <v>17.260000000000002</v>
      </c>
      <c r="E401">
        <v>75.260000000000005</v>
      </c>
      <c r="F401">
        <v>431.9</v>
      </c>
      <c r="G401">
        <v>9.0870000000000006E-2</v>
      </c>
      <c r="H401">
        <v>6.232E-2</v>
      </c>
      <c r="I401">
        <v>2.853E-2</v>
      </c>
      <c r="J401">
        <v>1.6379999999999999E-2</v>
      </c>
      <c r="K401">
        <v>0.1847</v>
      </c>
      <c r="L401">
        <v>6.019E-2</v>
      </c>
      <c r="M401">
        <v>0.34379999999999999</v>
      </c>
      <c r="N401">
        <v>1.1399999999999999</v>
      </c>
      <c r="O401">
        <v>2.2250000000000001</v>
      </c>
      <c r="P401">
        <v>25.06</v>
      </c>
      <c r="Q401">
        <v>5.463E-3</v>
      </c>
      <c r="R401">
        <v>1.9640000000000001E-2</v>
      </c>
      <c r="S401">
        <v>2.0789999999999999E-2</v>
      </c>
      <c r="T401">
        <v>5.398E-3</v>
      </c>
      <c r="U401">
        <v>1.477E-2</v>
      </c>
      <c r="V401">
        <v>3.0709999999999999E-3</v>
      </c>
      <c r="W401">
        <v>13.45</v>
      </c>
      <c r="X401">
        <v>24.49</v>
      </c>
      <c r="Y401">
        <v>86</v>
      </c>
      <c r="Z401">
        <v>562</v>
      </c>
      <c r="AA401">
        <v>0.1244</v>
      </c>
      <c r="AB401">
        <v>0.1726</v>
      </c>
      <c r="AC401">
        <v>0.1449</v>
      </c>
      <c r="AD401">
        <v>5.3560000000000003E-2</v>
      </c>
      <c r="AE401">
        <v>0.27789999999999998</v>
      </c>
      <c r="AF401">
        <v>8.1210000000000004E-2</v>
      </c>
    </row>
    <row r="402" spans="1:32" x14ac:dyDescent="0.2">
      <c r="A402">
        <v>90439701</v>
      </c>
      <c r="B402">
        <v>1</v>
      </c>
      <c r="C402">
        <v>17.91</v>
      </c>
      <c r="D402">
        <v>21.02</v>
      </c>
      <c r="E402">
        <v>124.4</v>
      </c>
      <c r="F402">
        <v>994</v>
      </c>
      <c r="G402">
        <v>0.123</v>
      </c>
      <c r="H402">
        <v>0.2576</v>
      </c>
      <c r="I402">
        <v>0.31890000000000002</v>
      </c>
      <c r="J402">
        <v>0.1198</v>
      </c>
      <c r="K402">
        <v>0.21129999999999999</v>
      </c>
      <c r="L402">
        <v>7.1150000000000005E-2</v>
      </c>
      <c r="M402">
        <v>0.40300000000000002</v>
      </c>
      <c r="N402">
        <v>0.77470000000000006</v>
      </c>
      <c r="O402">
        <v>3.1230000000000002</v>
      </c>
      <c r="P402">
        <v>41.51</v>
      </c>
      <c r="Q402">
        <v>7.1590000000000004E-3</v>
      </c>
      <c r="R402">
        <v>3.7179999999999998E-2</v>
      </c>
      <c r="S402">
        <v>6.1650000000000003E-2</v>
      </c>
      <c r="T402">
        <v>1.051E-2</v>
      </c>
      <c r="U402">
        <v>1.5910000000000001E-2</v>
      </c>
      <c r="V402">
        <v>5.0990000000000002E-3</v>
      </c>
      <c r="W402">
        <v>20.8</v>
      </c>
      <c r="X402">
        <v>27.78</v>
      </c>
      <c r="Y402">
        <v>149.6</v>
      </c>
      <c r="Z402">
        <v>1304</v>
      </c>
      <c r="AA402">
        <v>0.18729999999999999</v>
      </c>
      <c r="AB402">
        <v>0.5917</v>
      </c>
      <c r="AC402">
        <v>0.90339999999999998</v>
      </c>
      <c r="AD402">
        <v>0.19639999999999999</v>
      </c>
      <c r="AE402">
        <v>0.32450000000000001</v>
      </c>
      <c r="AF402">
        <v>0.1198</v>
      </c>
    </row>
    <row r="403" spans="1:32" x14ac:dyDescent="0.2">
      <c r="A403">
        <v>904647</v>
      </c>
      <c r="B403">
        <v>0</v>
      </c>
      <c r="C403">
        <v>11.93</v>
      </c>
      <c r="D403">
        <v>10.91</v>
      </c>
      <c r="E403">
        <v>76.14</v>
      </c>
      <c r="F403">
        <v>442.7</v>
      </c>
      <c r="G403">
        <v>8.8719999999999993E-2</v>
      </c>
      <c r="H403">
        <v>5.2420000000000001E-2</v>
      </c>
      <c r="I403">
        <v>2.606E-2</v>
      </c>
      <c r="J403">
        <v>1.796E-2</v>
      </c>
      <c r="K403">
        <v>0.16009999999999999</v>
      </c>
      <c r="L403">
        <v>5.5410000000000001E-2</v>
      </c>
      <c r="M403">
        <v>0.25219999999999998</v>
      </c>
      <c r="N403">
        <v>1.0449999999999999</v>
      </c>
      <c r="O403">
        <v>1.649</v>
      </c>
      <c r="P403">
        <v>18.95</v>
      </c>
      <c r="Q403">
        <v>6.1749999999999999E-3</v>
      </c>
      <c r="R403">
        <v>1.204E-2</v>
      </c>
      <c r="S403">
        <v>1.376E-2</v>
      </c>
      <c r="T403">
        <v>5.8320000000000004E-3</v>
      </c>
      <c r="U403">
        <v>1.0959999999999999E-2</v>
      </c>
      <c r="V403">
        <v>1.8569999999999999E-3</v>
      </c>
      <c r="W403">
        <v>13.8</v>
      </c>
      <c r="X403">
        <v>20.14</v>
      </c>
      <c r="Y403">
        <v>87.64</v>
      </c>
      <c r="Z403">
        <v>589.5</v>
      </c>
      <c r="AA403">
        <v>0.13739999999999999</v>
      </c>
      <c r="AB403">
        <v>0.1575</v>
      </c>
      <c r="AC403">
        <v>0.15140000000000001</v>
      </c>
      <c r="AD403">
        <v>6.8760000000000002E-2</v>
      </c>
      <c r="AE403">
        <v>0.246</v>
      </c>
      <c r="AF403">
        <v>7.2620000000000004E-2</v>
      </c>
    </row>
    <row r="404" spans="1:32" x14ac:dyDescent="0.2">
      <c r="A404">
        <v>904689</v>
      </c>
      <c r="B404">
        <v>0</v>
      </c>
      <c r="C404">
        <v>12.96</v>
      </c>
      <c r="D404">
        <v>18.29</v>
      </c>
      <c r="E404">
        <v>84.18</v>
      </c>
      <c r="F404">
        <v>525.20000000000005</v>
      </c>
      <c r="G404">
        <v>7.3510000000000006E-2</v>
      </c>
      <c r="H404">
        <v>7.8990000000000005E-2</v>
      </c>
      <c r="I404">
        <v>4.0570000000000002E-2</v>
      </c>
      <c r="J404">
        <v>1.883E-2</v>
      </c>
      <c r="K404">
        <v>0.18740000000000001</v>
      </c>
      <c r="L404">
        <v>5.8990000000000001E-2</v>
      </c>
      <c r="M404">
        <v>0.23569999999999999</v>
      </c>
      <c r="N404">
        <v>1.2989999999999999</v>
      </c>
      <c r="O404">
        <v>2.3969999999999998</v>
      </c>
      <c r="P404">
        <v>20.21</v>
      </c>
      <c r="Q404">
        <v>3.6289999999999998E-3</v>
      </c>
      <c r="R404">
        <v>3.7130000000000003E-2</v>
      </c>
      <c r="S404">
        <v>3.4520000000000002E-2</v>
      </c>
      <c r="T404">
        <v>1.065E-2</v>
      </c>
      <c r="U404">
        <v>2.632E-2</v>
      </c>
      <c r="V404">
        <v>3.705E-3</v>
      </c>
      <c r="W404">
        <v>14.13</v>
      </c>
      <c r="X404">
        <v>24.61</v>
      </c>
      <c r="Y404">
        <v>96.31</v>
      </c>
      <c r="Z404">
        <v>621.9</v>
      </c>
      <c r="AA404">
        <v>9.3289999999999998E-2</v>
      </c>
      <c r="AB404">
        <v>0.23180000000000001</v>
      </c>
      <c r="AC404">
        <v>0.16039999999999999</v>
      </c>
      <c r="AD404">
        <v>6.608E-2</v>
      </c>
      <c r="AE404">
        <v>0.32069999999999999</v>
      </c>
      <c r="AF404">
        <v>7.2470000000000007E-2</v>
      </c>
    </row>
    <row r="405" spans="1:32" x14ac:dyDescent="0.2">
      <c r="A405">
        <v>9047</v>
      </c>
      <c r="B405">
        <v>0</v>
      </c>
      <c r="C405">
        <v>12.94</v>
      </c>
      <c r="D405">
        <v>16.170000000000002</v>
      </c>
      <c r="E405">
        <v>83.18</v>
      </c>
      <c r="F405">
        <v>507.6</v>
      </c>
      <c r="G405">
        <v>9.8790000000000003E-2</v>
      </c>
      <c r="H405">
        <v>8.8359999999999994E-2</v>
      </c>
      <c r="I405">
        <v>3.2960000000000003E-2</v>
      </c>
      <c r="J405">
        <v>2.3900000000000001E-2</v>
      </c>
      <c r="K405">
        <v>0.17349999999999999</v>
      </c>
      <c r="L405">
        <v>6.2E-2</v>
      </c>
      <c r="M405">
        <v>0.14580000000000001</v>
      </c>
      <c r="N405">
        <v>0.90500000000000003</v>
      </c>
      <c r="O405">
        <v>0.99750000000000005</v>
      </c>
      <c r="P405">
        <v>11.36</v>
      </c>
      <c r="Q405">
        <v>2.8869999999999998E-3</v>
      </c>
      <c r="R405">
        <v>1.285E-2</v>
      </c>
      <c r="S405">
        <v>1.6129999999999999E-2</v>
      </c>
      <c r="T405">
        <v>7.3080000000000003E-3</v>
      </c>
      <c r="U405">
        <v>1.8700000000000001E-2</v>
      </c>
      <c r="V405">
        <v>1.9719999999999998E-3</v>
      </c>
      <c r="W405">
        <v>13.86</v>
      </c>
      <c r="X405">
        <v>23.02</v>
      </c>
      <c r="Y405">
        <v>89.69</v>
      </c>
      <c r="Z405">
        <v>580.9</v>
      </c>
      <c r="AA405">
        <v>0.1172</v>
      </c>
      <c r="AB405">
        <v>0.1958</v>
      </c>
      <c r="AC405">
        <v>0.18099999999999999</v>
      </c>
      <c r="AD405">
        <v>8.3879999999999996E-2</v>
      </c>
      <c r="AE405">
        <v>0.32969999999999999</v>
      </c>
      <c r="AF405">
        <v>7.8340000000000007E-2</v>
      </c>
    </row>
    <row r="406" spans="1:32" x14ac:dyDescent="0.2">
      <c r="A406">
        <v>904969</v>
      </c>
      <c r="B406">
        <v>0</v>
      </c>
      <c r="C406">
        <v>12.34</v>
      </c>
      <c r="D406">
        <v>14.95</v>
      </c>
      <c r="E406">
        <v>78.290000000000006</v>
      </c>
      <c r="F406">
        <v>469.1</v>
      </c>
      <c r="G406">
        <v>8.6819999999999994E-2</v>
      </c>
      <c r="H406">
        <v>4.5710000000000001E-2</v>
      </c>
      <c r="I406">
        <v>2.1090000000000001E-2</v>
      </c>
      <c r="J406">
        <v>2.0539999999999999E-2</v>
      </c>
      <c r="K406">
        <v>0.15709999999999999</v>
      </c>
      <c r="L406">
        <v>5.7079999999999999E-2</v>
      </c>
      <c r="M406">
        <v>0.38329999999999997</v>
      </c>
      <c r="N406">
        <v>0.90780000000000005</v>
      </c>
      <c r="O406">
        <v>2.6019999999999999</v>
      </c>
      <c r="P406">
        <v>30.15</v>
      </c>
      <c r="Q406">
        <v>7.7019999999999996E-3</v>
      </c>
      <c r="R406">
        <v>8.4910000000000003E-3</v>
      </c>
      <c r="S406">
        <v>1.307E-2</v>
      </c>
      <c r="T406">
        <v>1.03E-2</v>
      </c>
      <c r="U406">
        <v>2.9700000000000001E-2</v>
      </c>
      <c r="V406">
        <v>1.4319999999999999E-3</v>
      </c>
      <c r="W406">
        <v>13.18</v>
      </c>
      <c r="X406">
        <v>16.850000000000001</v>
      </c>
      <c r="Y406">
        <v>84.11</v>
      </c>
      <c r="Z406">
        <v>533.1</v>
      </c>
      <c r="AA406">
        <v>0.1048</v>
      </c>
      <c r="AB406">
        <v>6.744E-2</v>
      </c>
      <c r="AC406">
        <v>4.9209999999999997E-2</v>
      </c>
      <c r="AD406">
        <v>4.793E-2</v>
      </c>
      <c r="AE406">
        <v>0.2298</v>
      </c>
      <c r="AF406">
        <v>5.9740000000000001E-2</v>
      </c>
    </row>
    <row r="407" spans="1:32" x14ac:dyDescent="0.2">
      <c r="A407">
        <v>904971</v>
      </c>
      <c r="B407">
        <v>0</v>
      </c>
      <c r="C407">
        <v>10.94</v>
      </c>
      <c r="D407">
        <v>18.59</v>
      </c>
      <c r="E407">
        <v>70.39</v>
      </c>
      <c r="F407">
        <v>370</v>
      </c>
      <c r="G407">
        <v>0.1004</v>
      </c>
      <c r="H407">
        <v>7.46E-2</v>
      </c>
      <c r="I407">
        <v>4.9439999999999998E-2</v>
      </c>
      <c r="J407">
        <v>2.9319999999999999E-2</v>
      </c>
      <c r="K407">
        <v>0.14860000000000001</v>
      </c>
      <c r="L407">
        <v>6.615E-2</v>
      </c>
      <c r="M407">
        <v>0.37959999999999999</v>
      </c>
      <c r="N407">
        <v>1.7430000000000001</v>
      </c>
      <c r="O407">
        <v>3.0179999999999998</v>
      </c>
      <c r="P407">
        <v>25.78</v>
      </c>
      <c r="Q407">
        <v>9.5189999999999997E-3</v>
      </c>
      <c r="R407">
        <v>2.1340000000000001E-2</v>
      </c>
      <c r="S407">
        <v>1.9900000000000001E-2</v>
      </c>
      <c r="T407">
        <v>1.155E-2</v>
      </c>
      <c r="U407">
        <v>2.0789999999999999E-2</v>
      </c>
      <c r="V407">
        <v>2.7009999999999998E-3</v>
      </c>
      <c r="W407">
        <v>12.4</v>
      </c>
      <c r="X407">
        <v>25.58</v>
      </c>
      <c r="Y407">
        <v>82.76</v>
      </c>
      <c r="Z407">
        <v>472.4</v>
      </c>
      <c r="AA407">
        <v>0.1363</v>
      </c>
      <c r="AB407">
        <v>0.16439999999999999</v>
      </c>
      <c r="AC407">
        <v>0.14119999999999999</v>
      </c>
      <c r="AD407">
        <v>7.8869999999999996E-2</v>
      </c>
      <c r="AE407">
        <v>0.22509999999999999</v>
      </c>
      <c r="AF407">
        <v>7.732E-2</v>
      </c>
    </row>
    <row r="408" spans="1:32" x14ac:dyDescent="0.2">
      <c r="A408">
        <v>905189</v>
      </c>
      <c r="B408">
        <v>0</v>
      </c>
      <c r="C408">
        <v>16.14</v>
      </c>
      <c r="D408">
        <v>14.86</v>
      </c>
      <c r="E408">
        <v>104.3</v>
      </c>
      <c r="F408">
        <v>800</v>
      </c>
      <c r="G408">
        <v>9.4950000000000007E-2</v>
      </c>
      <c r="H408">
        <v>8.5010000000000002E-2</v>
      </c>
      <c r="I408">
        <v>5.5E-2</v>
      </c>
      <c r="J408">
        <v>4.5280000000000001E-2</v>
      </c>
      <c r="K408">
        <v>0.17349999999999999</v>
      </c>
      <c r="L408">
        <v>5.8749999999999997E-2</v>
      </c>
      <c r="M408">
        <v>0.2387</v>
      </c>
      <c r="N408">
        <v>0.63719999999999999</v>
      </c>
      <c r="O408">
        <v>1.7290000000000001</v>
      </c>
      <c r="P408">
        <v>21.83</v>
      </c>
      <c r="Q408">
        <v>3.9579999999999997E-3</v>
      </c>
      <c r="R408">
        <v>1.2460000000000001E-2</v>
      </c>
      <c r="S408">
        <v>1.831E-2</v>
      </c>
      <c r="T408">
        <v>8.7469999999999996E-3</v>
      </c>
      <c r="U408">
        <v>1.4999999999999999E-2</v>
      </c>
      <c r="V408">
        <v>1.621E-3</v>
      </c>
      <c r="W408">
        <v>17.71</v>
      </c>
      <c r="X408">
        <v>19.579999999999998</v>
      </c>
      <c r="Y408">
        <v>115.9</v>
      </c>
      <c r="Z408">
        <v>947.9</v>
      </c>
      <c r="AA408">
        <v>0.1206</v>
      </c>
      <c r="AB408">
        <v>0.17219999999999999</v>
      </c>
      <c r="AC408">
        <v>0.23100000000000001</v>
      </c>
      <c r="AD408">
        <v>0.1129</v>
      </c>
      <c r="AE408">
        <v>0.27779999999999999</v>
      </c>
      <c r="AF408">
        <v>7.0120000000000002E-2</v>
      </c>
    </row>
    <row r="409" spans="1:32" x14ac:dyDescent="0.2">
      <c r="A409">
        <v>905190</v>
      </c>
      <c r="B409">
        <v>0</v>
      </c>
      <c r="C409">
        <v>12.85</v>
      </c>
      <c r="D409">
        <v>21.37</v>
      </c>
      <c r="E409">
        <v>82.63</v>
      </c>
      <c r="F409">
        <v>514.5</v>
      </c>
      <c r="G409">
        <v>7.5509999999999994E-2</v>
      </c>
      <c r="H409">
        <v>8.3159999999999998E-2</v>
      </c>
      <c r="I409">
        <v>6.1260000000000002E-2</v>
      </c>
      <c r="J409">
        <v>1.8669999999999999E-2</v>
      </c>
      <c r="K409">
        <v>0.158</v>
      </c>
      <c r="L409">
        <v>6.114E-2</v>
      </c>
      <c r="M409">
        <v>0.49930000000000002</v>
      </c>
      <c r="N409">
        <v>1.798</v>
      </c>
      <c r="O409">
        <v>2.552</v>
      </c>
      <c r="P409">
        <v>41.24</v>
      </c>
      <c r="Q409">
        <v>6.0109999999999999E-3</v>
      </c>
      <c r="R409">
        <v>4.48E-2</v>
      </c>
      <c r="S409">
        <v>5.1749999999999997E-2</v>
      </c>
      <c r="T409">
        <v>1.341E-2</v>
      </c>
      <c r="U409">
        <v>2.6689999999999998E-2</v>
      </c>
      <c r="V409">
        <v>7.731E-3</v>
      </c>
      <c r="W409">
        <v>14.4</v>
      </c>
      <c r="X409">
        <v>27.01</v>
      </c>
      <c r="Y409">
        <v>91.63</v>
      </c>
      <c r="Z409">
        <v>645.79999999999995</v>
      </c>
      <c r="AA409">
        <v>9.4020000000000006E-2</v>
      </c>
      <c r="AB409">
        <v>0.19359999999999999</v>
      </c>
      <c r="AC409">
        <v>0.18379999999999999</v>
      </c>
      <c r="AD409">
        <v>5.6009999999999997E-2</v>
      </c>
      <c r="AE409">
        <v>0.24879999999999999</v>
      </c>
      <c r="AF409">
        <v>8.1509999999999999E-2</v>
      </c>
    </row>
    <row r="410" spans="1:32" x14ac:dyDescent="0.2">
      <c r="A410">
        <v>90524101</v>
      </c>
      <c r="B410">
        <v>1</v>
      </c>
      <c r="C410">
        <v>17.989999999999998</v>
      </c>
      <c r="D410">
        <v>20.66</v>
      </c>
      <c r="E410">
        <v>117.8</v>
      </c>
      <c r="F410">
        <v>991.7</v>
      </c>
      <c r="G410">
        <v>0.1036</v>
      </c>
      <c r="H410">
        <v>0.13039999999999999</v>
      </c>
      <c r="I410">
        <v>0.1201</v>
      </c>
      <c r="J410">
        <v>8.8239999999999999E-2</v>
      </c>
      <c r="K410">
        <v>0.19919999999999999</v>
      </c>
      <c r="L410">
        <v>6.0690000000000001E-2</v>
      </c>
      <c r="M410">
        <v>0.45369999999999999</v>
      </c>
      <c r="N410">
        <v>0.87329999999999997</v>
      </c>
      <c r="O410">
        <v>3.0609999999999999</v>
      </c>
      <c r="P410">
        <v>49.81</v>
      </c>
      <c r="Q410">
        <v>7.2309999999999996E-3</v>
      </c>
      <c r="R410">
        <v>2.7720000000000002E-2</v>
      </c>
      <c r="S410">
        <v>2.5090000000000001E-2</v>
      </c>
      <c r="T410">
        <v>1.4800000000000001E-2</v>
      </c>
      <c r="U410">
        <v>1.414E-2</v>
      </c>
      <c r="V410">
        <v>3.336E-3</v>
      </c>
      <c r="W410">
        <v>21.08</v>
      </c>
      <c r="X410">
        <v>25.41</v>
      </c>
      <c r="Y410">
        <v>138.1</v>
      </c>
      <c r="Z410">
        <v>1349</v>
      </c>
      <c r="AA410">
        <v>0.1482</v>
      </c>
      <c r="AB410">
        <v>0.3735</v>
      </c>
      <c r="AC410">
        <v>0.3301</v>
      </c>
      <c r="AD410">
        <v>0.19739999999999999</v>
      </c>
      <c r="AE410">
        <v>0.30599999999999999</v>
      </c>
      <c r="AF410">
        <v>8.5029999999999994E-2</v>
      </c>
    </row>
    <row r="411" spans="1:32" x14ac:dyDescent="0.2">
      <c r="A411">
        <v>905501</v>
      </c>
      <c r="B411">
        <v>0</v>
      </c>
      <c r="C411">
        <v>12.27</v>
      </c>
      <c r="D411">
        <v>17.920000000000002</v>
      </c>
      <c r="E411">
        <v>78.41</v>
      </c>
      <c r="F411">
        <v>466.1</v>
      </c>
      <c r="G411">
        <v>8.6849999999999997E-2</v>
      </c>
      <c r="H411">
        <v>6.5259999999999999E-2</v>
      </c>
      <c r="I411">
        <v>3.211E-2</v>
      </c>
      <c r="J411">
        <v>2.6530000000000001E-2</v>
      </c>
      <c r="K411">
        <v>0.1966</v>
      </c>
      <c r="L411">
        <v>5.5969999999999999E-2</v>
      </c>
      <c r="M411">
        <v>0.3342</v>
      </c>
      <c r="N411">
        <v>1.7809999999999999</v>
      </c>
      <c r="O411">
        <v>2.0790000000000002</v>
      </c>
      <c r="P411">
        <v>25.79</v>
      </c>
      <c r="Q411">
        <v>5.888E-3</v>
      </c>
      <c r="R411">
        <v>2.3099999999999999E-2</v>
      </c>
      <c r="S411">
        <v>2.0590000000000001E-2</v>
      </c>
      <c r="T411">
        <v>1.0749999999999999E-2</v>
      </c>
      <c r="U411">
        <v>2.5780000000000001E-2</v>
      </c>
      <c r="V411">
        <v>2.2669999999999999E-3</v>
      </c>
      <c r="W411">
        <v>14.1</v>
      </c>
      <c r="X411">
        <v>28.88</v>
      </c>
      <c r="Y411">
        <v>89</v>
      </c>
      <c r="Z411">
        <v>610.20000000000005</v>
      </c>
      <c r="AA411">
        <v>0.124</v>
      </c>
      <c r="AB411">
        <v>0.17949999999999999</v>
      </c>
      <c r="AC411">
        <v>0.13769999999999999</v>
      </c>
      <c r="AD411">
        <v>9.5320000000000002E-2</v>
      </c>
      <c r="AE411">
        <v>0.34549999999999997</v>
      </c>
      <c r="AF411">
        <v>6.8959999999999994E-2</v>
      </c>
    </row>
    <row r="412" spans="1:32" x14ac:dyDescent="0.2">
      <c r="A412">
        <v>905502</v>
      </c>
      <c r="B412">
        <v>0</v>
      </c>
      <c r="C412">
        <v>11.36</v>
      </c>
      <c r="D412">
        <v>17.57</v>
      </c>
      <c r="E412">
        <v>72.489999999999995</v>
      </c>
      <c r="F412">
        <v>399.8</v>
      </c>
      <c r="G412">
        <v>8.8580000000000006E-2</v>
      </c>
      <c r="H412">
        <v>5.3129999999999997E-2</v>
      </c>
      <c r="I412">
        <v>2.7830000000000001E-2</v>
      </c>
      <c r="J412">
        <v>2.1000000000000001E-2</v>
      </c>
      <c r="K412">
        <v>0.16009999999999999</v>
      </c>
      <c r="L412">
        <v>5.9130000000000002E-2</v>
      </c>
      <c r="M412">
        <v>0.19159999999999999</v>
      </c>
      <c r="N412">
        <v>1.5549999999999999</v>
      </c>
      <c r="O412">
        <v>1.359</v>
      </c>
      <c r="P412">
        <v>13.66</v>
      </c>
      <c r="Q412">
        <v>5.391E-3</v>
      </c>
      <c r="R412">
        <v>9.9469999999999992E-3</v>
      </c>
      <c r="S412">
        <v>1.163E-2</v>
      </c>
      <c r="T412">
        <v>5.8719999999999996E-3</v>
      </c>
      <c r="U412">
        <v>1.341E-2</v>
      </c>
      <c r="V412">
        <v>1.6590000000000001E-3</v>
      </c>
      <c r="W412">
        <v>13.05</v>
      </c>
      <c r="X412">
        <v>36.32</v>
      </c>
      <c r="Y412">
        <v>85.07</v>
      </c>
      <c r="Z412">
        <v>521.29999999999995</v>
      </c>
      <c r="AA412">
        <v>0.14530000000000001</v>
      </c>
      <c r="AB412">
        <v>0.16220000000000001</v>
      </c>
      <c r="AC412">
        <v>0.18110000000000001</v>
      </c>
      <c r="AD412">
        <v>8.6980000000000002E-2</v>
      </c>
      <c r="AE412">
        <v>0.29730000000000001</v>
      </c>
      <c r="AF412">
        <v>7.7450000000000005E-2</v>
      </c>
    </row>
    <row r="413" spans="1:32" x14ac:dyDescent="0.2">
      <c r="A413">
        <v>905520</v>
      </c>
      <c r="B413">
        <v>0</v>
      </c>
      <c r="C413">
        <v>11.04</v>
      </c>
      <c r="D413">
        <v>16.829999999999998</v>
      </c>
      <c r="E413">
        <v>70.92</v>
      </c>
      <c r="F413">
        <v>373.2</v>
      </c>
      <c r="G413">
        <v>0.1077</v>
      </c>
      <c r="H413">
        <v>7.8039999999999998E-2</v>
      </c>
      <c r="I413">
        <v>3.0460000000000001E-2</v>
      </c>
      <c r="J413">
        <v>2.4799999999999999E-2</v>
      </c>
      <c r="K413">
        <v>0.1714</v>
      </c>
      <c r="L413">
        <v>6.3399999999999998E-2</v>
      </c>
      <c r="M413">
        <v>0.19670000000000001</v>
      </c>
      <c r="N413">
        <v>1.387</v>
      </c>
      <c r="O413">
        <v>1.3420000000000001</v>
      </c>
      <c r="P413">
        <v>13.54</v>
      </c>
      <c r="Q413">
        <v>5.1580000000000003E-3</v>
      </c>
      <c r="R413">
        <v>9.3550000000000005E-3</v>
      </c>
      <c r="S413">
        <v>1.056E-2</v>
      </c>
      <c r="T413">
        <v>7.4830000000000001E-3</v>
      </c>
      <c r="U413">
        <v>1.7180000000000001E-2</v>
      </c>
      <c r="V413">
        <v>2.1979999999999999E-3</v>
      </c>
      <c r="W413">
        <v>12.41</v>
      </c>
      <c r="X413">
        <v>26.44</v>
      </c>
      <c r="Y413">
        <v>79.930000000000007</v>
      </c>
      <c r="Z413">
        <v>471.4</v>
      </c>
      <c r="AA413">
        <v>0.13689999999999999</v>
      </c>
      <c r="AB413">
        <v>0.1482</v>
      </c>
      <c r="AC413">
        <v>0.1067</v>
      </c>
      <c r="AD413">
        <v>7.4310000000000001E-2</v>
      </c>
      <c r="AE413">
        <v>0.29980000000000001</v>
      </c>
      <c r="AF413">
        <v>7.8810000000000005E-2</v>
      </c>
    </row>
    <row r="414" spans="1:32" x14ac:dyDescent="0.2">
      <c r="A414">
        <v>905539</v>
      </c>
      <c r="B414">
        <v>0</v>
      </c>
      <c r="C414">
        <v>9.3970000000000002</v>
      </c>
      <c r="D414">
        <v>21.68</v>
      </c>
      <c r="E414">
        <v>59.75</v>
      </c>
      <c r="F414">
        <v>268.8</v>
      </c>
      <c r="G414">
        <v>7.9689999999999997E-2</v>
      </c>
      <c r="H414">
        <v>6.053E-2</v>
      </c>
      <c r="I414">
        <v>3.7350000000000001E-2</v>
      </c>
      <c r="J414">
        <v>5.1279999999999997E-3</v>
      </c>
      <c r="K414">
        <v>0.12740000000000001</v>
      </c>
      <c r="L414">
        <v>6.7239999999999994E-2</v>
      </c>
      <c r="M414">
        <v>0.1186</v>
      </c>
      <c r="N414">
        <v>1.1819999999999999</v>
      </c>
      <c r="O414">
        <v>1.1739999999999999</v>
      </c>
      <c r="P414">
        <v>6.8019999999999996</v>
      </c>
      <c r="Q414">
        <v>5.5149999999999999E-3</v>
      </c>
      <c r="R414">
        <v>2.674E-2</v>
      </c>
      <c r="S414">
        <v>3.7350000000000001E-2</v>
      </c>
      <c r="T414">
        <v>5.1279999999999997E-3</v>
      </c>
      <c r="U414">
        <v>1.951E-2</v>
      </c>
      <c r="V414">
        <v>4.5830000000000003E-3</v>
      </c>
      <c r="W414">
        <v>9.9649999999999999</v>
      </c>
      <c r="X414">
        <v>27.99</v>
      </c>
      <c r="Y414">
        <v>66.61</v>
      </c>
      <c r="Z414">
        <v>301</v>
      </c>
      <c r="AA414">
        <v>0.1086</v>
      </c>
      <c r="AB414">
        <v>0.18870000000000001</v>
      </c>
      <c r="AC414">
        <v>0.18679999999999999</v>
      </c>
      <c r="AD414">
        <v>2.564E-2</v>
      </c>
      <c r="AE414">
        <v>0.23760000000000001</v>
      </c>
      <c r="AF414">
        <v>9.2060000000000003E-2</v>
      </c>
    </row>
    <row r="415" spans="1:32" x14ac:dyDescent="0.2">
      <c r="A415">
        <v>905557</v>
      </c>
      <c r="B415">
        <v>0</v>
      </c>
      <c r="C415">
        <v>14.99</v>
      </c>
      <c r="D415">
        <v>22.11</v>
      </c>
      <c r="E415">
        <v>97.53</v>
      </c>
      <c r="F415">
        <v>693.7</v>
      </c>
      <c r="G415">
        <v>8.5150000000000003E-2</v>
      </c>
      <c r="H415">
        <v>0.10249999999999999</v>
      </c>
      <c r="I415">
        <v>6.8589999999999998E-2</v>
      </c>
      <c r="J415">
        <v>3.8760000000000003E-2</v>
      </c>
      <c r="K415">
        <v>0.19439999999999999</v>
      </c>
      <c r="L415">
        <v>5.9130000000000002E-2</v>
      </c>
      <c r="M415">
        <v>0.31859999999999999</v>
      </c>
      <c r="N415">
        <v>1.3360000000000001</v>
      </c>
      <c r="O415">
        <v>2.31</v>
      </c>
      <c r="P415">
        <v>28.51</v>
      </c>
      <c r="Q415">
        <v>4.4489999999999998E-3</v>
      </c>
      <c r="R415">
        <v>2.8080000000000001E-2</v>
      </c>
      <c r="S415">
        <v>3.3119999999999997E-2</v>
      </c>
      <c r="T415">
        <v>1.196E-2</v>
      </c>
      <c r="U415">
        <v>1.9060000000000001E-2</v>
      </c>
      <c r="V415">
        <v>4.0150000000000003E-3</v>
      </c>
      <c r="W415">
        <v>16.760000000000002</v>
      </c>
      <c r="X415">
        <v>31.55</v>
      </c>
      <c r="Y415">
        <v>110.2</v>
      </c>
      <c r="Z415">
        <v>867.1</v>
      </c>
      <c r="AA415">
        <v>0.1077</v>
      </c>
      <c r="AB415">
        <v>0.33450000000000002</v>
      </c>
      <c r="AC415">
        <v>0.31140000000000001</v>
      </c>
      <c r="AD415">
        <v>0.1308</v>
      </c>
      <c r="AE415">
        <v>0.31630000000000003</v>
      </c>
      <c r="AF415">
        <v>9.2509999999999995E-2</v>
      </c>
    </row>
    <row r="416" spans="1:32" x14ac:dyDescent="0.2">
      <c r="A416">
        <v>905680</v>
      </c>
      <c r="B416">
        <v>1</v>
      </c>
      <c r="C416">
        <v>15.13</v>
      </c>
      <c r="D416">
        <v>29.81</v>
      </c>
      <c r="E416">
        <v>96.71</v>
      </c>
      <c r="F416">
        <v>719.5</v>
      </c>
      <c r="G416">
        <v>8.3199999999999996E-2</v>
      </c>
      <c r="H416">
        <v>4.6050000000000001E-2</v>
      </c>
      <c r="I416">
        <v>4.6859999999999999E-2</v>
      </c>
      <c r="J416">
        <v>2.7390000000000001E-2</v>
      </c>
      <c r="K416">
        <v>0.1852</v>
      </c>
      <c r="L416">
        <v>5.2940000000000001E-2</v>
      </c>
      <c r="M416">
        <v>0.46810000000000002</v>
      </c>
      <c r="N416">
        <v>1.627</v>
      </c>
      <c r="O416">
        <v>3.0430000000000001</v>
      </c>
      <c r="P416">
        <v>45.38</v>
      </c>
      <c r="Q416">
        <v>6.8310000000000003E-3</v>
      </c>
      <c r="R416">
        <v>1.427E-2</v>
      </c>
      <c r="S416">
        <v>2.4889999999999999E-2</v>
      </c>
      <c r="T416">
        <v>9.0869999999999996E-3</v>
      </c>
      <c r="U416">
        <v>3.1510000000000003E-2</v>
      </c>
      <c r="V416">
        <v>1.75E-3</v>
      </c>
      <c r="W416">
        <v>17.260000000000002</v>
      </c>
      <c r="X416">
        <v>36.909999999999997</v>
      </c>
      <c r="Y416">
        <v>110.1</v>
      </c>
      <c r="Z416">
        <v>931.4</v>
      </c>
      <c r="AA416">
        <v>0.1148</v>
      </c>
      <c r="AB416">
        <v>9.8659999999999998E-2</v>
      </c>
      <c r="AC416">
        <v>0.1547</v>
      </c>
      <c r="AD416">
        <v>6.5750000000000003E-2</v>
      </c>
      <c r="AE416">
        <v>0.32329999999999998</v>
      </c>
      <c r="AF416">
        <v>6.1650000000000003E-2</v>
      </c>
    </row>
    <row r="417" spans="1:32" x14ac:dyDescent="0.2">
      <c r="A417">
        <v>905686</v>
      </c>
      <c r="B417">
        <v>0</v>
      </c>
      <c r="C417">
        <v>11.89</v>
      </c>
      <c r="D417">
        <v>21.17</v>
      </c>
      <c r="E417">
        <v>76.39</v>
      </c>
      <c r="F417">
        <v>433.8</v>
      </c>
      <c r="G417">
        <v>9.7729999999999997E-2</v>
      </c>
      <c r="H417">
        <v>8.1199999999999994E-2</v>
      </c>
      <c r="I417">
        <v>2.555E-2</v>
      </c>
      <c r="J417">
        <v>2.179E-2</v>
      </c>
      <c r="K417">
        <v>0.2019</v>
      </c>
      <c r="L417">
        <v>6.2899999999999998E-2</v>
      </c>
      <c r="M417">
        <v>0.2747</v>
      </c>
      <c r="N417">
        <v>1.2030000000000001</v>
      </c>
      <c r="O417">
        <v>1.93</v>
      </c>
      <c r="P417">
        <v>19.53</v>
      </c>
      <c r="Q417">
        <v>9.8949999999999993E-3</v>
      </c>
      <c r="R417">
        <v>3.0530000000000002E-2</v>
      </c>
      <c r="S417">
        <v>1.6299999999999999E-2</v>
      </c>
      <c r="T417">
        <v>9.2759999999999995E-3</v>
      </c>
      <c r="U417">
        <v>2.2579999999999999E-2</v>
      </c>
      <c r="V417">
        <v>2.2720000000000001E-3</v>
      </c>
      <c r="W417">
        <v>13.05</v>
      </c>
      <c r="X417">
        <v>27.21</v>
      </c>
      <c r="Y417">
        <v>85.09</v>
      </c>
      <c r="Z417">
        <v>522.9</v>
      </c>
      <c r="AA417">
        <v>0.1426</v>
      </c>
      <c r="AB417">
        <v>0.21870000000000001</v>
      </c>
      <c r="AC417">
        <v>0.1164</v>
      </c>
      <c r="AD417">
        <v>8.2629999999999995E-2</v>
      </c>
      <c r="AE417">
        <v>0.3075</v>
      </c>
      <c r="AF417">
        <v>7.3510000000000006E-2</v>
      </c>
    </row>
    <row r="418" spans="1:32" x14ac:dyDescent="0.2">
      <c r="A418">
        <v>905978</v>
      </c>
      <c r="B418">
        <v>0</v>
      </c>
      <c r="C418">
        <v>9.4049999999999994</v>
      </c>
      <c r="D418">
        <v>21.7</v>
      </c>
      <c r="E418">
        <v>59.6</v>
      </c>
      <c r="F418">
        <v>271.2</v>
      </c>
      <c r="G418">
        <v>0.10440000000000001</v>
      </c>
      <c r="H418">
        <v>6.1589999999999999E-2</v>
      </c>
      <c r="I418">
        <v>2.0469999999999999E-2</v>
      </c>
      <c r="J418">
        <v>1.257E-2</v>
      </c>
      <c r="K418">
        <v>0.20250000000000001</v>
      </c>
      <c r="L418">
        <v>6.6009999999999999E-2</v>
      </c>
      <c r="M418">
        <v>0.43020000000000003</v>
      </c>
      <c r="N418">
        <v>2.8780000000000001</v>
      </c>
      <c r="O418">
        <v>2.7589999999999999</v>
      </c>
      <c r="P418">
        <v>25.17</v>
      </c>
      <c r="Q418">
        <v>1.474E-2</v>
      </c>
      <c r="R418">
        <v>1.6740000000000001E-2</v>
      </c>
      <c r="S418">
        <v>1.367E-2</v>
      </c>
      <c r="T418">
        <v>8.6739999999999994E-3</v>
      </c>
      <c r="U418">
        <v>3.0439999999999998E-2</v>
      </c>
      <c r="V418">
        <v>4.5900000000000003E-3</v>
      </c>
      <c r="W418">
        <v>10.85</v>
      </c>
      <c r="X418">
        <v>31.24</v>
      </c>
      <c r="Y418">
        <v>68.73</v>
      </c>
      <c r="Z418">
        <v>359.4</v>
      </c>
      <c r="AA418">
        <v>0.15260000000000001</v>
      </c>
      <c r="AB418">
        <v>0.1193</v>
      </c>
      <c r="AC418">
        <v>6.1409999999999999E-2</v>
      </c>
      <c r="AD418">
        <v>3.7699999999999997E-2</v>
      </c>
      <c r="AE418">
        <v>0.28720000000000001</v>
      </c>
      <c r="AF418">
        <v>8.3040000000000003E-2</v>
      </c>
    </row>
    <row r="419" spans="1:32" x14ac:dyDescent="0.2">
      <c r="A419">
        <v>90602302</v>
      </c>
      <c r="B419">
        <v>1</v>
      </c>
      <c r="C419">
        <v>15.5</v>
      </c>
      <c r="D419">
        <v>21.08</v>
      </c>
      <c r="E419">
        <v>102.9</v>
      </c>
      <c r="F419">
        <v>803.1</v>
      </c>
      <c r="G419">
        <v>0.112</v>
      </c>
      <c r="H419">
        <v>0.15709999999999999</v>
      </c>
      <c r="I419">
        <v>0.1522</v>
      </c>
      <c r="J419">
        <v>8.4809999999999997E-2</v>
      </c>
      <c r="K419">
        <v>0.20849999999999999</v>
      </c>
      <c r="L419">
        <v>6.8640000000000007E-2</v>
      </c>
      <c r="M419">
        <v>1.37</v>
      </c>
      <c r="N419">
        <v>1.2130000000000001</v>
      </c>
      <c r="O419">
        <v>9.4239999999999995</v>
      </c>
      <c r="P419">
        <v>176.5</v>
      </c>
      <c r="Q419">
        <v>8.1980000000000004E-3</v>
      </c>
      <c r="R419">
        <v>3.8890000000000001E-2</v>
      </c>
      <c r="S419">
        <v>4.4929999999999998E-2</v>
      </c>
      <c r="T419">
        <v>2.1389999999999999E-2</v>
      </c>
      <c r="U419">
        <v>2.018E-2</v>
      </c>
      <c r="V419">
        <v>5.8149999999999999E-3</v>
      </c>
      <c r="W419">
        <v>23.17</v>
      </c>
      <c r="X419">
        <v>27.65</v>
      </c>
      <c r="Y419">
        <v>157.1</v>
      </c>
      <c r="Z419">
        <v>1748</v>
      </c>
      <c r="AA419">
        <v>0.1517</v>
      </c>
      <c r="AB419">
        <v>0.4002</v>
      </c>
      <c r="AC419">
        <v>0.42109999999999997</v>
      </c>
      <c r="AD419">
        <v>0.21340000000000001</v>
      </c>
      <c r="AE419">
        <v>0.30030000000000001</v>
      </c>
      <c r="AF419">
        <v>0.1048</v>
      </c>
    </row>
    <row r="420" spans="1:32" x14ac:dyDescent="0.2">
      <c r="A420">
        <v>906024</v>
      </c>
      <c r="B420">
        <v>0</v>
      </c>
      <c r="C420">
        <v>12.7</v>
      </c>
      <c r="D420">
        <v>12.17</v>
      </c>
      <c r="E420">
        <v>80.88</v>
      </c>
      <c r="F420">
        <v>495</v>
      </c>
      <c r="G420">
        <v>8.7849999999999998E-2</v>
      </c>
      <c r="H420">
        <v>5.7939999999999998E-2</v>
      </c>
      <c r="I420">
        <v>2.3599999999999999E-2</v>
      </c>
      <c r="J420">
        <v>2.402E-2</v>
      </c>
      <c r="K420">
        <v>0.1583</v>
      </c>
      <c r="L420">
        <v>6.275E-2</v>
      </c>
      <c r="M420">
        <v>0.2253</v>
      </c>
      <c r="N420">
        <v>0.64570000000000005</v>
      </c>
      <c r="O420">
        <v>1.5269999999999999</v>
      </c>
      <c r="P420">
        <v>17.37</v>
      </c>
      <c r="Q420">
        <v>6.1310000000000002E-3</v>
      </c>
      <c r="R420">
        <v>1.2630000000000001E-2</v>
      </c>
      <c r="S420">
        <v>9.0749999999999997E-3</v>
      </c>
      <c r="T420">
        <v>8.2310000000000005E-3</v>
      </c>
      <c r="U420">
        <v>1.7129999999999999E-2</v>
      </c>
      <c r="V420">
        <v>4.4140000000000004E-3</v>
      </c>
      <c r="W420">
        <v>13.65</v>
      </c>
      <c r="X420">
        <v>16.920000000000002</v>
      </c>
      <c r="Y420">
        <v>88.12</v>
      </c>
      <c r="Z420">
        <v>566.9</v>
      </c>
      <c r="AA420">
        <v>0.13139999999999999</v>
      </c>
      <c r="AB420">
        <v>0.16070000000000001</v>
      </c>
      <c r="AC420">
        <v>9.3850000000000003E-2</v>
      </c>
      <c r="AD420">
        <v>8.2239999999999994E-2</v>
      </c>
      <c r="AE420">
        <v>0.27750000000000002</v>
      </c>
      <c r="AF420">
        <v>9.4640000000000002E-2</v>
      </c>
    </row>
    <row r="421" spans="1:32" x14ac:dyDescent="0.2">
      <c r="A421">
        <v>906290</v>
      </c>
      <c r="B421">
        <v>0</v>
      </c>
      <c r="C421">
        <v>11.16</v>
      </c>
      <c r="D421">
        <v>21.41</v>
      </c>
      <c r="E421">
        <v>70.95</v>
      </c>
      <c r="F421">
        <v>380.3</v>
      </c>
      <c r="G421">
        <v>0.1018</v>
      </c>
      <c r="H421">
        <v>5.978E-2</v>
      </c>
      <c r="I421">
        <v>8.9549999999999994E-3</v>
      </c>
      <c r="J421">
        <v>1.076E-2</v>
      </c>
      <c r="K421">
        <v>0.1615</v>
      </c>
      <c r="L421">
        <v>6.1440000000000002E-2</v>
      </c>
      <c r="M421">
        <v>0.28649999999999998</v>
      </c>
      <c r="N421">
        <v>1.6779999999999999</v>
      </c>
      <c r="O421">
        <v>1.968</v>
      </c>
      <c r="P421">
        <v>18.989999999999998</v>
      </c>
      <c r="Q421">
        <v>6.9080000000000001E-3</v>
      </c>
      <c r="R421">
        <v>9.4420000000000007E-3</v>
      </c>
      <c r="S421">
        <v>6.9719999999999999E-3</v>
      </c>
      <c r="T421">
        <v>6.1590000000000004E-3</v>
      </c>
      <c r="U421">
        <v>2.6939999999999999E-2</v>
      </c>
      <c r="V421">
        <v>2.0600000000000002E-3</v>
      </c>
      <c r="W421">
        <v>12.36</v>
      </c>
      <c r="X421">
        <v>28.92</v>
      </c>
      <c r="Y421">
        <v>79.260000000000005</v>
      </c>
      <c r="Z421">
        <v>458</v>
      </c>
      <c r="AA421">
        <v>0.12820000000000001</v>
      </c>
      <c r="AB421">
        <v>0.1108</v>
      </c>
      <c r="AC421">
        <v>3.5819999999999998E-2</v>
      </c>
      <c r="AD421">
        <v>4.3060000000000001E-2</v>
      </c>
      <c r="AE421">
        <v>0.29759999999999998</v>
      </c>
      <c r="AF421">
        <v>7.1230000000000002E-2</v>
      </c>
    </row>
    <row r="422" spans="1:32" x14ac:dyDescent="0.2">
      <c r="A422">
        <v>906539</v>
      </c>
      <c r="B422">
        <v>0</v>
      </c>
      <c r="C422">
        <v>11.57</v>
      </c>
      <c r="D422">
        <v>19.04</v>
      </c>
      <c r="E422">
        <v>74.2</v>
      </c>
      <c r="F422">
        <v>409.7</v>
      </c>
      <c r="G422">
        <v>8.5459999999999994E-2</v>
      </c>
      <c r="H422">
        <v>7.7219999999999997E-2</v>
      </c>
      <c r="I422">
        <v>5.4850000000000003E-2</v>
      </c>
      <c r="J422">
        <v>1.4279999999999999E-2</v>
      </c>
      <c r="K422">
        <v>0.2031</v>
      </c>
      <c r="L422">
        <v>6.2670000000000003E-2</v>
      </c>
      <c r="M422">
        <v>0.28639999999999999</v>
      </c>
      <c r="N422">
        <v>1.44</v>
      </c>
      <c r="O422">
        <v>2.206</v>
      </c>
      <c r="P422">
        <v>20.3</v>
      </c>
      <c r="Q422">
        <v>7.2779999999999997E-3</v>
      </c>
      <c r="R422">
        <v>2.0469999999999999E-2</v>
      </c>
      <c r="S422">
        <v>4.4470000000000003E-2</v>
      </c>
      <c r="T422">
        <v>8.7989999999999995E-3</v>
      </c>
      <c r="U422">
        <v>1.8679999999999999E-2</v>
      </c>
      <c r="V422">
        <v>3.339E-3</v>
      </c>
      <c r="W422">
        <v>13.07</v>
      </c>
      <c r="X422">
        <v>26.98</v>
      </c>
      <c r="Y422">
        <v>86.43</v>
      </c>
      <c r="Z422">
        <v>520.5</v>
      </c>
      <c r="AA422">
        <v>0.1249</v>
      </c>
      <c r="AB422">
        <v>0.19370000000000001</v>
      </c>
      <c r="AC422">
        <v>0.25600000000000001</v>
      </c>
      <c r="AD422">
        <v>6.6640000000000005E-2</v>
      </c>
      <c r="AE422">
        <v>0.30349999999999999</v>
      </c>
      <c r="AF422">
        <v>8.2839999999999997E-2</v>
      </c>
    </row>
    <row r="423" spans="1:32" x14ac:dyDescent="0.2">
      <c r="A423">
        <v>906564</v>
      </c>
      <c r="B423">
        <v>0</v>
      </c>
      <c r="C423">
        <v>14.69</v>
      </c>
      <c r="D423">
        <v>13.98</v>
      </c>
      <c r="E423">
        <v>98.22</v>
      </c>
      <c r="F423">
        <v>656.1</v>
      </c>
      <c r="G423">
        <v>0.1031</v>
      </c>
      <c r="H423">
        <v>0.18360000000000001</v>
      </c>
      <c r="I423">
        <v>0.14499999999999999</v>
      </c>
      <c r="J423">
        <v>6.3E-2</v>
      </c>
      <c r="K423">
        <v>0.20860000000000001</v>
      </c>
      <c r="L423">
        <v>7.4060000000000001E-2</v>
      </c>
      <c r="M423">
        <v>0.54620000000000002</v>
      </c>
      <c r="N423">
        <v>1.5109999999999999</v>
      </c>
      <c r="O423">
        <v>4.7949999999999999</v>
      </c>
      <c r="P423">
        <v>49.45</v>
      </c>
      <c r="Q423">
        <v>9.9760000000000005E-3</v>
      </c>
      <c r="R423">
        <v>5.2440000000000001E-2</v>
      </c>
      <c r="S423">
        <v>5.2780000000000001E-2</v>
      </c>
      <c r="T423">
        <v>1.5800000000000002E-2</v>
      </c>
      <c r="U423">
        <v>2.6530000000000001E-2</v>
      </c>
      <c r="V423">
        <v>5.4440000000000001E-3</v>
      </c>
      <c r="W423">
        <v>16.46</v>
      </c>
      <c r="X423">
        <v>18.34</v>
      </c>
      <c r="Y423">
        <v>114.1</v>
      </c>
      <c r="Z423">
        <v>809.2</v>
      </c>
      <c r="AA423">
        <v>0.13120000000000001</v>
      </c>
      <c r="AB423">
        <v>0.36349999999999999</v>
      </c>
      <c r="AC423">
        <v>0.32190000000000002</v>
      </c>
      <c r="AD423">
        <v>0.1108</v>
      </c>
      <c r="AE423">
        <v>0.28270000000000001</v>
      </c>
      <c r="AF423">
        <v>9.2079999999999995E-2</v>
      </c>
    </row>
    <row r="424" spans="1:32" x14ac:dyDescent="0.2">
      <c r="A424">
        <v>906616</v>
      </c>
      <c r="B424">
        <v>0</v>
      </c>
      <c r="C424">
        <v>11.61</v>
      </c>
      <c r="D424">
        <v>16.02</v>
      </c>
      <c r="E424">
        <v>75.459999999999994</v>
      </c>
      <c r="F424">
        <v>408.2</v>
      </c>
      <c r="G424">
        <v>0.10879999999999999</v>
      </c>
      <c r="H424">
        <v>0.1168</v>
      </c>
      <c r="I424">
        <v>7.0970000000000005E-2</v>
      </c>
      <c r="J424">
        <v>4.4970000000000003E-2</v>
      </c>
      <c r="K424">
        <v>0.18859999999999999</v>
      </c>
      <c r="L424">
        <v>6.3200000000000006E-2</v>
      </c>
      <c r="M424">
        <v>0.24560000000000001</v>
      </c>
      <c r="N424">
        <v>0.7339</v>
      </c>
      <c r="O424">
        <v>1.667</v>
      </c>
      <c r="P424">
        <v>15.89</v>
      </c>
      <c r="Q424">
        <v>5.8840000000000003E-3</v>
      </c>
      <c r="R424">
        <v>2.0049999999999998E-2</v>
      </c>
      <c r="S424">
        <v>2.631E-2</v>
      </c>
      <c r="T424">
        <v>1.304E-2</v>
      </c>
      <c r="U424">
        <v>1.848E-2</v>
      </c>
      <c r="V424">
        <v>1.9819999999999998E-3</v>
      </c>
      <c r="W424">
        <v>12.64</v>
      </c>
      <c r="X424">
        <v>19.670000000000002</v>
      </c>
      <c r="Y424">
        <v>81.93</v>
      </c>
      <c r="Z424">
        <v>475.7</v>
      </c>
      <c r="AA424">
        <v>0.14149999999999999</v>
      </c>
      <c r="AB424">
        <v>0.217</v>
      </c>
      <c r="AC424">
        <v>0.23019999999999999</v>
      </c>
      <c r="AD424">
        <v>0.1105</v>
      </c>
      <c r="AE424">
        <v>0.2787</v>
      </c>
      <c r="AF424">
        <v>7.4270000000000003E-2</v>
      </c>
    </row>
    <row r="425" spans="1:32" x14ac:dyDescent="0.2">
      <c r="A425">
        <v>906878</v>
      </c>
      <c r="B425">
        <v>0</v>
      </c>
      <c r="C425">
        <v>13.66</v>
      </c>
      <c r="D425">
        <v>19.13</v>
      </c>
      <c r="E425">
        <v>89.46</v>
      </c>
      <c r="F425">
        <v>575.29999999999995</v>
      </c>
      <c r="G425">
        <v>9.0569999999999998E-2</v>
      </c>
      <c r="H425">
        <v>0.1147</v>
      </c>
      <c r="I425">
        <v>9.6570000000000003E-2</v>
      </c>
      <c r="J425">
        <v>4.8120000000000003E-2</v>
      </c>
      <c r="K425">
        <v>0.18479999999999999</v>
      </c>
      <c r="L425">
        <v>6.1809999999999997E-2</v>
      </c>
      <c r="M425">
        <v>0.22439999999999999</v>
      </c>
      <c r="N425">
        <v>0.89500000000000002</v>
      </c>
      <c r="O425">
        <v>1.804</v>
      </c>
      <c r="P425">
        <v>19.36</v>
      </c>
      <c r="Q425">
        <v>3.98E-3</v>
      </c>
      <c r="R425">
        <v>2.809E-2</v>
      </c>
      <c r="S425">
        <v>3.669E-2</v>
      </c>
      <c r="T425">
        <v>1.274E-2</v>
      </c>
      <c r="U425">
        <v>1.5810000000000001E-2</v>
      </c>
      <c r="V425">
        <v>3.9560000000000003E-3</v>
      </c>
      <c r="W425">
        <v>15.14</v>
      </c>
      <c r="X425">
        <v>25.5</v>
      </c>
      <c r="Y425">
        <v>101.4</v>
      </c>
      <c r="Z425">
        <v>708.8</v>
      </c>
      <c r="AA425">
        <v>0.1147</v>
      </c>
      <c r="AB425">
        <v>0.31669999999999998</v>
      </c>
      <c r="AC425">
        <v>0.36599999999999999</v>
      </c>
      <c r="AD425">
        <v>0.14069999999999999</v>
      </c>
      <c r="AE425">
        <v>0.27439999999999998</v>
      </c>
      <c r="AF425">
        <v>8.8389999999999996E-2</v>
      </c>
    </row>
    <row r="426" spans="1:32" x14ac:dyDescent="0.2">
      <c r="A426">
        <v>907145</v>
      </c>
      <c r="B426">
        <v>0</v>
      </c>
      <c r="C426">
        <v>9.7420000000000009</v>
      </c>
      <c r="D426">
        <v>19.12</v>
      </c>
      <c r="E426">
        <v>61.93</v>
      </c>
      <c r="F426">
        <v>289.7</v>
      </c>
      <c r="G426">
        <v>0.1075</v>
      </c>
      <c r="H426">
        <v>8.3330000000000001E-2</v>
      </c>
      <c r="I426">
        <v>8.9339999999999992E-3</v>
      </c>
      <c r="J426">
        <v>1.967E-2</v>
      </c>
      <c r="K426">
        <v>0.25380000000000003</v>
      </c>
      <c r="L426">
        <v>7.0290000000000005E-2</v>
      </c>
      <c r="M426">
        <v>0.69650000000000001</v>
      </c>
      <c r="N426">
        <v>1.7470000000000001</v>
      </c>
      <c r="O426">
        <v>4.6070000000000002</v>
      </c>
      <c r="P426">
        <v>43.52</v>
      </c>
      <c r="Q426">
        <v>1.307E-2</v>
      </c>
      <c r="R426">
        <v>1.8849999999999999E-2</v>
      </c>
      <c r="S426">
        <v>6.0210000000000003E-3</v>
      </c>
      <c r="T426">
        <v>1.052E-2</v>
      </c>
      <c r="U426">
        <v>3.1E-2</v>
      </c>
      <c r="V426">
        <v>4.2249999999999996E-3</v>
      </c>
      <c r="W426">
        <v>11.21</v>
      </c>
      <c r="X426">
        <v>23.17</v>
      </c>
      <c r="Y426">
        <v>71.790000000000006</v>
      </c>
      <c r="Z426">
        <v>380.9</v>
      </c>
      <c r="AA426">
        <v>0.13980000000000001</v>
      </c>
      <c r="AB426">
        <v>0.13519999999999999</v>
      </c>
      <c r="AC426">
        <v>2.085E-2</v>
      </c>
      <c r="AD426">
        <v>4.589E-2</v>
      </c>
      <c r="AE426">
        <v>0.3196</v>
      </c>
      <c r="AF426">
        <v>8.0089999999999995E-2</v>
      </c>
    </row>
    <row r="427" spans="1:32" x14ac:dyDescent="0.2">
      <c r="A427">
        <v>907367</v>
      </c>
      <c r="B427">
        <v>0</v>
      </c>
      <c r="C427">
        <v>10.029999999999999</v>
      </c>
      <c r="D427">
        <v>21.28</v>
      </c>
      <c r="E427">
        <v>63.19</v>
      </c>
      <c r="F427">
        <v>307.3</v>
      </c>
      <c r="G427">
        <v>8.1170000000000006E-2</v>
      </c>
      <c r="H427">
        <v>3.9120000000000002E-2</v>
      </c>
      <c r="I427">
        <v>2.47E-3</v>
      </c>
      <c r="J427">
        <v>5.1590000000000004E-3</v>
      </c>
      <c r="K427">
        <v>0.16300000000000001</v>
      </c>
      <c r="L427">
        <v>6.4390000000000003E-2</v>
      </c>
      <c r="M427">
        <v>0.18509999999999999</v>
      </c>
      <c r="N427">
        <v>1.341</v>
      </c>
      <c r="O427">
        <v>1.1839999999999999</v>
      </c>
      <c r="P427">
        <v>11.6</v>
      </c>
      <c r="Q427">
        <v>5.7239999999999999E-3</v>
      </c>
      <c r="R427">
        <v>5.6969999999999998E-3</v>
      </c>
      <c r="S427">
        <v>2.0739999999999999E-3</v>
      </c>
      <c r="T427">
        <v>3.5270000000000002E-3</v>
      </c>
      <c r="U427">
        <v>1.4449999999999999E-2</v>
      </c>
      <c r="V427">
        <v>2.4109999999999999E-3</v>
      </c>
      <c r="W427">
        <v>11.11</v>
      </c>
      <c r="X427">
        <v>28.94</v>
      </c>
      <c r="Y427">
        <v>69.92</v>
      </c>
      <c r="Z427">
        <v>376.3</v>
      </c>
      <c r="AA427">
        <v>0.11260000000000001</v>
      </c>
      <c r="AB427">
        <v>7.0940000000000003E-2</v>
      </c>
      <c r="AC427">
        <v>1.235E-2</v>
      </c>
      <c r="AD427">
        <v>2.579E-2</v>
      </c>
      <c r="AE427">
        <v>0.2349</v>
      </c>
      <c r="AF427">
        <v>8.0610000000000001E-2</v>
      </c>
    </row>
    <row r="428" spans="1:32" x14ac:dyDescent="0.2">
      <c r="A428">
        <v>907409</v>
      </c>
      <c r="B428">
        <v>0</v>
      </c>
      <c r="C428">
        <v>10.48</v>
      </c>
      <c r="D428">
        <v>14.98</v>
      </c>
      <c r="E428">
        <v>67.489999999999995</v>
      </c>
      <c r="F428">
        <v>333.6</v>
      </c>
      <c r="G428">
        <v>9.8159999999999997E-2</v>
      </c>
      <c r="H428">
        <v>0.1013</v>
      </c>
      <c r="I428">
        <v>6.3350000000000004E-2</v>
      </c>
      <c r="J428">
        <v>2.2179999999999998E-2</v>
      </c>
      <c r="K428">
        <v>0.1925</v>
      </c>
      <c r="L428">
        <v>6.9150000000000003E-2</v>
      </c>
      <c r="M428">
        <v>0.3276</v>
      </c>
      <c r="N428">
        <v>1.127</v>
      </c>
      <c r="O428">
        <v>2.5640000000000001</v>
      </c>
      <c r="P428">
        <v>20.77</v>
      </c>
      <c r="Q428">
        <v>7.3639999999999999E-3</v>
      </c>
      <c r="R428">
        <v>3.8670000000000003E-2</v>
      </c>
      <c r="S428">
        <v>5.2630000000000003E-2</v>
      </c>
      <c r="T428">
        <v>1.264E-2</v>
      </c>
      <c r="U428">
        <v>2.1610000000000001E-2</v>
      </c>
      <c r="V428">
        <v>4.8300000000000001E-3</v>
      </c>
      <c r="W428">
        <v>12.13</v>
      </c>
      <c r="X428">
        <v>21.57</v>
      </c>
      <c r="Y428">
        <v>81.41</v>
      </c>
      <c r="Z428">
        <v>440.4</v>
      </c>
      <c r="AA428">
        <v>0.13270000000000001</v>
      </c>
      <c r="AB428">
        <v>0.29959999999999998</v>
      </c>
      <c r="AC428">
        <v>0.29389999999999999</v>
      </c>
      <c r="AD428">
        <v>9.3100000000000002E-2</v>
      </c>
      <c r="AE428">
        <v>0.30199999999999999</v>
      </c>
      <c r="AF428">
        <v>9.6460000000000004E-2</v>
      </c>
    </row>
    <row r="429" spans="1:32" x14ac:dyDescent="0.2">
      <c r="A429">
        <v>90745</v>
      </c>
      <c r="B429">
        <v>0</v>
      </c>
      <c r="C429">
        <v>10.8</v>
      </c>
      <c r="D429">
        <v>21.98</v>
      </c>
      <c r="E429">
        <v>68.790000000000006</v>
      </c>
      <c r="F429">
        <v>359.9</v>
      </c>
      <c r="G429">
        <v>8.8010000000000005E-2</v>
      </c>
      <c r="H429">
        <v>5.7430000000000002E-2</v>
      </c>
      <c r="I429">
        <v>3.6139999999999999E-2</v>
      </c>
      <c r="J429">
        <v>1.404E-2</v>
      </c>
      <c r="K429">
        <v>0.2016</v>
      </c>
      <c r="L429">
        <v>5.9769999999999997E-2</v>
      </c>
      <c r="M429">
        <v>0.30769999999999997</v>
      </c>
      <c r="N429">
        <v>1.621</v>
      </c>
      <c r="O429">
        <v>2.2400000000000002</v>
      </c>
      <c r="P429">
        <v>20.2</v>
      </c>
      <c r="Q429">
        <v>6.5430000000000002E-3</v>
      </c>
      <c r="R429">
        <v>2.1479999999999999E-2</v>
      </c>
      <c r="S429">
        <v>2.9909999999999999E-2</v>
      </c>
      <c r="T429">
        <v>1.0449999999999999E-2</v>
      </c>
      <c r="U429">
        <v>1.8440000000000002E-2</v>
      </c>
      <c r="V429">
        <v>2.6900000000000001E-3</v>
      </c>
      <c r="W429">
        <v>12.76</v>
      </c>
      <c r="X429">
        <v>32.04</v>
      </c>
      <c r="Y429">
        <v>83.69</v>
      </c>
      <c r="Z429">
        <v>489.5</v>
      </c>
      <c r="AA429">
        <v>0.1303</v>
      </c>
      <c r="AB429">
        <v>0.1696</v>
      </c>
      <c r="AC429">
        <v>0.19270000000000001</v>
      </c>
      <c r="AD429">
        <v>7.485E-2</v>
      </c>
      <c r="AE429">
        <v>0.29649999999999999</v>
      </c>
      <c r="AF429">
        <v>7.6619999999999994E-2</v>
      </c>
    </row>
    <row r="430" spans="1:32" x14ac:dyDescent="0.2">
      <c r="A430">
        <v>90769601</v>
      </c>
      <c r="B430">
        <v>0</v>
      </c>
      <c r="C430">
        <v>11.13</v>
      </c>
      <c r="D430">
        <v>16.62</v>
      </c>
      <c r="E430">
        <v>70.47</v>
      </c>
      <c r="F430">
        <v>381.1</v>
      </c>
      <c r="G430">
        <v>8.1509999999999999E-2</v>
      </c>
      <c r="H430">
        <v>3.8339999999999999E-2</v>
      </c>
      <c r="I430">
        <v>1.3690000000000001E-2</v>
      </c>
      <c r="J430">
        <v>1.37E-2</v>
      </c>
      <c r="K430">
        <v>0.15110000000000001</v>
      </c>
      <c r="L430">
        <v>6.148E-2</v>
      </c>
      <c r="M430">
        <v>0.14149999999999999</v>
      </c>
      <c r="N430">
        <v>0.96709999999999996</v>
      </c>
      <c r="O430">
        <v>0.96799999999999997</v>
      </c>
      <c r="P430">
        <v>9.7040000000000006</v>
      </c>
      <c r="Q430">
        <v>5.8830000000000002E-3</v>
      </c>
      <c r="R430">
        <v>6.2630000000000003E-3</v>
      </c>
      <c r="S430">
        <v>9.3980000000000001E-3</v>
      </c>
      <c r="T430">
        <v>6.1890000000000001E-3</v>
      </c>
      <c r="U430">
        <v>2.009E-2</v>
      </c>
      <c r="V430">
        <v>2.3770000000000002E-3</v>
      </c>
      <c r="W430">
        <v>11.68</v>
      </c>
      <c r="X430">
        <v>20.29</v>
      </c>
      <c r="Y430">
        <v>74.349999999999994</v>
      </c>
      <c r="Z430">
        <v>421.1</v>
      </c>
      <c r="AA430">
        <v>0.10299999999999999</v>
      </c>
      <c r="AB430">
        <v>6.2190000000000002E-2</v>
      </c>
      <c r="AC430">
        <v>4.58E-2</v>
      </c>
      <c r="AD430">
        <v>4.0439999999999997E-2</v>
      </c>
      <c r="AE430">
        <v>0.23830000000000001</v>
      </c>
      <c r="AF430">
        <v>7.0830000000000004E-2</v>
      </c>
    </row>
    <row r="431" spans="1:32" x14ac:dyDescent="0.2">
      <c r="A431">
        <v>90769602</v>
      </c>
      <c r="B431">
        <v>0</v>
      </c>
      <c r="C431">
        <v>12.72</v>
      </c>
      <c r="D431">
        <v>17.670000000000002</v>
      </c>
      <c r="E431">
        <v>80.98</v>
      </c>
      <c r="F431">
        <v>501.3</v>
      </c>
      <c r="G431">
        <v>7.8960000000000002E-2</v>
      </c>
      <c r="H431">
        <v>4.5220000000000003E-2</v>
      </c>
      <c r="I431">
        <v>1.4019999999999999E-2</v>
      </c>
      <c r="J431">
        <v>1.8350000000000002E-2</v>
      </c>
      <c r="K431">
        <v>0.1459</v>
      </c>
      <c r="L431">
        <v>5.5440000000000003E-2</v>
      </c>
      <c r="M431">
        <v>0.2954</v>
      </c>
      <c r="N431">
        <v>0.88360000000000005</v>
      </c>
      <c r="O431">
        <v>2.109</v>
      </c>
      <c r="P431">
        <v>23.24</v>
      </c>
      <c r="Q431">
        <v>7.3369999999999998E-3</v>
      </c>
      <c r="R431">
        <v>1.174E-2</v>
      </c>
      <c r="S431">
        <v>5.3829999999999998E-3</v>
      </c>
      <c r="T431">
        <v>5.6230000000000004E-3</v>
      </c>
      <c r="U431">
        <v>1.9400000000000001E-2</v>
      </c>
      <c r="V431">
        <v>1.1800000000000001E-3</v>
      </c>
      <c r="W431">
        <v>13.82</v>
      </c>
      <c r="X431">
        <v>20.96</v>
      </c>
      <c r="Y431">
        <v>88.87</v>
      </c>
      <c r="Z431">
        <v>586.79999999999995</v>
      </c>
      <c r="AA431">
        <v>0.10680000000000001</v>
      </c>
      <c r="AB431">
        <v>9.6049999999999996E-2</v>
      </c>
      <c r="AC431">
        <v>3.4689999999999999E-2</v>
      </c>
      <c r="AD431">
        <v>3.6119999999999999E-2</v>
      </c>
      <c r="AE431">
        <v>0.2165</v>
      </c>
      <c r="AF431">
        <v>6.0249999999999998E-2</v>
      </c>
    </row>
    <row r="432" spans="1:32" x14ac:dyDescent="0.2">
      <c r="A432">
        <v>907914</v>
      </c>
      <c r="B432">
        <v>1</v>
      </c>
      <c r="C432">
        <v>14.9</v>
      </c>
      <c r="D432">
        <v>22.53</v>
      </c>
      <c r="E432">
        <v>102.1</v>
      </c>
      <c r="F432">
        <v>685</v>
      </c>
      <c r="G432">
        <v>9.9470000000000003E-2</v>
      </c>
      <c r="H432">
        <v>0.2225</v>
      </c>
      <c r="I432">
        <v>0.27329999999999999</v>
      </c>
      <c r="J432">
        <v>9.7110000000000002E-2</v>
      </c>
      <c r="K432">
        <v>0.2041</v>
      </c>
      <c r="L432">
        <v>6.898E-2</v>
      </c>
      <c r="M432">
        <v>0.253</v>
      </c>
      <c r="N432">
        <v>0.87490000000000001</v>
      </c>
      <c r="O432">
        <v>3.4660000000000002</v>
      </c>
      <c r="P432">
        <v>24.19</v>
      </c>
      <c r="Q432">
        <v>6.9649999999999998E-3</v>
      </c>
      <c r="R432">
        <v>6.2129999999999998E-2</v>
      </c>
      <c r="S432">
        <v>7.9259999999999997E-2</v>
      </c>
      <c r="T432">
        <v>2.2339999999999999E-2</v>
      </c>
      <c r="U432">
        <v>1.499E-2</v>
      </c>
      <c r="V432">
        <v>5.7840000000000001E-3</v>
      </c>
      <c r="W432">
        <v>16.350000000000001</v>
      </c>
      <c r="X432">
        <v>27.57</v>
      </c>
      <c r="Y432">
        <v>125.4</v>
      </c>
      <c r="Z432">
        <v>832.7</v>
      </c>
      <c r="AA432">
        <v>0.1419</v>
      </c>
      <c r="AB432">
        <v>0.70899999999999996</v>
      </c>
      <c r="AC432">
        <v>0.90190000000000003</v>
      </c>
      <c r="AD432">
        <v>0.2475</v>
      </c>
      <c r="AE432">
        <v>0.28660000000000002</v>
      </c>
      <c r="AF432">
        <v>0.11550000000000001</v>
      </c>
    </row>
    <row r="433" spans="1:32" x14ac:dyDescent="0.2">
      <c r="A433">
        <v>907915</v>
      </c>
      <c r="B433">
        <v>0</v>
      </c>
      <c r="C433">
        <v>12.4</v>
      </c>
      <c r="D433">
        <v>17.68</v>
      </c>
      <c r="E433">
        <v>81.47</v>
      </c>
      <c r="F433">
        <v>467.8</v>
      </c>
      <c r="G433">
        <v>0.10539999999999999</v>
      </c>
      <c r="H433">
        <v>0.13159999999999999</v>
      </c>
      <c r="I433">
        <v>7.7410000000000007E-2</v>
      </c>
      <c r="J433">
        <v>2.7990000000000001E-2</v>
      </c>
      <c r="K433">
        <v>0.18110000000000001</v>
      </c>
      <c r="L433">
        <v>7.102E-2</v>
      </c>
      <c r="M433">
        <v>0.1767</v>
      </c>
      <c r="N433">
        <v>1.46</v>
      </c>
      <c r="O433">
        <v>2.2040000000000002</v>
      </c>
      <c r="P433">
        <v>15.43</v>
      </c>
      <c r="Q433">
        <v>0.01</v>
      </c>
      <c r="R433">
        <v>3.295E-2</v>
      </c>
      <c r="S433">
        <v>4.861E-2</v>
      </c>
      <c r="T433">
        <v>1.167E-2</v>
      </c>
      <c r="U433">
        <v>2.1870000000000001E-2</v>
      </c>
      <c r="V433">
        <v>6.0049999999999999E-3</v>
      </c>
      <c r="W433">
        <v>12.88</v>
      </c>
      <c r="X433">
        <v>22.91</v>
      </c>
      <c r="Y433">
        <v>89.61</v>
      </c>
      <c r="Z433">
        <v>515.79999999999995</v>
      </c>
      <c r="AA433">
        <v>0.14499999999999999</v>
      </c>
      <c r="AB433">
        <v>0.26290000000000002</v>
      </c>
      <c r="AC433">
        <v>0.24030000000000001</v>
      </c>
      <c r="AD433">
        <v>7.3700000000000002E-2</v>
      </c>
      <c r="AE433">
        <v>0.25559999999999999</v>
      </c>
      <c r="AF433">
        <v>9.3590000000000007E-2</v>
      </c>
    </row>
    <row r="434" spans="1:32" x14ac:dyDescent="0.2">
      <c r="A434">
        <v>908194</v>
      </c>
      <c r="B434">
        <v>1</v>
      </c>
      <c r="C434">
        <v>20.18</v>
      </c>
      <c r="D434">
        <v>19.54</v>
      </c>
      <c r="E434">
        <v>133.80000000000001</v>
      </c>
      <c r="F434">
        <v>1250</v>
      </c>
      <c r="G434">
        <v>0.1133</v>
      </c>
      <c r="H434">
        <v>0.1489</v>
      </c>
      <c r="I434">
        <v>0.21329999999999999</v>
      </c>
      <c r="J434">
        <v>0.12590000000000001</v>
      </c>
      <c r="K434">
        <v>0.1724</v>
      </c>
      <c r="L434">
        <v>6.053E-2</v>
      </c>
      <c r="M434">
        <v>0.43309999999999998</v>
      </c>
      <c r="N434">
        <v>1.0009999999999999</v>
      </c>
      <c r="O434">
        <v>3.008</v>
      </c>
      <c r="P434">
        <v>52.49</v>
      </c>
      <c r="Q434">
        <v>9.0869999999999996E-3</v>
      </c>
      <c r="R434">
        <v>2.7150000000000001E-2</v>
      </c>
      <c r="S434">
        <v>5.5460000000000002E-2</v>
      </c>
      <c r="T434">
        <v>1.9099999999999999E-2</v>
      </c>
      <c r="U434">
        <v>2.4510000000000001E-2</v>
      </c>
      <c r="V434">
        <v>4.0049999999999999E-3</v>
      </c>
      <c r="W434">
        <v>22.03</v>
      </c>
      <c r="X434">
        <v>25.07</v>
      </c>
      <c r="Y434">
        <v>146</v>
      </c>
      <c r="Z434">
        <v>1479</v>
      </c>
      <c r="AA434">
        <v>0.16650000000000001</v>
      </c>
      <c r="AB434">
        <v>0.29420000000000002</v>
      </c>
      <c r="AC434">
        <v>0.53080000000000005</v>
      </c>
      <c r="AD434">
        <v>0.21729999999999999</v>
      </c>
      <c r="AE434">
        <v>0.30320000000000003</v>
      </c>
      <c r="AF434">
        <v>8.0750000000000002E-2</v>
      </c>
    </row>
    <row r="435" spans="1:32" x14ac:dyDescent="0.2">
      <c r="A435">
        <v>908445</v>
      </c>
      <c r="B435">
        <v>1</v>
      </c>
      <c r="C435">
        <v>18.82</v>
      </c>
      <c r="D435">
        <v>21.97</v>
      </c>
      <c r="E435">
        <v>123.7</v>
      </c>
      <c r="F435">
        <v>1110</v>
      </c>
      <c r="G435">
        <v>0.1018</v>
      </c>
      <c r="H435">
        <v>0.1389</v>
      </c>
      <c r="I435">
        <v>0.15939999999999999</v>
      </c>
      <c r="J435">
        <v>8.7440000000000004E-2</v>
      </c>
      <c r="K435">
        <v>0.1943</v>
      </c>
      <c r="L435">
        <v>6.132E-2</v>
      </c>
      <c r="M435">
        <v>0.81910000000000005</v>
      </c>
      <c r="N435">
        <v>1.931</v>
      </c>
      <c r="O435">
        <v>4.4930000000000003</v>
      </c>
      <c r="P435">
        <v>103.9</v>
      </c>
      <c r="Q435">
        <v>8.0739999999999996E-3</v>
      </c>
      <c r="R435">
        <v>4.088E-2</v>
      </c>
      <c r="S435">
        <v>5.321E-2</v>
      </c>
      <c r="T435">
        <v>1.8339999999999999E-2</v>
      </c>
      <c r="U435">
        <v>2.383E-2</v>
      </c>
      <c r="V435">
        <v>4.5149999999999999E-3</v>
      </c>
      <c r="W435">
        <v>22.66</v>
      </c>
      <c r="X435">
        <v>30.93</v>
      </c>
      <c r="Y435">
        <v>145.30000000000001</v>
      </c>
      <c r="Z435">
        <v>1603</v>
      </c>
      <c r="AA435">
        <v>0.13900000000000001</v>
      </c>
      <c r="AB435">
        <v>0.3463</v>
      </c>
      <c r="AC435">
        <v>0.39119999999999999</v>
      </c>
      <c r="AD435">
        <v>0.17080000000000001</v>
      </c>
      <c r="AE435">
        <v>0.30070000000000002</v>
      </c>
      <c r="AF435">
        <v>8.3140000000000006E-2</v>
      </c>
    </row>
    <row r="436" spans="1:32" x14ac:dyDescent="0.2">
      <c r="A436">
        <v>908469</v>
      </c>
      <c r="B436">
        <v>0</v>
      </c>
      <c r="C436">
        <v>14.86</v>
      </c>
      <c r="D436">
        <v>16.940000000000001</v>
      </c>
      <c r="E436">
        <v>94.89</v>
      </c>
      <c r="F436">
        <v>673.7</v>
      </c>
      <c r="G436">
        <v>8.924E-2</v>
      </c>
      <c r="H436">
        <v>7.0739999999999997E-2</v>
      </c>
      <c r="I436">
        <v>3.3459999999999997E-2</v>
      </c>
      <c r="J436">
        <v>2.877E-2</v>
      </c>
      <c r="K436">
        <v>0.1573</v>
      </c>
      <c r="L436">
        <v>5.7029999999999997E-2</v>
      </c>
      <c r="M436">
        <v>0.30280000000000001</v>
      </c>
      <c r="N436">
        <v>0.66830000000000001</v>
      </c>
      <c r="O436">
        <v>1.6120000000000001</v>
      </c>
      <c r="P436">
        <v>23.92</v>
      </c>
      <c r="Q436">
        <v>5.7559999999999998E-3</v>
      </c>
      <c r="R436">
        <v>1.6650000000000002E-2</v>
      </c>
      <c r="S436">
        <v>1.461E-2</v>
      </c>
      <c r="T436">
        <v>8.2810000000000002E-3</v>
      </c>
      <c r="U436">
        <v>1.5509999999999999E-2</v>
      </c>
      <c r="V436">
        <v>2.1679999999999998E-3</v>
      </c>
      <c r="W436">
        <v>16.309999999999999</v>
      </c>
      <c r="X436">
        <v>20.54</v>
      </c>
      <c r="Y436">
        <v>102.3</v>
      </c>
      <c r="Z436">
        <v>777.5</v>
      </c>
      <c r="AA436">
        <v>0.12180000000000001</v>
      </c>
      <c r="AB436">
        <v>0.155</v>
      </c>
      <c r="AC436">
        <v>0.122</v>
      </c>
      <c r="AD436">
        <v>7.9710000000000003E-2</v>
      </c>
      <c r="AE436">
        <v>0.2525</v>
      </c>
      <c r="AF436">
        <v>6.8269999999999997E-2</v>
      </c>
    </row>
    <row r="437" spans="1:32" x14ac:dyDescent="0.2">
      <c r="A437">
        <v>908489</v>
      </c>
      <c r="B437">
        <v>1</v>
      </c>
      <c r="C437">
        <v>13.98</v>
      </c>
      <c r="D437">
        <v>19.62</v>
      </c>
      <c r="E437">
        <v>91.12</v>
      </c>
      <c r="F437">
        <v>599.5</v>
      </c>
      <c r="G437">
        <v>0.106</v>
      </c>
      <c r="H437">
        <v>0.1133</v>
      </c>
      <c r="I437">
        <v>0.11260000000000001</v>
      </c>
      <c r="J437">
        <v>6.4630000000000007E-2</v>
      </c>
      <c r="K437">
        <v>0.16689999999999999</v>
      </c>
      <c r="L437">
        <v>6.5439999999999998E-2</v>
      </c>
      <c r="M437">
        <v>0.2208</v>
      </c>
      <c r="N437">
        <v>0.95330000000000004</v>
      </c>
      <c r="O437">
        <v>1.6020000000000001</v>
      </c>
      <c r="P437">
        <v>18.850000000000001</v>
      </c>
      <c r="Q437">
        <v>5.3140000000000001E-3</v>
      </c>
      <c r="R437">
        <v>1.7909999999999999E-2</v>
      </c>
      <c r="S437">
        <v>2.1850000000000001E-2</v>
      </c>
      <c r="T437">
        <v>9.5670000000000009E-3</v>
      </c>
      <c r="U437">
        <v>1.223E-2</v>
      </c>
      <c r="V437">
        <v>2.846E-3</v>
      </c>
      <c r="W437">
        <v>17.04</v>
      </c>
      <c r="X437">
        <v>30.8</v>
      </c>
      <c r="Y437">
        <v>113.9</v>
      </c>
      <c r="Z437">
        <v>869.3</v>
      </c>
      <c r="AA437">
        <v>0.1613</v>
      </c>
      <c r="AB437">
        <v>0.35680000000000001</v>
      </c>
      <c r="AC437">
        <v>0.40689999999999998</v>
      </c>
      <c r="AD437">
        <v>0.1827</v>
      </c>
      <c r="AE437">
        <v>0.31790000000000002</v>
      </c>
      <c r="AF437">
        <v>0.1055</v>
      </c>
    </row>
    <row r="438" spans="1:32" x14ac:dyDescent="0.2">
      <c r="A438">
        <v>908916</v>
      </c>
      <c r="B438">
        <v>0</v>
      </c>
      <c r="C438">
        <v>12.87</v>
      </c>
      <c r="D438">
        <v>19.54</v>
      </c>
      <c r="E438">
        <v>82.67</v>
      </c>
      <c r="F438">
        <v>509.2</v>
      </c>
      <c r="G438">
        <v>9.1359999999999997E-2</v>
      </c>
      <c r="H438">
        <v>7.8829999999999997E-2</v>
      </c>
      <c r="I438">
        <v>1.797E-2</v>
      </c>
      <c r="J438">
        <v>2.0899999999999998E-2</v>
      </c>
      <c r="K438">
        <v>0.18609999999999999</v>
      </c>
      <c r="L438">
        <v>6.3469999999999999E-2</v>
      </c>
      <c r="M438">
        <v>0.36649999999999999</v>
      </c>
      <c r="N438">
        <v>0.76929999999999998</v>
      </c>
      <c r="O438">
        <v>2.597</v>
      </c>
      <c r="P438">
        <v>26.5</v>
      </c>
      <c r="Q438">
        <v>5.9100000000000003E-3</v>
      </c>
      <c r="R438">
        <v>1.362E-2</v>
      </c>
      <c r="S438">
        <v>7.0660000000000002E-3</v>
      </c>
      <c r="T438">
        <v>6.502E-3</v>
      </c>
      <c r="U438">
        <v>2.223E-2</v>
      </c>
      <c r="V438">
        <v>2.3779999999999999E-3</v>
      </c>
      <c r="W438">
        <v>14.45</v>
      </c>
      <c r="X438">
        <v>24.38</v>
      </c>
      <c r="Y438">
        <v>95.14</v>
      </c>
      <c r="Z438">
        <v>626.9</v>
      </c>
      <c r="AA438">
        <v>0.12139999999999999</v>
      </c>
      <c r="AB438">
        <v>0.16520000000000001</v>
      </c>
      <c r="AC438">
        <v>7.127E-2</v>
      </c>
      <c r="AD438">
        <v>6.3839999999999994E-2</v>
      </c>
      <c r="AE438">
        <v>0.33129999999999998</v>
      </c>
      <c r="AF438">
        <v>7.7350000000000002E-2</v>
      </c>
    </row>
    <row r="439" spans="1:32" x14ac:dyDescent="0.2">
      <c r="A439">
        <v>909220</v>
      </c>
      <c r="B439">
        <v>0</v>
      </c>
      <c r="C439">
        <v>14.04</v>
      </c>
      <c r="D439">
        <v>15.98</v>
      </c>
      <c r="E439">
        <v>89.78</v>
      </c>
      <c r="F439">
        <v>611.20000000000005</v>
      </c>
      <c r="G439">
        <v>8.4580000000000002E-2</v>
      </c>
      <c r="H439">
        <v>5.8950000000000002E-2</v>
      </c>
      <c r="I439">
        <v>3.5340000000000003E-2</v>
      </c>
      <c r="J439">
        <v>2.9440000000000001E-2</v>
      </c>
      <c r="K439">
        <v>0.1714</v>
      </c>
      <c r="L439">
        <v>5.8979999999999998E-2</v>
      </c>
      <c r="M439">
        <v>0.38919999999999999</v>
      </c>
      <c r="N439">
        <v>1.046</v>
      </c>
      <c r="O439">
        <v>2.6440000000000001</v>
      </c>
      <c r="P439">
        <v>32.74</v>
      </c>
      <c r="Q439">
        <v>7.9760000000000005E-3</v>
      </c>
      <c r="R439">
        <v>1.295E-2</v>
      </c>
      <c r="S439">
        <v>1.6080000000000001E-2</v>
      </c>
      <c r="T439">
        <v>9.0460000000000002E-3</v>
      </c>
      <c r="U439">
        <v>2.0049999999999998E-2</v>
      </c>
      <c r="V439">
        <v>2.8300000000000001E-3</v>
      </c>
      <c r="W439">
        <v>15.66</v>
      </c>
      <c r="X439">
        <v>21.58</v>
      </c>
      <c r="Y439">
        <v>101.2</v>
      </c>
      <c r="Z439">
        <v>750</v>
      </c>
      <c r="AA439">
        <v>0.1195</v>
      </c>
      <c r="AB439">
        <v>0.12520000000000001</v>
      </c>
      <c r="AC439">
        <v>0.11169999999999999</v>
      </c>
      <c r="AD439">
        <v>7.4529999999999999E-2</v>
      </c>
      <c r="AE439">
        <v>0.27250000000000002</v>
      </c>
      <c r="AF439">
        <v>7.2340000000000002E-2</v>
      </c>
    </row>
    <row r="440" spans="1:32" x14ac:dyDescent="0.2">
      <c r="A440">
        <v>909231</v>
      </c>
      <c r="B440">
        <v>0</v>
      </c>
      <c r="C440">
        <v>13.85</v>
      </c>
      <c r="D440">
        <v>19.600000000000001</v>
      </c>
      <c r="E440">
        <v>88.68</v>
      </c>
      <c r="F440">
        <v>592.6</v>
      </c>
      <c r="G440">
        <v>8.6840000000000001E-2</v>
      </c>
      <c r="H440">
        <v>6.3299999999999995E-2</v>
      </c>
      <c r="I440">
        <v>1.342E-2</v>
      </c>
      <c r="J440">
        <v>2.2929999999999999E-2</v>
      </c>
      <c r="K440">
        <v>0.1555</v>
      </c>
      <c r="L440">
        <v>5.6730000000000003E-2</v>
      </c>
      <c r="M440">
        <v>0.34189999999999998</v>
      </c>
      <c r="N440">
        <v>1.6779999999999999</v>
      </c>
      <c r="O440">
        <v>2.331</v>
      </c>
      <c r="P440">
        <v>29.63</v>
      </c>
      <c r="Q440">
        <v>5.836E-3</v>
      </c>
      <c r="R440">
        <v>1.095E-2</v>
      </c>
      <c r="S440">
        <v>5.8120000000000003E-3</v>
      </c>
      <c r="T440">
        <v>7.0390000000000001E-3</v>
      </c>
      <c r="U440">
        <v>2.0140000000000002E-2</v>
      </c>
      <c r="V440">
        <v>2.3259999999999999E-3</v>
      </c>
      <c r="W440">
        <v>15.63</v>
      </c>
      <c r="X440">
        <v>28.01</v>
      </c>
      <c r="Y440">
        <v>100.9</v>
      </c>
      <c r="Z440">
        <v>749.1</v>
      </c>
      <c r="AA440">
        <v>0.1118</v>
      </c>
      <c r="AB440">
        <v>0.11409999999999999</v>
      </c>
      <c r="AC440">
        <v>4.7530000000000003E-2</v>
      </c>
      <c r="AD440">
        <v>5.8900000000000001E-2</v>
      </c>
      <c r="AE440">
        <v>0.25130000000000002</v>
      </c>
      <c r="AF440">
        <v>6.9110000000000005E-2</v>
      </c>
    </row>
    <row r="441" spans="1:32" x14ac:dyDescent="0.2">
      <c r="A441">
        <v>909410</v>
      </c>
      <c r="B441">
        <v>0</v>
      </c>
      <c r="C441">
        <v>14.02</v>
      </c>
      <c r="D441">
        <v>15.66</v>
      </c>
      <c r="E441">
        <v>89.59</v>
      </c>
      <c r="F441">
        <v>606.5</v>
      </c>
      <c r="G441">
        <v>7.9659999999999995E-2</v>
      </c>
      <c r="H441">
        <v>5.5809999999999998E-2</v>
      </c>
      <c r="I441">
        <v>2.087E-2</v>
      </c>
      <c r="J441">
        <v>2.6519999999999998E-2</v>
      </c>
      <c r="K441">
        <v>0.15890000000000001</v>
      </c>
      <c r="L441">
        <v>5.586E-2</v>
      </c>
      <c r="M441">
        <v>0.2142</v>
      </c>
      <c r="N441">
        <v>0.65490000000000004</v>
      </c>
      <c r="O441">
        <v>1.6060000000000001</v>
      </c>
      <c r="P441">
        <v>19.25</v>
      </c>
      <c r="Q441">
        <v>4.8370000000000002E-3</v>
      </c>
      <c r="R441">
        <v>9.2379999999999997E-3</v>
      </c>
      <c r="S441">
        <v>9.2130000000000007E-3</v>
      </c>
      <c r="T441">
        <v>1.076E-2</v>
      </c>
      <c r="U441">
        <v>1.171E-2</v>
      </c>
      <c r="V441">
        <v>2.104E-3</v>
      </c>
      <c r="W441">
        <v>14.91</v>
      </c>
      <c r="X441">
        <v>19.309999999999999</v>
      </c>
      <c r="Y441">
        <v>96.53</v>
      </c>
      <c r="Z441">
        <v>688.9</v>
      </c>
      <c r="AA441">
        <v>0.10340000000000001</v>
      </c>
      <c r="AB441">
        <v>0.1017</v>
      </c>
      <c r="AC441">
        <v>6.2600000000000003E-2</v>
      </c>
      <c r="AD441">
        <v>8.2159999999999997E-2</v>
      </c>
      <c r="AE441">
        <v>0.21360000000000001</v>
      </c>
      <c r="AF441">
        <v>6.7100000000000007E-2</v>
      </c>
    </row>
    <row r="442" spans="1:32" x14ac:dyDescent="0.2">
      <c r="A442">
        <v>909411</v>
      </c>
      <c r="B442">
        <v>0</v>
      </c>
      <c r="C442">
        <v>10.97</v>
      </c>
      <c r="D442">
        <v>17.2</v>
      </c>
      <c r="E442">
        <v>71.73</v>
      </c>
      <c r="F442">
        <v>371.5</v>
      </c>
      <c r="G442">
        <v>8.9149999999999993E-2</v>
      </c>
      <c r="H442">
        <v>0.1113</v>
      </c>
      <c r="I442">
        <v>9.4570000000000001E-2</v>
      </c>
      <c r="J442">
        <v>3.6130000000000002E-2</v>
      </c>
      <c r="K442">
        <v>0.1489</v>
      </c>
      <c r="L442">
        <v>6.6400000000000001E-2</v>
      </c>
      <c r="M442">
        <v>0.25740000000000002</v>
      </c>
      <c r="N442">
        <v>1.3759999999999999</v>
      </c>
      <c r="O442">
        <v>2.806</v>
      </c>
      <c r="P442">
        <v>18.149999999999999</v>
      </c>
      <c r="Q442">
        <v>8.5649999999999997E-3</v>
      </c>
      <c r="R442">
        <v>4.6379999999999998E-2</v>
      </c>
      <c r="S442">
        <v>6.4299999999999996E-2</v>
      </c>
      <c r="T442">
        <v>1.7680000000000001E-2</v>
      </c>
      <c r="U442">
        <v>1.516E-2</v>
      </c>
      <c r="V442">
        <v>4.9760000000000004E-3</v>
      </c>
      <c r="W442">
        <v>12.36</v>
      </c>
      <c r="X442">
        <v>26.87</v>
      </c>
      <c r="Y442">
        <v>90.14</v>
      </c>
      <c r="Z442">
        <v>476.4</v>
      </c>
      <c r="AA442">
        <v>0.1391</v>
      </c>
      <c r="AB442">
        <v>0.40820000000000001</v>
      </c>
      <c r="AC442">
        <v>0.47789999999999999</v>
      </c>
      <c r="AD442">
        <v>0.1555</v>
      </c>
      <c r="AE442">
        <v>0.254</v>
      </c>
      <c r="AF442">
        <v>9.5320000000000002E-2</v>
      </c>
    </row>
    <row r="443" spans="1:32" x14ac:dyDescent="0.2">
      <c r="A443">
        <v>909445</v>
      </c>
      <c r="B443">
        <v>1</v>
      </c>
      <c r="C443">
        <v>17.27</v>
      </c>
      <c r="D443">
        <v>25.42</v>
      </c>
      <c r="E443">
        <v>112.4</v>
      </c>
      <c r="F443">
        <v>928.8</v>
      </c>
      <c r="G443">
        <v>8.3309999999999995E-2</v>
      </c>
      <c r="H443">
        <v>0.1109</v>
      </c>
      <c r="I443">
        <v>0.12039999999999999</v>
      </c>
      <c r="J443">
        <v>5.7360000000000001E-2</v>
      </c>
      <c r="K443">
        <v>0.1467</v>
      </c>
      <c r="L443">
        <v>5.407E-2</v>
      </c>
      <c r="M443">
        <v>0.51</v>
      </c>
      <c r="N443">
        <v>1.679</v>
      </c>
      <c r="O443">
        <v>3.2829999999999999</v>
      </c>
      <c r="P443">
        <v>58.38</v>
      </c>
      <c r="Q443">
        <v>8.1089999999999999E-3</v>
      </c>
      <c r="R443">
        <v>4.308E-2</v>
      </c>
      <c r="S443">
        <v>4.9419999999999999E-2</v>
      </c>
      <c r="T443">
        <v>1.7420000000000001E-2</v>
      </c>
      <c r="U443">
        <v>1.5939999999999999E-2</v>
      </c>
      <c r="V443">
        <v>3.7390000000000001E-3</v>
      </c>
      <c r="W443">
        <v>20.38</v>
      </c>
      <c r="X443">
        <v>35.46</v>
      </c>
      <c r="Y443">
        <v>132.80000000000001</v>
      </c>
      <c r="Z443">
        <v>1284</v>
      </c>
      <c r="AA443">
        <v>0.14360000000000001</v>
      </c>
      <c r="AB443">
        <v>0.41220000000000001</v>
      </c>
      <c r="AC443">
        <v>0.50360000000000005</v>
      </c>
      <c r="AD443">
        <v>0.1739</v>
      </c>
      <c r="AE443">
        <v>0.25</v>
      </c>
      <c r="AF443">
        <v>7.9439999999999997E-2</v>
      </c>
    </row>
    <row r="444" spans="1:32" x14ac:dyDescent="0.2">
      <c r="A444">
        <v>90944601</v>
      </c>
      <c r="B444">
        <v>0</v>
      </c>
      <c r="C444">
        <v>13.78</v>
      </c>
      <c r="D444">
        <v>15.79</v>
      </c>
      <c r="E444">
        <v>88.37</v>
      </c>
      <c r="F444">
        <v>585.9</v>
      </c>
      <c r="G444">
        <v>8.8169999999999998E-2</v>
      </c>
      <c r="H444">
        <v>6.7180000000000004E-2</v>
      </c>
      <c r="I444">
        <v>1.055E-2</v>
      </c>
      <c r="J444">
        <v>9.9369999999999997E-3</v>
      </c>
      <c r="K444">
        <v>0.14050000000000001</v>
      </c>
      <c r="L444">
        <v>5.8479999999999997E-2</v>
      </c>
      <c r="M444">
        <v>0.35630000000000001</v>
      </c>
      <c r="N444">
        <v>0.48330000000000001</v>
      </c>
      <c r="O444">
        <v>2.2349999999999999</v>
      </c>
      <c r="P444">
        <v>29.34</v>
      </c>
      <c r="Q444">
        <v>6.4320000000000002E-3</v>
      </c>
      <c r="R444">
        <v>1.1560000000000001E-2</v>
      </c>
      <c r="S444">
        <v>7.7409999999999996E-3</v>
      </c>
      <c r="T444">
        <v>5.6569999999999997E-3</v>
      </c>
      <c r="U444">
        <v>1.227E-2</v>
      </c>
      <c r="V444">
        <v>2.5639999999999999E-3</v>
      </c>
      <c r="W444">
        <v>15.27</v>
      </c>
      <c r="X444">
        <v>17.5</v>
      </c>
      <c r="Y444">
        <v>97.9</v>
      </c>
      <c r="Z444">
        <v>706.6</v>
      </c>
      <c r="AA444">
        <v>0.1072</v>
      </c>
      <c r="AB444">
        <v>0.1071</v>
      </c>
      <c r="AC444">
        <v>3.517E-2</v>
      </c>
      <c r="AD444">
        <v>3.3119999999999997E-2</v>
      </c>
      <c r="AE444">
        <v>0.18590000000000001</v>
      </c>
      <c r="AF444">
        <v>6.8099999999999994E-2</v>
      </c>
    </row>
    <row r="445" spans="1:32" x14ac:dyDescent="0.2">
      <c r="A445">
        <v>909777</v>
      </c>
      <c r="B445">
        <v>0</v>
      </c>
      <c r="C445">
        <v>10.57</v>
      </c>
      <c r="D445">
        <v>18.32</v>
      </c>
      <c r="E445">
        <v>66.819999999999993</v>
      </c>
      <c r="F445">
        <v>340.9</v>
      </c>
      <c r="G445">
        <v>8.1420000000000006E-2</v>
      </c>
      <c r="H445">
        <v>4.462E-2</v>
      </c>
      <c r="I445">
        <v>1.993E-2</v>
      </c>
      <c r="J445">
        <v>1.111E-2</v>
      </c>
      <c r="K445">
        <v>0.23719999999999999</v>
      </c>
      <c r="L445">
        <v>5.7680000000000002E-2</v>
      </c>
      <c r="M445">
        <v>0.18179999999999999</v>
      </c>
      <c r="N445">
        <v>2.5419999999999998</v>
      </c>
      <c r="O445">
        <v>1.2769999999999999</v>
      </c>
      <c r="P445">
        <v>13.12</v>
      </c>
      <c r="Q445">
        <v>1.072E-2</v>
      </c>
      <c r="R445">
        <v>1.3310000000000001E-2</v>
      </c>
      <c r="S445">
        <v>1.993E-2</v>
      </c>
      <c r="T445">
        <v>1.111E-2</v>
      </c>
      <c r="U445">
        <v>1.7170000000000001E-2</v>
      </c>
      <c r="V445">
        <v>4.4920000000000003E-3</v>
      </c>
      <c r="W445">
        <v>10.94</v>
      </c>
      <c r="X445">
        <v>23.31</v>
      </c>
      <c r="Y445">
        <v>69.349999999999994</v>
      </c>
      <c r="Z445">
        <v>366.3</v>
      </c>
      <c r="AA445">
        <v>9.7939999999999999E-2</v>
      </c>
      <c r="AB445">
        <v>6.5420000000000006E-2</v>
      </c>
      <c r="AC445">
        <v>3.986E-2</v>
      </c>
      <c r="AD445">
        <v>2.222E-2</v>
      </c>
      <c r="AE445">
        <v>0.26989999999999997</v>
      </c>
      <c r="AF445">
        <v>6.7360000000000003E-2</v>
      </c>
    </row>
    <row r="446" spans="1:32" x14ac:dyDescent="0.2">
      <c r="A446">
        <v>9110127</v>
      </c>
      <c r="B446">
        <v>1</v>
      </c>
      <c r="C446">
        <v>18.03</v>
      </c>
      <c r="D446">
        <v>16.850000000000001</v>
      </c>
      <c r="E446">
        <v>117.5</v>
      </c>
      <c r="F446">
        <v>990</v>
      </c>
      <c r="G446">
        <v>8.9469999999999994E-2</v>
      </c>
      <c r="H446">
        <v>0.1232</v>
      </c>
      <c r="I446">
        <v>0.109</v>
      </c>
      <c r="J446">
        <v>6.2539999999999998E-2</v>
      </c>
      <c r="K446">
        <v>0.17199999999999999</v>
      </c>
      <c r="L446">
        <v>5.7799999999999997E-2</v>
      </c>
      <c r="M446">
        <v>0.29859999999999998</v>
      </c>
      <c r="N446">
        <v>0.59060000000000001</v>
      </c>
      <c r="O446">
        <v>1.921</v>
      </c>
      <c r="P446">
        <v>35.770000000000003</v>
      </c>
      <c r="Q446">
        <v>4.117E-3</v>
      </c>
      <c r="R446">
        <v>1.5599999999999999E-2</v>
      </c>
      <c r="S446">
        <v>2.9749999999999999E-2</v>
      </c>
      <c r="T446">
        <v>9.7529999999999995E-3</v>
      </c>
      <c r="U446">
        <v>1.295E-2</v>
      </c>
      <c r="V446">
        <v>2.4359999999999998E-3</v>
      </c>
      <c r="W446">
        <v>20.38</v>
      </c>
      <c r="X446">
        <v>22.02</v>
      </c>
      <c r="Y446">
        <v>133.30000000000001</v>
      </c>
      <c r="Z446">
        <v>1292</v>
      </c>
      <c r="AA446">
        <v>0.1263</v>
      </c>
      <c r="AB446">
        <v>0.2666</v>
      </c>
      <c r="AC446">
        <v>0.42899999999999999</v>
      </c>
      <c r="AD446">
        <v>0.1535</v>
      </c>
      <c r="AE446">
        <v>0.28420000000000001</v>
      </c>
      <c r="AF446">
        <v>8.2250000000000004E-2</v>
      </c>
    </row>
    <row r="447" spans="1:32" x14ac:dyDescent="0.2">
      <c r="A447">
        <v>9110720</v>
      </c>
      <c r="B447">
        <v>0</v>
      </c>
      <c r="C447">
        <v>11.99</v>
      </c>
      <c r="D447">
        <v>24.89</v>
      </c>
      <c r="E447">
        <v>77.61</v>
      </c>
      <c r="F447">
        <v>441.3</v>
      </c>
      <c r="G447">
        <v>0.10299999999999999</v>
      </c>
      <c r="H447">
        <v>9.2179999999999998E-2</v>
      </c>
      <c r="I447">
        <v>5.441E-2</v>
      </c>
      <c r="J447">
        <v>4.274E-2</v>
      </c>
      <c r="K447">
        <v>0.182</v>
      </c>
      <c r="L447">
        <v>6.8500000000000005E-2</v>
      </c>
      <c r="M447">
        <v>0.26229999999999998</v>
      </c>
      <c r="N447">
        <v>1.204</v>
      </c>
      <c r="O447">
        <v>1.865</v>
      </c>
      <c r="P447">
        <v>19.39</v>
      </c>
      <c r="Q447">
        <v>8.3199999999999993E-3</v>
      </c>
      <c r="R447">
        <v>2.0250000000000001E-2</v>
      </c>
      <c r="S447">
        <v>2.334E-2</v>
      </c>
      <c r="T447">
        <v>1.6650000000000002E-2</v>
      </c>
      <c r="U447">
        <v>2.094E-2</v>
      </c>
      <c r="V447">
        <v>3.6740000000000002E-3</v>
      </c>
      <c r="W447">
        <v>12.98</v>
      </c>
      <c r="X447">
        <v>30.36</v>
      </c>
      <c r="Y447">
        <v>84.48</v>
      </c>
      <c r="Z447">
        <v>513.9</v>
      </c>
      <c r="AA447">
        <v>0.13109999999999999</v>
      </c>
      <c r="AB447">
        <v>0.1822</v>
      </c>
      <c r="AC447">
        <v>0.16089999999999999</v>
      </c>
      <c r="AD447">
        <v>0.1202</v>
      </c>
      <c r="AE447">
        <v>0.25990000000000002</v>
      </c>
      <c r="AF447">
        <v>8.251E-2</v>
      </c>
    </row>
    <row r="448" spans="1:32" x14ac:dyDescent="0.2">
      <c r="A448">
        <v>9110732</v>
      </c>
      <c r="B448">
        <v>1</v>
      </c>
      <c r="C448">
        <v>17.75</v>
      </c>
      <c r="D448">
        <v>28.03</v>
      </c>
      <c r="E448">
        <v>117.3</v>
      </c>
      <c r="F448">
        <v>981.6</v>
      </c>
      <c r="G448">
        <v>9.9970000000000003E-2</v>
      </c>
      <c r="H448">
        <v>0.13139999999999999</v>
      </c>
      <c r="I448">
        <v>0.16980000000000001</v>
      </c>
      <c r="J448">
        <v>8.2930000000000004E-2</v>
      </c>
      <c r="K448">
        <v>0.17130000000000001</v>
      </c>
      <c r="L448">
        <v>5.9159999999999997E-2</v>
      </c>
      <c r="M448">
        <v>0.38969999999999999</v>
      </c>
      <c r="N448">
        <v>1.077</v>
      </c>
      <c r="O448">
        <v>2.8730000000000002</v>
      </c>
      <c r="P448">
        <v>43.95</v>
      </c>
      <c r="Q448">
        <v>4.7140000000000003E-3</v>
      </c>
      <c r="R448">
        <v>2.0150000000000001E-2</v>
      </c>
      <c r="S448">
        <v>3.6970000000000003E-2</v>
      </c>
      <c r="T448">
        <v>1.11E-2</v>
      </c>
      <c r="U448">
        <v>1.2370000000000001E-2</v>
      </c>
      <c r="V448">
        <v>2.5560000000000001E-3</v>
      </c>
      <c r="W448">
        <v>21.53</v>
      </c>
      <c r="X448">
        <v>38.54</v>
      </c>
      <c r="Y448">
        <v>145.4</v>
      </c>
      <c r="Z448">
        <v>1437</v>
      </c>
      <c r="AA448">
        <v>0.1401</v>
      </c>
      <c r="AB448">
        <v>0.37619999999999998</v>
      </c>
      <c r="AC448">
        <v>0.63990000000000002</v>
      </c>
      <c r="AD448">
        <v>0.19700000000000001</v>
      </c>
      <c r="AE448">
        <v>0.29720000000000002</v>
      </c>
      <c r="AF448">
        <v>9.0749999999999997E-2</v>
      </c>
    </row>
    <row r="449" spans="1:32" x14ac:dyDescent="0.2">
      <c r="A449">
        <v>9110944</v>
      </c>
      <c r="B449">
        <v>0</v>
      </c>
      <c r="C449">
        <v>14.8</v>
      </c>
      <c r="D449">
        <v>17.66</v>
      </c>
      <c r="E449">
        <v>95.88</v>
      </c>
      <c r="F449">
        <v>674.8</v>
      </c>
      <c r="G449">
        <v>9.1789999999999997E-2</v>
      </c>
      <c r="H449">
        <v>8.8900000000000007E-2</v>
      </c>
      <c r="I449">
        <v>4.0689999999999997E-2</v>
      </c>
      <c r="J449">
        <v>2.2599999999999999E-2</v>
      </c>
      <c r="K449">
        <v>0.1893</v>
      </c>
      <c r="L449">
        <v>5.8860000000000003E-2</v>
      </c>
      <c r="M449">
        <v>0.22040000000000001</v>
      </c>
      <c r="N449">
        <v>0.62209999999999999</v>
      </c>
      <c r="O449">
        <v>1.482</v>
      </c>
      <c r="P449">
        <v>19.75</v>
      </c>
      <c r="Q449">
        <v>4.7959999999999999E-3</v>
      </c>
      <c r="R449">
        <v>1.171E-2</v>
      </c>
      <c r="S449">
        <v>1.7579999999999998E-2</v>
      </c>
      <c r="T449">
        <v>6.8970000000000004E-3</v>
      </c>
      <c r="U449">
        <v>2.2540000000000001E-2</v>
      </c>
      <c r="V449">
        <v>1.9710000000000001E-3</v>
      </c>
      <c r="W449">
        <v>16.43</v>
      </c>
      <c r="X449">
        <v>22.74</v>
      </c>
      <c r="Y449">
        <v>105.9</v>
      </c>
      <c r="Z449">
        <v>829.5</v>
      </c>
      <c r="AA449">
        <v>0.1226</v>
      </c>
      <c r="AB449">
        <v>0.18809999999999999</v>
      </c>
      <c r="AC449">
        <v>0.20599999999999999</v>
      </c>
      <c r="AD449">
        <v>8.3080000000000001E-2</v>
      </c>
      <c r="AE449">
        <v>0.36</v>
      </c>
      <c r="AF449">
        <v>7.2849999999999998E-2</v>
      </c>
    </row>
    <row r="450" spans="1:32" x14ac:dyDescent="0.2">
      <c r="A450">
        <v>911150</v>
      </c>
      <c r="B450">
        <v>0</v>
      </c>
      <c r="C450">
        <v>14.53</v>
      </c>
      <c r="D450">
        <v>19.34</v>
      </c>
      <c r="E450">
        <v>94.25</v>
      </c>
      <c r="F450">
        <v>659.7</v>
      </c>
      <c r="G450">
        <v>8.3879999999999996E-2</v>
      </c>
      <c r="H450">
        <v>7.8E-2</v>
      </c>
      <c r="I450">
        <v>8.8169999999999998E-2</v>
      </c>
      <c r="J450">
        <v>2.9250000000000002E-2</v>
      </c>
      <c r="K450">
        <v>0.14729999999999999</v>
      </c>
      <c r="L450">
        <v>5.7459999999999997E-2</v>
      </c>
      <c r="M450">
        <v>0.2535</v>
      </c>
      <c r="N450">
        <v>1.3540000000000001</v>
      </c>
      <c r="O450">
        <v>1.994</v>
      </c>
      <c r="P450">
        <v>23.04</v>
      </c>
      <c r="Q450">
        <v>4.1469999999999996E-3</v>
      </c>
      <c r="R450">
        <v>2.0480000000000002E-2</v>
      </c>
      <c r="S450">
        <v>3.3790000000000001E-2</v>
      </c>
      <c r="T450">
        <v>8.848E-3</v>
      </c>
      <c r="U450">
        <v>1.3939999999999999E-2</v>
      </c>
      <c r="V450">
        <v>2.3270000000000001E-3</v>
      </c>
      <c r="W450">
        <v>16.3</v>
      </c>
      <c r="X450">
        <v>28.39</v>
      </c>
      <c r="Y450">
        <v>108.1</v>
      </c>
      <c r="Z450">
        <v>830.5</v>
      </c>
      <c r="AA450">
        <v>0.1089</v>
      </c>
      <c r="AB450">
        <v>0.26490000000000002</v>
      </c>
      <c r="AC450">
        <v>0.37790000000000001</v>
      </c>
      <c r="AD450">
        <v>9.5939999999999998E-2</v>
      </c>
      <c r="AE450">
        <v>0.24709999999999999</v>
      </c>
      <c r="AF450">
        <v>7.4630000000000002E-2</v>
      </c>
    </row>
    <row r="451" spans="1:32" x14ac:dyDescent="0.2">
      <c r="A451">
        <v>911157302</v>
      </c>
      <c r="B451">
        <v>1</v>
      </c>
      <c r="C451">
        <v>21.1</v>
      </c>
      <c r="D451">
        <v>20.52</v>
      </c>
      <c r="E451">
        <v>138.1</v>
      </c>
      <c r="F451">
        <v>1384</v>
      </c>
      <c r="G451">
        <v>9.6839999999999996E-2</v>
      </c>
      <c r="H451">
        <v>0.11749999999999999</v>
      </c>
      <c r="I451">
        <v>0.15720000000000001</v>
      </c>
      <c r="J451">
        <v>0.11550000000000001</v>
      </c>
      <c r="K451">
        <v>0.15540000000000001</v>
      </c>
      <c r="L451">
        <v>5.6610000000000001E-2</v>
      </c>
      <c r="M451">
        <v>0.6643</v>
      </c>
      <c r="N451">
        <v>1.361</v>
      </c>
      <c r="O451">
        <v>4.5419999999999998</v>
      </c>
      <c r="P451">
        <v>81.89</v>
      </c>
      <c r="Q451">
        <v>5.4669999999999996E-3</v>
      </c>
      <c r="R451">
        <v>2.0750000000000001E-2</v>
      </c>
      <c r="S451">
        <v>3.1850000000000003E-2</v>
      </c>
      <c r="T451">
        <v>1.4659999999999999E-2</v>
      </c>
      <c r="U451">
        <v>1.0290000000000001E-2</v>
      </c>
      <c r="V451">
        <v>2.2049999999999999E-3</v>
      </c>
      <c r="W451">
        <v>25.68</v>
      </c>
      <c r="X451">
        <v>32.07</v>
      </c>
      <c r="Y451">
        <v>168.2</v>
      </c>
      <c r="Z451">
        <v>2022</v>
      </c>
      <c r="AA451">
        <v>0.1368</v>
      </c>
      <c r="AB451">
        <v>0.31009999999999999</v>
      </c>
      <c r="AC451">
        <v>0.43990000000000001</v>
      </c>
      <c r="AD451">
        <v>0.22800000000000001</v>
      </c>
      <c r="AE451">
        <v>0.2268</v>
      </c>
      <c r="AF451">
        <v>7.4249999999999997E-2</v>
      </c>
    </row>
    <row r="452" spans="1:32" x14ac:dyDescent="0.2">
      <c r="A452">
        <v>9111596</v>
      </c>
      <c r="B452">
        <v>0</v>
      </c>
      <c r="C452">
        <v>11.87</v>
      </c>
      <c r="D452">
        <v>21.54</v>
      </c>
      <c r="E452">
        <v>76.83</v>
      </c>
      <c r="F452">
        <v>432</v>
      </c>
      <c r="G452">
        <v>6.6129999999999994E-2</v>
      </c>
      <c r="H452">
        <v>0.10639999999999999</v>
      </c>
      <c r="I452">
        <v>8.7770000000000001E-2</v>
      </c>
      <c r="J452">
        <v>2.3859999999999999E-2</v>
      </c>
      <c r="K452">
        <v>0.13489999999999999</v>
      </c>
      <c r="L452">
        <v>6.6119999999999998E-2</v>
      </c>
      <c r="M452">
        <v>0.25600000000000001</v>
      </c>
      <c r="N452">
        <v>1.554</v>
      </c>
      <c r="O452">
        <v>1.9550000000000001</v>
      </c>
      <c r="P452">
        <v>20.239999999999998</v>
      </c>
      <c r="Q452">
        <v>6.8539999999999998E-3</v>
      </c>
      <c r="R452">
        <v>6.0630000000000003E-2</v>
      </c>
      <c r="S452">
        <v>6.6629999999999995E-2</v>
      </c>
      <c r="T452">
        <v>1.553E-2</v>
      </c>
      <c r="U452">
        <v>2.3539999999999998E-2</v>
      </c>
      <c r="V452">
        <v>8.9250000000000006E-3</v>
      </c>
      <c r="W452">
        <v>12.79</v>
      </c>
      <c r="X452">
        <v>28.18</v>
      </c>
      <c r="Y452">
        <v>83.51</v>
      </c>
      <c r="Z452">
        <v>507.2</v>
      </c>
      <c r="AA452">
        <v>9.4570000000000001E-2</v>
      </c>
      <c r="AB452">
        <v>0.33989999999999998</v>
      </c>
      <c r="AC452">
        <v>0.32179999999999997</v>
      </c>
      <c r="AD452">
        <v>8.7499999999999994E-2</v>
      </c>
      <c r="AE452">
        <v>0.23050000000000001</v>
      </c>
      <c r="AF452">
        <v>9.9519999999999997E-2</v>
      </c>
    </row>
    <row r="453" spans="1:32" x14ac:dyDescent="0.2">
      <c r="A453">
        <v>9111805</v>
      </c>
      <c r="B453">
        <v>1</v>
      </c>
      <c r="C453">
        <v>19.59</v>
      </c>
      <c r="D453">
        <v>25</v>
      </c>
      <c r="E453">
        <v>127.7</v>
      </c>
      <c r="F453">
        <v>1191</v>
      </c>
      <c r="G453">
        <v>0.1032</v>
      </c>
      <c r="H453">
        <v>9.8710000000000006E-2</v>
      </c>
      <c r="I453">
        <v>0.16550000000000001</v>
      </c>
      <c r="J453">
        <v>9.0630000000000002E-2</v>
      </c>
      <c r="K453">
        <v>0.1663</v>
      </c>
      <c r="L453">
        <v>5.391E-2</v>
      </c>
      <c r="M453">
        <v>0.46739999999999998</v>
      </c>
      <c r="N453">
        <v>1.375</v>
      </c>
      <c r="O453">
        <v>2.9159999999999999</v>
      </c>
      <c r="P453">
        <v>56.18</v>
      </c>
      <c r="Q453">
        <v>1.1900000000000001E-2</v>
      </c>
      <c r="R453">
        <v>1.9290000000000002E-2</v>
      </c>
      <c r="S453">
        <v>4.9070000000000003E-2</v>
      </c>
      <c r="T453">
        <v>1.499E-2</v>
      </c>
      <c r="U453">
        <v>1.6410000000000001E-2</v>
      </c>
      <c r="V453">
        <v>1.807E-3</v>
      </c>
      <c r="W453">
        <v>21.44</v>
      </c>
      <c r="X453">
        <v>30.96</v>
      </c>
      <c r="Y453">
        <v>139.80000000000001</v>
      </c>
      <c r="Z453">
        <v>1421</v>
      </c>
      <c r="AA453">
        <v>0.15279999999999999</v>
      </c>
      <c r="AB453">
        <v>0.1845</v>
      </c>
      <c r="AC453">
        <v>0.3977</v>
      </c>
      <c r="AD453">
        <v>0.14660000000000001</v>
      </c>
      <c r="AE453">
        <v>0.2293</v>
      </c>
      <c r="AF453">
        <v>6.0909999999999999E-2</v>
      </c>
    </row>
    <row r="454" spans="1:32" x14ac:dyDescent="0.2">
      <c r="A454">
        <v>9111843</v>
      </c>
      <c r="B454">
        <v>0</v>
      </c>
      <c r="C454">
        <v>12</v>
      </c>
      <c r="D454">
        <v>28.23</v>
      </c>
      <c r="E454">
        <v>76.77</v>
      </c>
      <c r="F454">
        <v>442.5</v>
      </c>
      <c r="G454">
        <v>8.4370000000000001E-2</v>
      </c>
      <c r="H454">
        <v>6.4500000000000002E-2</v>
      </c>
      <c r="I454">
        <v>4.0550000000000003E-2</v>
      </c>
      <c r="J454">
        <v>1.9449999999999999E-2</v>
      </c>
      <c r="K454">
        <v>0.1615</v>
      </c>
      <c r="L454">
        <v>6.1039999999999997E-2</v>
      </c>
      <c r="M454">
        <v>0.19120000000000001</v>
      </c>
      <c r="N454">
        <v>1.7050000000000001</v>
      </c>
      <c r="O454">
        <v>1.516</v>
      </c>
      <c r="P454">
        <v>13.86</v>
      </c>
      <c r="Q454">
        <v>7.3340000000000002E-3</v>
      </c>
      <c r="R454">
        <v>2.589E-2</v>
      </c>
      <c r="S454">
        <v>2.9409999999999999E-2</v>
      </c>
      <c r="T454">
        <v>9.1660000000000005E-3</v>
      </c>
      <c r="U454">
        <v>1.745E-2</v>
      </c>
      <c r="V454">
        <v>4.3020000000000003E-3</v>
      </c>
      <c r="W454">
        <v>13.09</v>
      </c>
      <c r="X454">
        <v>37.880000000000003</v>
      </c>
      <c r="Y454">
        <v>85.07</v>
      </c>
      <c r="Z454">
        <v>523.70000000000005</v>
      </c>
      <c r="AA454">
        <v>0.1208</v>
      </c>
      <c r="AB454">
        <v>0.18559999999999999</v>
      </c>
      <c r="AC454">
        <v>0.18110000000000001</v>
      </c>
      <c r="AD454">
        <v>7.1160000000000001E-2</v>
      </c>
      <c r="AE454">
        <v>0.2447</v>
      </c>
      <c r="AF454">
        <v>8.1939999999999999E-2</v>
      </c>
    </row>
    <row r="455" spans="1:32" x14ac:dyDescent="0.2">
      <c r="A455">
        <v>911201</v>
      </c>
      <c r="B455">
        <v>0</v>
      </c>
      <c r="C455">
        <v>14.53</v>
      </c>
      <c r="D455">
        <v>13.98</v>
      </c>
      <c r="E455">
        <v>93.86</v>
      </c>
      <c r="F455">
        <v>644.20000000000005</v>
      </c>
      <c r="G455">
        <v>0.1099</v>
      </c>
      <c r="H455">
        <v>9.2420000000000002E-2</v>
      </c>
      <c r="I455">
        <v>6.8949999999999997E-2</v>
      </c>
      <c r="J455">
        <v>6.4949999999999994E-2</v>
      </c>
      <c r="K455">
        <v>0.16500000000000001</v>
      </c>
      <c r="L455">
        <v>6.1210000000000001E-2</v>
      </c>
      <c r="M455">
        <v>0.30599999999999999</v>
      </c>
      <c r="N455">
        <v>0.72130000000000005</v>
      </c>
      <c r="O455">
        <v>2.1429999999999998</v>
      </c>
      <c r="P455">
        <v>25.7</v>
      </c>
      <c r="Q455">
        <v>6.1330000000000004E-3</v>
      </c>
      <c r="R455">
        <v>1.251E-2</v>
      </c>
      <c r="S455">
        <v>1.6150000000000001E-2</v>
      </c>
      <c r="T455">
        <v>1.136E-2</v>
      </c>
      <c r="U455">
        <v>2.2069999999999999E-2</v>
      </c>
      <c r="V455">
        <v>3.5630000000000002E-3</v>
      </c>
      <c r="W455">
        <v>15.8</v>
      </c>
      <c r="X455">
        <v>16.93</v>
      </c>
      <c r="Y455">
        <v>103.1</v>
      </c>
      <c r="Z455">
        <v>749.9</v>
      </c>
      <c r="AA455">
        <v>0.13469999999999999</v>
      </c>
      <c r="AB455">
        <v>0.14779999999999999</v>
      </c>
      <c r="AC455">
        <v>0.13730000000000001</v>
      </c>
      <c r="AD455">
        <v>0.1069</v>
      </c>
      <c r="AE455">
        <v>0.2606</v>
      </c>
      <c r="AF455">
        <v>7.8100000000000003E-2</v>
      </c>
    </row>
    <row r="456" spans="1:32" x14ac:dyDescent="0.2">
      <c r="A456">
        <v>911202</v>
      </c>
      <c r="B456">
        <v>0</v>
      </c>
      <c r="C456">
        <v>12.62</v>
      </c>
      <c r="D456">
        <v>17.149999999999999</v>
      </c>
      <c r="E456">
        <v>80.62</v>
      </c>
      <c r="F456">
        <v>492.9</v>
      </c>
      <c r="G456">
        <v>8.5830000000000004E-2</v>
      </c>
      <c r="H456">
        <v>5.4300000000000001E-2</v>
      </c>
      <c r="I456">
        <v>2.9659999999999999E-2</v>
      </c>
      <c r="J456">
        <v>2.2720000000000001E-2</v>
      </c>
      <c r="K456">
        <v>0.1799</v>
      </c>
      <c r="L456">
        <v>5.8259999999999999E-2</v>
      </c>
      <c r="M456">
        <v>0.16919999999999999</v>
      </c>
      <c r="N456">
        <v>0.66739999999999999</v>
      </c>
      <c r="O456">
        <v>1.1160000000000001</v>
      </c>
      <c r="P456">
        <v>13.32</v>
      </c>
      <c r="Q456">
        <v>3.888E-3</v>
      </c>
      <c r="R456">
        <v>8.5389999999999997E-3</v>
      </c>
      <c r="S456">
        <v>1.256E-2</v>
      </c>
      <c r="T456">
        <v>6.888E-3</v>
      </c>
      <c r="U456">
        <v>1.6080000000000001E-2</v>
      </c>
      <c r="V456">
        <v>1.6379999999999999E-3</v>
      </c>
      <c r="W456">
        <v>14.34</v>
      </c>
      <c r="X456">
        <v>22.15</v>
      </c>
      <c r="Y456">
        <v>91.62</v>
      </c>
      <c r="Z456">
        <v>633.5</v>
      </c>
      <c r="AA456">
        <v>0.1225</v>
      </c>
      <c r="AB456">
        <v>0.1517</v>
      </c>
      <c r="AC456">
        <v>0.18870000000000001</v>
      </c>
      <c r="AD456">
        <v>9.851E-2</v>
      </c>
      <c r="AE456">
        <v>0.32700000000000001</v>
      </c>
      <c r="AF456">
        <v>7.3300000000000004E-2</v>
      </c>
    </row>
    <row r="457" spans="1:32" x14ac:dyDescent="0.2">
      <c r="A457">
        <v>9112085</v>
      </c>
      <c r="B457">
        <v>0</v>
      </c>
      <c r="C457">
        <v>13.38</v>
      </c>
      <c r="D457">
        <v>30.72</v>
      </c>
      <c r="E457">
        <v>86.34</v>
      </c>
      <c r="F457">
        <v>557.20000000000005</v>
      </c>
      <c r="G457">
        <v>9.2450000000000004E-2</v>
      </c>
      <c r="H457">
        <v>7.4260000000000007E-2</v>
      </c>
      <c r="I457">
        <v>2.819E-2</v>
      </c>
      <c r="J457">
        <v>3.2640000000000002E-2</v>
      </c>
      <c r="K457">
        <v>0.13750000000000001</v>
      </c>
      <c r="L457">
        <v>6.0159999999999998E-2</v>
      </c>
      <c r="M457">
        <v>0.34079999999999999</v>
      </c>
      <c r="N457">
        <v>1.9239999999999999</v>
      </c>
      <c r="O457">
        <v>2.2869999999999999</v>
      </c>
      <c r="P457">
        <v>28.93</v>
      </c>
      <c r="Q457">
        <v>5.8409999999999998E-3</v>
      </c>
      <c r="R457">
        <v>1.2460000000000001E-2</v>
      </c>
      <c r="S457">
        <v>7.9360000000000003E-3</v>
      </c>
      <c r="T457">
        <v>9.1280000000000007E-3</v>
      </c>
      <c r="U457">
        <v>1.5640000000000001E-2</v>
      </c>
      <c r="V457">
        <v>2.9849999999999998E-3</v>
      </c>
      <c r="W457">
        <v>15.05</v>
      </c>
      <c r="X457">
        <v>41.61</v>
      </c>
      <c r="Y457">
        <v>96.69</v>
      </c>
      <c r="Z457">
        <v>705.6</v>
      </c>
      <c r="AA457">
        <v>0.1172</v>
      </c>
      <c r="AB457">
        <v>0.1421</v>
      </c>
      <c r="AC457">
        <v>7.0029999999999995E-2</v>
      </c>
      <c r="AD457">
        <v>7.7630000000000005E-2</v>
      </c>
      <c r="AE457">
        <v>0.21959999999999999</v>
      </c>
      <c r="AF457">
        <v>7.6749999999999999E-2</v>
      </c>
    </row>
    <row r="458" spans="1:32" x14ac:dyDescent="0.2">
      <c r="A458">
        <v>9112366</v>
      </c>
      <c r="B458">
        <v>0</v>
      </c>
      <c r="C458">
        <v>11.63</v>
      </c>
      <c r="D458">
        <v>29.29</v>
      </c>
      <c r="E458">
        <v>74.87</v>
      </c>
      <c r="F458">
        <v>415.1</v>
      </c>
      <c r="G458">
        <v>9.357E-2</v>
      </c>
      <c r="H458">
        <v>8.5739999999999997E-2</v>
      </c>
      <c r="I458">
        <v>7.1599999999999997E-2</v>
      </c>
      <c r="J458">
        <v>2.017E-2</v>
      </c>
      <c r="K458">
        <v>0.1799</v>
      </c>
      <c r="L458">
        <v>6.166E-2</v>
      </c>
      <c r="M458">
        <v>0.3135</v>
      </c>
      <c r="N458">
        <v>2.4260000000000002</v>
      </c>
      <c r="O458">
        <v>2.15</v>
      </c>
      <c r="P458">
        <v>23.13</v>
      </c>
      <c r="Q458">
        <v>9.861E-3</v>
      </c>
      <c r="R458">
        <v>2.418E-2</v>
      </c>
      <c r="S458">
        <v>4.2750000000000003E-2</v>
      </c>
      <c r="T458">
        <v>9.2149999999999992E-3</v>
      </c>
      <c r="U458">
        <v>2.4750000000000001E-2</v>
      </c>
      <c r="V458">
        <v>2.1280000000000001E-3</v>
      </c>
      <c r="W458">
        <v>13.12</v>
      </c>
      <c r="X458">
        <v>38.81</v>
      </c>
      <c r="Y458">
        <v>86.04</v>
      </c>
      <c r="Z458">
        <v>527.79999999999995</v>
      </c>
      <c r="AA458">
        <v>0.1406</v>
      </c>
      <c r="AB458">
        <v>0.2031</v>
      </c>
      <c r="AC458">
        <v>0.2923</v>
      </c>
      <c r="AD458">
        <v>6.8349999999999994E-2</v>
      </c>
      <c r="AE458">
        <v>0.28839999999999999</v>
      </c>
      <c r="AF458">
        <v>7.22E-2</v>
      </c>
    </row>
    <row r="459" spans="1:32" x14ac:dyDescent="0.2">
      <c r="A459">
        <v>9112367</v>
      </c>
      <c r="B459">
        <v>0</v>
      </c>
      <c r="C459">
        <v>13.21</v>
      </c>
      <c r="D459">
        <v>25.25</v>
      </c>
      <c r="E459">
        <v>84.1</v>
      </c>
      <c r="F459">
        <v>537.9</v>
      </c>
      <c r="G459">
        <v>8.7910000000000002E-2</v>
      </c>
      <c r="H459">
        <v>5.2049999999999999E-2</v>
      </c>
      <c r="I459">
        <v>2.7720000000000002E-2</v>
      </c>
      <c r="J459">
        <v>2.068E-2</v>
      </c>
      <c r="K459">
        <v>0.16189999999999999</v>
      </c>
      <c r="L459">
        <v>5.5840000000000001E-2</v>
      </c>
      <c r="M459">
        <v>0.2084</v>
      </c>
      <c r="N459">
        <v>1.35</v>
      </c>
      <c r="O459">
        <v>1.3140000000000001</v>
      </c>
      <c r="P459">
        <v>17.579999999999998</v>
      </c>
      <c r="Q459">
        <v>5.7679999999999997E-3</v>
      </c>
      <c r="R459">
        <v>8.0820000000000006E-3</v>
      </c>
      <c r="S459">
        <v>1.5100000000000001E-2</v>
      </c>
      <c r="T459">
        <v>6.4510000000000001E-3</v>
      </c>
      <c r="U459">
        <v>1.3469999999999999E-2</v>
      </c>
      <c r="V459">
        <v>1.828E-3</v>
      </c>
      <c r="W459">
        <v>14.35</v>
      </c>
      <c r="X459">
        <v>34.229999999999997</v>
      </c>
      <c r="Y459">
        <v>91.29</v>
      </c>
      <c r="Z459">
        <v>632.9</v>
      </c>
      <c r="AA459">
        <v>0.12889999999999999</v>
      </c>
      <c r="AB459">
        <v>0.10630000000000001</v>
      </c>
      <c r="AC459">
        <v>0.13900000000000001</v>
      </c>
      <c r="AD459">
        <v>6.0049999999999999E-2</v>
      </c>
      <c r="AE459">
        <v>0.24440000000000001</v>
      </c>
      <c r="AF459">
        <v>6.7879999999999996E-2</v>
      </c>
    </row>
    <row r="460" spans="1:32" x14ac:dyDescent="0.2">
      <c r="A460">
        <v>9112594</v>
      </c>
      <c r="B460">
        <v>0</v>
      </c>
      <c r="C460">
        <v>13</v>
      </c>
      <c r="D460">
        <v>25.13</v>
      </c>
      <c r="E460">
        <v>82.61</v>
      </c>
      <c r="F460">
        <v>520.20000000000005</v>
      </c>
      <c r="G460">
        <v>8.3690000000000001E-2</v>
      </c>
      <c r="H460">
        <v>5.0729999999999997E-2</v>
      </c>
      <c r="I460">
        <v>1.206E-2</v>
      </c>
      <c r="J460">
        <v>1.762E-2</v>
      </c>
      <c r="K460">
        <v>0.16669999999999999</v>
      </c>
      <c r="L460">
        <v>5.4489999999999997E-2</v>
      </c>
      <c r="M460">
        <v>0.2621</v>
      </c>
      <c r="N460">
        <v>1.232</v>
      </c>
      <c r="O460">
        <v>1.657</v>
      </c>
      <c r="P460">
        <v>21.19</v>
      </c>
      <c r="Q460">
        <v>6.0540000000000004E-3</v>
      </c>
      <c r="R460">
        <v>8.9739999999999993E-3</v>
      </c>
      <c r="S460">
        <v>5.6810000000000003E-3</v>
      </c>
      <c r="T460">
        <v>6.3359999999999996E-3</v>
      </c>
      <c r="U460">
        <v>1.2149999999999999E-2</v>
      </c>
      <c r="V460">
        <v>1.5139999999999999E-3</v>
      </c>
      <c r="W460">
        <v>14.34</v>
      </c>
      <c r="X460">
        <v>31.88</v>
      </c>
      <c r="Y460">
        <v>91.06</v>
      </c>
      <c r="Z460">
        <v>628.5</v>
      </c>
      <c r="AA460">
        <v>0.12180000000000001</v>
      </c>
      <c r="AB460">
        <v>0.10929999999999999</v>
      </c>
      <c r="AC460">
        <v>4.462E-2</v>
      </c>
      <c r="AD460">
        <v>5.9209999999999999E-2</v>
      </c>
      <c r="AE460">
        <v>0.2306</v>
      </c>
      <c r="AF460">
        <v>6.2909999999999994E-2</v>
      </c>
    </row>
    <row r="461" spans="1:32" x14ac:dyDescent="0.2">
      <c r="A461">
        <v>9112712</v>
      </c>
      <c r="B461">
        <v>0</v>
      </c>
      <c r="C461">
        <v>9.7550000000000008</v>
      </c>
      <c r="D461">
        <v>28.2</v>
      </c>
      <c r="E461">
        <v>61.68</v>
      </c>
      <c r="F461">
        <v>290.89999999999998</v>
      </c>
      <c r="G461">
        <v>7.9839999999999994E-2</v>
      </c>
      <c r="H461">
        <v>4.6260000000000003E-2</v>
      </c>
      <c r="I461">
        <v>1.541E-2</v>
      </c>
      <c r="J461">
        <v>1.043E-2</v>
      </c>
      <c r="K461">
        <v>0.16209999999999999</v>
      </c>
      <c r="L461">
        <v>5.9520000000000003E-2</v>
      </c>
      <c r="M461">
        <v>0.17810000000000001</v>
      </c>
      <c r="N461">
        <v>1.6870000000000001</v>
      </c>
      <c r="O461">
        <v>1.2430000000000001</v>
      </c>
      <c r="P461">
        <v>11.28</v>
      </c>
      <c r="Q461">
        <v>6.5880000000000001E-3</v>
      </c>
      <c r="R461">
        <v>1.2699999999999999E-2</v>
      </c>
      <c r="S461">
        <v>1.4500000000000001E-2</v>
      </c>
      <c r="T461">
        <v>6.1040000000000001E-3</v>
      </c>
      <c r="U461">
        <v>1.5740000000000001E-2</v>
      </c>
      <c r="V461">
        <v>2.2680000000000001E-3</v>
      </c>
      <c r="W461">
        <v>10.67</v>
      </c>
      <c r="X461">
        <v>36.92</v>
      </c>
      <c r="Y461">
        <v>68.03</v>
      </c>
      <c r="Z461">
        <v>349.9</v>
      </c>
      <c r="AA461">
        <v>0.111</v>
      </c>
      <c r="AB461">
        <v>0.1109</v>
      </c>
      <c r="AC461">
        <v>7.1900000000000006E-2</v>
      </c>
      <c r="AD461">
        <v>4.8660000000000002E-2</v>
      </c>
      <c r="AE461">
        <v>0.2321</v>
      </c>
      <c r="AF461">
        <v>7.2109999999999994E-2</v>
      </c>
    </row>
    <row r="462" spans="1:32" x14ac:dyDescent="0.2">
      <c r="A462">
        <v>911296201</v>
      </c>
      <c r="B462">
        <v>1</v>
      </c>
      <c r="C462">
        <v>17.079999999999998</v>
      </c>
      <c r="D462">
        <v>27.15</v>
      </c>
      <c r="E462">
        <v>111.2</v>
      </c>
      <c r="F462">
        <v>930.9</v>
      </c>
      <c r="G462">
        <v>9.8979999999999999E-2</v>
      </c>
      <c r="H462">
        <v>0.111</v>
      </c>
      <c r="I462">
        <v>0.1007</v>
      </c>
      <c r="J462">
        <v>6.4310000000000006E-2</v>
      </c>
      <c r="K462">
        <v>0.17929999999999999</v>
      </c>
      <c r="L462">
        <v>6.2810000000000005E-2</v>
      </c>
      <c r="M462">
        <v>0.92910000000000004</v>
      </c>
      <c r="N462">
        <v>1.1519999999999999</v>
      </c>
      <c r="O462">
        <v>6.0510000000000002</v>
      </c>
      <c r="P462">
        <v>115.2</v>
      </c>
      <c r="Q462">
        <v>8.7399999999999995E-3</v>
      </c>
      <c r="R462">
        <v>2.2190000000000001E-2</v>
      </c>
      <c r="S462">
        <v>2.7210000000000002E-2</v>
      </c>
      <c r="T462">
        <v>1.4579999999999999E-2</v>
      </c>
      <c r="U462">
        <v>2.0449999999999999E-2</v>
      </c>
      <c r="V462">
        <v>4.4169999999999999E-3</v>
      </c>
      <c r="W462">
        <v>22.96</v>
      </c>
      <c r="X462">
        <v>34.49</v>
      </c>
      <c r="Y462">
        <v>152.1</v>
      </c>
      <c r="Z462">
        <v>1648</v>
      </c>
      <c r="AA462">
        <v>0.16</v>
      </c>
      <c r="AB462">
        <v>0.24440000000000001</v>
      </c>
      <c r="AC462">
        <v>0.26390000000000002</v>
      </c>
      <c r="AD462">
        <v>0.1555</v>
      </c>
      <c r="AE462">
        <v>0.30099999999999999</v>
      </c>
      <c r="AF462">
        <v>9.06E-2</v>
      </c>
    </row>
    <row r="463" spans="1:32" x14ac:dyDescent="0.2">
      <c r="A463">
        <v>911296202</v>
      </c>
      <c r="B463">
        <v>1</v>
      </c>
      <c r="C463">
        <v>27.42</v>
      </c>
      <c r="D463">
        <v>26.27</v>
      </c>
      <c r="E463">
        <v>186.9</v>
      </c>
      <c r="F463">
        <v>2501</v>
      </c>
      <c r="G463">
        <v>0.1084</v>
      </c>
      <c r="H463">
        <v>0.1988</v>
      </c>
      <c r="I463">
        <v>0.36349999999999999</v>
      </c>
      <c r="J463">
        <v>0.16889999999999999</v>
      </c>
      <c r="K463">
        <v>0.20610000000000001</v>
      </c>
      <c r="L463">
        <v>5.6230000000000002E-2</v>
      </c>
      <c r="M463">
        <v>2.5470000000000002</v>
      </c>
      <c r="N463">
        <v>1.306</v>
      </c>
      <c r="O463">
        <v>18.649999999999999</v>
      </c>
      <c r="P463">
        <v>542.20000000000005</v>
      </c>
      <c r="Q463">
        <v>7.6499999999999997E-3</v>
      </c>
      <c r="R463">
        <v>5.3740000000000003E-2</v>
      </c>
      <c r="S463">
        <v>8.0549999999999997E-2</v>
      </c>
      <c r="T463">
        <v>2.598E-2</v>
      </c>
      <c r="U463">
        <v>1.6969999999999999E-2</v>
      </c>
      <c r="V463">
        <v>4.5580000000000004E-3</v>
      </c>
      <c r="W463">
        <v>36.04</v>
      </c>
      <c r="X463">
        <v>31.37</v>
      </c>
      <c r="Y463">
        <v>251.2</v>
      </c>
      <c r="Z463">
        <v>4254</v>
      </c>
      <c r="AA463">
        <v>0.13569999999999999</v>
      </c>
      <c r="AB463">
        <v>0.42559999999999998</v>
      </c>
      <c r="AC463">
        <v>0.68330000000000002</v>
      </c>
      <c r="AD463">
        <v>0.26250000000000001</v>
      </c>
      <c r="AE463">
        <v>0.2641</v>
      </c>
      <c r="AF463">
        <v>7.4270000000000003E-2</v>
      </c>
    </row>
    <row r="464" spans="1:32" x14ac:dyDescent="0.2">
      <c r="A464">
        <v>9113156</v>
      </c>
      <c r="B464">
        <v>0</v>
      </c>
      <c r="C464">
        <v>14.4</v>
      </c>
      <c r="D464">
        <v>26.99</v>
      </c>
      <c r="E464">
        <v>92.25</v>
      </c>
      <c r="F464">
        <v>646.1</v>
      </c>
      <c r="G464">
        <v>6.9949999999999998E-2</v>
      </c>
      <c r="H464">
        <v>5.2229999999999999E-2</v>
      </c>
      <c r="I464">
        <v>3.4759999999999999E-2</v>
      </c>
      <c r="J464">
        <v>1.737E-2</v>
      </c>
      <c r="K464">
        <v>0.17069999999999999</v>
      </c>
      <c r="L464">
        <v>5.4330000000000003E-2</v>
      </c>
      <c r="M464">
        <v>0.23150000000000001</v>
      </c>
      <c r="N464">
        <v>0.91120000000000001</v>
      </c>
      <c r="O464">
        <v>1.7270000000000001</v>
      </c>
      <c r="P464">
        <v>20.52</v>
      </c>
      <c r="Q464">
        <v>5.3559999999999997E-3</v>
      </c>
      <c r="R464">
        <v>1.6789999999999999E-2</v>
      </c>
      <c r="S464">
        <v>1.9709999999999998E-2</v>
      </c>
      <c r="T464">
        <v>6.3699999999999998E-3</v>
      </c>
      <c r="U464">
        <v>1.414E-2</v>
      </c>
      <c r="V464">
        <v>1.892E-3</v>
      </c>
      <c r="W464">
        <v>15.4</v>
      </c>
      <c r="X464">
        <v>31.98</v>
      </c>
      <c r="Y464">
        <v>100.4</v>
      </c>
      <c r="Z464">
        <v>734.6</v>
      </c>
      <c r="AA464">
        <v>0.1017</v>
      </c>
      <c r="AB464">
        <v>0.14599999999999999</v>
      </c>
      <c r="AC464">
        <v>0.1472</v>
      </c>
      <c r="AD464">
        <v>5.5629999999999999E-2</v>
      </c>
      <c r="AE464">
        <v>0.23449999999999999</v>
      </c>
      <c r="AF464">
        <v>6.4640000000000003E-2</v>
      </c>
    </row>
    <row r="465" spans="1:32" x14ac:dyDescent="0.2">
      <c r="A465">
        <v>911320501</v>
      </c>
      <c r="B465">
        <v>0</v>
      </c>
      <c r="C465">
        <v>11.6</v>
      </c>
      <c r="D465">
        <v>18.36</v>
      </c>
      <c r="E465">
        <v>73.88</v>
      </c>
      <c r="F465">
        <v>412.7</v>
      </c>
      <c r="G465">
        <v>8.5080000000000003E-2</v>
      </c>
      <c r="H465">
        <v>5.8549999999999998E-2</v>
      </c>
      <c r="I465">
        <v>3.3669999999999999E-2</v>
      </c>
      <c r="J465">
        <v>1.7770000000000001E-2</v>
      </c>
      <c r="K465">
        <v>0.15160000000000001</v>
      </c>
      <c r="L465">
        <v>5.8590000000000003E-2</v>
      </c>
      <c r="M465">
        <v>0.18160000000000001</v>
      </c>
      <c r="N465">
        <v>0.76559999999999995</v>
      </c>
      <c r="O465">
        <v>1.3029999999999999</v>
      </c>
      <c r="P465">
        <v>12.89</v>
      </c>
      <c r="Q465">
        <v>6.7089999999999997E-3</v>
      </c>
      <c r="R465">
        <v>1.7010000000000001E-2</v>
      </c>
      <c r="S465">
        <v>2.0799999999999999E-2</v>
      </c>
      <c r="T465">
        <v>7.4970000000000002E-3</v>
      </c>
      <c r="U465">
        <v>2.1239999999999998E-2</v>
      </c>
      <c r="V465">
        <v>2.7680000000000001E-3</v>
      </c>
      <c r="W465">
        <v>12.77</v>
      </c>
      <c r="X465">
        <v>24.02</v>
      </c>
      <c r="Y465">
        <v>82.68</v>
      </c>
      <c r="Z465">
        <v>495.1</v>
      </c>
      <c r="AA465">
        <v>0.13420000000000001</v>
      </c>
      <c r="AB465">
        <v>0.18079999999999999</v>
      </c>
      <c r="AC465">
        <v>0.186</v>
      </c>
      <c r="AD465">
        <v>8.2879999999999995E-2</v>
      </c>
      <c r="AE465">
        <v>0.32100000000000001</v>
      </c>
      <c r="AF465">
        <v>7.8630000000000005E-2</v>
      </c>
    </row>
    <row r="466" spans="1:32" x14ac:dyDescent="0.2">
      <c r="A466">
        <v>911320502</v>
      </c>
      <c r="B466">
        <v>0</v>
      </c>
      <c r="C466">
        <v>13.17</v>
      </c>
      <c r="D466">
        <v>18.22</v>
      </c>
      <c r="E466">
        <v>84.28</v>
      </c>
      <c r="F466">
        <v>537.29999999999995</v>
      </c>
      <c r="G466">
        <v>7.4660000000000004E-2</v>
      </c>
      <c r="H466">
        <v>5.994E-2</v>
      </c>
      <c r="I466">
        <v>4.8590000000000001E-2</v>
      </c>
      <c r="J466">
        <v>2.87E-2</v>
      </c>
      <c r="K466">
        <v>0.1454</v>
      </c>
      <c r="L466">
        <v>5.5489999999999998E-2</v>
      </c>
      <c r="M466">
        <v>0.20230000000000001</v>
      </c>
      <c r="N466">
        <v>0.68500000000000005</v>
      </c>
      <c r="O466">
        <v>1.236</v>
      </c>
      <c r="P466">
        <v>16.89</v>
      </c>
      <c r="Q466">
        <v>5.9690000000000003E-3</v>
      </c>
      <c r="R466">
        <v>1.4930000000000001E-2</v>
      </c>
      <c r="S466">
        <v>1.5640000000000001E-2</v>
      </c>
      <c r="T466">
        <v>8.463E-3</v>
      </c>
      <c r="U466">
        <v>1.093E-2</v>
      </c>
      <c r="V466">
        <v>1.6720000000000001E-3</v>
      </c>
      <c r="W466">
        <v>14.9</v>
      </c>
      <c r="X466">
        <v>23.89</v>
      </c>
      <c r="Y466">
        <v>95.1</v>
      </c>
      <c r="Z466">
        <v>687.6</v>
      </c>
      <c r="AA466">
        <v>0.12820000000000001</v>
      </c>
      <c r="AB466">
        <v>0.19650000000000001</v>
      </c>
      <c r="AC466">
        <v>0.18759999999999999</v>
      </c>
      <c r="AD466">
        <v>0.1045</v>
      </c>
      <c r="AE466">
        <v>0.2235</v>
      </c>
      <c r="AF466">
        <v>6.9250000000000006E-2</v>
      </c>
    </row>
    <row r="467" spans="1:32" x14ac:dyDescent="0.2">
      <c r="A467">
        <v>9113239</v>
      </c>
      <c r="B467">
        <v>0</v>
      </c>
      <c r="C467">
        <v>13.24</v>
      </c>
      <c r="D467">
        <v>20.13</v>
      </c>
      <c r="E467">
        <v>86.87</v>
      </c>
      <c r="F467">
        <v>542.9</v>
      </c>
      <c r="G467">
        <v>8.2839999999999997E-2</v>
      </c>
      <c r="H467">
        <v>0.12230000000000001</v>
      </c>
      <c r="I467">
        <v>0.10100000000000001</v>
      </c>
      <c r="J467">
        <v>2.8330000000000001E-2</v>
      </c>
      <c r="K467">
        <v>0.16009999999999999</v>
      </c>
      <c r="L467">
        <v>6.4320000000000002E-2</v>
      </c>
      <c r="M467">
        <v>0.28100000000000003</v>
      </c>
      <c r="N467">
        <v>0.8135</v>
      </c>
      <c r="O467">
        <v>3.3690000000000002</v>
      </c>
      <c r="P467">
        <v>23.81</v>
      </c>
      <c r="Q467">
        <v>4.9290000000000002E-3</v>
      </c>
      <c r="R467">
        <v>6.6570000000000004E-2</v>
      </c>
      <c r="S467">
        <v>7.6829999999999996E-2</v>
      </c>
      <c r="T467">
        <v>1.3679999999999999E-2</v>
      </c>
      <c r="U467">
        <v>1.5259999999999999E-2</v>
      </c>
      <c r="V467">
        <v>8.1329999999999996E-3</v>
      </c>
      <c r="W467">
        <v>15.44</v>
      </c>
      <c r="X467">
        <v>25.5</v>
      </c>
      <c r="Y467">
        <v>115</v>
      </c>
      <c r="Z467">
        <v>733.5</v>
      </c>
      <c r="AA467">
        <v>0.1201</v>
      </c>
      <c r="AB467">
        <v>0.56459999999999999</v>
      </c>
      <c r="AC467">
        <v>0.65559999999999996</v>
      </c>
      <c r="AD467">
        <v>0.13569999999999999</v>
      </c>
      <c r="AE467">
        <v>0.28449999999999998</v>
      </c>
      <c r="AF467">
        <v>0.1249</v>
      </c>
    </row>
    <row r="468" spans="1:32" x14ac:dyDescent="0.2">
      <c r="A468">
        <v>9113455</v>
      </c>
      <c r="B468">
        <v>0</v>
      </c>
      <c r="C468">
        <v>13.14</v>
      </c>
      <c r="D468">
        <v>20.74</v>
      </c>
      <c r="E468">
        <v>85.98</v>
      </c>
      <c r="F468">
        <v>536.9</v>
      </c>
      <c r="G468">
        <v>8.6749999999999994E-2</v>
      </c>
      <c r="H468">
        <v>0.1089</v>
      </c>
      <c r="I468">
        <v>0.1085</v>
      </c>
      <c r="J468">
        <v>3.5099999999999999E-2</v>
      </c>
      <c r="K468">
        <v>0.15620000000000001</v>
      </c>
      <c r="L468">
        <v>6.0199999999999997E-2</v>
      </c>
      <c r="M468">
        <v>0.31519999999999998</v>
      </c>
      <c r="N468">
        <v>0.78839999999999999</v>
      </c>
      <c r="O468">
        <v>2.3119999999999998</v>
      </c>
      <c r="P468">
        <v>27.4</v>
      </c>
      <c r="Q468">
        <v>7.2950000000000003E-3</v>
      </c>
      <c r="R468">
        <v>3.1789999999999999E-2</v>
      </c>
      <c r="S468">
        <v>4.6149999999999997E-2</v>
      </c>
      <c r="T468">
        <v>1.2540000000000001E-2</v>
      </c>
      <c r="U468">
        <v>1.5610000000000001E-2</v>
      </c>
      <c r="V468">
        <v>3.2299999999999998E-3</v>
      </c>
      <c r="W468">
        <v>14.8</v>
      </c>
      <c r="X468">
        <v>25.46</v>
      </c>
      <c r="Y468">
        <v>100.9</v>
      </c>
      <c r="Z468">
        <v>689.1</v>
      </c>
      <c r="AA468">
        <v>0.1351</v>
      </c>
      <c r="AB468">
        <v>0.35489999999999999</v>
      </c>
      <c r="AC468">
        <v>0.45040000000000002</v>
      </c>
      <c r="AD468">
        <v>0.1181</v>
      </c>
      <c r="AE468">
        <v>0.25629999999999997</v>
      </c>
      <c r="AF468">
        <v>8.1739999999999993E-2</v>
      </c>
    </row>
    <row r="469" spans="1:32" x14ac:dyDescent="0.2">
      <c r="A469">
        <v>9113514</v>
      </c>
      <c r="B469">
        <v>0</v>
      </c>
      <c r="C469">
        <v>9.6679999999999993</v>
      </c>
      <c r="D469">
        <v>18.100000000000001</v>
      </c>
      <c r="E469">
        <v>61.06</v>
      </c>
      <c r="F469">
        <v>286.3</v>
      </c>
      <c r="G469">
        <v>8.3110000000000003E-2</v>
      </c>
      <c r="H469">
        <v>5.4280000000000002E-2</v>
      </c>
      <c r="I469">
        <v>1.4789999999999999E-2</v>
      </c>
      <c r="J469">
        <v>5.7689999999999998E-3</v>
      </c>
      <c r="K469">
        <v>0.16800000000000001</v>
      </c>
      <c r="L469">
        <v>6.4119999999999996E-2</v>
      </c>
      <c r="M469">
        <v>0.34160000000000001</v>
      </c>
      <c r="N469">
        <v>1.3120000000000001</v>
      </c>
      <c r="O469">
        <v>2.2749999999999999</v>
      </c>
      <c r="P469">
        <v>20.98</v>
      </c>
      <c r="Q469">
        <v>1.098E-2</v>
      </c>
      <c r="R469">
        <v>1.257E-2</v>
      </c>
      <c r="S469">
        <v>1.031E-2</v>
      </c>
      <c r="T469">
        <v>3.934E-3</v>
      </c>
      <c r="U469">
        <v>2.6929999999999999E-2</v>
      </c>
      <c r="V469">
        <v>2.9789999999999999E-3</v>
      </c>
      <c r="W469">
        <v>11.15</v>
      </c>
      <c r="X469">
        <v>24.62</v>
      </c>
      <c r="Y469">
        <v>71.11</v>
      </c>
      <c r="Z469">
        <v>380.2</v>
      </c>
      <c r="AA469">
        <v>0.13880000000000001</v>
      </c>
      <c r="AB469">
        <v>0.1255</v>
      </c>
      <c r="AC469">
        <v>6.4089999999999994E-2</v>
      </c>
      <c r="AD469">
        <v>2.5000000000000001E-2</v>
      </c>
      <c r="AE469">
        <v>0.30570000000000003</v>
      </c>
      <c r="AF469">
        <v>7.8750000000000001E-2</v>
      </c>
    </row>
    <row r="470" spans="1:32" x14ac:dyDescent="0.2">
      <c r="A470">
        <v>9113538</v>
      </c>
      <c r="B470">
        <v>1</v>
      </c>
      <c r="C470">
        <v>17.600000000000001</v>
      </c>
      <c r="D470">
        <v>23.33</v>
      </c>
      <c r="E470">
        <v>119</v>
      </c>
      <c r="F470">
        <v>980.5</v>
      </c>
      <c r="G470">
        <v>9.289E-2</v>
      </c>
      <c r="H470">
        <v>0.20039999999999999</v>
      </c>
      <c r="I470">
        <v>0.21360000000000001</v>
      </c>
      <c r="J470">
        <v>0.1002</v>
      </c>
      <c r="K470">
        <v>0.1696</v>
      </c>
      <c r="L470">
        <v>7.3690000000000005E-2</v>
      </c>
      <c r="M470">
        <v>0.92889999999999995</v>
      </c>
      <c r="N470">
        <v>1.4650000000000001</v>
      </c>
      <c r="O470">
        <v>5.8010000000000002</v>
      </c>
      <c r="P470">
        <v>104.9</v>
      </c>
      <c r="Q470">
        <v>6.7660000000000003E-3</v>
      </c>
      <c r="R470">
        <v>7.0250000000000007E-2</v>
      </c>
      <c r="S470">
        <v>6.5909999999999996E-2</v>
      </c>
      <c r="T470">
        <v>2.3109999999999999E-2</v>
      </c>
      <c r="U470">
        <v>1.6729999999999998E-2</v>
      </c>
      <c r="V470">
        <v>1.1299999999999999E-2</v>
      </c>
      <c r="W470">
        <v>21.57</v>
      </c>
      <c r="X470">
        <v>28.87</v>
      </c>
      <c r="Y470">
        <v>143.6</v>
      </c>
      <c r="Z470">
        <v>1437</v>
      </c>
      <c r="AA470">
        <v>0.1207</v>
      </c>
      <c r="AB470">
        <v>0.47849999999999998</v>
      </c>
      <c r="AC470">
        <v>0.51649999999999996</v>
      </c>
      <c r="AD470">
        <v>0.1996</v>
      </c>
      <c r="AE470">
        <v>0.2301</v>
      </c>
      <c r="AF470">
        <v>0.12239999999999999</v>
      </c>
    </row>
    <row r="471" spans="1:32" x14ac:dyDescent="0.2">
      <c r="A471">
        <v>911366</v>
      </c>
      <c r="B471">
        <v>0</v>
      </c>
      <c r="C471">
        <v>11.62</v>
      </c>
      <c r="D471">
        <v>18.18</v>
      </c>
      <c r="E471">
        <v>76.38</v>
      </c>
      <c r="F471">
        <v>408.8</v>
      </c>
      <c r="G471">
        <v>0.11749999999999999</v>
      </c>
      <c r="H471">
        <v>0.14829999999999999</v>
      </c>
      <c r="I471">
        <v>0.10199999999999999</v>
      </c>
      <c r="J471">
        <v>5.5640000000000002E-2</v>
      </c>
      <c r="K471">
        <v>0.19570000000000001</v>
      </c>
      <c r="L471">
        <v>7.2550000000000003E-2</v>
      </c>
      <c r="M471">
        <v>0.41010000000000002</v>
      </c>
      <c r="N471">
        <v>1.74</v>
      </c>
      <c r="O471">
        <v>3.0270000000000001</v>
      </c>
      <c r="P471">
        <v>27.85</v>
      </c>
      <c r="Q471">
        <v>1.4590000000000001E-2</v>
      </c>
      <c r="R471">
        <v>3.2059999999999998E-2</v>
      </c>
      <c r="S471">
        <v>4.9610000000000001E-2</v>
      </c>
      <c r="T471">
        <v>1.8409999999999999E-2</v>
      </c>
      <c r="U471">
        <v>1.8069999999999999E-2</v>
      </c>
      <c r="V471">
        <v>5.2170000000000003E-3</v>
      </c>
      <c r="W471">
        <v>13.36</v>
      </c>
      <c r="X471">
        <v>25.4</v>
      </c>
      <c r="Y471">
        <v>88.14</v>
      </c>
      <c r="Z471">
        <v>528.1</v>
      </c>
      <c r="AA471">
        <v>0.17799999999999999</v>
      </c>
      <c r="AB471">
        <v>0.2878</v>
      </c>
      <c r="AC471">
        <v>0.31859999999999999</v>
      </c>
      <c r="AD471">
        <v>0.1416</v>
      </c>
      <c r="AE471">
        <v>0.26600000000000001</v>
      </c>
      <c r="AF471">
        <v>9.2700000000000005E-2</v>
      </c>
    </row>
    <row r="472" spans="1:32" x14ac:dyDescent="0.2">
      <c r="A472">
        <v>9113778</v>
      </c>
      <c r="B472">
        <v>0</v>
      </c>
      <c r="C472">
        <v>9.6669999999999998</v>
      </c>
      <c r="D472">
        <v>18.489999999999998</v>
      </c>
      <c r="E472">
        <v>61.49</v>
      </c>
      <c r="F472">
        <v>289.10000000000002</v>
      </c>
      <c r="G472">
        <v>8.9459999999999998E-2</v>
      </c>
      <c r="H472">
        <v>6.2579999999999997E-2</v>
      </c>
      <c r="I472">
        <v>2.9479999999999999E-2</v>
      </c>
      <c r="J472">
        <v>1.5140000000000001E-2</v>
      </c>
      <c r="K472">
        <v>0.2238</v>
      </c>
      <c r="L472">
        <v>6.4130000000000006E-2</v>
      </c>
      <c r="M472">
        <v>0.37759999999999999</v>
      </c>
      <c r="N472">
        <v>1.35</v>
      </c>
      <c r="O472">
        <v>2.569</v>
      </c>
      <c r="P472">
        <v>22.73</v>
      </c>
      <c r="Q472">
        <v>7.5009999999999999E-3</v>
      </c>
      <c r="R472">
        <v>1.9890000000000001E-2</v>
      </c>
      <c r="S472">
        <v>2.7140000000000001E-2</v>
      </c>
      <c r="T472">
        <v>9.8829999999999994E-3</v>
      </c>
      <c r="U472">
        <v>1.9599999999999999E-2</v>
      </c>
      <c r="V472">
        <v>3.9129999999999998E-3</v>
      </c>
      <c r="W472">
        <v>11.14</v>
      </c>
      <c r="X472">
        <v>25.62</v>
      </c>
      <c r="Y472">
        <v>70.88</v>
      </c>
      <c r="Z472">
        <v>385.2</v>
      </c>
      <c r="AA472">
        <v>0.1234</v>
      </c>
      <c r="AB472">
        <v>0.1542</v>
      </c>
      <c r="AC472">
        <v>0.12770000000000001</v>
      </c>
      <c r="AD472">
        <v>6.5600000000000006E-2</v>
      </c>
      <c r="AE472">
        <v>0.31740000000000002</v>
      </c>
      <c r="AF472">
        <v>8.5239999999999996E-2</v>
      </c>
    </row>
    <row r="473" spans="1:32" x14ac:dyDescent="0.2">
      <c r="A473">
        <v>9113816</v>
      </c>
      <c r="B473">
        <v>0</v>
      </c>
      <c r="C473">
        <v>12.04</v>
      </c>
      <c r="D473">
        <v>28.14</v>
      </c>
      <c r="E473">
        <v>76.849999999999994</v>
      </c>
      <c r="F473">
        <v>449.9</v>
      </c>
      <c r="G473">
        <v>8.7520000000000001E-2</v>
      </c>
      <c r="H473">
        <v>0.06</v>
      </c>
      <c r="I473">
        <v>2.367E-2</v>
      </c>
      <c r="J473">
        <v>2.3769999999999999E-2</v>
      </c>
      <c r="K473">
        <v>0.18540000000000001</v>
      </c>
      <c r="L473">
        <v>5.6980000000000003E-2</v>
      </c>
      <c r="M473">
        <v>0.60609999999999997</v>
      </c>
      <c r="N473">
        <v>2.6429999999999998</v>
      </c>
      <c r="O473">
        <v>4.0990000000000002</v>
      </c>
      <c r="P473">
        <v>44.96</v>
      </c>
      <c r="Q473">
        <v>7.5170000000000002E-3</v>
      </c>
      <c r="R473">
        <v>1.555E-2</v>
      </c>
      <c r="S473">
        <v>1.465E-2</v>
      </c>
      <c r="T473">
        <v>1.183E-2</v>
      </c>
      <c r="U473">
        <v>2.0469999999999999E-2</v>
      </c>
      <c r="V473">
        <v>3.8830000000000002E-3</v>
      </c>
      <c r="W473">
        <v>13.6</v>
      </c>
      <c r="X473">
        <v>33.33</v>
      </c>
      <c r="Y473">
        <v>87.24</v>
      </c>
      <c r="Z473">
        <v>567.6</v>
      </c>
      <c r="AA473">
        <v>0.1041</v>
      </c>
      <c r="AB473">
        <v>9.7259999999999999E-2</v>
      </c>
      <c r="AC473">
        <v>5.5239999999999997E-2</v>
      </c>
      <c r="AD473">
        <v>5.5469999999999998E-2</v>
      </c>
      <c r="AE473">
        <v>0.2404</v>
      </c>
      <c r="AF473">
        <v>6.6390000000000005E-2</v>
      </c>
    </row>
    <row r="474" spans="1:32" x14ac:dyDescent="0.2">
      <c r="A474">
        <v>911384</v>
      </c>
      <c r="B474">
        <v>0</v>
      </c>
      <c r="C474">
        <v>14.92</v>
      </c>
      <c r="D474">
        <v>14.93</v>
      </c>
      <c r="E474">
        <v>96.45</v>
      </c>
      <c r="F474">
        <v>686.9</v>
      </c>
      <c r="G474">
        <v>8.0979999999999996E-2</v>
      </c>
      <c r="H474">
        <v>8.5489999999999997E-2</v>
      </c>
      <c r="I474">
        <v>5.5390000000000002E-2</v>
      </c>
      <c r="J474">
        <v>3.2210000000000003E-2</v>
      </c>
      <c r="K474">
        <v>0.16869999999999999</v>
      </c>
      <c r="L474">
        <v>5.6689999999999997E-2</v>
      </c>
      <c r="M474">
        <v>0.24460000000000001</v>
      </c>
      <c r="N474">
        <v>0.43340000000000001</v>
      </c>
      <c r="O474">
        <v>1.8260000000000001</v>
      </c>
      <c r="P474">
        <v>23.31</v>
      </c>
      <c r="Q474">
        <v>3.271E-3</v>
      </c>
      <c r="R474">
        <v>1.77E-2</v>
      </c>
      <c r="S474">
        <v>2.3099999999999999E-2</v>
      </c>
      <c r="T474">
        <v>8.3990000000000002E-3</v>
      </c>
      <c r="U474">
        <v>1.1480000000000001E-2</v>
      </c>
      <c r="V474">
        <v>2.379E-3</v>
      </c>
      <c r="W474">
        <v>17.18</v>
      </c>
      <c r="X474">
        <v>18.22</v>
      </c>
      <c r="Y474">
        <v>112</v>
      </c>
      <c r="Z474">
        <v>906.6</v>
      </c>
      <c r="AA474">
        <v>0.1065</v>
      </c>
      <c r="AB474">
        <v>0.27910000000000001</v>
      </c>
      <c r="AC474">
        <v>0.31509999999999999</v>
      </c>
      <c r="AD474">
        <v>0.1147</v>
      </c>
      <c r="AE474">
        <v>0.26879999999999998</v>
      </c>
      <c r="AF474">
        <v>8.2729999999999998E-2</v>
      </c>
    </row>
    <row r="475" spans="1:32" x14ac:dyDescent="0.2">
      <c r="A475">
        <v>9113846</v>
      </c>
      <c r="B475">
        <v>0</v>
      </c>
      <c r="C475">
        <v>12.27</v>
      </c>
      <c r="D475">
        <v>29.97</v>
      </c>
      <c r="E475">
        <v>77.42</v>
      </c>
      <c r="F475">
        <v>465.4</v>
      </c>
      <c r="G475">
        <v>7.6990000000000003E-2</v>
      </c>
      <c r="H475">
        <v>3.3980000000000003E-2</v>
      </c>
      <c r="I475">
        <v>0</v>
      </c>
      <c r="J475">
        <v>0</v>
      </c>
      <c r="K475">
        <v>0.1701</v>
      </c>
      <c r="L475">
        <v>5.96E-2</v>
      </c>
      <c r="M475">
        <v>0.44550000000000001</v>
      </c>
      <c r="N475">
        <v>3.6469999999999998</v>
      </c>
      <c r="O475">
        <v>2.8839999999999999</v>
      </c>
      <c r="P475">
        <v>35.130000000000003</v>
      </c>
      <c r="Q475">
        <v>7.339E-3</v>
      </c>
      <c r="R475">
        <v>8.2430000000000003E-3</v>
      </c>
      <c r="S475">
        <v>0</v>
      </c>
      <c r="T475">
        <v>0</v>
      </c>
      <c r="U475">
        <v>3.141E-2</v>
      </c>
      <c r="V475">
        <v>3.1359999999999999E-3</v>
      </c>
      <c r="W475">
        <v>13.45</v>
      </c>
      <c r="X475">
        <v>38.049999999999997</v>
      </c>
      <c r="Y475">
        <v>85.08</v>
      </c>
      <c r="Z475">
        <v>558.9</v>
      </c>
      <c r="AA475">
        <v>9.4219999999999998E-2</v>
      </c>
      <c r="AB475">
        <v>5.2130000000000003E-2</v>
      </c>
      <c r="AC475">
        <v>0</v>
      </c>
      <c r="AD475">
        <v>0</v>
      </c>
      <c r="AE475">
        <v>0.2409</v>
      </c>
      <c r="AF475">
        <v>6.7430000000000004E-2</v>
      </c>
    </row>
    <row r="476" spans="1:32" x14ac:dyDescent="0.2">
      <c r="A476">
        <v>911391</v>
      </c>
      <c r="B476">
        <v>0</v>
      </c>
      <c r="C476">
        <v>10.88</v>
      </c>
      <c r="D476">
        <v>15.62</v>
      </c>
      <c r="E476">
        <v>70.41</v>
      </c>
      <c r="F476">
        <v>358.9</v>
      </c>
      <c r="G476">
        <v>0.1007</v>
      </c>
      <c r="H476">
        <v>0.1069</v>
      </c>
      <c r="I476">
        <v>5.1150000000000001E-2</v>
      </c>
      <c r="J476">
        <v>1.5709999999999998E-2</v>
      </c>
      <c r="K476">
        <v>0.18609999999999999</v>
      </c>
      <c r="L476">
        <v>6.837E-2</v>
      </c>
      <c r="M476">
        <v>0.1482</v>
      </c>
      <c r="N476">
        <v>0.53800000000000003</v>
      </c>
      <c r="O476">
        <v>1.3009999999999999</v>
      </c>
      <c r="P476">
        <v>9.5969999999999995</v>
      </c>
      <c r="Q476">
        <v>4.4739999999999997E-3</v>
      </c>
      <c r="R476">
        <v>3.0929999999999999E-2</v>
      </c>
      <c r="S476">
        <v>2.7570000000000001E-2</v>
      </c>
      <c r="T476">
        <v>6.6909999999999999E-3</v>
      </c>
      <c r="U476">
        <v>1.2120000000000001E-2</v>
      </c>
      <c r="V476">
        <v>4.6719999999999999E-3</v>
      </c>
      <c r="W476">
        <v>11.94</v>
      </c>
      <c r="X476">
        <v>19.350000000000001</v>
      </c>
      <c r="Y476">
        <v>80.78</v>
      </c>
      <c r="Z476">
        <v>433.1</v>
      </c>
      <c r="AA476">
        <v>0.13320000000000001</v>
      </c>
      <c r="AB476">
        <v>0.38979999999999998</v>
      </c>
      <c r="AC476">
        <v>0.33650000000000002</v>
      </c>
      <c r="AD476">
        <v>7.9659999999999995E-2</v>
      </c>
      <c r="AE476">
        <v>0.2581</v>
      </c>
      <c r="AF476">
        <v>0.108</v>
      </c>
    </row>
    <row r="477" spans="1:32" x14ac:dyDescent="0.2">
      <c r="A477">
        <v>911408</v>
      </c>
      <c r="B477">
        <v>0</v>
      </c>
      <c r="C477">
        <v>12.83</v>
      </c>
      <c r="D477">
        <v>15.73</v>
      </c>
      <c r="E477">
        <v>82.89</v>
      </c>
      <c r="F477">
        <v>506.9</v>
      </c>
      <c r="G477">
        <v>9.0399999999999994E-2</v>
      </c>
      <c r="H477">
        <v>8.269E-2</v>
      </c>
      <c r="I477">
        <v>5.8349999999999999E-2</v>
      </c>
      <c r="J477">
        <v>3.0779999999999998E-2</v>
      </c>
      <c r="K477">
        <v>0.17050000000000001</v>
      </c>
      <c r="L477">
        <v>5.9130000000000002E-2</v>
      </c>
      <c r="M477">
        <v>0.14990000000000001</v>
      </c>
      <c r="N477">
        <v>0.48749999999999999</v>
      </c>
      <c r="O477">
        <v>1.1950000000000001</v>
      </c>
      <c r="P477">
        <v>11.64</v>
      </c>
      <c r="Q477">
        <v>4.8729999999999997E-3</v>
      </c>
      <c r="R477">
        <v>1.796E-2</v>
      </c>
      <c r="S477">
        <v>3.3180000000000001E-2</v>
      </c>
      <c r="T477">
        <v>8.3599999999999994E-3</v>
      </c>
      <c r="U477">
        <v>1.601E-2</v>
      </c>
      <c r="V477">
        <v>2.2889999999999998E-3</v>
      </c>
      <c r="W477">
        <v>14.09</v>
      </c>
      <c r="X477">
        <v>19.350000000000001</v>
      </c>
      <c r="Y477">
        <v>93.22</v>
      </c>
      <c r="Z477">
        <v>605.79999999999995</v>
      </c>
      <c r="AA477">
        <v>0.1326</v>
      </c>
      <c r="AB477">
        <v>0.26100000000000001</v>
      </c>
      <c r="AC477">
        <v>0.34760000000000002</v>
      </c>
      <c r="AD477">
        <v>9.783E-2</v>
      </c>
      <c r="AE477">
        <v>0.30059999999999998</v>
      </c>
      <c r="AF477">
        <v>7.8020000000000006E-2</v>
      </c>
    </row>
    <row r="478" spans="1:32" x14ac:dyDescent="0.2">
      <c r="A478">
        <v>911654</v>
      </c>
      <c r="B478">
        <v>0</v>
      </c>
      <c r="C478">
        <v>14.2</v>
      </c>
      <c r="D478">
        <v>20.53</v>
      </c>
      <c r="E478">
        <v>92.41</v>
      </c>
      <c r="F478">
        <v>618.4</v>
      </c>
      <c r="G478">
        <v>8.931E-2</v>
      </c>
      <c r="H478">
        <v>0.1108</v>
      </c>
      <c r="I478">
        <v>5.0630000000000001E-2</v>
      </c>
      <c r="J478">
        <v>3.058E-2</v>
      </c>
      <c r="K478">
        <v>0.15060000000000001</v>
      </c>
      <c r="L478">
        <v>6.0089999999999998E-2</v>
      </c>
      <c r="M478">
        <v>0.3478</v>
      </c>
      <c r="N478">
        <v>1.018</v>
      </c>
      <c r="O478">
        <v>2.7490000000000001</v>
      </c>
      <c r="P478">
        <v>31.01</v>
      </c>
      <c r="Q478">
        <v>4.1070000000000004E-3</v>
      </c>
      <c r="R478">
        <v>3.288E-2</v>
      </c>
      <c r="S478">
        <v>2.8209999999999999E-2</v>
      </c>
      <c r="T478">
        <v>1.35E-2</v>
      </c>
      <c r="U478">
        <v>1.61E-2</v>
      </c>
      <c r="V478">
        <v>2.7439999999999999E-3</v>
      </c>
      <c r="W478">
        <v>16.45</v>
      </c>
      <c r="X478">
        <v>27.26</v>
      </c>
      <c r="Y478">
        <v>112.1</v>
      </c>
      <c r="Z478">
        <v>828.5</v>
      </c>
      <c r="AA478">
        <v>0.1153</v>
      </c>
      <c r="AB478">
        <v>0.34289999999999998</v>
      </c>
      <c r="AC478">
        <v>0.25119999999999998</v>
      </c>
      <c r="AD478">
        <v>0.13389999999999999</v>
      </c>
      <c r="AE478">
        <v>0.25340000000000001</v>
      </c>
      <c r="AF478">
        <v>7.8579999999999997E-2</v>
      </c>
    </row>
    <row r="479" spans="1:32" x14ac:dyDescent="0.2">
      <c r="A479">
        <v>911673</v>
      </c>
      <c r="B479">
        <v>0</v>
      </c>
      <c r="C479">
        <v>13.9</v>
      </c>
      <c r="D479">
        <v>16.62</v>
      </c>
      <c r="E479">
        <v>88.97</v>
      </c>
      <c r="F479">
        <v>599.4</v>
      </c>
      <c r="G479">
        <v>6.8279999999999993E-2</v>
      </c>
      <c r="H479">
        <v>5.3190000000000001E-2</v>
      </c>
      <c r="I479">
        <v>2.2239999999999999E-2</v>
      </c>
      <c r="J479">
        <v>1.3390000000000001E-2</v>
      </c>
      <c r="K479">
        <v>0.18129999999999999</v>
      </c>
      <c r="L479">
        <v>5.5359999999999999E-2</v>
      </c>
      <c r="M479">
        <v>0.1555</v>
      </c>
      <c r="N479">
        <v>0.57620000000000005</v>
      </c>
      <c r="O479">
        <v>1.3919999999999999</v>
      </c>
      <c r="P479">
        <v>14.03</v>
      </c>
      <c r="Q479">
        <v>3.3080000000000002E-3</v>
      </c>
      <c r="R479">
        <v>1.315E-2</v>
      </c>
      <c r="S479">
        <v>9.9039999999999996E-3</v>
      </c>
      <c r="T479">
        <v>4.8320000000000004E-3</v>
      </c>
      <c r="U479">
        <v>1.316E-2</v>
      </c>
      <c r="V479">
        <v>2.0950000000000001E-3</v>
      </c>
      <c r="W479">
        <v>15.14</v>
      </c>
      <c r="X479">
        <v>21.8</v>
      </c>
      <c r="Y479">
        <v>101.2</v>
      </c>
      <c r="Z479">
        <v>718.9</v>
      </c>
      <c r="AA479">
        <v>9.3840000000000007E-2</v>
      </c>
      <c r="AB479">
        <v>0.2006</v>
      </c>
      <c r="AC479">
        <v>0.1384</v>
      </c>
      <c r="AD479">
        <v>6.2219999999999998E-2</v>
      </c>
      <c r="AE479">
        <v>0.26790000000000003</v>
      </c>
      <c r="AF479">
        <v>7.6980000000000007E-2</v>
      </c>
    </row>
    <row r="480" spans="1:32" x14ac:dyDescent="0.2">
      <c r="A480">
        <v>911685</v>
      </c>
      <c r="B480">
        <v>0</v>
      </c>
      <c r="C480">
        <v>11.49</v>
      </c>
      <c r="D480">
        <v>14.59</v>
      </c>
      <c r="E480">
        <v>73.989999999999995</v>
      </c>
      <c r="F480">
        <v>404.9</v>
      </c>
      <c r="G480">
        <v>0.1046</v>
      </c>
      <c r="H480">
        <v>8.2280000000000006E-2</v>
      </c>
      <c r="I480">
        <v>5.3080000000000002E-2</v>
      </c>
      <c r="J480">
        <v>1.9689999999999999E-2</v>
      </c>
      <c r="K480">
        <v>0.1779</v>
      </c>
      <c r="L480">
        <v>6.5740000000000007E-2</v>
      </c>
      <c r="M480">
        <v>0.2034</v>
      </c>
      <c r="N480">
        <v>1.1659999999999999</v>
      </c>
      <c r="O480">
        <v>1.5669999999999999</v>
      </c>
      <c r="P480">
        <v>14.34</v>
      </c>
      <c r="Q480">
        <v>4.9569999999999996E-3</v>
      </c>
      <c r="R480">
        <v>2.1139999999999999E-2</v>
      </c>
      <c r="S480">
        <v>4.156E-2</v>
      </c>
      <c r="T480">
        <v>8.038E-3</v>
      </c>
      <c r="U480">
        <v>1.8429999999999998E-2</v>
      </c>
      <c r="V480">
        <v>3.614E-3</v>
      </c>
      <c r="W480">
        <v>12.4</v>
      </c>
      <c r="X480">
        <v>21.9</v>
      </c>
      <c r="Y480">
        <v>82.04</v>
      </c>
      <c r="Z480">
        <v>467.6</v>
      </c>
      <c r="AA480">
        <v>0.13519999999999999</v>
      </c>
      <c r="AB480">
        <v>0.20100000000000001</v>
      </c>
      <c r="AC480">
        <v>0.2596</v>
      </c>
      <c r="AD480">
        <v>7.4310000000000001E-2</v>
      </c>
      <c r="AE480">
        <v>0.29409999999999997</v>
      </c>
      <c r="AF480">
        <v>9.1800000000000007E-2</v>
      </c>
    </row>
    <row r="481" spans="1:32" x14ac:dyDescent="0.2">
      <c r="A481">
        <v>911916</v>
      </c>
      <c r="B481">
        <v>1</v>
      </c>
      <c r="C481">
        <v>16.25</v>
      </c>
      <c r="D481">
        <v>19.510000000000002</v>
      </c>
      <c r="E481">
        <v>109.8</v>
      </c>
      <c r="F481">
        <v>815.8</v>
      </c>
      <c r="G481">
        <v>0.1026</v>
      </c>
      <c r="H481">
        <v>0.1893</v>
      </c>
      <c r="I481">
        <v>0.22359999999999999</v>
      </c>
      <c r="J481">
        <v>9.1939999999999994E-2</v>
      </c>
      <c r="K481">
        <v>0.21510000000000001</v>
      </c>
      <c r="L481">
        <v>6.5780000000000005E-2</v>
      </c>
      <c r="M481">
        <v>0.31469999999999998</v>
      </c>
      <c r="N481">
        <v>0.98570000000000002</v>
      </c>
      <c r="O481">
        <v>3.07</v>
      </c>
      <c r="P481">
        <v>33.119999999999997</v>
      </c>
      <c r="Q481">
        <v>9.1970000000000003E-3</v>
      </c>
      <c r="R481">
        <v>5.4699999999999999E-2</v>
      </c>
      <c r="S481">
        <v>8.0790000000000001E-2</v>
      </c>
      <c r="T481">
        <v>2.215E-2</v>
      </c>
      <c r="U481">
        <v>2.7730000000000001E-2</v>
      </c>
      <c r="V481">
        <v>6.3550000000000004E-3</v>
      </c>
      <c r="W481">
        <v>17.39</v>
      </c>
      <c r="X481">
        <v>23.05</v>
      </c>
      <c r="Y481">
        <v>122.1</v>
      </c>
      <c r="Z481">
        <v>939.7</v>
      </c>
      <c r="AA481">
        <v>0.13769999999999999</v>
      </c>
      <c r="AB481">
        <v>0.44619999999999999</v>
      </c>
      <c r="AC481">
        <v>0.5897</v>
      </c>
      <c r="AD481">
        <v>0.17749999999999999</v>
      </c>
      <c r="AE481">
        <v>0.33179999999999998</v>
      </c>
      <c r="AF481">
        <v>9.1359999999999997E-2</v>
      </c>
    </row>
    <row r="482" spans="1:32" x14ac:dyDescent="0.2">
      <c r="A482">
        <v>912193</v>
      </c>
      <c r="B482">
        <v>0</v>
      </c>
      <c r="C482">
        <v>12.16</v>
      </c>
      <c r="D482">
        <v>18.03</v>
      </c>
      <c r="E482">
        <v>78.290000000000006</v>
      </c>
      <c r="F482">
        <v>455.3</v>
      </c>
      <c r="G482">
        <v>9.0870000000000006E-2</v>
      </c>
      <c r="H482">
        <v>7.8380000000000005E-2</v>
      </c>
      <c r="I482">
        <v>2.9159999999999998E-2</v>
      </c>
      <c r="J482">
        <v>1.5270000000000001E-2</v>
      </c>
      <c r="K482">
        <v>0.1464</v>
      </c>
      <c r="L482">
        <v>6.2839999999999993E-2</v>
      </c>
      <c r="M482">
        <v>0.21940000000000001</v>
      </c>
      <c r="N482">
        <v>1.19</v>
      </c>
      <c r="O482">
        <v>1.6779999999999999</v>
      </c>
      <c r="P482">
        <v>16.260000000000002</v>
      </c>
      <c r="Q482">
        <v>4.9109999999999996E-3</v>
      </c>
      <c r="R482">
        <v>1.6660000000000001E-2</v>
      </c>
      <c r="S482">
        <v>1.397E-2</v>
      </c>
      <c r="T482">
        <v>5.1609999999999998E-3</v>
      </c>
      <c r="U482">
        <v>1.4540000000000001E-2</v>
      </c>
      <c r="V482">
        <v>1.8580000000000001E-3</v>
      </c>
      <c r="W482">
        <v>13.34</v>
      </c>
      <c r="X482">
        <v>27.87</v>
      </c>
      <c r="Y482">
        <v>88.83</v>
      </c>
      <c r="Z482">
        <v>547.4</v>
      </c>
      <c r="AA482">
        <v>0.1208</v>
      </c>
      <c r="AB482">
        <v>0.22789999999999999</v>
      </c>
      <c r="AC482">
        <v>0.16200000000000001</v>
      </c>
      <c r="AD482">
        <v>5.6899999999999999E-2</v>
      </c>
      <c r="AE482">
        <v>0.24060000000000001</v>
      </c>
      <c r="AF482">
        <v>7.7289999999999998E-2</v>
      </c>
    </row>
    <row r="483" spans="1:32" x14ac:dyDescent="0.2">
      <c r="A483">
        <v>91227</v>
      </c>
      <c r="B483">
        <v>0</v>
      </c>
      <c r="C483">
        <v>13.9</v>
      </c>
      <c r="D483">
        <v>19.239999999999998</v>
      </c>
      <c r="E483">
        <v>88.73</v>
      </c>
      <c r="F483">
        <v>602.9</v>
      </c>
      <c r="G483">
        <v>7.9909999999999995E-2</v>
      </c>
      <c r="H483">
        <v>5.3260000000000002E-2</v>
      </c>
      <c r="I483">
        <v>2.9950000000000001E-2</v>
      </c>
      <c r="J483">
        <v>2.07E-2</v>
      </c>
      <c r="K483">
        <v>0.15790000000000001</v>
      </c>
      <c r="L483">
        <v>5.5939999999999997E-2</v>
      </c>
      <c r="M483">
        <v>0.33160000000000001</v>
      </c>
      <c r="N483">
        <v>0.9264</v>
      </c>
      <c r="O483">
        <v>2.056</v>
      </c>
      <c r="P483">
        <v>28.41</v>
      </c>
      <c r="Q483">
        <v>3.7039999999999998E-3</v>
      </c>
      <c r="R483">
        <v>1.082E-2</v>
      </c>
      <c r="S483">
        <v>1.5299999999999999E-2</v>
      </c>
      <c r="T483">
        <v>6.2750000000000002E-3</v>
      </c>
      <c r="U483">
        <v>1.0619999999999999E-2</v>
      </c>
      <c r="V483">
        <v>2.2169999999999998E-3</v>
      </c>
      <c r="W483">
        <v>16.41</v>
      </c>
      <c r="X483">
        <v>26.42</v>
      </c>
      <c r="Y483">
        <v>104.4</v>
      </c>
      <c r="Z483">
        <v>830.5</v>
      </c>
      <c r="AA483">
        <v>0.10639999999999999</v>
      </c>
      <c r="AB483">
        <v>0.14149999999999999</v>
      </c>
      <c r="AC483">
        <v>0.1673</v>
      </c>
      <c r="AD483">
        <v>8.1500000000000003E-2</v>
      </c>
      <c r="AE483">
        <v>0.2356</v>
      </c>
      <c r="AF483">
        <v>7.603E-2</v>
      </c>
    </row>
    <row r="484" spans="1:32" x14ac:dyDescent="0.2">
      <c r="A484">
        <v>912519</v>
      </c>
      <c r="B484">
        <v>0</v>
      </c>
      <c r="C484">
        <v>13.47</v>
      </c>
      <c r="D484">
        <v>14.06</v>
      </c>
      <c r="E484">
        <v>87.32</v>
      </c>
      <c r="F484">
        <v>546.29999999999995</v>
      </c>
      <c r="G484">
        <v>0.1071</v>
      </c>
      <c r="H484">
        <v>0.11550000000000001</v>
      </c>
      <c r="I484">
        <v>5.7860000000000002E-2</v>
      </c>
      <c r="J484">
        <v>5.2659999999999998E-2</v>
      </c>
      <c r="K484">
        <v>0.1779</v>
      </c>
      <c r="L484">
        <v>6.6390000000000005E-2</v>
      </c>
      <c r="M484">
        <v>0.1588</v>
      </c>
      <c r="N484">
        <v>0.57330000000000003</v>
      </c>
      <c r="O484">
        <v>1.1020000000000001</v>
      </c>
      <c r="P484">
        <v>12.84</v>
      </c>
      <c r="Q484">
        <v>4.45E-3</v>
      </c>
      <c r="R484">
        <v>1.452E-2</v>
      </c>
      <c r="S484">
        <v>1.3339999999999999E-2</v>
      </c>
      <c r="T484">
        <v>8.7910000000000002E-3</v>
      </c>
      <c r="U484">
        <v>1.6979999999999999E-2</v>
      </c>
      <c r="V484">
        <v>2.787E-3</v>
      </c>
      <c r="W484">
        <v>14.83</v>
      </c>
      <c r="X484">
        <v>18.32</v>
      </c>
      <c r="Y484">
        <v>94.94</v>
      </c>
      <c r="Z484">
        <v>660.2</v>
      </c>
      <c r="AA484">
        <v>0.13930000000000001</v>
      </c>
      <c r="AB484">
        <v>0.24990000000000001</v>
      </c>
      <c r="AC484">
        <v>0.18479999999999999</v>
      </c>
      <c r="AD484">
        <v>0.13350000000000001</v>
      </c>
      <c r="AE484">
        <v>0.32269999999999999</v>
      </c>
      <c r="AF484">
        <v>9.3259999999999996E-2</v>
      </c>
    </row>
    <row r="485" spans="1:32" x14ac:dyDescent="0.2">
      <c r="A485">
        <v>912558</v>
      </c>
      <c r="B485">
        <v>0</v>
      </c>
      <c r="C485">
        <v>13.7</v>
      </c>
      <c r="D485">
        <v>17.64</v>
      </c>
      <c r="E485">
        <v>87.76</v>
      </c>
      <c r="F485">
        <v>571.1</v>
      </c>
      <c r="G485">
        <v>9.9500000000000005E-2</v>
      </c>
      <c r="H485">
        <v>7.9570000000000002E-2</v>
      </c>
      <c r="I485">
        <v>4.548E-2</v>
      </c>
      <c r="J485">
        <v>3.1600000000000003E-2</v>
      </c>
      <c r="K485">
        <v>0.17319999999999999</v>
      </c>
      <c r="L485">
        <v>6.0879999999999997E-2</v>
      </c>
      <c r="M485">
        <v>0.24310000000000001</v>
      </c>
      <c r="N485">
        <v>0.94620000000000004</v>
      </c>
      <c r="O485">
        <v>1.5640000000000001</v>
      </c>
      <c r="P485">
        <v>20.64</v>
      </c>
      <c r="Q485">
        <v>3.2450000000000001E-3</v>
      </c>
      <c r="R485">
        <v>8.1860000000000006E-3</v>
      </c>
      <c r="S485">
        <v>1.6979999999999999E-2</v>
      </c>
      <c r="T485">
        <v>9.2329999999999999E-3</v>
      </c>
      <c r="U485">
        <v>1.285E-2</v>
      </c>
      <c r="V485">
        <v>1.524E-3</v>
      </c>
      <c r="W485">
        <v>14.96</v>
      </c>
      <c r="X485">
        <v>23.53</v>
      </c>
      <c r="Y485">
        <v>95.78</v>
      </c>
      <c r="Z485">
        <v>686.5</v>
      </c>
      <c r="AA485">
        <v>0.11990000000000001</v>
      </c>
      <c r="AB485">
        <v>0.1346</v>
      </c>
      <c r="AC485">
        <v>0.17419999999999999</v>
      </c>
      <c r="AD485">
        <v>9.0770000000000003E-2</v>
      </c>
      <c r="AE485">
        <v>0.25180000000000002</v>
      </c>
      <c r="AF485">
        <v>6.9599999999999995E-2</v>
      </c>
    </row>
    <row r="486" spans="1:32" x14ac:dyDescent="0.2">
      <c r="A486">
        <v>912600</v>
      </c>
      <c r="B486">
        <v>0</v>
      </c>
      <c r="C486">
        <v>15.73</v>
      </c>
      <c r="D486">
        <v>11.28</v>
      </c>
      <c r="E486">
        <v>102.8</v>
      </c>
      <c r="F486">
        <v>747.2</v>
      </c>
      <c r="G486">
        <v>0.1043</v>
      </c>
      <c r="H486">
        <v>0.12989999999999999</v>
      </c>
      <c r="I486">
        <v>0.1191</v>
      </c>
      <c r="J486">
        <v>6.2109999999999999E-2</v>
      </c>
      <c r="K486">
        <v>0.1784</v>
      </c>
      <c r="L486">
        <v>6.2590000000000007E-2</v>
      </c>
      <c r="M486">
        <v>0.16300000000000001</v>
      </c>
      <c r="N486">
        <v>0.3871</v>
      </c>
      <c r="O486">
        <v>1.143</v>
      </c>
      <c r="P486">
        <v>13.87</v>
      </c>
      <c r="Q486">
        <v>6.0340000000000003E-3</v>
      </c>
      <c r="R486">
        <v>1.8200000000000001E-2</v>
      </c>
      <c r="S486">
        <v>3.3360000000000001E-2</v>
      </c>
      <c r="T486">
        <v>1.0670000000000001E-2</v>
      </c>
      <c r="U486">
        <v>1.175E-2</v>
      </c>
      <c r="V486">
        <v>2.2560000000000002E-3</v>
      </c>
      <c r="W486">
        <v>17.010000000000002</v>
      </c>
      <c r="X486">
        <v>14.2</v>
      </c>
      <c r="Y486">
        <v>112.5</v>
      </c>
      <c r="Z486">
        <v>854.3</v>
      </c>
      <c r="AA486">
        <v>0.15409999999999999</v>
      </c>
      <c r="AB486">
        <v>0.2979</v>
      </c>
      <c r="AC486">
        <v>0.40039999999999998</v>
      </c>
      <c r="AD486">
        <v>0.1452</v>
      </c>
      <c r="AE486">
        <v>0.25569999999999998</v>
      </c>
      <c r="AF486">
        <v>8.1809999999999994E-2</v>
      </c>
    </row>
    <row r="487" spans="1:32" x14ac:dyDescent="0.2">
      <c r="A487">
        <v>913063</v>
      </c>
      <c r="B487">
        <v>0</v>
      </c>
      <c r="C487">
        <v>12.45</v>
      </c>
      <c r="D487">
        <v>16.41</v>
      </c>
      <c r="E487">
        <v>82.85</v>
      </c>
      <c r="F487">
        <v>476.7</v>
      </c>
      <c r="G487">
        <v>9.5140000000000002E-2</v>
      </c>
      <c r="H487">
        <v>0.15110000000000001</v>
      </c>
      <c r="I487">
        <v>0.15440000000000001</v>
      </c>
      <c r="J487">
        <v>4.8460000000000003E-2</v>
      </c>
      <c r="K487">
        <v>0.2082</v>
      </c>
      <c r="L487">
        <v>7.3249999999999996E-2</v>
      </c>
      <c r="M487">
        <v>0.3921</v>
      </c>
      <c r="N487">
        <v>1.2070000000000001</v>
      </c>
      <c r="O487">
        <v>5.0039999999999996</v>
      </c>
      <c r="P487">
        <v>30.19</v>
      </c>
      <c r="Q487">
        <v>7.234E-3</v>
      </c>
      <c r="R487">
        <v>7.4709999999999999E-2</v>
      </c>
      <c r="S487">
        <v>0.1114</v>
      </c>
      <c r="T487">
        <v>2.7210000000000002E-2</v>
      </c>
      <c r="U487">
        <v>3.2320000000000002E-2</v>
      </c>
      <c r="V487">
        <v>9.6270000000000001E-3</v>
      </c>
      <c r="W487">
        <v>13.78</v>
      </c>
      <c r="X487">
        <v>21.03</v>
      </c>
      <c r="Y487">
        <v>97.82</v>
      </c>
      <c r="Z487">
        <v>580.6</v>
      </c>
      <c r="AA487">
        <v>0.11749999999999999</v>
      </c>
      <c r="AB487">
        <v>0.40610000000000002</v>
      </c>
      <c r="AC487">
        <v>0.48959999999999998</v>
      </c>
      <c r="AD487">
        <v>0.13420000000000001</v>
      </c>
      <c r="AE487">
        <v>0.3231</v>
      </c>
      <c r="AF487">
        <v>0.10340000000000001</v>
      </c>
    </row>
    <row r="488" spans="1:32" x14ac:dyDescent="0.2">
      <c r="A488">
        <v>913102</v>
      </c>
      <c r="B488">
        <v>0</v>
      </c>
      <c r="C488">
        <v>14.64</v>
      </c>
      <c r="D488">
        <v>16.850000000000001</v>
      </c>
      <c r="E488">
        <v>94.21</v>
      </c>
      <c r="F488">
        <v>666</v>
      </c>
      <c r="G488">
        <v>8.6410000000000001E-2</v>
      </c>
      <c r="H488">
        <v>6.6979999999999998E-2</v>
      </c>
      <c r="I488">
        <v>5.1920000000000001E-2</v>
      </c>
      <c r="J488">
        <v>2.7910000000000001E-2</v>
      </c>
      <c r="K488">
        <v>0.1409</v>
      </c>
      <c r="L488">
        <v>5.355E-2</v>
      </c>
      <c r="M488">
        <v>0.22040000000000001</v>
      </c>
      <c r="N488">
        <v>1.006</v>
      </c>
      <c r="O488">
        <v>1.4710000000000001</v>
      </c>
      <c r="P488">
        <v>19.98</v>
      </c>
      <c r="Q488">
        <v>3.5349999999999999E-3</v>
      </c>
      <c r="R488">
        <v>1.393E-2</v>
      </c>
      <c r="S488">
        <v>1.7999999999999999E-2</v>
      </c>
      <c r="T488">
        <v>6.1440000000000002E-3</v>
      </c>
      <c r="U488">
        <v>1.2540000000000001E-2</v>
      </c>
      <c r="V488">
        <v>1.219E-3</v>
      </c>
      <c r="W488">
        <v>16.46</v>
      </c>
      <c r="X488">
        <v>25.44</v>
      </c>
      <c r="Y488">
        <v>106</v>
      </c>
      <c r="Z488">
        <v>831</v>
      </c>
      <c r="AA488">
        <v>0.1142</v>
      </c>
      <c r="AB488">
        <v>0.20699999999999999</v>
      </c>
      <c r="AC488">
        <v>0.2437</v>
      </c>
      <c r="AD488">
        <v>7.8280000000000002E-2</v>
      </c>
      <c r="AE488">
        <v>0.2455</v>
      </c>
      <c r="AF488">
        <v>6.5960000000000005E-2</v>
      </c>
    </row>
    <row r="489" spans="1:32" x14ac:dyDescent="0.2">
      <c r="A489">
        <v>913505</v>
      </c>
      <c r="B489">
        <v>1</v>
      </c>
      <c r="C489">
        <v>19.440000000000001</v>
      </c>
      <c r="D489">
        <v>18.82</v>
      </c>
      <c r="E489">
        <v>128.1</v>
      </c>
      <c r="F489">
        <v>1167</v>
      </c>
      <c r="G489">
        <v>0.1089</v>
      </c>
      <c r="H489">
        <v>0.14480000000000001</v>
      </c>
      <c r="I489">
        <v>0.22559999999999999</v>
      </c>
      <c r="J489">
        <v>0.11940000000000001</v>
      </c>
      <c r="K489">
        <v>0.18229999999999999</v>
      </c>
      <c r="L489">
        <v>6.1150000000000003E-2</v>
      </c>
      <c r="M489">
        <v>0.56589999999999996</v>
      </c>
      <c r="N489">
        <v>1.4079999999999999</v>
      </c>
      <c r="O489">
        <v>3.6309999999999998</v>
      </c>
      <c r="P489">
        <v>67.739999999999995</v>
      </c>
      <c r="Q489">
        <v>5.2880000000000002E-3</v>
      </c>
      <c r="R489">
        <v>2.8330000000000001E-2</v>
      </c>
      <c r="S489">
        <v>4.2560000000000001E-2</v>
      </c>
      <c r="T489">
        <v>1.176E-2</v>
      </c>
      <c r="U489">
        <v>1.7170000000000001E-2</v>
      </c>
      <c r="V489">
        <v>3.2109999999999999E-3</v>
      </c>
      <c r="W489">
        <v>23.96</v>
      </c>
      <c r="X489">
        <v>30.39</v>
      </c>
      <c r="Y489">
        <v>153.9</v>
      </c>
      <c r="Z489">
        <v>1740</v>
      </c>
      <c r="AA489">
        <v>0.15140000000000001</v>
      </c>
      <c r="AB489">
        <v>0.3725</v>
      </c>
      <c r="AC489">
        <v>0.59360000000000002</v>
      </c>
      <c r="AD489">
        <v>0.20599999999999999</v>
      </c>
      <c r="AE489">
        <v>0.3266</v>
      </c>
      <c r="AF489">
        <v>9.0090000000000003E-2</v>
      </c>
    </row>
    <row r="490" spans="1:32" x14ac:dyDescent="0.2">
      <c r="A490">
        <v>913512</v>
      </c>
      <c r="B490">
        <v>0</v>
      </c>
      <c r="C490">
        <v>11.68</v>
      </c>
      <c r="D490">
        <v>16.170000000000002</v>
      </c>
      <c r="E490">
        <v>75.489999999999995</v>
      </c>
      <c r="F490">
        <v>420.5</v>
      </c>
      <c r="G490">
        <v>0.1128</v>
      </c>
      <c r="H490">
        <v>9.2630000000000004E-2</v>
      </c>
      <c r="I490">
        <v>4.2790000000000002E-2</v>
      </c>
      <c r="J490">
        <v>3.1320000000000001E-2</v>
      </c>
      <c r="K490">
        <v>0.18529999999999999</v>
      </c>
      <c r="L490">
        <v>6.4009999999999997E-2</v>
      </c>
      <c r="M490">
        <v>0.37130000000000002</v>
      </c>
      <c r="N490">
        <v>1.1539999999999999</v>
      </c>
      <c r="O490">
        <v>2.5539999999999998</v>
      </c>
      <c r="P490">
        <v>27.57</v>
      </c>
      <c r="Q490">
        <v>8.9980000000000008E-3</v>
      </c>
      <c r="R490">
        <v>1.2919999999999999E-2</v>
      </c>
      <c r="S490">
        <v>1.8509999999999999E-2</v>
      </c>
      <c r="T490">
        <v>1.167E-2</v>
      </c>
      <c r="U490">
        <v>2.1520000000000001E-2</v>
      </c>
      <c r="V490">
        <v>3.2130000000000001E-3</v>
      </c>
      <c r="W490">
        <v>13.32</v>
      </c>
      <c r="X490">
        <v>21.59</v>
      </c>
      <c r="Y490">
        <v>86.57</v>
      </c>
      <c r="Z490">
        <v>549.79999999999995</v>
      </c>
      <c r="AA490">
        <v>0.15260000000000001</v>
      </c>
      <c r="AB490">
        <v>0.1477</v>
      </c>
      <c r="AC490">
        <v>0.14899999999999999</v>
      </c>
      <c r="AD490">
        <v>9.8150000000000001E-2</v>
      </c>
      <c r="AE490">
        <v>0.28039999999999998</v>
      </c>
      <c r="AF490">
        <v>8.0240000000000006E-2</v>
      </c>
    </row>
    <row r="491" spans="1:32" x14ac:dyDescent="0.2">
      <c r="A491">
        <v>913535</v>
      </c>
      <c r="B491">
        <v>1</v>
      </c>
      <c r="C491">
        <v>16.690000000000001</v>
      </c>
      <c r="D491">
        <v>20.2</v>
      </c>
      <c r="E491">
        <v>107.1</v>
      </c>
      <c r="F491">
        <v>857.6</v>
      </c>
      <c r="G491">
        <v>7.4969999999999995E-2</v>
      </c>
      <c r="H491">
        <v>7.1120000000000003E-2</v>
      </c>
      <c r="I491">
        <v>3.6490000000000002E-2</v>
      </c>
      <c r="J491">
        <v>2.307E-2</v>
      </c>
      <c r="K491">
        <v>0.18459999999999999</v>
      </c>
      <c r="L491">
        <v>5.3249999999999999E-2</v>
      </c>
      <c r="M491">
        <v>0.24729999999999999</v>
      </c>
      <c r="N491">
        <v>0.56789999999999996</v>
      </c>
      <c r="O491">
        <v>1.7749999999999999</v>
      </c>
      <c r="P491">
        <v>22.95</v>
      </c>
      <c r="Q491">
        <v>2.6670000000000001E-3</v>
      </c>
      <c r="R491">
        <v>1.4460000000000001E-2</v>
      </c>
      <c r="S491">
        <v>1.423E-2</v>
      </c>
      <c r="T491">
        <v>5.2969999999999996E-3</v>
      </c>
      <c r="U491">
        <v>1.9609999999999999E-2</v>
      </c>
      <c r="V491">
        <v>1.6999999999999999E-3</v>
      </c>
      <c r="W491">
        <v>19.18</v>
      </c>
      <c r="X491">
        <v>26.56</v>
      </c>
      <c r="Y491">
        <v>127.3</v>
      </c>
      <c r="Z491">
        <v>1084</v>
      </c>
      <c r="AA491">
        <v>0.1009</v>
      </c>
      <c r="AB491">
        <v>0.29199999999999998</v>
      </c>
      <c r="AC491">
        <v>0.2477</v>
      </c>
      <c r="AD491">
        <v>8.7370000000000003E-2</v>
      </c>
      <c r="AE491">
        <v>0.4677</v>
      </c>
      <c r="AF491">
        <v>7.6230000000000006E-2</v>
      </c>
    </row>
    <row r="492" spans="1:32" x14ac:dyDescent="0.2">
      <c r="A492">
        <v>91376701</v>
      </c>
      <c r="B492">
        <v>0</v>
      </c>
      <c r="C492">
        <v>12.25</v>
      </c>
      <c r="D492">
        <v>22.44</v>
      </c>
      <c r="E492">
        <v>78.180000000000007</v>
      </c>
      <c r="F492">
        <v>466.5</v>
      </c>
      <c r="G492">
        <v>8.1920000000000007E-2</v>
      </c>
      <c r="H492">
        <v>5.1999999999999998E-2</v>
      </c>
      <c r="I492">
        <v>1.7139999999999999E-2</v>
      </c>
      <c r="J492">
        <v>1.261E-2</v>
      </c>
      <c r="K492">
        <v>0.15440000000000001</v>
      </c>
      <c r="L492">
        <v>5.9760000000000001E-2</v>
      </c>
      <c r="M492">
        <v>0.22389999999999999</v>
      </c>
      <c r="N492">
        <v>1.139</v>
      </c>
      <c r="O492">
        <v>1.577</v>
      </c>
      <c r="P492">
        <v>18.04</v>
      </c>
      <c r="Q492">
        <v>5.0959999999999998E-3</v>
      </c>
      <c r="R492">
        <v>1.205E-2</v>
      </c>
      <c r="S492">
        <v>9.41E-3</v>
      </c>
      <c r="T492">
        <v>4.5510000000000004E-3</v>
      </c>
      <c r="U492">
        <v>1.6080000000000001E-2</v>
      </c>
      <c r="V492">
        <v>2.3990000000000001E-3</v>
      </c>
      <c r="W492">
        <v>14.17</v>
      </c>
      <c r="X492">
        <v>31.99</v>
      </c>
      <c r="Y492">
        <v>92.74</v>
      </c>
      <c r="Z492">
        <v>622.9</v>
      </c>
      <c r="AA492">
        <v>0.12559999999999999</v>
      </c>
      <c r="AB492">
        <v>0.1804</v>
      </c>
      <c r="AC492">
        <v>0.123</v>
      </c>
      <c r="AD492">
        <v>6.3350000000000004E-2</v>
      </c>
      <c r="AE492">
        <v>0.31</v>
      </c>
      <c r="AF492">
        <v>8.2030000000000006E-2</v>
      </c>
    </row>
    <row r="493" spans="1:32" x14ac:dyDescent="0.2">
      <c r="A493">
        <v>91376702</v>
      </c>
      <c r="B493">
        <v>0</v>
      </c>
      <c r="C493">
        <v>17.850000000000001</v>
      </c>
      <c r="D493">
        <v>13.23</v>
      </c>
      <c r="E493">
        <v>114.6</v>
      </c>
      <c r="F493">
        <v>992.1</v>
      </c>
      <c r="G493">
        <v>7.8380000000000005E-2</v>
      </c>
      <c r="H493">
        <v>6.2170000000000003E-2</v>
      </c>
      <c r="I493">
        <v>4.4450000000000003E-2</v>
      </c>
      <c r="J493">
        <v>4.1779999999999998E-2</v>
      </c>
      <c r="K493">
        <v>0.122</v>
      </c>
      <c r="L493">
        <v>5.2429999999999997E-2</v>
      </c>
      <c r="M493">
        <v>0.4834</v>
      </c>
      <c r="N493">
        <v>1.046</v>
      </c>
      <c r="O493">
        <v>3.1629999999999998</v>
      </c>
      <c r="P493">
        <v>50.95</v>
      </c>
      <c r="Q493">
        <v>4.3689999999999996E-3</v>
      </c>
      <c r="R493">
        <v>8.2740000000000001E-3</v>
      </c>
      <c r="S493">
        <v>1.153E-2</v>
      </c>
      <c r="T493">
        <v>7.437E-3</v>
      </c>
      <c r="U493">
        <v>1.302E-2</v>
      </c>
      <c r="V493">
        <v>1.3090000000000001E-3</v>
      </c>
      <c r="W493">
        <v>19.82</v>
      </c>
      <c r="X493">
        <v>18.420000000000002</v>
      </c>
      <c r="Y493">
        <v>127.1</v>
      </c>
      <c r="Z493">
        <v>1210</v>
      </c>
      <c r="AA493">
        <v>9.8619999999999999E-2</v>
      </c>
      <c r="AB493">
        <v>9.9760000000000001E-2</v>
      </c>
      <c r="AC493">
        <v>0.1048</v>
      </c>
      <c r="AD493">
        <v>8.3409999999999998E-2</v>
      </c>
      <c r="AE493">
        <v>0.17829999999999999</v>
      </c>
      <c r="AF493">
        <v>5.8709999999999998E-2</v>
      </c>
    </row>
    <row r="494" spans="1:32" x14ac:dyDescent="0.2">
      <c r="A494">
        <v>914062</v>
      </c>
      <c r="B494">
        <v>1</v>
      </c>
      <c r="C494">
        <v>18.010000000000002</v>
      </c>
      <c r="D494">
        <v>20.56</v>
      </c>
      <c r="E494">
        <v>118.4</v>
      </c>
      <c r="F494">
        <v>1007</v>
      </c>
      <c r="G494">
        <v>0.10009999999999999</v>
      </c>
      <c r="H494">
        <v>0.12889999999999999</v>
      </c>
      <c r="I494">
        <v>0.11700000000000001</v>
      </c>
      <c r="J494">
        <v>7.7619999999999995E-2</v>
      </c>
      <c r="K494">
        <v>0.21160000000000001</v>
      </c>
      <c r="L494">
        <v>6.0769999999999998E-2</v>
      </c>
      <c r="M494">
        <v>0.75480000000000003</v>
      </c>
      <c r="N494">
        <v>1.288</v>
      </c>
      <c r="O494">
        <v>5.3529999999999998</v>
      </c>
      <c r="P494">
        <v>89.74</v>
      </c>
      <c r="Q494">
        <v>7.9970000000000006E-3</v>
      </c>
      <c r="R494">
        <v>2.7E-2</v>
      </c>
      <c r="S494">
        <v>3.737E-2</v>
      </c>
      <c r="T494">
        <v>1.6480000000000002E-2</v>
      </c>
      <c r="U494">
        <v>2.8969999999999999E-2</v>
      </c>
      <c r="V494">
        <v>3.9960000000000004E-3</v>
      </c>
      <c r="W494">
        <v>21.53</v>
      </c>
      <c r="X494">
        <v>26.06</v>
      </c>
      <c r="Y494">
        <v>143.4</v>
      </c>
      <c r="Z494">
        <v>1426</v>
      </c>
      <c r="AA494">
        <v>0.13089999999999999</v>
      </c>
      <c r="AB494">
        <v>0.23269999999999999</v>
      </c>
      <c r="AC494">
        <v>0.25440000000000002</v>
      </c>
      <c r="AD494">
        <v>0.1489</v>
      </c>
      <c r="AE494">
        <v>0.3251</v>
      </c>
      <c r="AF494">
        <v>7.6249999999999998E-2</v>
      </c>
    </row>
    <row r="495" spans="1:32" x14ac:dyDescent="0.2">
      <c r="A495">
        <v>914101</v>
      </c>
      <c r="B495">
        <v>0</v>
      </c>
      <c r="C495">
        <v>12.46</v>
      </c>
      <c r="D495">
        <v>12.83</v>
      </c>
      <c r="E495">
        <v>78.83</v>
      </c>
      <c r="F495">
        <v>477.3</v>
      </c>
      <c r="G495">
        <v>7.3719999999999994E-2</v>
      </c>
      <c r="H495">
        <v>4.0430000000000001E-2</v>
      </c>
      <c r="I495">
        <v>7.1729999999999997E-3</v>
      </c>
      <c r="J495">
        <v>1.149E-2</v>
      </c>
      <c r="K495">
        <v>0.1613</v>
      </c>
      <c r="L495">
        <v>6.0130000000000003E-2</v>
      </c>
      <c r="M495">
        <v>0.3276</v>
      </c>
      <c r="N495">
        <v>1.486</v>
      </c>
      <c r="O495">
        <v>2.1080000000000001</v>
      </c>
      <c r="P495">
        <v>24.6</v>
      </c>
      <c r="Q495">
        <v>1.039E-2</v>
      </c>
      <c r="R495">
        <v>1.0030000000000001E-2</v>
      </c>
      <c r="S495">
        <v>6.4159999999999998E-3</v>
      </c>
      <c r="T495">
        <v>7.8949999999999992E-3</v>
      </c>
      <c r="U495">
        <v>2.869E-2</v>
      </c>
      <c r="V495">
        <v>4.8209999999999998E-3</v>
      </c>
      <c r="W495">
        <v>13.19</v>
      </c>
      <c r="X495">
        <v>16.36</v>
      </c>
      <c r="Y495">
        <v>83.24</v>
      </c>
      <c r="Z495">
        <v>534</v>
      </c>
      <c r="AA495">
        <v>9.4390000000000002E-2</v>
      </c>
      <c r="AB495">
        <v>6.4769999999999994E-2</v>
      </c>
      <c r="AC495">
        <v>1.6740000000000001E-2</v>
      </c>
      <c r="AD495">
        <v>2.6800000000000001E-2</v>
      </c>
      <c r="AE495">
        <v>0.22800000000000001</v>
      </c>
      <c r="AF495">
        <v>7.0279999999999995E-2</v>
      </c>
    </row>
    <row r="496" spans="1:32" x14ac:dyDescent="0.2">
      <c r="A496">
        <v>914102</v>
      </c>
      <c r="B496">
        <v>0</v>
      </c>
      <c r="C496">
        <v>13.16</v>
      </c>
      <c r="D496">
        <v>20.54</v>
      </c>
      <c r="E496">
        <v>84.06</v>
      </c>
      <c r="F496">
        <v>538.70000000000005</v>
      </c>
      <c r="G496">
        <v>7.3349999999999999E-2</v>
      </c>
      <c r="H496">
        <v>5.2749999999999998E-2</v>
      </c>
      <c r="I496">
        <v>1.7999999999999999E-2</v>
      </c>
      <c r="J496">
        <v>1.256E-2</v>
      </c>
      <c r="K496">
        <v>0.17130000000000001</v>
      </c>
      <c r="L496">
        <v>5.8880000000000002E-2</v>
      </c>
      <c r="M496">
        <v>0.32369999999999999</v>
      </c>
      <c r="N496">
        <v>1.4730000000000001</v>
      </c>
      <c r="O496">
        <v>2.3260000000000001</v>
      </c>
      <c r="P496">
        <v>26.07</v>
      </c>
      <c r="Q496">
        <v>7.8019999999999999E-3</v>
      </c>
      <c r="R496">
        <v>2.052E-2</v>
      </c>
      <c r="S496">
        <v>1.341E-2</v>
      </c>
      <c r="T496">
        <v>5.5640000000000004E-3</v>
      </c>
      <c r="U496">
        <v>2.086E-2</v>
      </c>
      <c r="V496">
        <v>2.7009999999999998E-3</v>
      </c>
      <c r="W496">
        <v>14.5</v>
      </c>
      <c r="X496">
        <v>28.46</v>
      </c>
      <c r="Y496">
        <v>95.29</v>
      </c>
      <c r="Z496">
        <v>648.29999999999995</v>
      </c>
      <c r="AA496">
        <v>0.1118</v>
      </c>
      <c r="AB496">
        <v>0.1646</v>
      </c>
      <c r="AC496">
        <v>7.6980000000000007E-2</v>
      </c>
      <c r="AD496">
        <v>4.1950000000000001E-2</v>
      </c>
      <c r="AE496">
        <v>0.26869999999999999</v>
      </c>
      <c r="AF496">
        <v>7.4289999999999995E-2</v>
      </c>
    </row>
    <row r="497" spans="1:32" x14ac:dyDescent="0.2">
      <c r="A497">
        <v>914333</v>
      </c>
      <c r="B497">
        <v>0</v>
      </c>
      <c r="C497">
        <v>14.87</v>
      </c>
      <c r="D497">
        <v>20.21</v>
      </c>
      <c r="E497">
        <v>96.12</v>
      </c>
      <c r="F497">
        <v>680.9</v>
      </c>
      <c r="G497">
        <v>9.5869999999999997E-2</v>
      </c>
      <c r="H497">
        <v>8.3449999999999996E-2</v>
      </c>
      <c r="I497">
        <v>6.8239999999999995E-2</v>
      </c>
      <c r="J497">
        <v>4.9509999999999998E-2</v>
      </c>
      <c r="K497">
        <v>0.1487</v>
      </c>
      <c r="L497">
        <v>5.7480000000000003E-2</v>
      </c>
      <c r="M497">
        <v>0.23230000000000001</v>
      </c>
      <c r="N497">
        <v>1.6359999999999999</v>
      </c>
      <c r="O497">
        <v>1.5960000000000001</v>
      </c>
      <c r="P497">
        <v>21.84</v>
      </c>
      <c r="Q497">
        <v>5.4149999999999997E-3</v>
      </c>
      <c r="R497">
        <v>1.371E-2</v>
      </c>
      <c r="S497">
        <v>2.1530000000000001E-2</v>
      </c>
      <c r="T497">
        <v>1.183E-2</v>
      </c>
      <c r="U497">
        <v>1.959E-2</v>
      </c>
      <c r="V497">
        <v>1.812E-3</v>
      </c>
      <c r="W497">
        <v>16.010000000000002</v>
      </c>
      <c r="X497">
        <v>28.48</v>
      </c>
      <c r="Y497">
        <v>103.9</v>
      </c>
      <c r="Z497">
        <v>783.6</v>
      </c>
      <c r="AA497">
        <v>0.1216</v>
      </c>
      <c r="AB497">
        <v>0.13880000000000001</v>
      </c>
      <c r="AC497">
        <v>0.17</v>
      </c>
      <c r="AD497">
        <v>0.1017</v>
      </c>
      <c r="AE497">
        <v>0.2369</v>
      </c>
      <c r="AF497">
        <v>6.5989999999999993E-2</v>
      </c>
    </row>
    <row r="498" spans="1:32" x14ac:dyDescent="0.2">
      <c r="A498">
        <v>914366</v>
      </c>
      <c r="B498">
        <v>0</v>
      </c>
      <c r="C498">
        <v>12.65</v>
      </c>
      <c r="D498">
        <v>18.170000000000002</v>
      </c>
      <c r="E498">
        <v>82.69</v>
      </c>
      <c r="F498">
        <v>485.6</v>
      </c>
      <c r="G498">
        <v>0.1076</v>
      </c>
      <c r="H498">
        <v>0.13339999999999999</v>
      </c>
      <c r="I498">
        <v>8.0170000000000005E-2</v>
      </c>
      <c r="J498">
        <v>5.074E-2</v>
      </c>
      <c r="K498">
        <v>0.1641</v>
      </c>
      <c r="L498">
        <v>6.8540000000000004E-2</v>
      </c>
      <c r="M498">
        <v>0.2324</v>
      </c>
      <c r="N498">
        <v>0.63319999999999999</v>
      </c>
      <c r="O498">
        <v>1.696</v>
      </c>
      <c r="P498">
        <v>18.399999999999999</v>
      </c>
      <c r="Q498">
        <v>5.7039999999999999E-3</v>
      </c>
      <c r="R498">
        <v>2.5020000000000001E-2</v>
      </c>
      <c r="S498">
        <v>2.6360000000000001E-2</v>
      </c>
      <c r="T498">
        <v>1.0319999999999999E-2</v>
      </c>
      <c r="U498">
        <v>1.7590000000000001E-2</v>
      </c>
      <c r="V498">
        <v>3.5630000000000002E-3</v>
      </c>
      <c r="W498">
        <v>14.38</v>
      </c>
      <c r="X498">
        <v>22.15</v>
      </c>
      <c r="Y498">
        <v>95.29</v>
      </c>
      <c r="Z498">
        <v>633.70000000000005</v>
      </c>
      <c r="AA498">
        <v>0.15329999999999999</v>
      </c>
      <c r="AB498">
        <v>0.38419999999999999</v>
      </c>
      <c r="AC498">
        <v>0.35820000000000002</v>
      </c>
      <c r="AD498">
        <v>0.14069999999999999</v>
      </c>
      <c r="AE498">
        <v>0.32300000000000001</v>
      </c>
      <c r="AF498">
        <v>0.1033</v>
      </c>
    </row>
    <row r="499" spans="1:32" x14ac:dyDescent="0.2">
      <c r="A499">
        <v>914580</v>
      </c>
      <c r="B499">
        <v>0</v>
      </c>
      <c r="C499">
        <v>12.47</v>
      </c>
      <c r="D499">
        <v>17.309999999999999</v>
      </c>
      <c r="E499">
        <v>80.45</v>
      </c>
      <c r="F499">
        <v>480.1</v>
      </c>
      <c r="G499">
        <v>8.9279999999999998E-2</v>
      </c>
      <c r="H499">
        <v>7.6300000000000007E-2</v>
      </c>
      <c r="I499">
        <v>3.6089999999999997E-2</v>
      </c>
      <c r="J499">
        <v>2.3689999999999999E-2</v>
      </c>
      <c r="K499">
        <v>0.15260000000000001</v>
      </c>
      <c r="L499">
        <v>6.046E-2</v>
      </c>
      <c r="M499">
        <v>0.1532</v>
      </c>
      <c r="N499">
        <v>0.78100000000000003</v>
      </c>
      <c r="O499">
        <v>1.2529999999999999</v>
      </c>
      <c r="P499">
        <v>11.91</v>
      </c>
      <c r="Q499">
        <v>3.7959999999999999E-3</v>
      </c>
      <c r="R499">
        <v>1.371E-2</v>
      </c>
      <c r="S499">
        <v>1.346E-2</v>
      </c>
      <c r="T499">
        <v>7.0959999999999999E-3</v>
      </c>
      <c r="U499">
        <v>1.536E-2</v>
      </c>
      <c r="V499">
        <v>1.5410000000000001E-3</v>
      </c>
      <c r="W499">
        <v>14.06</v>
      </c>
      <c r="X499">
        <v>24.34</v>
      </c>
      <c r="Y499">
        <v>92.82</v>
      </c>
      <c r="Z499">
        <v>607.29999999999995</v>
      </c>
      <c r="AA499">
        <v>0.12759999999999999</v>
      </c>
      <c r="AB499">
        <v>0.25059999999999999</v>
      </c>
      <c r="AC499">
        <v>0.20280000000000001</v>
      </c>
      <c r="AD499">
        <v>0.1053</v>
      </c>
      <c r="AE499">
        <v>0.30349999999999999</v>
      </c>
      <c r="AF499">
        <v>7.6609999999999998E-2</v>
      </c>
    </row>
    <row r="500" spans="1:32" x14ac:dyDescent="0.2">
      <c r="A500">
        <v>914769</v>
      </c>
      <c r="B500">
        <v>1</v>
      </c>
      <c r="C500">
        <v>18.489999999999998</v>
      </c>
      <c r="D500">
        <v>17.52</v>
      </c>
      <c r="E500">
        <v>121.3</v>
      </c>
      <c r="F500">
        <v>1068</v>
      </c>
      <c r="G500">
        <v>0.1012</v>
      </c>
      <c r="H500">
        <v>0.13170000000000001</v>
      </c>
      <c r="I500">
        <v>0.14910000000000001</v>
      </c>
      <c r="J500">
        <v>9.1829999999999995E-2</v>
      </c>
      <c r="K500">
        <v>0.1832</v>
      </c>
      <c r="L500">
        <v>6.6970000000000002E-2</v>
      </c>
      <c r="M500">
        <v>0.7923</v>
      </c>
      <c r="N500">
        <v>1.0449999999999999</v>
      </c>
      <c r="O500">
        <v>4.851</v>
      </c>
      <c r="P500">
        <v>95.77</v>
      </c>
      <c r="Q500">
        <v>7.9740000000000002E-3</v>
      </c>
      <c r="R500">
        <v>3.2140000000000002E-2</v>
      </c>
      <c r="S500">
        <v>4.4350000000000001E-2</v>
      </c>
      <c r="T500">
        <v>1.5730000000000001E-2</v>
      </c>
      <c r="U500">
        <v>1.617E-2</v>
      </c>
      <c r="V500">
        <v>5.2550000000000001E-3</v>
      </c>
      <c r="W500">
        <v>22.75</v>
      </c>
      <c r="X500">
        <v>22.88</v>
      </c>
      <c r="Y500">
        <v>146.4</v>
      </c>
      <c r="Z500">
        <v>1600</v>
      </c>
      <c r="AA500">
        <v>0.14119999999999999</v>
      </c>
      <c r="AB500">
        <v>0.30890000000000001</v>
      </c>
      <c r="AC500">
        <v>0.3533</v>
      </c>
      <c r="AD500">
        <v>0.1663</v>
      </c>
      <c r="AE500">
        <v>0.251</v>
      </c>
      <c r="AF500">
        <v>9.4450000000000006E-2</v>
      </c>
    </row>
    <row r="501" spans="1:32" x14ac:dyDescent="0.2">
      <c r="A501">
        <v>91485</v>
      </c>
      <c r="B501">
        <v>1</v>
      </c>
      <c r="C501">
        <v>20.59</v>
      </c>
      <c r="D501">
        <v>21.24</v>
      </c>
      <c r="E501">
        <v>137.80000000000001</v>
      </c>
      <c r="F501">
        <v>1320</v>
      </c>
      <c r="G501">
        <v>0.1085</v>
      </c>
      <c r="H501">
        <v>0.16439999999999999</v>
      </c>
      <c r="I501">
        <v>0.21879999999999999</v>
      </c>
      <c r="J501">
        <v>0.11210000000000001</v>
      </c>
      <c r="K501">
        <v>0.18479999999999999</v>
      </c>
      <c r="L501">
        <v>6.2219999999999998E-2</v>
      </c>
      <c r="M501">
        <v>0.59040000000000004</v>
      </c>
      <c r="N501">
        <v>1.216</v>
      </c>
      <c r="O501">
        <v>4.2060000000000004</v>
      </c>
      <c r="P501">
        <v>75.09</v>
      </c>
      <c r="Q501">
        <v>6.6660000000000001E-3</v>
      </c>
      <c r="R501">
        <v>2.7910000000000001E-2</v>
      </c>
      <c r="S501">
        <v>4.0620000000000003E-2</v>
      </c>
      <c r="T501">
        <v>1.4789999999999999E-2</v>
      </c>
      <c r="U501">
        <v>1.1169999999999999E-2</v>
      </c>
      <c r="V501">
        <v>3.7269999999999998E-3</v>
      </c>
      <c r="W501">
        <v>23.86</v>
      </c>
      <c r="X501">
        <v>30.76</v>
      </c>
      <c r="Y501">
        <v>163.19999999999999</v>
      </c>
      <c r="Z501">
        <v>1760</v>
      </c>
      <c r="AA501">
        <v>0.1464</v>
      </c>
      <c r="AB501">
        <v>0.35970000000000002</v>
      </c>
      <c r="AC501">
        <v>0.51790000000000003</v>
      </c>
      <c r="AD501">
        <v>0.21129999999999999</v>
      </c>
      <c r="AE501">
        <v>0.248</v>
      </c>
      <c r="AF501">
        <v>8.9990000000000001E-2</v>
      </c>
    </row>
    <row r="502" spans="1:32" x14ac:dyDescent="0.2">
      <c r="A502">
        <v>914862</v>
      </c>
      <c r="B502">
        <v>0</v>
      </c>
      <c r="C502">
        <v>15.04</v>
      </c>
      <c r="D502">
        <v>16.739999999999998</v>
      </c>
      <c r="E502">
        <v>98.73</v>
      </c>
      <c r="F502">
        <v>689.4</v>
      </c>
      <c r="G502">
        <v>9.8830000000000001E-2</v>
      </c>
      <c r="H502">
        <v>0.13639999999999999</v>
      </c>
      <c r="I502">
        <v>7.7210000000000001E-2</v>
      </c>
      <c r="J502">
        <v>6.1420000000000002E-2</v>
      </c>
      <c r="K502">
        <v>0.1668</v>
      </c>
      <c r="L502">
        <v>6.8690000000000001E-2</v>
      </c>
      <c r="M502">
        <v>0.372</v>
      </c>
      <c r="N502">
        <v>0.84230000000000005</v>
      </c>
      <c r="O502">
        <v>2.3039999999999998</v>
      </c>
      <c r="P502">
        <v>34.840000000000003</v>
      </c>
      <c r="Q502">
        <v>4.1229999999999999E-3</v>
      </c>
      <c r="R502">
        <v>1.8190000000000001E-2</v>
      </c>
      <c r="S502">
        <v>1.9959999999999999E-2</v>
      </c>
      <c r="T502">
        <v>1.004E-2</v>
      </c>
      <c r="U502">
        <v>1.055E-2</v>
      </c>
      <c r="V502">
        <v>3.2369999999999999E-3</v>
      </c>
      <c r="W502">
        <v>16.760000000000002</v>
      </c>
      <c r="X502">
        <v>20.43</v>
      </c>
      <c r="Y502">
        <v>109.7</v>
      </c>
      <c r="Z502">
        <v>856.9</v>
      </c>
      <c r="AA502">
        <v>0.1135</v>
      </c>
      <c r="AB502">
        <v>0.21759999999999999</v>
      </c>
      <c r="AC502">
        <v>0.18559999999999999</v>
      </c>
      <c r="AD502">
        <v>0.1018</v>
      </c>
      <c r="AE502">
        <v>0.2177</v>
      </c>
      <c r="AF502">
        <v>8.5489999999999997E-2</v>
      </c>
    </row>
    <row r="503" spans="1:32" x14ac:dyDescent="0.2">
      <c r="A503">
        <v>91504</v>
      </c>
      <c r="B503">
        <v>1</v>
      </c>
      <c r="C503">
        <v>13.82</v>
      </c>
      <c r="D503">
        <v>24.49</v>
      </c>
      <c r="E503">
        <v>92.33</v>
      </c>
      <c r="F503">
        <v>595.9</v>
      </c>
      <c r="G503">
        <v>0.1162</v>
      </c>
      <c r="H503">
        <v>0.1681</v>
      </c>
      <c r="I503">
        <v>0.13569999999999999</v>
      </c>
      <c r="J503">
        <v>6.7589999999999997E-2</v>
      </c>
      <c r="K503">
        <v>0.22750000000000001</v>
      </c>
      <c r="L503">
        <v>7.2370000000000004E-2</v>
      </c>
      <c r="M503">
        <v>0.47510000000000002</v>
      </c>
      <c r="N503">
        <v>1.528</v>
      </c>
      <c r="O503">
        <v>2.9740000000000002</v>
      </c>
      <c r="P503">
        <v>39.049999999999997</v>
      </c>
      <c r="Q503">
        <v>9.6799999999999994E-3</v>
      </c>
      <c r="R503">
        <v>3.8559999999999997E-2</v>
      </c>
      <c r="S503">
        <v>3.4759999999999999E-2</v>
      </c>
      <c r="T503">
        <v>1.6160000000000001E-2</v>
      </c>
      <c r="U503">
        <v>2.4340000000000001E-2</v>
      </c>
      <c r="V503">
        <v>6.9950000000000003E-3</v>
      </c>
      <c r="W503">
        <v>16.010000000000002</v>
      </c>
      <c r="X503">
        <v>32.94</v>
      </c>
      <c r="Y503">
        <v>106</v>
      </c>
      <c r="Z503">
        <v>788</v>
      </c>
      <c r="AA503">
        <v>0.1794</v>
      </c>
      <c r="AB503">
        <v>0.39660000000000001</v>
      </c>
      <c r="AC503">
        <v>0.33810000000000001</v>
      </c>
      <c r="AD503">
        <v>0.15210000000000001</v>
      </c>
      <c r="AE503">
        <v>0.36509999999999998</v>
      </c>
      <c r="AF503">
        <v>0.1183</v>
      </c>
    </row>
    <row r="504" spans="1:32" x14ac:dyDescent="0.2">
      <c r="A504">
        <v>91505</v>
      </c>
      <c r="B504">
        <v>0</v>
      </c>
      <c r="C504">
        <v>12.54</v>
      </c>
      <c r="D504">
        <v>16.32</v>
      </c>
      <c r="E504">
        <v>81.25</v>
      </c>
      <c r="F504">
        <v>476.3</v>
      </c>
      <c r="G504">
        <v>0.1158</v>
      </c>
      <c r="H504">
        <v>0.1085</v>
      </c>
      <c r="I504">
        <v>5.9279999999999999E-2</v>
      </c>
      <c r="J504">
        <v>3.279E-2</v>
      </c>
      <c r="K504">
        <v>0.1943</v>
      </c>
      <c r="L504">
        <v>6.6119999999999998E-2</v>
      </c>
      <c r="M504">
        <v>0.25769999999999998</v>
      </c>
      <c r="N504">
        <v>1.095</v>
      </c>
      <c r="O504">
        <v>1.5660000000000001</v>
      </c>
      <c r="P504">
        <v>18.489999999999998</v>
      </c>
      <c r="Q504">
        <v>9.7020000000000006E-3</v>
      </c>
      <c r="R504">
        <v>1.567E-2</v>
      </c>
      <c r="S504">
        <v>2.5749999999999999E-2</v>
      </c>
      <c r="T504">
        <v>1.1610000000000001E-2</v>
      </c>
      <c r="U504">
        <v>2.801E-2</v>
      </c>
      <c r="V504">
        <v>2.48E-3</v>
      </c>
      <c r="W504">
        <v>13.57</v>
      </c>
      <c r="X504">
        <v>21.4</v>
      </c>
      <c r="Y504">
        <v>86.67</v>
      </c>
      <c r="Z504">
        <v>552</v>
      </c>
      <c r="AA504">
        <v>0.158</v>
      </c>
      <c r="AB504">
        <v>0.17510000000000001</v>
      </c>
      <c r="AC504">
        <v>0.18890000000000001</v>
      </c>
      <c r="AD504">
        <v>8.4110000000000004E-2</v>
      </c>
      <c r="AE504">
        <v>0.3155</v>
      </c>
      <c r="AF504">
        <v>7.5380000000000003E-2</v>
      </c>
    </row>
    <row r="505" spans="1:32" x14ac:dyDescent="0.2">
      <c r="A505">
        <v>915143</v>
      </c>
      <c r="B505">
        <v>1</v>
      </c>
      <c r="C505">
        <v>23.09</v>
      </c>
      <c r="D505">
        <v>19.829999999999998</v>
      </c>
      <c r="E505">
        <v>152.1</v>
      </c>
      <c r="F505">
        <v>1682</v>
      </c>
      <c r="G505">
        <v>9.3420000000000003E-2</v>
      </c>
      <c r="H505">
        <v>0.1275</v>
      </c>
      <c r="I505">
        <v>0.1676</v>
      </c>
      <c r="J505">
        <v>0.1003</v>
      </c>
      <c r="K505">
        <v>0.15049999999999999</v>
      </c>
      <c r="L505">
        <v>5.484E-2</v>
      </c>
      <c r="M505">
        <v>1.2909999999999999</v>
      </c>
      <c r="N505">
        <v>0.74519999999999997</v>
      </c>
      <c r="O505">
        <v>9.6349999999999998</v>
      </c>
      <c r="P505">
        <v>180.2</v>
      </c>
      <c r="Q505">
        <v>5.7530000000000003E-3</v>
      </c>
      <c r="R505">
        <v>3.356E-2</v>
      </c>
      <c r="S505">
        <v>3.9759999999999997E-2</v>
      </c>
      <c r="T505">
        <v>2.1559999999999999E-2</v>
      </c>
      <c r="U505">
        <v>2.2009999999999998E-2</v>
      </c>
      <c r="V505">
        <v>2.8969999999999998E-3</v>
      </c>
      <c r="W505">
        <v>30.79</v>
      </c>
      <c r="X505">
        <v>23.87</v>
      </c>
      <c r="Y505">
        <v>211.5</v>
      </c>
      <c r="Z505">
        <v>2782</v>
      </c>
      <c r="AA505">
        <v>0.11990000000000001</v>
      </c>
      <c r="AB505">
        <v>0.36249999999999999</v>
      </c>
      <c r="AC505">
        <v>0.37940000000000002</v>
      </c>
      <c r="AD505">
        <v>0.22639999999999999</v>
      </c>
      <c r="AE505">
        <v>0.2908</v>
      </c>
      <c r="AF505">
        <v>7.2770000000000001E-2</v>
      </c>
    </row>
    <row r="506" spans="1:32" x14ac:dyDescent="0.2">
      <c r="A506">
        <v>915186</v>
      </c>
      <c r="B506">
        <v>0</v>
      </c>
      <c r="C506">
        <v>9.2680000000000007</v>
      </c>
      <c r="D506">
        <v>12.87</v>
      </c>
      <c r="E506">
        <v>61.49</v>
      </c>
      <c r="F506">
        <v>248.7</v>
      </c>
      <c r="G506">
        <v>0.16339999999999999</v>
      </c>
      <c r="H506">
        <v>0.22389999999999999</v>
      </c>
      <c r="I506">
        <v>9.7299999999999998E-2</v>
      </c>
      <c r="J506">
        <v>5.2519999999999997E-2</v>
      </c>
      <c r="K506">
        <v>0.23780000000000001</v>
      </c>
      <c r="L506">
        <v>9.5019999999999993E-2</v>
      </c>
      <c r="M506">
        <v>0.40760000000000002</v>
      </c>
      <c r="N506">
        <v>1.093</v>
      </c>
      <c r="O506">
        <v>3.0139999999999998</v>
      </c>
      <c r="P506">
        <v>20.04</v>
      </c>
      <c r="Q506">
        <v>9.783E-3</v>
      </c>
      <c r="R506">
        <v>4.5420000000000002E-2</v>
      </c>
      <c r="S506">
        <v>3.483E-2</v>
      </c>
      <c r="T506">
        <v>2.188E-2</v>
      </c>
      <c r="U506">
        <v>2.5420000000000002E-2</v>
      </c>
      <c r="V506">
        <v>1.0449999999999999E-2</v>
      </c>
      <c r="W506">
        <v>10.28</v>
      </c>
      <c r="X506">
        <v>16.38</v>
      </c>
      <c r="Y506">
        <v>69.05</v>
      </c>
      <c r="Z506">
        <v>300.2</v>
      </c>
      <c r="AA506">
        <v>0.19020000000000001</v>
      </c>
      <c r="AB506">
        <v>0.34410000000000002</v>
      </c>
      <c r="AC506">
        <v>0.2099</v>
      </c>
      <c r="AD506">
        <v>0.10249999999999999</v>
      </c>
      <c r="AE506">
        <v>0.30380000000000001</v>
      </c>
      <c r="AF506">
        <v>0.12520000000000001</v>
      </c>
    </row>
    <row r="507" spans="1:32" x14ac:dyDescent="0.2">
      <c r="A507">
        <v>915276</v>
      </c>
      <c r="B507">
        <v>0</v>
      </c>
      <c r="C507">
        <v>9.6760000000000002</v>
      </c>
      <c r="D507">
        <v>13.14</v>
      </c>
      <c r="E507">
        <v>64.12</v>
      </c>
      <c r="F507">
        <v>272.5</v>
      </c>
      <c r="G507">
        <v>0.1255</v>
      </c>
      <c r="H507">
        <v>0.22040000000000001</v>
      </c>
      <c r="I507">
        <v>0.1188</v>
      </c>
      <c r="J507">
        <v>7.0379999999999998E-2</v>
      </c>
      <c r="K507">
        <v>0.20569999999999999</v>
      </c>
      <c r="L507">
        <v>9.5750000000000002E-2</v>
      </c>
      <c r="M507">
        <v>0.27439999999999998</v>
      </c>
      <c r="N507">
        <v>1.39</v>
      </c>
      <c r="O507">
        <v>1.7869999999999999</v>
      </c>
      <c r="P507">
        <v>17.670000000000002</v>
      </c>
      <c r="Q507">
        <v>2.1770000000000001E-2</v>
      </c>
      <c r="R507">
        <v>4.888E-2</v>
      </c>
      <c r="S507">
        <v>5.1889999999999999E-2</v>
      </c>
      <c r="T507">
        <v>1.4500000000000001E-2</v>
      </c>
      <c r="U507">
        <v>2.632E-2</v>
      </c>
      <c r="V507">
        <v>1.1480000000000001E-2</v>
      </c>
      <c r="W507">
        <v>10.6</v>
      </c>
      <c r="X507">
        <v>18.04</v>
      </c>
      <c r="Y507">
        <v>69.47</v>
      </c>
      <c r="Z507">
        <v>328.1</v>
      </c>
      <c r="AA507">
        <v>0.2006</v>
      </c>
      <c r="AB507">
        <v>0.36630000000000001</v>
      </c>
      <c r="AC507">
        <v>0.2913</v>
      </c>
      <c r="AD507">
        <v>0.1075</v>
      </c>
      <c r="AE507">
        <v>0.2848</v>
      </c>
      <c r="AF507">
        <v>0.13639999999999999</v>
      </c>
    </row>
    <row r="508" spans="1:32" x14ac:dyDescent="0.2">
      <c r="A508">
        <v>91544001</v>
      </c>
      <c r="B508">
        <v>0</v>
      </c>
      <c r="C508">
        <v>12.22</v>
      </c>
      <c r="D508">
        <v>20.04</v>
      </c>
      <c r="E508">
        <v>79.47</v>
      </c>
      <c r="F508">
        <v>453.1</v>
      </c>
      <c r="G508">
        <v>0.1096</v>
      </c>
      <c r="H508">
        <v>0.1152</v>
      </c>
      <c r="I508">
        <v>8.1750000000000003E-2</v>
      </c>
      <c r="J508">
        <v>2.1659999999999999E-2</v>
      </c>
      <c r="K508">
        <v>0.21240000000000001</v>
      </c>
      <c r="L508">
        <v>6.8940000000000001E-2</v>
      </c>
      <c r="M508">
        <v>0.18110000000000001</v>
      </c>
      <c r="N508">
        <v>0.79590000000000005</v>
      </c>
      <c r="O508">
        <v>0.98570000000000002</v>
      </c>
      <c r="P508">
        <v>12.58</v>
      </c>
      <c r="Q508">
        <v>6.2719999999999998E-3</v>
      </c>
      <c r="R508">
        <v>2.198E-2</v>
      </c>
      <c r="S508">
        <v>3.9660000000000001E-2</v>
      </c>
      <c r="T508">
        <v>9.894E-3</v>
      </c>
      <c r="U508">
        <v>1.32E-2</v>
      </c>
      <c r="V508">
        <v>3.813E-3</v>
      </c>
      <c r="W508">
        <v>13.16</v>
      </c>
      <c r="X508">
        <v>24.17</v>
      </c>
      <c r="Y508">
        <v>85.13</v>
      </c>
      <c r="Z508">
        <v>515.29999999999995</v>
      </c>
      <c r="AA508">
        <v>0.14019999999999999</v>
      </c>
      <c r="AB508">
        <v>0.23150000000000001</v>
      </c>
      <c r="AC508">
        <v>0.35349999999999998</v>
      </c>
      <c r="AD508">
        <v>8.0879999999999994E-2</v>
      </c>
      <c r="AE508">
        <v>0.27089999999999997</v>
      </c>
      <c r="AF508">
        <v>8.8389999999999996E-2</v>
      </c>
    </row>
    <row r="509" spans="1:32" x14ac:dyDescent="0.2">
      <c r="A509">
        <v>91544002</v>
      </c>
      <c r="B509">
        <v>0</v>
      </c>
      <c r="C509">
        <v>11.06</v>
      </c>
      <c r="D509">
        <v>17.12</v>
      </c>
      <c r="E509">
        <v>71.25</v>
      </c>
      <c r="F509">
        <v>366.5</v>
      </c>
      <c r="G509">
        <v>0.11940000000000001</v>
      </c>
      <c r="H509">
        <v>0.1071</v>
      </c>
      <c r="I509">
        <v>4.0629999999999999E-2</v>
      </c>
      <c r="J509">
        <v>4.2680000000000003E-2</v>
      </c>
      <c r="K509">
        <v>0.19539999999999999</v>
      </c>
      <c r="L509">
        <v>7.9759999999999998E-2</v>
      </c>
      <c r="M509">
        <v>0.1779</v>
      </c>
      <c r="N509">
        <v>1.03</v>
      </c>
      <c r="O509">
        <v>1.3180000000000001</v>
      </c>
      <c r="P509">
        <v>12.3</v>
      </c>
      <c r="Q509">
        <v>1.2619999999999999E-2</v>
      </c>
      <c r="R509">
        <v>2.3480000000000001E-2</v>
      </c>
      <c r="S509">
        <v>1.7999999999999999E-2</v>
      </c>
      <c r="T509">
        <v>1.285E-2</v>
      </c>
      <c r="U509">
        <v>2.2200000000000001E-2</v>
      </c>
      <c r="V509">
        <v>8.3129999999999992E-3</v>
      </c>
      <c r="W509">
        <v>11.69</v>
      </c>
      <c r="X509">
        <v>20.74</v>
      </c>
      <c r="Y509">
        <v>76.08</v>
      </c>
      <c r="Z509">
        <v>411.1</v>
      </c>
      <c r="AA509">
        <v>0.16619999999999999</v>
      </c>
      <c r="AB509">
        <v>0.2031</v>
      </c>
      <c r="AC509">
        <v>0.12559999999999999</v>
      </c>
      <c r="AD509">
        <v>9.5140000000000002E-2</v>
      </c>
      <c r="AE509">
        <v>0.27800000000000002</v>
      </c>
      <c r="AF509">
        <v>0.1168</v>
      </c>
    </row>
    <row r="510" spans="1:32" x14ac:dyDescent="0.2">
      <c r="A510">
        <v>915452</v>
      </c>
      <c r="B510">
        <v>0</v>
      </c>
      <c r="C510">
        <v>16.3</v>
      </c>
      <c r="D510">
        <v>15.7</v>
      </c>
      <c r="E510">
        <v>104.7</v>
      </c>
      <c r="F510">
        <v>819.8</v>
      </c>
      <c r="G510">
        <v>9.4270000000000007E-2</v>
      </c>
      <c r="H510">
        <v>6.7119999999999999E-2</v>
      </c>
      <c r="I510">
        <v>5.5259999999999997E-2</v>
      </c>
      <c r="J510">
        <v>4.5629999999999997E-2</v>
      </c>
      <c r="K510">
        <v>0.1711</v>
      </c>
      <c r="L510">
        <v>5.6570000000000002E-2</v>
      </c>
      <c r="M510">
        <v>0.20669999999999999</v>
      </c>
      <c r="N510">
        <v>0.47060000000000002</v>
      </c>
      <c r="O510">
        <v>1.1459999999999999</v>
      </c>
      <c r="P510">
        <v>20.67</v>
      </c>
      <c r="Q510">
        <v>7.3940000000000004E-3</v>
      </c>
      <c r="R510">
        <v>1.2030000000000001E-2</v>
      </c>
      <c r="S510">
        <v>2.47E-2</v>
      </c>
      <c r="T510">
        <v>1.431E-2</v>
      </c>
      <c r="U510">
        <v>1.3440000000000001E-2</v>
      </c>
      <c r="V510">
        <v>2.5690000000000001E-3</v>
      </c>
      <c r="W510">
        <v>17.32</v>
      </c>
      <c r="X510">
        <v>17.760000000000002</v>
      </c>
      <c r="Y510">
        <v>109.8</v>
      </c>
      <c r="Z510">
        <v>928.2</v>
      </c>
      <c r="AA510">
        <v>0.13539999999999999</v>
      </c>
      <c r="AB510">
        <v>0.1361</v>
      </c>
      <c r="AC510">
        <v>0.19470000000000001</v>
      </c>
      <c r="AD510">
        <v>0.13569999999999999</v>
      </c>
      <c r="AE510">
        <v>0.23</v>
      </c>
      <c r="AF510">
        <v>7.2300000000000003E-2</v>
      </c>
    </row>
    <row r="511" spans="1:32" x14ac:dyDescent="0.2">
      <c r="A511">
        <v>915460</v>
      </c>
      <c r="B511">
        <v>1</v>
      </c>
      <c r="C511">
        <v>15.46</v>
      </c>
      <c r="D511">
        <v>23.95</v>
      </c>
      <c r="E511">
        <v>103.8</v>
      </c>
      <c r="F511">
        <v>731.3</v>
      </c>
      <c r="G511">
        <v>0.1183</v>
      </c>
      <c r="H511">
        <v>0.187</v>
      </c>
      <c r="I511">
        <v>0.20300000000000001</v>
      </c>
      <c r="J511">
        <v>8.5199999999999998E-2</v>
      </c>
      <c r="K511">
        <v>0.1807</v>
      </c>
      <c r="L511">
        <v>7.0830000000000004E-2</v>
      </c>
      <c r="M511">
        <v>0.33310000000000001</v>
      </c>
      <c r="N511">
        <v>1.9610000000000001</v>
      </c>
      <c r="O511">
        <v>2.9369999999999998</v>
      </c>
      <c r="P511">
        <v>32.520000000000003</v>
      </c>
      <c r="Q511">
        <v>9.5379999999999996E-3</v>
      </c>
      <c r="R511">
        <v>4.9399999999999999E-2</v>
      </c>
      <c r="S511">
        <v>6.019E-2</v>
      </c>
      <c r="T511">
        <v>2.0410000000000001E-2</v>
      </c>
      <c r="U511">
        <v>2.1049999999999999E-2</v>
      </c>
      <c r="V511">
        <v>6.0000000000000001E-3</v>
      </c>
      <c r="W511">
        <v>17.11</v>
      </c>
      <c r="X511">
        <v>36.33</v>
      </c>
      <c r="Y511">
        <v>117.7</v>
      </c>
      <c r="Z511">
        <v>909.4</v>
      </c>
      <c r="AA511">
        <v>0.17319999999999999</v>
      </c>
      <c r="AB511">
        <v>0.49669999999999997</v>
      </c>
      <c r="AC511">
        <v>0.59109999999999996</v>
      </c>
      <c r="AD511">
        <v>0.21629999999999999</v>
      </c>
      <c r="AE511">
        <v>0.30130000000000001</v>
      </c>
      <c r="AF511">
        <v>0.1067</v>
      </c>
    </row>
    <row r="512" spans="1:32" x14ac:dyDescent="0.2">
      <c r="A512">
        <v>91550</v>
      </c>
      <c r="B512">
        <v>0</v>
      </c>
      <c r="C512">
        <v>11.74</v>
      </c>
      <c r="D512">
        <v>14.69</v>
      </c>
      <c r="E512">
        <v>76.31</v>
      </c>
      <c r="F512">
        <v>426</v>
      </c>
      <c r="G512">
        <v>8.0990000000000006E-2</v>
      </c>
      <c r="H512">
        <v>9.6610000000000001E-2</v>
      </c>
      <c r="I512">
        <v>6.726E-2</v>
      </c>
      <c r="J512">
        <v>2.639E-2</v>
      </c>
      <c r="K512">
        <v>0.14990000000000001</v>
      </c>
      <c r="L512">
        <v>6.7580000000000001E-2</v>
      </c>
      <c r="M512">
        <v>0.19239999999999999</v>
      </c>
      <c r="N512">
        <v>0.64170000000000005</v>
      </c>
      <c r="O512">
        <v>1.345</v>
      </c>
      <c r="P512">
        <v>13.04</v>
      </c>
      <c r="Q512">
        <v>6.9820000000000004E-3</v>
      </c>
      <c r="R512">
        <v>3.916E-2</v>
      </c>
      <c r="S512">
        <v>4.0169999999999997E-2</v>
      </c>
      <c r="T512">
        <v>1.528E-2</v>
      </c>
      <c r="U512">
        <v>2.2599999999999999E-2</v>
      </c>
      <c r="V512">
        <v>6.8219999999999999E-3</v>
      </c>
      <c r="W512">
        <v>12.45</v>
      </c>
      <c r="X512">
        <v>17.600000000000001</v>
      </c>
      <c r="Y512">
        <v>81.25</v>
      </c>
      <c r="Z512">
        <v>473.8</v>
      </c>
      <c r="AA512">
        <v>0.10730000000000001</v>
      </c>
      <c r="AB512">
        <v>0.27929999999999999</v>
      </c>
      <c r="AC512">
        <v>0.26900000000000002</v>
      </c>
      <c r="AD512">
        <v>0.1056</v>
      </c>
      <c r="AE512">
        <v>0.26040000000000002</v>
      </c>
      <c r="AF512">
        <v>9.8790000000000003E-2</v>
      </c>
    </row>
    <row r="513" spans="1:32" x14ac:dyDescent="0.2">
      <c r="A513">
        <v>915664</v>
      </c>
      <c r="B513">
        <v>0</v>
      </c>
      <c r="C513">
        <v>14.81</v>
      </c>
      <c r="D513">
        <v>14.7</v>
      </c>
      <c r="E513">
        <v>94.66</v>
      </c>
      <c r="F513">
        <v>680.7</v>
      </c>
      <c r="G513">
        <v>8.4720000000000004E-2</v>
      </c>
      <c r="H513">
        <v>5.0160000000000003E-2</v>
      </c>
      <c r="I513">
        <v>3.4160000000000003E-2</v>
      </c>
      <c r="J513">
        <v>2.5409999999999999E-2</v>
      </c>
      <c r="K513">
        <v>0.16589999999999999</v>
      </c>
      <c r="L513">
        <v>5.348E-2</v>
      </c>
      <c r="M513">
        <v>0.21820000000000001</v>
      </c>
      <c r="N513">
        <v>0.62319999999999998</v>
      </c>
      <c r="O513">
        <v>1.677</v>
      </c>
      <c r="P513">
        <v>20.72</v>
      </c>
      <c r="Q513">
        <v>6.7080000000000004E-3</v>
      </c>
      <c r="R513">
        <v>1.197E-2</v>
      </c>
      <c r="S513">
        <v>1.482E-2</v>
      </c>
      <c r="T513">
        <v>1.056E-2</v>
      </c>
      <c r="U513">
        <v>1.5800000000000002E-2</v>
      </c>
      <c r="V513">
        <v>1.779E-3</v>
      </c>
      <c r="W513">
        <v>15.61</v>
      </c>
      <c r="X513">
        <v>17.579999999999998</v>
      </c>
      <c r="Y513">
        <v>101.7</v>
      </c>
      <c r="Z513">
        <v>760.2</v>
      </c>
      <c r="AA513">
        <v>0.1139</v>
      </c>
      <c r="AB513">
        <v>0.1011</v>
      </c>
      <c r="AC513">
        <v>0.1101</v>
      </c>
      <c r="AD513">
        <v>7.9549999999999996E-2</v>
      </c>
      <c r="AE513">
        <v>0.2334</v>
      </c>
      <c r="AF513">
        <v>6.1420000000000002E-2</v>
      </c>
    </row>
    <row r="514" spans="1:32" x14ac:dyDescent="0.2">
      <c r="A514">
        <v>915691</v>
      </c>
      <c r="B514">
        <v>1</v>
      </c>
      <c r="C514">
        <v>13.4</v>
      </c>
      <c r="D514">
        <v>20.52</v>
      </c>
      <c r="E514">
        <v>88.64</v>
      </c>
      <c r="F514">
        <v>556.70000000000005</v>
      </c>
      <c r="G514">
        <v>0.1106</v>
      </c>
      <c r="H514">
        <v>0.1469</v>
      </c>
      <c r="I514">
        <v>0.14449999999999999</v>
      </c>
      <c r="J514">
        <v>8.1720000000000001E-2</v>
      </c>
      <c r="K514">
        <v>0.21160000000000001</v>
      </c>
      <c r="L514">
        <v>7.3249999999999996E-2</v>
      </c>
      <c r="M514">
        <v>0.3906</v>
      </c>
      <c r="N514">
        <v>0.93059999999999998</v>
      </c>
      <c r="O514">
        <v>3.093</v>
      </c>
      <c r="P514">
        <v>33.67</v>
      </c>
      <c r="Q514">
        <v>5.4140000000000004E-3</v>
      </c>
      <c r="R514">
        <v>2.265E-2</v>
      </c>
      <c r="S514">
        <v>3.4520000000000002E-2</v>
      </c>
      <c r="T514">
        <v>1.3339999999999999E-2</v>
      </c>
      <c r="U514">
        <v>1.7049999999999999E-2</v>
      </c>
      <c r="V514">
        <v>4.0049999999999999E-3</v>
      </c>
      <c r="W514">
        <v>16.41</v>
      </c>
      <c r="X514">
        <v>29.66</v>
      </c>
      <c r="Y514">
        <v>113.3</v>
      </c>
      <c r="Z514">
        <v>844.4</v>
      </c>
      <c r="AA514">
        <v>0.15740000000000001</v>
      </c>
      <c r="AB514">
        <v>0.3856</v>
      </c>
      <c r="AC514">
        <v>0.51060000000000005</v>
      </c>
      <c r="AD514">
        <v>0.2051</v>
      </c>
      <c r="AE514">
        <v>0.35849999999999999</v>
      </c>
      <c r="AF514">
        <v>0.1109</v>
      </c>
    </row>
    <row r="515" spans="1:32" x14ac:dyDescent="0.2">
      <c r="A515">
        <v>915940</v>
      </c>
      <c r="B515">
        <v>0</v>
      </c>
      <c r="C515">
        <v>14.58</v>
      </c>
      <c r="D515">
        <v>13.66</v>
      </c>
      <c r="E515">
        <v>94.29</v>
      </c>
      <c r="F515">
        <v>658.8</v>
      </c>
      <c r="G515">
        <v>9.8320000000000005E-2</v>
      </c>
      <c r="H515">
        <v>8.9179999999999995E-2</v>
      </c>
      <c r="I515">
        <v>8.2220000000000001E-2</v>
      </c>
      <c r="J515">
        <v>4.3490000000000001E-2</v>
      </c>
      <c r="K515">
        <v>0.1739</v>
      </c>
      <c r="L515">
        <v>5.6399999999999999E-2</v>
      </c>
      <c r="M515">
        <v>0.41649999999999998</v>
      </c>
      <c r="N515">
        <v>0.62370000000000003</v>
      </c>
      <c r="O515">
        <v>2.5609999999999999</v>
      </c>
      <c r="P515">
        <v>37.11</v>
      </c>
      <c r="Q515">
        <v>4.9529999999999999E-3</v>
      </c>
      <c r="R515">
        <v>1.8120000000000001E-2</v>
      </c>
      <c r="S515">
        <v>3.0349999999999999E-2</v>
      </c>
      <c r="T515">
        <v>8.6479999999999994E-3</v>
      </c>
      <c r="U515">
        <v>1.5389999999999999E-2</v>
      </c>
      <c r="V515">
        <v>2.281E-3</v>
      </c>
      <c r="W515">
        <v>16.760000000000002</v>
      </c>
      <c r="X515">
        <v>17.239999999999998</v>
      </c>
      <c r="Y515">
        <v>108.5</v>
      </c>
      <c r="Z515">
        <v>862</v>
      </c>
      <c r="AA515">
        <v>0.12230000000000001</v>
      </c>
      <c r="AB515">
        <v>0.1928</v>
      </c>
      <c r="AC515">
        <v>0.2492</v>
      </c>
      <c r="AD515">
        <v>9.1859999999999997E-2</v>
      </c>
      <c r="AE515">
        <v>0.2626</v>
      </c>
      <c r="AF515">
        <v>7.0480000000000001E-2</v>
      </c>
    </row>
    <row r="516" spans="1:32" x14ac:dyDescent="0.2">
      <c r="A516">
        <v>91594602</v>
      </c>
      <c r="B516">
        <v>1</v>
      </c>
      <c r="C516">
        <v>15.05</v>
      </c>
      <c r="D516">
        <v>19.07</v>
      </c>
      <c r="E516">
        <v>97.26</v>
      </c>
      <c r="F516">
        <v>701.9</v>
      </c>
      <c r="G516">
        <v>9.2149999999999996E-2</v>
      </c>
      <c r="H516">
        <v>8.5970000000000005E-2</v>
      </c>
      <c r="I516">
        <v>7.4859999999999996E-2</v>
      </c>
      <c r="J516">
        <v>4.335E-2</v>
      </c>
      <c r="K516">
        <v>0.15609999999999999</v>
      </c>
      <c r="L516">
        <v>5.9150000000000001E-2</v>
      </c>
      <c r="M516">
        <v>0.38600000000000001</v>
      </c>
      <c r="N516">
        <v>1.198</v>
      </c>
      <c r="O516">
        <v>2.63</v>
      </c>
      <c r="P516">
        <v>38.49</v>
      </c>
      <c r="Q516">
        <v>4.9519999999999998E-3</v>
      </c>
      <c r="R516">
        <v>1.6299999999999999E-2</v>
      </c>
      <c r="S516">
        <v>2.9669999999999998E-2</v>
      </c>
      <c r="T516">
        <v>9.4230000000000008E-3</v>
      </c>
      <c r="U516">
        <v>1.1520000000000001E-2</v>
      </c>
      <c r="V516">
        <v>1.7179999999999999E-3</v>
      </c>
      <c r="W516">
        <v>17.579999999999998</v>
      </c>
      <c r="X516">
        <v>28.06</v>
      </c>
      <c r="Y516">
        <v>113.8</v>
      </c>
      <c r="Z516">
        <v>967</v>
      </c>
      <c r="AA516">
        <v>0.1246</v>
      </c>
      <c r="AB516">
        <v>0.21010000000000001</v>
      </c>
      <c r="AC516">
        <v>0.28660000000000002</v>
      </c>
      <c r="AD516">
        <v>0.112</v>
      </c>
      <c r="AE516">
        <v>0.22819999999999999</v>
      </c>
      <c r="AF516">
        <v>6.9540000000000005E-2</v>
      </c>
    </row>
    <row r="517" spans="1:32" x14ac:dyDescent="0.2">
      <c r="A517">
        <v>916221</v>
      </c>
      <c r="B517">
        <v>0</v>
      </c>
      <c r="C517">
        <v>11.34</v>
      </c>
      <c r="D517">
        <v>18.61</v>
      </c>
      <c r="E517">
        <v>72.760000000000005</v>
      </c>
      <c r="F517">
        <v>391.2</v>
      </c>
      <c r="G517">
        <v>0.10489999999999999</v>
      </c>
      <c r="H517">
        <v>8.4989999999999996E-2</v>
      </c>
      <c r="I517">
        <v>4.3020000000000003E-2</v>
      </c>
      <c r="J517">
        <v>2.5940000000000001E-2</v>
      </c>
      <c r="K517">
        <v>0.19270000000000001</v>
      </c>
      <c r="L517">
        <v>6.2109999999999999E-2</v>
      </c>
      <c r="M517">
        <v>0.24299999999999999</v>
      </c>
      <c r="N517">
        <v>1.01</v>
      </c>
      <c r="O517">
        <v>1.4910000000000001</v>
      </c>
      <c r="P517">
        <v>18.190000000000001</v>
      </c>
      <c r="Q517">
        <v>8.5769999999999996E-3</v>
      </c>
      <c r="R517">
        <v>1.6410000000000001E-2</v>
      </c>
      <c r="S517">
        <v>2.0990000000000002E-2</v>
      </c>
      <c r="T517">
        <v>1.107E-2</v>
      </c>
      <c r="U517">
        <v>2.4340000000000001E-2</v>
      </c>
      <c r="V517">
        <v>1.217E-3</v>
      </c>
      <c r="W517">
        <v>12.47</v>
      </c>
      <c r="X517">
        <v>23.03</v>
      </c>
      <c r="Y517">
        <v>79.150000000000006</v>
      </c>
      <c r="Z517">
        <v>478.6</v>
      </c>
      <c r="AA517">
        <v>0.14829999999999999</v>
      </c>
      <c r="AB517">
        <v>0.15740000000000001</v>
      </c>
      <c r="AC517">
        <v>0.16239999999999999</v>
      </c>
      <c r="AD517">
        <v>8.5419999999999996E-2</v>
      </c>
      <c r="AE517">
        <v>0.30599999999999999</v>
      </c>
      <c r="AF517">
        <v>6.7830000000000001E-2</v>
      </c>
    </row>
    <row r="518" spans="1:32" x14ac:dyDescent="0.2">
      <c r="A518">
        <v>916799</v>
      </c>
      <c r="B518">
        <v>1</v>
      </c>
      <c r="C518">
        <v>18.309999999999999</v>
      </c>
      <c r="D518">
        <v>20.58</v>
      </c>
      <c r="E518">
        <v>120.8</v>
      </c>
      <c r="F518">
        <v>1052</v>
      </c>
      <c r="G518">
        <v>0.10680000000000001</v>
      </c>
      <c r="H518">
        <v>0.12479999999999999</v>
      </c>
      <c r="I518">
        <v>0.15690000000000001</v>
      </c>
      <c r="J518">
        <v>9.4509999999999997E-2</v>
      </c>
      <c r="K518">
        <v>0.186</v>
      </c>
      <c r="L518">
        <v>5.9409999999999998E-2</v>
      </c>
      <c r="M518">
        <v>0.54490000000000005</v>
      </c>
      <c r="N518">
        <v>0.92249999999999999</v>
      </c>
      <c r="O518">
        <v>3.218</v>
      </c>
      <c r="P518">
        <v>67.36</v>
      </c>
      <c r="Q518">
        <v>6.1760000000000001E-3</v>
      </c>
      <c r="R518">
        <v>1.8769999999999998E-2</v>
      </c>
      <c r="S518">
        <v>2.913E-2</v>
      </c>
      <c r="T518">
        <v>1.0460000000000001E-2</v>
      </c>
      <c r="U518">
        <v>1.559E-2</v>
      </c>
      <c r="V518">
        <v>2.725E-3</v>
      </c>
      <c r="W518">
        <v>21.86</v>
      </c>
      <c r="X518">
        <v>26.2</v>
      </c>
      <c r="Y518">
        <v>142.19999999999999</v>
      </c>
      <c r="Z518">
        <v>1493</v>
      </c>
      <c r="AA518">
        <v>0.1492</v>
      </c>
      <c r="AB518">
        <v>0.25359999999999999</v>
      </c>
      <c r="AC518">
        <v>0.37590000000000001</v>
      </c>
      <c r="AD518">
        <v>0.151</v>
      </c>
      <c r="AE518">
        <v>0.30740000000000001</v>
      </c>
      <c r="AF518">
        <v>7.8630000000000005E-2</v>
      </c>
    </row>
    <row r="519" spans="1:32" x14ac:dyDescent="0.2">
      <c r="A519">
        <v>916838</v>
      </c>
      <c r="B519">
        <v>1</v>
      </c>
      <c r="C519">
        <v>19.89</v>
      </c>
      <c r="D519">
        <v>20.260000000000002</v>
      </c>
      <c r="E519">
        <v>130.5</v>
      </c>
      <c r="F519">
        <v>1214</v>
      </c>
      <c r="G519">
        <v>0.1037</v>
      </c>
      <c r="H519">
        <v>0.13100000000000001</v>
      </c>
      <c r="I519">
        <v>0.1411</v>
      </c>
      <c r="J519">
        <v>9.4310000000000005E-2</v>
      </c>
      <c r="K519">
        <v>0.1802</v>
      </c>
      <c r="L519">
        <v>6.1879999999999998E-2</v>
      </c>
      <c r="M519">
        <v>0.50790000000000002</v>
      </c>
      <c r="N519">
        <v>0.87370000000000003</v>
      </c>
      <c r="O519">
        <v>3.6539999999999999</v>
      </c>
      <c r="P519">
        <v>59.7</v>
      </c>
      <c r="Q519">
        <v>5.0889999999999998E-3</v>
      </c>
      <c r="R519">
        <v>2.3029999999999998E-2</v>
      </c>
      <c r="S519">
        <v>3.0519999999999999E-2</v>
      </c>
      <c r="T519">
        <v>1.1780000000000001E-2</v>
      </c>
      <c r="U519">
        <v>1.057E-2</v>
      </c>
      <c r="V519">
        <v>3.3909999999999999E-3</v>
      </c>
      <c r="W519">
        <v>23.73</v>
      </c>
      <c r="X519">
        <v>25.23</v>
      </c>
      <c r="Y519">
        <v>160.5</v>
      </c>
      <c r="Z519">
        <v>1646</v>
      </c>
      <c r="AA519">
        <v>0.14169999999999999</v>
      </c>
      <c r="AB519">
        <v>0.33090000000000003</v>
      </c>
      <c r="AC519">
        <v>0.41849999999999998</v>
      </c>
      <c r="AD519">
        <v>0.1613</v>
      </c>
      <c r="AE519">
        <v>0.25490000000000002</v>
      </c>
      <c r="AF519">
        <v>9.1359999999999997E-2</v>
      </c>
    </row>
    <row r="520" spans="1:32" x14ac:dyDescent="0.2">
      <c r="A520">
        <v>917062</v>
      </c>
      <c r="B520">
        <v>0</v>
      </c>
      <c r="C520">
        <v>12.88</v>
      </c>
      <c r="D520">
        <v>18.22</v>
      </c>
      <c r="E520">
        <v>84.45</v>
      </c>
      <c r="F520">
        <v>493.1</v>
      </c>
      <c r="G520">
        <v>0.12180000000000001</v>
      </c>
      <c r="H520">
        <v>0.1661</v>
      </c>
      <c r="I520">
        <v>4.8250000000000001E-2</v>
      </c>
      <c r="J520">
        <v>5.3030000000000001E-2</v>
      </c>
      <c r="K520">
        <v>0.1709</v>
      </c>
      <c r="L520">
        <v>7.2529999999999997E-2</v>
      </c>
      <c r="M520">
        <v>0.44259999999999999</v>
      </c>
      <c r="N520">
        <v>1.169</v>
      </c>
      <c r="O520">
        <v>3.1760000000000002</v>
      </c>
      <c r="P520">
        <v>34.369999999999997</v>
      </c>
      <c r="Q520">
        <v>5.2729999999999999E-3</v>
      </c>
      <c r="R520">
        <v>2.3290000000000002E-2</v>
      </c>
      <c r="S520">
        <v>1.405E-2</v>
      </c>
      <c r="T520">
        <v>1.244E-2</v>
      </c>
      <c r="U520">
        <v>1.8159999999999999E-2</v>
      </c>
      <c r="V520">
        <v>3.2989999999999998E-3</v>
      </c>
      <c r="W520">
        <v>15.05</v>
      </c>
      <c r="X520">
        <v>24.37</v>
      </c>
      <c r="Y520">
        <v>99.31</v>
      </c>
      <c r="Z520">
        <v>674.7</v>
      </c>
      <c r="AA520">
        <v>0.14560000000000001</v>
      </c>
      <c r="AB520">
        <v>0.29609999999999997</v>
      </c>
      <c r="AC520">
        <v>0.1246</v>
      </c>
      <c r="AD520">
        <v>0.1096</v>
      </c>
      <c r="AE520">
        <v>0.25819999999999999</v>
      </c>
      <c r="AF520">
        <v>8.8929999999999995E-2</v>
      </c>
    </row>
    <row r="521" spans="1:32" x14ac:dyDescent="0.2">
      <c r="A521">
        <v>917080</v>
      </c>
      <c r="B521">
        <v>0</v>
      </c>
      <c r="C521">
        <v>12.75</v>
      </c>
      <c r="D521">
        <v>16.7</v>
      </c>
      <c r="E521">
        <v>82.51</v>
      </c>
      <c r="F521">
        <v>493.8</v>
      </c>
      <c r="G521">
        <v>0.1125</v>
      </c>
      <c r="H521">
        <v>0.11169999999999999</v>
      </c>
      <c r="I521">
        <v>3.8800000000000001E-2</v>
      </c>
      <c r="J521">
        <v>2.9950000000000001E-2</v>
      </c>
      <c r="K521">
        <v>0.21199999999999999</v>
      </c>
      <c r="L521">
        <v>6.6229999999999997E-2</v>
      </c>
      <c r="M521">
        <v>0.38340000000000002</v>
      </c>
      <c r="N521">
        <v>1.0029999999999999</v>
      </c>
      <c r="O521">
        <v>2.4950000000000001</v>
      </c>
      <c r="P521">
        <v>28.62</v>
      </c>
      <c r="Q521">
        <v>7.509E-3</v>
      </c>
      <c r="R521">
        <v>1.5610000000000001E-2</v>
      </c>
      <c r="S521">
        <v>1.9769999999999999E-2</v>
      </c>
      <c r="T521">
        <v>9.1990000000000006E-3</v>
      </c>
      <c r="U521">
        <v>1.805E-2</v>
      </c>
      <c r="V521">
        <v>3.6289999999999998E-3</v>
      </c>
      <c r="W521">
        <v>14.45</v>
      </c>
      <c r="X521">
        <v>21.74</v>
      </c>
      <c r="Y521">
        <v>93.63</v>
      </c>
      <c r="Z521">
        <v>624.1</v>
      </c>
      <c r="AA521">
        <v>0.14749999999999999</v>
      </c>
      <c r="AB521">
        <v>0.19789999999999999</v>
      </c>
      <c r="AC521">
        <v>0.14230000000000001</v>
      </c>
      <c r="AD521">
        <v>8.0449999999999994E-2</v>
      </c>
      <c r="AE521">
        <v>0.30709999999999998</v>
      </c>
      <c r="AF521">
        <v>8.5569999999999993E-2</v>
      </c>
    </row>
    <row r="522" spans="1:32" x14ac:dyDescent="0.2">
      <c r="A522">
        <v>917092</v>
      </c>
      <c r="B522">
        <v>0</v>
      </c>
      <c r="C522">
        <v>9.2949999999999999</v>
      </c>
      <c r="D522">
        <v>13.9</v>
      </c>
      <c r="E522">
        <v>59.96</v>
      </c>
      <c r="F522">
        <v>257.8</v>
      </c>
      <c r="G522">
        <v>0.1371</v>
      </c>
      <c r="H522">
        <v>0.1225</v>
      </c>
      <c r="I522">
        <v>3.3320000000000002E-2</v>
      </c>
      <c r="J522">
        <v>2.4209999999999999E-2</v>
      </c>
      <c r="K522">
        <v>0.21970000000000001</v>
      </c>
      <c r="L522">
        <v>7.6960000000000001E-2</v>
      </c>
      <c r="M522">
        <v>0.3538</v>
      </c>
      <c r="N522">
        <v>1.1299999999999999</v>
      </c>
      <c r="O522">
        <v>2.3879999999999999</v>
      </c>
      <c r="P522">
        <v>19.63</v>
      </c>
      <c r="Q522">
        <v>1.546E-2</v>
      </c>
      <c r="R522">
        <v>2.5399999999999999E-2</v>
      </c>
      <c r="S522">
        <v>2.197E-2</v>
      </c>
      <c r="T522">
        <v>1.5800000000000002E-2</v>
      </c>
      <c r="U522">
        <v>3.9969999999999999E-2</v>
      </c>
      <c r="V522">
        <v>3.901E-3</v>
      </c>
      <c r="W522">
        <v>10.57</v>
      </c>
      <c r="X522">
        <v>17.84</v>
      </c>
      <c r="Y522">
        <v>67.84</v>
      </c>
      <c r="Z522">
        <v>326.60000000000002</v>
      </c>
      <c r="AA522">
        <v>0.185</v>
      </c>
      <c r="AB522">
        <v>0.2097</v>
      </c>
      <c r="AC522">
        <v>9.9959999999999993E-2</v>
      </c>
      <c r="AD522">
        <v>7.2620000000000004E-2</v>
      </c>
      <c r="AE522">
        <v>0.36809999999999998</v>
      </c>
      <c r="AF522">
        <v>8.9819999999999997E-2</v>
      </c>
    </row>
    <row r="523" spans="1:32" x14ac:dyDescent="0.2">
      <c r="A523">
        <v>91762702</v>
      </c>
      <c r="B523">
        <v>1</v>
      </c>
      <c r="C523">
        <v>24.63</v>
      </c>
      <c r="D523">
        <v>21.6</v>
      </c>
      <c r="E523">
        <v>165.5</v>
      </c>
      <c r="F523">
        <v>1841</v>
      </c>
      <c r="G523">
        <v>0.10299999999999999</v>
      </c>
      <c r="H523">
        <v>0.21060000000000001</v>
      </c>
      <c r="I523">
        <v>0.23100000000000001</v>
      </c>
      <c r="J523">
        <v>0.14710000000000001</v>
      </c>
      <c r="K523">
        <v>0.1991</v>
      </c>
      <c r="L523">
        <v>6.7390000000000005E-2</v>
      </c>
      <c r="M523">
        <v>0.99150000000000005</v>
      </c>
      <c r="N523">
        <v>0.90039999999999998</v>
      </c>
      <c r="O523">
        <v>7.05</v>
      </c>
      <c r="P523">
        <v>139.9</v>
      </c>
      <c r="Q523">
        <v>4.9890000000000004E-3</v>
      </c>
      <c r="R523">
        <v>3.2120000000000003E-2</v>
      </c>
      <c r="S523">
        <v>3.5709999999999999E-2</v>
      </c>
      <c r="T523">
        <v>1.5970000000000002E-2</v>
      </c>
      <c r="U523">
        <v>1.8790000000000001E-2</v>
      </c>
      <c r="V523">
        <v>4.7600000000000003E-3</v>
      </c>
      <c r="W523">
        <v>29.92</v>
      </c>
      <c r="X523">
        <v>26.93</v>
      </c>
      <c r="Y523">
        <v>205.7</v>
      </c>
      <c r="Z523">
        <v>2642</v>
      </c>
      <c r="AA523">
        <v>0.13420000000000001</v>
      </c>
      <c r="AB523">
        <v>0.41880000000000001</v>
      </c>
      <c r="AC523">
        <v>0.46579999999999999</v>
      </c>
      <c r="AD523">
        <v>0.2475</v>
      </c>
      <c r="AE523">
        <v>0.31569999999999998</v>
      </c>
      <c r="AF523">
        <v>9.6710000000000004E-2</v>
      </c>
    </row>
    <row r="524" spans="1:32" x14ac:dyDescent="0.2">
      <c r="A524">
        <v>91789</v>
      </c>
      <c r="B524">
        <v>0</v>
      </c>
      <c r="C524">
        <v>11.26</v>
      </c>
      <c r="D524">
        <v>19.829999999999998</v>
      </c>
      <c r="E524">
        <v>71.3</v>
      </c>
      <c r="F524">
        <v>388.1</v>
      </c>
      <c r="G524">
        <v>8.5110000000000005E-2</v>
      </c>
      <c r="H524">
        <v>4.4130000000000003E-2</v>
      </c>
      <c r="I524">
        <v>5.0670000000000003E-3</v>
      </c>
      <c r="J524">
        <v>5.6639999999999998E-3</v>
      </c>
      <c r="K524">
        <v>0.16370000000000001</v>
      </c>
      <c r="L524">
        <v>6.343E-2</v>
      </c>
      <c r="M524">
        <v>0.13439999999999999</v>
      </c>
      <c r="N524">
        <v>1.083</v>
      </c>
      <c r="O524">
        <v>0.98119999999999996</v>
      </c>
      <c r="P524">
        <v>9.3320000000000007</v>
      </c>
      <c r="Q524">
        <v>4.1999999999999997E-3</v>
      </c>
      <c r="R524">
        <v>5.8999999999999999E-3</v>
      </c>
      <c r="S524">
        <v>3.846E-3</v>
      </c>
      <c r="T524">
        <v>4.065E-3</v>
      </c>
      <c r="U524">
        <v>1.487E-2</v>
      </c>
      <c r="V524">
        <v>2.2950000000000002E-3</v>
      </c>
      <c r="W524">
        <v>11.93</v>
      </c>
      <c r="X524">
        <v>26.43</v>
      </c>
      <c r="Y524">
        <v>76.38</v>
      </c>
      <c r="Z524">
        <v>435.9</v>
      </c>
      <c r="AA524">
        <v>0.1108</v>
      </c>
      <c r="AB524">
        <v>7.7229999999999993E-2</v>
      </c>
      <c r="AC524">
        <v>2.5329999999999998E-2</v>
      </c>
      <c r="AD524">
        <v>2.8320000000000001E-2</v>
      </c>
      <c r="AE524">
        <v>0.25569999999999998</v>
      </c>
      <c r="AF524">
        <v>7.6130000000000003E-2</v>
      </c>
    </row>
    <row r="525" spans="1:32" x14ac:dyDescent="0.2">
      <c r="A525">
        <v>917896</v>
      </c>
      <c r="B525">
        <v>0</v>
      </c>
      <c r="C525">
        <v>13.71</v>
      </c>
      <c r="D525">
        <v>18.68</v>
      </c>
      <c r="E525">
        <v>88.73</v>
      </c>
      <c r="F525">
        <v>571</v>
      </c>
      <c r="G525">
        <v>9.9159999999999998E-2</v>
      </c>
      <c r="H525">
        <v>0.107</v>
      </c>
      <c r="I525">
        <v>5.3850000000000002E-2</v>
      </c>
      <c r="J525">
        <v>3.7830000000000003E-2</v>
      </c>
      <c r="K525">
        <v>0.1714</v>
      </c>
      <c r="L525">
        <v>6.8430000000000005E-2</v>
      </c>
      <c r="M525">
        <v>0.31909999999999999</v>
      </c>
      <c r="N525">
        <v>1.2490000000000001</v>
      </c>
      <c r="O525">
        <v>2.2839999999999998</v>
      </c>
      <c r="P525">
        <v>26.45</v>
      </c>
      <c r="Q525">
        <v>6.7390000000000002E-3</v>
      </c>
      <c r="R525">
        <v>2.2509999999999999E-2</v>
      </c>
      <c r="S525">
        <v>2.086E-2</v>
      </c>
      <c r="T525">
        <v>1.3520000000000001E-2</v>
      </c>
      <c r="U525">
        <v>1.8700000000000001E-2</v>
      </c>
      <c r="V525">
        <v>3.7469999999999999E-3</v>
      </c>
      <c r="W525">
        <v>15.11</v>
      </c>
      <c r="X525">
        <v>25.63</v>
      </c>
      <c r="Y525">
        <v>99.43</v>
      </c>
      <c r="Z525">
        <v>701.9</v>
      </c>
      <c r="AA525">
        <v>0.14249999999999999</v>
      </c>
      <c r="AB525">
        <v>0.25659999999999999</v>
      </c>
      <c r="AC525">
        <v>0.19350000000000001</v>
      </c>
      <c r="AD525">
        <v>0.12839999999999999</v>
      </c>
      <c r="AE525">
        <v>0.28489999999999999</v>
      </c>
      <c r="AF525">
        <v>9.0310000000000001E-2</v>
      </c>
    </row>
    <row r="526" spans="1:32" x14ac:dyDescent="0.2">
      <c r="A526">
        <v>917897</v>
      </c>
      <c r="B526">
        <v>0</v>
      </c>
      <c r="C526">
        <v>9.8469999999999995</v>
      </c>
      <c r="D526">
        <v>15.68</v>
      </c>
      <c r="E526">
        <v>63</v>
      </c>
      <c r="F526">
        <v>293.2</v>
      </c>
      <c r="G526">
        <v>9.4920000000000004E-2</v>
      </c>
      <c r="H526">
        <v>8.4190000000000001E-2</v>
      </c>
      <c r="I526">
        <v>2.3300000000000001E-2</v>
      </c>
      <c r="J526">
        <v>2.4160000000000001E-2</v>
      </c>
      <c r="K526">
        <v>0.13869999999999999</v>
      </c>
      <c r="L526">
        <v>6.8909999999999999E-2</v>
      </c>
      <c r="M526">
        <v>0.24979999999999999</v>
      </c>
      <c r="N526">
        <v>1.216</v>
      </c>
      <c r="O526">
        <v>1.976</v>
      </c>
      <c r="P526">
        <v>15.24</v>
      </c>
      <c r="Q526">
        <v>8.7320000000000002E-3</v>
      </c>
      <c r="R526">
        <v>2.0420000000000001E-2</v>
      </c>
      <c r="S526">
        <v>1.0619999999999999E-2</v>
      </c>
      <c r="T526">
        <v>6.8009999999999998E-3</v>
      </c>
      <c r="U526">
        <v>1.8239999999999999E-2</v>
      </c>
      <c r="V526">
        <v>3.4940000000000001E-3</v>
      </c>
      <c r="W526">
        <v>11.24</v>
      </c>
      <c r="X526">
        <v>22.99</v>
      </c>
      <c r="Y526">
        <v>74.319999999999993</v>
      </c>
      <c r="Z526">
        <v>376.5</v>
      </c>
      <c r="AA526">
        <v>0.1419</v>
      </c>
      <c r="AB526">
        <v>0.2243</v>
      </c>
      <c r="AC526">
        <v>8.4339999999999998E-2</v>
      </c>
      <c r="AD526">
        <v>6.5280000000000005E-2</v>
      </c>
      <c r="AE526">
        <v>0.25019999999999998</v>
      </c>
      <c r="AF526">
        <v>9.2090000000000005E-2</v>
      </c>
    </row>
    <row r="527" spans="1:32" x14ac:dyDescent="0.2">
      <c r="A527">
        <v>91805</v>
      </c>
      <c r="B527">
        <v>0</v>
      </c>
      <c r="C527">
        <v>8.5709999999999997</v>
      </c>
      <c r="D527">
        <v>13.1</v>
      </c>
      <c r="E527">
        <v>54.53</v>
      </c>
      <c r="F527">
        <v>221.3</v>
      </c>
      <c r="G527">
        <v>0.1036</v>
      </c>
      <c r="H527">
        <v>7.6319999999999999E-2</v>
      </c>
      <c r="I527">
        <v>2.5649999999999999E-2</v>
      </c>
      <c r="J527">
        <v>1.5100000000000001E-2</v>
      </c>
      <c r="K527">
        <v>0.1678</v>
      </c>
      <c r="L527">
        <v>7.1260000000000004E-2</v>
      </c>
      <c r="M527">
        <v>0.12670000000000001</v>
      </c>
      <c r="N527">
        <v>0.67930000000000001</v>
      </c>
      <c r="O527">
        <v>1.069</v>
      </c>
      <c r="P527">
        <v>7.2539999999999996</v>
      </c>
      <c r="Q527">
        <v>7.8969999999999995E-3</v>
      </c>
      <c r="R527">
        <v>1.762E-2</v>
      </c>
      <c r="S527">
        <v>1.8010000000000002E-2</v>
      </c>
      <c r="T527">
        <v>7.3200000000000001E-3</v>
      </c>
      <c r="U527">
        <v>1.592E-2</v>
      </c>
      <c r="V527">
        <v>3.9249999999999997E-3</v>
      </c>
      <c r="W527">
        <v>9.4730000000000008</v>
      </c>
      <c r="X527">
        <v>18.45</v>
      </c>
      <c r="Y527">
        <v>63.3</v>
      </c>
      <c r="Z527">
        <v>275.60000000000002</v>
      </c>
      <c r="AA527">
        <v>0.1641</v>
      </c>
      <c r="AB527">
        <v>0.2235</v>
      </c>
      <c r="AC527">
        <v>0.1754</v>
      </c>
      <c r="AD527">
        <v>8.5120000000000001E-2</v>
      </c>
      <c r="AE527">
        <v>0.29830000000000001</v>
      </c>
      <c r="AF527">
        <v>0.10489999999999999</v>
      </c>
    </row>
    <row r="528" spans="1:32" x14ac:dyDescent="0.2">
      <c r="A528">
        <v>91813701</v>
      </c>
      <c r="B528">
        <v>0</v>
      </c>
      <c r="C528">
        <v>13.46</v>
      </c>
      <c r="D528">
        <v>18.75</v>
      </c>
      <c r="E528">
        <v>87.44</v>
      </c>
      <c r="F528">
        <v>551.1</v>
      </c>
      <c r="G528">
        <v>0.1075</v>
      </c>
      <c r="H528">
        <v>0.1138</v>
      </c>
      <c r="I528">
        <v>4.2009999999999999E-2</v>
      </c>
      <c r="J528">
        <v>3.1519999999999999E-2</v>
      </c>
      <c r="K528">
        <v>0.17230000000000001</v>
      </c>
      <c r="L528">
        <v>6.3170000000000004E-2</v>
      </c>
      <c r="M528">
        <v>0.19980000000000001</v>
      </c>
      <c r="N528">
        <v>0.60680000000000001</v>
      </c>
      <c r="O528">
        <v>1.4430000000000001</v>
      </c>
      <c r="P528">
        <v>16.07</v>
      </c>
      <c r="Q528">
        <v>4.4130000000000003E-3</v>
      </c>
      <c r="R528">
        <v>1.443E-2</v>
      </c>
      <c r="S528">
        <v>1.5089999999999999E-2</v>
      </c>
      <c r="T528">
        <v>7.3689999999999997E-3</v>
      </c>
      <c r="U528">
        <v>1.354E-2</v>
      </c>
      <c r="V528">
        <v>1.787E-3</v>
      </c>
      <c r="W528">
        <v>15.35</v>
      </c>
      <c r="X528">
        <v>25.16</v>
      </c>
      <c r="Y528">
        <v>101.9</v>
      </c>
      <c r="Z528">
        <v>719.8</v>
      </c>
      <c r="AA528">
        <v>0.16239999999999999</v>
      </c>
      <c r="AB528">
        <v>0.31240000000000001</v>
      </c>
      <c r="AC528">
        <v>0.26540000000000002</v>
      </c>
      <c r="AD528">
        <v>0.14269999999999999</v>
      </c>
      <c r="AE528">
        <v>0.3518</v>
      </c>
      <c r="AF528">
        <v>8.6650000000000005E-2</v>
      </c>
    </row>
    <row r="529" spans="1:32" x14ac:dyDescent="0.2">
      <c r="A529">
        <v>91813702</v>
      </c>
      <c r="B529">
        <v>0</v>
      </c>
      <c r="C529">
        <v>12.34</v>
      </c>
      <c r="D529">
        <v>12.27</v>
      </c>
      <c r="E529">
        <v>78.94</v>
      </c>
      <c r="F529">
        <v>468.5</v>
      </c>
      <c r="G529">
        <v>9.0029999999999999E-2</v>
      </c>
      <c r="H529">
        <v>6.3070000000000001E-2</v>
      </c>
      <c r="I529">
        <v>2.9579999999999999E-2</v>
      </c>
      <c r="J529">
        <v>2.647E-2</v>
      </c>
      <c r="K529">
        <v>0.16889999999999999</v>
      </c>
      <c r="L529">
        <v>5.808E-2</v>
      </c>
      <c r="M529">
        <v>0.1166</v>
      </c>
      <c r="N529">
        <v>0.49569999999999997</v>
      </c>
      <c r="O529">
        <v>0.77139999999999997</v>
      </c>
      <c r="P529">
        <v>8.9550000000000001</v>
      </c>
      <c r="Q529">
        <v>3.6809999999999998E-3</v>
      </c>
      <c r="R529">
        <v>9.1690000000000001E-3</v>
      </c>
      <c r="S529">
        <v>8.7320000000000002E-3</v>
      </c>
      <c r="T529">
        <v>5.7400000000000003E-3</v>
      </c>
      <c r="U529">
        <v>1.129E-2</v>
      </c>
      <c r="V529">
        <v>1.366E-3</v>
      </c>
      <c r="W529">
        <v>13.61</v>
      </c>
      <c r="X529">
        <v>19.27</v>
      </c>
      <c r="Y529">
        <v>87.22</v>
      </c>
      <c r="Z529">
        <v>564.9</v>
      </c>
      <c r="AA529">
        <v>0.12920000000000001</v>
      </c>
      <c r="AB529">
        <v>0.2074</v>
      </c>
      <c r="AC529">
        <v>0.17910000000000001</v>
      </c>
      <c r="AD529">
        <v>0.107</v>
      </c>
      <c r="AE529">
        <v>0.311</v>
      </c>
      <c r="AF529">
        <v>7.5920000000000001E-2</v>
      </c>
    </row>
    <row r="530" spans="1:32" x14ac:dyDescent="0.2">
      <c r="A530">
        <v>918192</v>
      </c>
      <c r="B530">
        <v>0</v>
      </c>
      <c r="C530">
        <v>13.94</v>
      </c>
      <c r="D530">
        <v>13.17</v>
      </c>
      <c r="E530">
        <v>90.31</v>
      </c>
      <c r="F530">
        <v>594.20000000000005</v>
      </c>
      <c r="G530">
        <v>0.12479999999999999</v>
      </c>
      <c r="H530">
        <v>9.7549999999999998E-2</v>
      </c>
      <c r="I530">
        <v>0.10100000000000001</v>
      </c>
      <c r="J530">
        <v>6.615E-2</v>
      </c>
      <c r="K530">
        <v>0.1976</v>
      </c>
      <c r="L530">
        <v>6.4570000000000002E-2</v>
      </c>
      <c r="M530">
        <v>0.54610000000000003</v>
      </c>
      <c r="N530">
        <v>2.6349999999999998</v>
      </c>
      <c r="O530">
        <v>4.0910000000000002</v>
      </c>
      <c r="P530">
        <v>44.74</v>
      </c>
      <c r="Q530">
        <v>1.004E-2</v>
      </c>
      <c r="R530">
        <v>3.2469999999999999E-2</v>
      </c>
      <c r="S530">
        <v>4.7629999999999999E-2</v>
      </c>
      <c r="T530">
        <v>2.853E-2</v>
      </c>
      <c r="U530">
        <v>1.7149999999999999E-2</v>
      </c>
      <c r="V530">
        <v>5.5279999999999999E-3</v>
      </c>
      <c r="W530">
        <v>14.62</v>
      </c>
      <c r="X530">
        <v>15.38</v>
      </c>
      <c r="Y530">
        <v>94.52</v>
      </c>
      <c r="Z530">
        <v>653.29999999999995</v>
      </c>
      <c r="AA530">
        <v>0.1394</v>
      </c>
      <c r="AB530">
        <v>0.13639999999999999</v>
      </c>
      <c r="AC530">
        <v>0.15590000000000001</v>
      </c>
      <c r="AD530">
        <v>0.10150000000000001</v>
      </c>
      <c r="AE530">
        <v>0.216</v>
      </c>
      <c r="AF530">
        <v>7.2529999999999997E-2</v>
      </c>
    </row>
    <row r="531" spans="1:32" x14ac:dyDescent="0.2">
      <c r="A531">
        <v>918465</v>
      </c>
      <c r="B531">
        <v>0</v>
      </c>
      <c r="C531">
        <v>12.07</v>
      </c>
      <c r="D531">
        <v>13.44</v>
      </c>
      <c r="E531">
        <v>77.83</v>
      </c>
      <c r="F531">
        <v>445.2</v>
      </c>
      <c r="G531">
        <v>0.11</v>
      </c>
      <c r="H531">
        <v>9.0090000000000003E-2</v>
      </c>
      <c r="I531">
        <v>3.7810000000000003E-2</v>
      </c>
      <c r="J531">
        <v>2.7980000000000001E-2</v>
      </c>
      <c r="K531">
        <v>0.16569999999999999</v>
      </c>
      <c r="L531">
        <v>6.608E-2</v>
      </c>
      <c r="M531">
        <v>0.25130000000000002</v>
      </c>
      <c r="N531">
        <v>0.504</v>
      </c>
      <c r="O531">
        <v>1.714</v>
      </c>
      <c r="P531">
        <v>18.54</v>
      </c>
      <c r="Q531">
        <v>7.3270000000000002E-3</v>
      </c>
      <c r="R531">
        <v>1.153E-2</v>
      </c>
      <c r="S531">
        <v>1.7979999999999999E-2</v>
      </c>
      <c r="T531">
        <v>7.986E-3</v>
      </c>
      <c r="U531">
        <v>1.9619999999999999E-2</v>
      </c>
      <c r="V531">
        <v>2.2339999999999999E-3</v>
      </c>
      <c r="W531">
        <v>13.45</v>
      </c>
      <c r="X531">
        <v>15.77</v>
      </c>
      <c r="Y531">
        <v>86.92</v>
      </c>
      <c r="Z531">
        <v>549.9</v>
      </c>
      <c r="AA531">
        <v>0.15210000000000001</v>
      </c>
      <c r="AB531">
        <v>0.16320000000000001</v>
      </c>
      <c r="AC531">
        <v>0.16220000000000001</v>
      </c>
      <c r="AD531">
        <v>7.3929999999999996E-2</v>
      </c>
      <c r="AE531">
        <v>0.27810000000000001</v>
      </c>
      <c r="AF531">
        <v>8.0519999999999994E-2</v>
      </c>
    </row>
    <row r="532" spans="1:32" x14ac:dyDescent="0.2">
      <c r="A532">
        <v>91858</v>
      </c>
      <c r="B532">
        <v>0</v>
      </c>
      <c r="C532">
        <v>11.75</v>
      </c>
      <c r="D532">
        <v>17.559999999999999</v>
      </c>
      <c r="E532">
        <v>75.89</v>
      </c>
      <c r="F532">
        <v>422.9</v>
      </c>
      <c r="G532">
        <v>0.10730000000000001</v>
      </c>
      <c r="H532">
        <v>9.7129999999999994E-2</v>
      </c>
      <c r="I532">
        <v>5.2819999999999999E-2</v>
      </c>
      <c r="J532">
        <v>4.4400000000000002E-2</v>
      </c>
      <c r="K532">
        <v>0.1598</v>
      </c>
      <c r="L532">
        <v>6.6769999999999996E-2</v>
      </c>
      <c r="M532">
        <v>0.43840000000000001</v>
      </c>
      <c r="N532">
        <v>1.907</v>
      </c>
      <c r="O532">
        <v>3.149</v>
      </c>
      <c r="P532">
        <v>30.66</v>
      </c>
      <c r="Q532">
        <v>6.587E-3</v>
      </c>
      <c r="R532">
        <v>1.8149999999999999E-2</v>
      </c>
      <c r="S532">
        <v>1.737E-2</v>
      </c>
      <c r="T532">
        <v>1.316E-2</v>
      </c>
      <c r="U532">
        <v>1.8350000000000002E-2</v>
      </c>
      <c r="V532">
        <v>2.3180000000000002E-3</v>
      </c>
      <c r="W532">
        <v>13.5</v>
      </c>
      <c r="X532">
        <v>27.98</v>
      </c>
      <c r="Y532">
        <v>88.52</v>
      </c>
      <c r="Z532">
        <v>552.29999999999995</v>
      </c>
      <c r="AA532">
        <v>0.13489999999999999</v>
      </c>
      <c r="AB532">
        <v>0.18540000000000001</v>
      </c>
      <c r="AC532">
        <v>0.1366</v>
      </c>
      <c r="AD532">
        <v>0.10100000000000001</v>
      </c>
      <c r="AE532">
        <v>0.24779999999999999</v>
      </c>
      <c r="AF532">
        <v>7.757E-2</v>
      </c>
    </row>
    <row r="533" spans="1:32" x14ac:dyDescent="0.2">
      <c r="A533">
        <v>91903901</v>
      </c>
      <c r="B533">
        <v>0</v>
      </c>
      <c r="C533">
        <v>11.67</v>
      </c>
      <c r="D533">
        <v>20.02</v>
      </c>
      <c r="E533">
        <v>75.209999999999994</v>
      </c>
      <c r="F533">
        <v>416.2</v>
      </c>
      <c r="G533">
        <v>0.1016</v>
      </c>
      <c r="H533">
        <v>9.4530000000000003E-2</v>
      </c>
      <c r="I533">
        <v>4.2000000000000003E-2</v>
      </c>
      <c r="J533">
        <v>2.1569999999999999E-2</v>
      </c>
      <c r="K533">
        <v>0.18590000000000001</v>
      </c>
      <c r="L533">
        <v>6.4610000000000001E-2</v>
      </c>
      <c r="M533">
        <v>0.20669999999999999</v>
      </c>
      <c r="N533">
        <v>0.87450000000000006</v>
      </c>
      <c r="O533">
        <v>1.393</v>
      </c>
      <c r="P533">
        <v>15.34</v>
      </c>
      <c r="Q533">
        <v>5.2509999999999996E-3</v>
      </c>
      <c r="R533">
        <v>1.7270000000000001E-2</v>
      </c>
      <c r="S533">
        <v>1.84E-2</v>
      </c>
      <c r="T533">
        <v>5.2979999999999998E-3</v>
      </c>
      <c r="U533">
        <v>1.4489999999999999E-2</v>
      </c>
      <c r="V533">
        <v>2.6710000000000002E-3</v>
      </c>
      <c r="W533">
        <v>13.35</v>
      </c>
      <c r="X533">
        <v>28.81</v>
      </c>
      <c r="Y533">
        <v>87</v>
      </c>
      <c r="Z533">
        <v>550.6</v>
      </c>
      <c r="AA533">
        <v>0.155</v>
      </c>
      <c r="AB533">
        <v>0.2964</v>
      </c>
      <c r="AC533">
        <v>0.27579999999999999</v>
      </c>
      <c r="AD533">
        <v>8.1199999999999994E-2</v>
      </c>
      <c r="AE533">
        <v>0.3206</v>
      </c>
      <c r="AF533">
        <v>8.9499999999999996E-2</v>
      </c>
    </row>
    <row r="534" spans="1:32" x14ac:dyDescent="0.2">
      <c r="A534">
        <v>91903902</v>
      </c>
      <c r="B534">
        <v>0</v>
      </c>
      <c r="C534">
        <v>13.68</v>
      </c>
      <c r="D534">
        <v>16.329999999999998</v>
      </c>
      <c r="E534">
        <v>87.76</v>
      </c>
      <c r="F534">
        <v>575.5</v>
      </c>
      <c r="G534">
        <v>9.2770000000000005E-2</v>
      </c>
      <c r="H534">
        <v>7.2550000000000003E-2</v>
      </c>
      <c r="I534">
        <v>1.7520000000000001E-2</v>
      </c>
      <c r="J534">
        <v>1.8800000000000001E-2</v>
      </c>
      <c r="K534">
        <v>0.16309999999999999</v>
      </c>
      <c r="L534">
        <v>6.1550000000000001E-2</v>
      </c>
      <c r="M534">
        <v>0.20469999999999999</v>
      </c>
      <c r="N534">
        <v>0.48010000000000003</v>
      </c>
      <c r="O534">
        <v>1.373</v>
      </c>
      <c r="P534">
        <v>17.25</v>
      </c>
      <c r="Q534">
        <v>3.8279999999999998E-3</v>
      </c>
      <c r="R534">
        <v>7.228E-3</v>
      </c>
      <c r="S534">
        <v>7.0780000000000001E-3</v>
      </c>
      <c r="T534">
        <v>5.0769999999999999E-3</v>
      </c>
      <c r="U534">
        <v>1.0540000000000001E-2</v>
      </c>
      <c r="V534">
        <v>1.6969999999999999E-3</v>
      </c>
      <c r="W534">
        <v>15.85</v>
      </c>
      <c r="X534">
        <v>20.2</v>
      </c>
      <c r="Y534">
        <v>101.6</v>
      </c>
      <c r="Z534">
        <v>773.4</v>
      </c>
      <c r="AA534">
        <v>0.12640000000000001</v>
      </c>
      <c r="AB534">
        <v>0.15640000000000001</v>
      </c>
      <c r="AC534">
        <v>0.1206</v>
      </c>
      <c r="AD534">
        <v>8.7040000000000006E-2</v>
      </c>
      <c r="AE534">
        <v>0.28060000000000002</v>
      </c>
      <c r="AF534">
        <v>7.782E-2</v>
      </c>
    </row>
    <row r="535" spans="1:32" x14ac:dyDescent="0.2">
      <c r="A535">
        <v>91930402</v>
      </c>
      <c r="B535">
        <v>1</v>
      </c>
      <c r="C535">
        <v>20.47</v>
      </c>
      <c r="D535">
        <v>20.67</v>
      </c>
      <c r="E535">
        <v>134.69999999999999</v>
      </c>
      <c r="F535">
        <v>1299</v>
      </c>
      <c r="G535">
        <v>9.1560000000000002E-2</v>
      </c>
      <c r="H535">
        <v>0.1313</v>
      </c>
      <c r="I535">
        <v>0.15229999999999999</v>
      </c>
      <c r="J535">
        <v>0.10150000000000001</v>
      </c>
      <c r="K535">
        <v>0.21659999999999999</v>
      </c>
      <c r="L535">
        <v>5.4190000000000002E-2</v>
      </c>
      <c r="M535">
        <v>0.83360000000000001</v>
      </c>
      <c r="N535">
        <v>1.736</v>
      </c>
      <c r="O535">
        <v>5.1680000000000001</v>
      </c>
      <c r="P535">
        <v>100.4</v>
      </c>
      <c r="Q535">
        <v>4.9379999999999997E-3</v>
      </c>
      <c r="R535">
        <v>3.0890000000000001E-2</v>
      </c>
      <c r="S535">
        <v>4.0930000000000001E-2</v>
      </c>
      <c r="T535">
        <v>1.6990000000000002E-2</v>
      </c>
      <c r="U535">
        <v>2.8160000000000001E-2</v>
      </c>
      <c r="V535">
        <v>2.7190000000000001E-3</v>
      </c>
      <c r="W535">
        <v>23.23</v>
      </c>
      <c r="X535">
        <v>27.15</v>
      </c>
      <c r="Y535">
        <v>152</v>
      </c>
      <c r="Z535">
        <v>1645</v>
      </c>
      <c r="AA535">
        <v>0.10970000000000001</v>
      </c>
      <c r="AB535">
        <v>0.25340000000000001</v>
      </c>
      <c r="AC535">
        <v>0.30919999999999997</v>
      </c>
      <c r="AD535">
        <v>0.1613</v>
      </c>
      <c r="AE535">
        <v>0.32200000000000001</v>
      </c>
      <c r="AF535">
        <v>6.386E-2</v>
      </c>
    </row>
    <row r="536" spans="1:32" x14ac:dyDescent="0.2">
      <c r="A536">
        <v>919537</v>
      </c>
      <c r="B536">
        <v>0</v>
      </c>
      <c r="C536">
        <v>10.96</v>
      </c>
      <c r="D536">
        <v>17.62</v>
      </c>
      <c r="E536">
        <v>70.790000000000006</v>
      </c>
      <c r="F536">
        <v>365.6</v>
      </c>
      <c r="G536">
        <v>9.6869999999999998E-2</v>
      </c>
      <c r="H536">
        <v>9.7519999999999996E-2</v>
      </c>
      <c r="I536">
        <v>5.2630000000000003E-2</v>
      </c>
      <c r="J536">
        <v>2.7879999999999999E-2</v>
      </c>
      <c r="K536">
        <v>0.16189999999999999</v>
      </c>
      <c r="L536">
        <v>6.4079999999999998E-2</v>
      </c>
      <c r="M536">
        <v>0.1507</v>
      </c>
      <c r="N536">
        <v>1.583</v>
      </c>
      <c r="O536">
        <v>1.165</v>
      </c>
      <c r="P536">
        <v>10.09</v>
      </c>
      <c r="Q536">
        <v>9.5010000000000008E-3</v>
      </c>
      <c r="R536">
        <v>3.3779999999999998E-2</v>
      </c>
      <c r="S536">
        <v>4.4010000000000001E-2</v>
      </c>
      <c r="T536">
        <v>1.346E-2</v>
      </c>
      <c r="U536">
        <v>1.3220000000000001E-2</v>
      </c>
      <c r="V536">
        <v>3.5339999999999998E-3</v>
      </c>
      <c r="W536">
        <v>11.62</v>
      </c>
      <c r="X536">
        <v>26.51</v>
      </c>
      <c r="Y536">
        <v>76.430000000000007</v>
      </c>
      <c r="Z536">
        <v>407.5</v>
      </c>
      <c r="AA536">
        <v>0.14280000000000001</v>
      </c>
      <c r="AB536">
        <v>0.251</v>
      </c>
      <c r="AC536">
        <v>0.21229999999999999</v>
      </c>
      <c r="AD536">
        <v>9.8610000000000003E-2</v>
      </c>
      <c r="AE536">
        <v>0.22889999999999999</v>
      </c>
      <c r="AF536">
        <v>8.2780000000000006E-2</v>
      </c>
    </row>
    <row r="537" spans="1:32" x14ac:dyDescent="0.2">
      <c r="A537">
        <v>919555</v>
      </c>
      <c r="B537">
        <v>1</v>
      </c>
      <c r="C537">
        <v>20.55</v>
      </c>
      <c r="D537">
        <v>20.86</v>
      </c>
      <c r="E537">
        <v>137.80000000000001</v>
      </c>
      <c r="F537">
        <v>1308</v>
      </c>
      <c r="G537">
        <v>0.1046</v>
      </c>
      <c r="H537">
        <v>0.1739</v>
      </c>
      <c r="I537">
        <v>0.20849999999999999</v>
      </c>
      <c r="J537">
        <v>0.13220000000000001</v>
      </c>
      <c r="K537">
        <v>0.2127</v>
      </c>
      <c r="L537">
        <v>6.2509999999999996E-2</v>
      </c>
      <c r="M537">
        <v>0.6986</v>
      </c>
      <c r="N537">
        <v>0.99009999999999998</v>
      </c>
      <c r="O537">
        <v>4.7060000000000004</v>
      </c>
      <c r="P537">
        <v>87.78</v>
      </c>
      <c r="Q537">
        <v>4.5779999999999996E-3</v>
      </c>
      <c r="R537">
        <v>2.6159999999999999E-2</v>
      </c>
      <c r="S537">
        <v>4.0050000000000002E-2</v>
      </c>
      <c r="T537">
        <v>1.421E-2</v>
      </c>
      <c r="U537">
        <v>1.9480000000000001E-2</v>
      </c>
      <c r="V537">
        <v>2.689E-3</v>
      </c>
      <c r="W537">
        <v>24.3</v>
      </c>
      <c r="X537">
        <v>25.48</v>
      </c>
      <c r="Y537">
        <v>160.19999999999999</v>
      </c>
      <c r="Z537">
        <v>1809</v>
      </c>
      <c r="AA537">
        <v>0.1268</v>
      </c>
      <c r="AB537">
        <v>0.3135</v>
      </c>
      <c r="AC537">
        <v>0.44330000000000003</v>
      </c>
      <c r="AD537">
        <v>0.21479999999999999</v>
      </c>
      <c r="AE537">
        <v>0.30769999999999997</v>
      </c>
      <c r="AF537">
        <v>7.5689999999999993E-2</v>
      </c>
    </row>
    <row r="538" spans="1:32" x14ac:dyDescent="0.2">
      <c r="A538">
        <v>91979701</v>
      </c>
      <c r="B538">
        <v>1</v>
      </c>
      <c r="C538">
        <v>14.27</v>
      </c>
      <c r="D538">
        <v>22.55</v>
      </c>
      <c r="E538">
        <v>93.77</v>
      </c>
      <c r="F538">
        <v>629.79999999999995</v>
      </c>
      <c r="G538">
        <v>0.1038</v>
      </c>
      <c r="H538">
        <v>0.1154</v>
      </c>
      <c r="I538">
        <v>0.14630000000000001</v>
      </c>
      <c r="J538">
        <v>6.139E-2</v>
      </c>
      <c r="K538">
        <v>0.19259999999999999</v>
      </c>
      <c r="L538">
        <v>5.9819999999999998E-2</v>
      </c>
      <c r="M538">
        <v>0.20269999999999999</v>
      </c>
      <c r="N538">
        <v>1.851</v>
      </c>
      <c r="O538">
        <v>1.895</v>
      </c>
      <c r="P538">
        <v>18.54</v>
      </c>
      <c r="Q538">
        <v>6.1130000000000004E-3</v>
      </c>
      <c r="R538">
        <v>2.5829999999999999E-2</v>
      </c>
      <c r="S538">
        <v>4.6449999999999998E-2</v>
      </c>
      <c r="T538">
        <v>1.2760000000000001E-2</v>
      </c>
      <c r="U538">
        <v>1.451E-2</v>
      </c>
      <c r="V538">
        <v>3.7559999999999998E-3</v>
      </c>
      <c r="W538">
        <v>15.29</v>
      </c>
      <c r="X538">
        <v>34.270000000000003</v>
      </c>
      <c r="Y538">
        <v>104.3</v>
      </c>
      <c r="Z538">
        <v>728.3</v>
      </c>
      <c r="AA538">
        <v>0.13800000000000001</v>
      </c>
      <c r="AB538">
        <v>0.27329999999999999</v>
      </c>
      <c r="AC538">
        <v>0.4234</v>
      </c>
      <c r="AD538">
        <v>0.13619999999999999</v>
      </c>
      <c r="AE538">
        <v>0.26979999999999998</v>
      </c>
      <c r="AF538">
        <v>8.3510000000000001E-2</v>
      </c>
    </row>
    <row r="539" spans="1:32" x14ac:dyDescent="0.2">
      <c r="A539">
        <v>919812</v>
      </c>
      <c r="B539">
        <v>0</v>
      </c>
      <c r="C539">
        <v>11.69</v>
      </c>
      <c r="D539">
        <v>24.44</v>
      </c>
      <c r="E539">
        <v>76.37</v>
      </c>
      <c r="F539">
        <v>406.4</v>
      </c>
      <c r="G539">
        <v>0.1236</v>
      </c>
      <c r="H539">
        <v>0.1552</v>
      </c>
      <c r="I539">
        <v>4.5150000000000003E-2</v>
      </c>
      <c r="J539">
        <v>4.5310000000000003E-2</v>
      </c>
      <c r="K539">
        <v>0.21310000000000001</v>
      </c>
      <c r="L539">
        <v>7.4050000000000005E-2</v>
      </c>
      <c r="M539">
        <v>0.29570000000000002</v>
      </c>
      <c r="N539">
        <v>1.978</v>
      </c>
      <c r="O539">
        <v>2.1579999999999999</v>
      </c>
      <c r="P539">
        <v>20.95</v>
      </c>
      <c r="Q539">
        <v>1.2880000000000001E-2</v>
      </c>
      <c r="R539">
        <v>3.4950000000000002E-2</v>
      </c>
      <c r="S539">
        <v>1.865E-2</v>
      </c>
      <c r="T539">
        <v>1.7659999999999999E-2</v>
      </c>
      <c r="U539">
        <v>1.5599999999999999E-2</v>
      </c>
      <c r="V539">
        <v>5.8240000000000002E-3</v>
      </c>
      <c r="W539">
        <v>12.98</v>
      </c>
      <c r="X539">
        <v>32.19</v>
      </c>
      <c r="Y539">
        <v>86.12</v>
      </c>
      <c r="Z539">
        <v>487.7</v>
      </c>
      <c r="AA539">
        <v>0.17680000000000001</v>
      </c>
      <c r="AB539">
        <v>0.3251</v>
      </c>
      <c r="AC539">
        <v>0.13950000000000001</v>
      </c>
      <c r="AD539">
        <v>0.1308</v>
      </c>
      <c r="AE539">
        <v>0.28029999999999999</v>
      </c>
      <c r="AF539">
        <v>9.9699999999999997E-2</v>
      </c>
    </row>
    <row r="540" spans="1:32" x14ac:dyDescent="0.2">
      <c r="A540">
        <v>921092</v>
      </c>
      <c r="B540">
        <v>0</v>
      </c>
      <c r="C540">
        <v>7.7290000000000001</v>
      </c>
      <c r="D540">
        <v>25.49</v>
      </c>
      <c r="E540">
        <v>47.98</v>
      </c>
      <c r="F540">
        <v>178.8</v>
      </c>
      <c r="G540">
        <v>8.0979999999999996E-2</v>
      </c>
      <c r="H540">
        <v>4.8779999999999997E-2</v>
      </c>
      <c r="I540">
        <v>0</v>
      </c>
      <c r="J540">
        <v>0</v>
      </c>
      <c r="K540">
        <v>0.187</v>
      </c>
      <c r="L540">
        <v>7.2849999999999998E-2</v>
      </c>
      <c r="M540">
        <v>0.37769999999999998</v>
      </c>
      <c r="N540">
        <v>1.462</v>
      </c>
      <c r="O540">
        <v>2.492</v>
      </c>
      <c r="P540">
        <v>19.14</v>
      </c>
      <c r="Q540">
        <v>1.2659999999999999E-2</v>
      </c>
      <c r="R540">
        <v>9.6919999999999992E-3</v>
      </c>
      <c r="S540">
        <v>0</v>
      </c>
      <c r="T540">
        <v>0</v>
      </c>
      <c r="U540">
        <v>2.8819999999999998E-2</v>
      </c>
      <c r="V540">
        <v>6.8719999999999996E-3</v>
      </c>
      <c r="W540">
        <v>9.077</v>
      </c>
      <c r="X540">
        <v>30.92</v>
      </c>
      <c r="Y540">
        <v>57.17</v>
      </c>
      <c r="Z540">
        <v>248</v>
      </c>
      <c r="AA540">
        <v>0.12559999999999999</v>
      </c>
      <c r="AB540">
        <v>8.3400000000000002E-2</v>
      </c>
      <c r="AC540">
        <v>0</v>
      </c>
      <c r="AD540">
        <v>0</v>
      </c>
      <c r="AE540">
        <v>0.30580000000000002</v>
      </c>
      <c r="AF540">
        <v>9.9379999999999996E-2</v>
      </c>
    </row>
    <row r="541" spans="1:32" x14ac:dyDescent="0.2">
      <c r="A541">
        <v>921362</v>
      </c>
      <c r="B541">
        <v>0</v>
      </c>
      <c r="C541">
        <v>7.6909999999999998</v>
      </c>
      <c r="D541">
        <v>25.44</v>
      </c>
      <c r="E541">
        <v>48.34</v>
      </c>
      <c r="F541">
        <v>170.4</v>
      </c>
      <c r="G541">
        <v>8.6679999999999993E-2</v>
      </c>
      <c r="H541">
        <v>0.11990000000000001</v>
      </c>
      <c r="I541">
        <v>9.2520000000000005E-2</v>
      </c>
      <c r="J541">
        <v>1.3639999999999999E-2</v>
      </c>
      <c r="K541">
        <v>0.20369999999999999</v>
      </c>
      <c r="L541">
        <v>7.7509999999999996E-2</v>
      </c>
      <c r="M541">
        <v>0.21959999999999999</v>
      </c>
      <c r="N541">
        <v>1.4790000000000001</v>
      </c>
      <c r="O541">
        <v>1.4450000000000001</v>
      </c>
      <c r="P541">
        <v>11.73</v>
      </c>
      <c r="Q541">
        <v>1.5469999999999999E-2</v>
      </c>
      <c r="R541">
        <v>6.4570000000000002E-2</v>
      </c>
      <c r="S541">
        <v>9.2520000000000005E-2</v>
      </c>
      <c r="T541">
        <v>1.3639999999999999E-2</v>
      </c>
      <c r="U541">
        <v>2.1049999999999999E-2</v>
      </c>
      <c r="V541">
        <v>7.5510000000000004E-3</v>
      </c>
      <c r="W541">
        <v>8.6780000000000008</v>
      </c>
      <c r="X541">
        <v>31.89</v>
      </c>
      <c r="Y541">
        <v>54.49</v>
      </c>
      <c r="Z541">
        <v>223.6</v>
      </c>
      <c r="AA541">
        <v>0.15959999999999999</v>
      </c>
      <c r="AB541">
        <v>0.30640000000000001</v>
      </c>
      <c r="AC541">
        <v>0.33929999999999999</v>
      </c>
      <c r="AD541">
        <v>0.05</v>
      </c>
      <c r="AE541">
        <v>0.27900000000000003</v>
      </c>
      <c r="AF541">
        <v>0.1066</v>
      </c>
    </row>
    <row r="542" spans="1:32" x14ac:dyDescent="0.2">
      <c r="A542">
        <v>921385</v>
      </c>
      <c r="B542">
        <v>0</v>
      </c>
      <c r="C542">
        <v>11.54</v>
      </c>
      <c r="D542">
        <v>14.44</v>
      </c>
      <c r="E542">
        <v>74.650000000000006</v>
      </c>
      <c r="F542">
        <v>402.9</v>
      </c>
      <c r="G542">
        <v>9.9839999999999998E-2</v>
      </c>
      <c r="H542">
        <v>0.112</v>
      </c>
      <c r="I542">
        <v>6.7369999999999999E-2</v>
      </c>
      <c r="J542">
        <v>2.5940000000000001E-2</v>
      </c>
      <c r="K542">
        <v>0.18179999999999999</v>
      </c>
      <c r="L542">
        <v>6.7820000000000005E-2</v>
      </c>
      <c r="M542">
        <v>0.27839999999999998</v>
      </c>
      <c r="N542">
        <v>1.768</v>
      </c>
      <c r="O542">
        <v>1.6279999999999999</v>
      </c>
      <c r="P542">
        <v>20.86</v>
      </c>
      <c r="Q542">
        <v>1.2149999999999999E-2</v>
      </c>
      <c r="R542">
        <v>4.1119999999999997E-2</v>
      </c>
      <c r="S542">
        <v>5.5530000000000003E-2</v>
      </c>
      <c r="T542">
        <v>1.494E-2</v>
      </c>
      <c r="U542">
        <v>1.84E-2</v>
      </c>
      <c r="V542">
        <v>5.5120000000000004E-3</v>
      </c>
      <c r="W542">
        <v>12.26</v>
      </c>
      <c r="X542">
        <v>19.68</v>
      </c>
      <c r="Y542">
        <v>78.78</v>
      </c>
      <c r="Z542">
        <v>457.8</v>
      </c>
      <c r="AA542">
        <v>0.13450000000000001</v>
      </c>
      <c r="AB542">
        <v>0.21179999999999999</v>
      </c>
      <c r="AC542">
        <v>0.1797</v>
      </c>
      <c r="AD542">
        <v>6.9180000000000005E-2</v>
      </c>
      <c r="AE542">
        <v>0.2329</v>
      </c>
      <c r="AF542">
        <v>8.1339999999999996E-2</v>
      </c>
    </row>
    <row r="543" spans="1:32" x14ac:dyDescent="0.2">
      <c r="A543">
        <v>921386</v>
      </c>
      <c r="B543">
        <v>0</v>
      </c>
      <c r="C543">
        <v>14.47</v>
      </c>
      <c r="D543">
        <v>24.99</v>
      </c>
      <c r="E543">
        <v>95.81</v>
      </c>
      <c r="F543">
        <v>656.4</v>
      </c>
      <c r="G543">
        <v>8.8370000000000004E-2</v>
      </c>
      <c r="H543">
        <v>0.123</v>
      </c>
      <c r="I543">
        <v>0.1009</v>
      </c>
      <c r="J543">
        <v>3.8899999999999997E-2</v>
      </c>
      <c r="K543">
        <v>0.18720000000000001</v>
      </c>
      <c r="L543">
        <v>6.3409999999999994E-2</v>
      </c>
      <c r="M543">
        <v>0.25419999999999998</v>
      </c>
      <c r="N543">
        <v>1.079</v>
      </c>
      <c r="O543">
        <v>2.6150000000000002</v>
      </c>
      <c r="P543">
        <v>23.11</v>
      </c>
      <c r="Q543">
        <v>7.1380000000000002E-3</v>
      </c>
      <c r="R543">
        <v>4.6530000000000002E-2</v>
      </c>
      <c r="S543">
        <v>3.8289999999999998E-2</v>
      </c>
      <c r="T543">
        <v>1.162E-2</v>
      </c>
      <c r="U543">
        <v>2.068E-2</v>
      </c>
      <c r="V543">
        <v>6.1110000000000001E-3</v>
      </c>
      <c r="W543">
        <v>16.22</v>
      </c>
      <c r="X543">
        <v>31.73</v>
      </c>
      <c r="Y543">
        <v>113.5</v>
      </c>
      <c r="Z543">
        <v>808.9</v>
      </c>
      <c r="AA543">
        <v>0.13400000000000001</v>
      </c>
      <c r="AB543">
        <v>0.42020000000000002</v>
      </c>
      <c r="AC543">
        <v>0.40400000000000003</v>
      </c>
      <c r="AD543">
        <v>0.1205</v>
      </c>
      <c r="AE543">
        <v>0.31869999999999998</v>
      </c>
      <c r="AF543">
        <v>0.1023</v>
      </c>
    </row>
    <row r="544" spans="1:32" x14ac:dyDescent="0.2">
      <c r="A544">
        <v>921644</v>
      </c>
      <c r="B544">
        <v>0</v>
      </c>
      <c r="C544">
        <v>14.74</v>
      </c>
      <c r="D544">
        <v>25.42</v>
      </c>
      <c r="E544">
        <v>94.7</v>
      </c>
      <c r="F544">
        <v>668.6</v>
      </c>
      <c r="G544">
        <v>8.2750000000000004E-2</v>
      </c>
      <c r="H544">
        <v>7.2139999999999996E-2</v>
      </c>
      <c r="I544">
        <v>4.1050000000000003E-2</v>
      </c>
      <c r="J544">
        <v>3.0269999999999998E-2</v>
      </c>
      <c r="K544">
        <v>0.184</v>
      </c>
      <c r="L544">
        <v>5.6800000000000003E-2</v>
      </c>
      <c r="M544">
        <v>0.30309999999999998</v>
      </c>
      <c r="N544">
        <v>1.385</v>
      </c>
      <c r="O544">
        <v>2.177</v>
      </c>
      <c r="P544">
        <v>27.41</v>
      </c>
      <c r="Q544">
        <v>4.7749999999999997E-3</v>
      </c>
      <c r="R544">
        <v>1.172E-2</v>
      </c>
      <c r="S544">
        <v>1.9470000000000001E-2</v>
      </c>
      <c r="T544">
        <v>1.269E-2</v>
      </c>
      <c r="U544">
        <v>1.8700000000000001E-2</v>
      </c>
      <c r="V544">
        <v>2.6259999999999999E-3</v>
      </c>
      <c r="W544">
        <v>16.510000000000002</v>
      </c>
      <c r="X544">
        <v>32.29</v>
      </c>
      <c r="Y544">
        <v>107.4</v>
      </c>
      <c r="Z544">
        <v>826.4</v>
      </c>
      <c r="AA544">
        <v>0.106</v>
      </c>
      <c r="AB544">
        <v>0.1376</v>
      </c>
      <c r="AC544">
        <v>0.16109999999999999</v>
      </c>
      <c r="AD544">
        <v>0.1095</v>
      </c>
      <c r="AE544">
        <v>0.2722</v>
      </c>
      <c r="AF544">
        <v>6.9559999999999997E-2</v>
      </c>
    </row>
    <row r="545" spans="1:32" x14ac:dyDescent="0.2">
      <c r="A545">
        <v>922296</v>
      </c>
      <c r="B545">
        <v>0</v>
      </c>
      <c r="C545">
        <v>13.21</v>
      </c>
      <c r="D545">
        <v>28.06</v>
      </c>
      <c r="E545">
        <v>84.88</v>
      </c>
      <c r="F545">
        <v>538.4</v>
      </c>
      <c r="G545">
        <v>8.6709999999999995E-2</v>
      </c>
      <c r="H545">
        <v>6.8769999999999998E-2</v>
      </c>
      <c r="I545">
        <v>2.9870000000000001E-2</v>
      </c>
      <c r="J545">
        <v>3.2750000000000001E-2</v>
      </c>
      <c r="K545">
        <v>0.1628</v>
      </c>
      <c r="L545">
        <v>5.781E-2</v>
      </c>
      <c r="M545">
        <v>0.2351</v>
      </c>
      <c r="N545">
        <v>1.597</v>
      </c>
      <c r="O545">
        <v>1.5389999999999999</v>
      </c>
      <c r="P545">
        <v>17.850000000000001</v>
      </c>
      <c r="Q545">
        <v>4.973E-3</v>
      </c>
      <c r="R545">
        <v>1.372E-2</v>
      </c>
      <c r="S545">
        <v>1.498E-2</v>
      </c>
      <c r="T545">
        <v>9.1170000000000001E-3</v>
      </c>
      <c r="U545">
        <v>1.7239999999999998E-2</v>
      </c>
      <c r="V545">
        <v>1.343E-3</v>
      </c>
      <c r="W545">
        <v>14.37</v>
      </c>
      <c r="X545">
        <v>37.17</v>
      </c>
      <c r="Y545">
        <v>92.48</v>
      </c>
      <c r="Z545">
        <v>629.6</v>
      </c>
      <c r="AA545">
        <v>0.1072</v>
      </c>
      <c r="AB545">
        <v>0.1381</v>
      </c>
      <c r="AC545">
        <v>0.1062</v>
      </c>
      <c r="AD545">
        <v>7.9579999999999998E-2</v>
      </c>
      <c r="AE545">
        <v>0.24729999999999999</v>
      </c>
      <c r="AF545">
        <v>6.4430000000000001E-2</v>
      </c>
    </row>
    <row r="546" spans="1:32" x14ac:dyDescent="0.2">
      <c r="A546">
        <v>922297</v>
      </c>
      <c r="B546">
        <v>0</v>
      </c>
      <c r="C546">
        <v>13.87</v>
      </c>
      <c r="D546">
        <v>20.7</v>
      </c>
      <c r="E546">
        <v>89.77</v>
      </c>
      <c r="F546">
        <v>584.79999999999995</v>
      </c>
      <c r="G546">
        <v>9.5780000000000004E-2</v>
      </c>
      <c r="H546">
        <v>0.1018</v>
      </c>
      <c r="I546">
        <v>3.6880000000000003E-2</v>
      </c>
      <c r="J546">
        <v>2.3689999999999999E-2</v>
      </c>
      <c r="K546">
        <v>0.16200000000000001</v>
      </c>
      <c r="L546">
        <v>6.6879999999999995E-2</v>
      </c>
      <c r="M546">
        <v>0.27200000000000002</v>
      </c>
      <c r="N546">
        <v>1.0469999999999999</v>
      </c>
      <c r="O546">
        <v>2.0760000000000001</v>
      </c>
      <c r="P546">
        <v>23.12</v>
      </c>
      <c r="Q546">
        <v>6.2979999999999998E-3</v>
      </c>
      <c r="R546">
        <v>2.172E-2</v>
      </c>
      <c r="S546">
        <v>2.615E-2</v>
      </c>
      <c r="T546">
        <v>9.0609999999999996E-3</v>
      </c>
      <c r="U546">
        <v>1.49E-2</v>
      </c>
      <c r="V546">
        <v>3.5990000000000002E-3</v>
      </c>
      <c r="W546">
        <v>15.05</v>
      </c>
      <c r="X546">
        <v>24.75</v>
      </c>
      <c r="Y546">
        <v>99.17</v>
      </c>
      <c r="Z546">
        <v>688.6</v>
      </c>
      <c r="AA546">
        <v>0.12640000000000001</v>
      </c>
      <c r="AB546">
        <v>0.20369999999999999</v>
      </c>
      <c r="AC546">
        <v>0.13769999999999999</v>
      </c>
      <c r="AD546">
        <v>6.8449999999999997E-2</v>
      </c>
      <c r="AE546">
        <v>0.22489999999999999</v>
      </c>
      <c r="AF546">
        <v>8.4919999999999995E-2</v>
      </c>
    </row>
    <row r="547" spans="1:32" x14ac:dyDescent="0.2">
      <c r="A547">
        <v>922576</v>
      </c>
      <c r="B547">
        <v>0</v>
      </c>
      <c r="C547">
        <v>13.62</v>
      </c>
      <c r="D547">
        <v>23.23</v>
      </c>
      <c r="E547">
        <v>87.19</v>
      </c>
      <c r="F547">
        <v>573.20000000000005</v>
      </c>
      <c r="G547">
        <v>9.2460000000000001E-2</v>
      </c>
      <c r="H547">
        <v>6.7470000000000002E-2</v>
      </c>
      <c r="I547">
        <v>2.9739999999999999E-2</v>
      </c>
      <c r="J547">
        <v>2.443E-2</v>
      </c>
      <c r="K547">
        <v>0.16639999999999999</v>
      </c>
      <c r="L547">
        <v>5.8009999999999999E-2</v>
      </c>
      <c r="M547">
        <v>0.34599999999999997</v>
      </c>
      <c r="N547">
        <v>1.3360000000000001</v>
      </c>
      <c r="O547">
        <v>2.0659999999999998</v>
      </c>
      <c r="P547">
        <v>31.24</v>
      </c>
      <c r="Q547">
        <v>5.868E-3</v>
      </c>
      <c r="R547">
        <v>2.0990000000000002E-2</v>
      </c>
      <c r="S547">
        <v>2.0209999999999999E-2</v>
      </c>
      <c r="T547">
        <v>9.0639999999999991E-3</v>
      </c>
      <c r="U547">
        <v>2.087E-2</v>
      </c>
      <c r="V547">
        <v>2.5829999999999998E-3</v>
      </c>
      <c r="W547">
        <v>15.35</v>
      </c>
      <c r="X547">
        <v>29.09</v>
      </c>
      <c r="Y547">
        <v>97.58</v>
      </c>
      <c r="Z547">
        <v>729.8</v>
      </c>
      <c r="AA547">
        <v>0.1216</v>
      </c>
      <c r="AB547">
        <v>0.1517</v>
      </c>
      <c r="AC547">
        <v>0.10489999999999999</v>
      </c>
      <c r="AD547">
        <v>7.1739999999999998E-2</v>
      </c>
      <c r="AE547">
        <v>0.26419999999999999</v>
      </c>
      <c r="AF547">
        <v>6.9529999999999995E-2</v>
      </c>
    </row>
    <row r="548" spans="1:32" x14ac:dyDescent="0.2">
      <c r="A548">
        <v>922577</v>
      </c>
      <c r="B548">
        <v>0</v>
      </c>
      <c r="C548">
        <v>10.32</v>
      </c>
      <c r="D548">
        <v>16.350000000000001</v>
      </c>
      <c r="E548">
        <v>65.31</v>
      </c>
      <c r="F548">
        <v>324.89999999999998</v>
      </c>
      <c r="G548">
        <v>9.4339999999999993E-2</v>
      </c>
      <c r="H548">
        <v>4.9939999999999998E-2</v>
      </c>
      <c r="I548">
        <v>1.0120000000000001E-2</v>
      </c>
      <c r="J548">
        <v>5.4949999999999999E-3</v>
      </c>
      <c r="K548">
        <v>0.1885</v>
      </c>
      <c r="L548">
        <v>6.2010000000000003E-2</v>
      </c>
      <c r="M548">
        <v>0.2104</v>
      </c>
      <c r="N548">
        <v>0.96699999999999997</v>
      </c>
      <c r="O548">
        <v>1.3560000000000001</v>
      </c>
      <c r="P548">
        <v>12.97</v>
      </c>
      <c r="Q548">
        <v>7.0860000000000003E-3</v>
      </c>
      <c r="R548">
        <v>7.247E-3</v>
      </c>
      <c r="S548">
        <v>1.0120000000000001E-2</v>
      </c>
      <c r="T548">
        <v>5.4949999999999999E-3</v>
      </c>
      <c r="U548">
        <v>1.5599999999999999E-2</v>
      </c>
      <c r="V548">
        <v>2.6059999999999998E-3</v>
      </c>
      <c r="W548">
        <v>11.25</v>
      </c>
      <c r="X548">
        <v>21.77</v>
      </c>
      <c r="Y548">
        <v>71.12</v>
      </c>
      <c r="Z548">
        <v>384.9</v>
      </c>
      <c r="AA548">
        <v>0.1285</v>
      </c>
      <c r="AB548">
        <v>8.8419999999999999E-2</v>
      </c>
      <c r="AC548">
        <v>4.3839999999999997E-2</v>
      </c>
      <c r="AD548">
        <v>2.3810000000000001E-2</v>
      </c>
      <c r="AE548">
        <v>0.2681</v>
      </c>
      <c r="AF548">
        <v>7.399E-2</v>
      </c>
    </row>
    <row r="549" spans="1:32" x14ac:dyDescent="0.2">
      <c r="A549">
        <v>922840</v>
      </c>
      <c r="B549">
        <v>0</v>
      </c>
      <c r="C549">
        <v>10.26</v>
      </c>
      <c r="D549">
        <v>16.579999999999998</v>
      </c>
      <c r="E549">
        <v>65.849999999999994</v>
      </c>
      <c r="F549">
        <v>320.8</v>
      </c>
      <c r="G549">
        <v>8.8770000000000002E-2</v>
      </c>
      <c r="H549">
        <v>8.0659999999999996E-2</v>
      </c>
      <c r="I549">
        <v>4.3580000000000001E-2</v>
      </c>
      <c r="J549">
        <v>2.4379999999999999E-2</v>
      </c>
      <c r="K549">
        <v>0.16689999999999999</v>
      </c>
      <c r="L549">
        <v>6.7140000000000005E-2</v>
      </c>
      <c r="M549">
        <v>0.1144</v>
      </c>
      <c r="N549">
        <v>1.0229999999999999</v>
      </c>
      <c r="O549">
        <v>0.98870000000000002</v>
      </c>
      <c r="P549">
        <v>7.3259999999999996</v>
      </c>
      <c r="Q549">
        <v>1.027E-2</v>
      </c>
      <c r="R549">
        <v>3.0839999999999999E-2</v>
      </c>
      <c r="S549">
        <v>2.613E-2</v>
      </c>
      <c r="T549">
        <v>1.0970000000000001E-2</v>
      </c>
      <c r="U549">
        <v>2.2769999999999999E-2</v>
      </c>
      <c r="V549">
        <v>5.8900000000000003E-3</v>
      </c>
      <c r="W549">
        <v>10.83</v>
      </c>
      <c r="X549">
        <v>22.04</v>
      </c>
      <c r="Y549">
        <v>71.08</v>
      </c>
      <c r="Z549">
        <v>357.4</v>
      </c>
      <c r="AA549">
        <v>0.14610000000000001</v>
      </c>
      <c r="AB549">
        <v>0.22459999999999999</v>
      </c>
      <c r="AC549">
        <v>0.17829999999999999</v>
      </c>
      <c r="AD549">
        <v>8.3330000000000001E-2</v>
      </c>
      <c r="AE549">
        <v>0.26910000000000001</v>
      </c>
      <c r="AF549">
        <v>9.4789999999999999E-2</v>
      </c>
    </row>
    <row r="550" spans="1:32" x14ac:dyDescent="0.2">
      <c r="A550">
        <v>923169</v>
      </c>
      <c r="B550">
        <v>0</v>
      </c>
      <c r="C550">
        <v>9.6829999999999998</v>
      </c>
      <c r="D550">
        <v>19.34</v>
      </c>
      <c r="E550">
        <v>61.05</v>
      </c>
      <c r="F550">
        <v>285.7</v>
      </c>
      <c r="G550">
        <v>8.4909999999999999E-2</v>
      </c>
      <c r="H550">
        <v>5.0299999999999997E-2</v>
      </c>
      <c r="I550">
        <v>2.3369999999999998E-2</v>
      </c>
      <c r="J550">
        <v>9.6150000000000003E-3</v>
      </c>
      <c r="K550">
        <v>0.158</v>
      </c>
      <c r="L550">
        <v>6.2350000000000003E-2</v>
      </c>
      <c r="M550">
        <v>0.29570000000000002</v>
      </c>
      <c r="N550">
        <v>1.363</v>
      </c>
      <c r="O550">
        <v>2.0539999999999998</v>
      </c>
      <c r="P550">
        <v>18.239999999999998</v>
      </c>
      <c r="Q550">
        <v>7.4400000000000004E-3</v>
      </c>
      <c r="R550">
        <v>1.123E-2</v>
      </c>
      <c r="S550">
        <v>2.3369999999999998E-2</v>
      </c>
      <c r="T550">
        <v>9.6150000000000003E-3</v>
      </c>
      <c r="U550">
        <v>2.2030000000000001E-2</v>
      </c>
      <c r="V550">
        <v>4.1539999999999997E-3</v>
      </c>
      <c r="W550">
        <v>10.93</v>
      </c>
      <c r="X550">
        <v>25.59</v>
      </c>
      <c r="Y550">
        <v>69.099999999999994</v>
      </c>
      <c r="Z550">
        <v>364.2</v>
      </c>
      <c r="AA550">
        <v>0.11990000000000001</v>
      </c>
      <c r="AB550">
        <v>9.5460000000000003E-2</v>
      </c>
      <c r="AC550">
        <v>9.35E-2</v>
      </c>
      <c r="AD550">
        <v>3.8460000000000001E-2</v>
      </c>
      <c r="AE550">
        <v>0.25519999999999998</v>
      </c>
      <c r="AF550">
        <v>7.9200000000000007E-2</v>
      </c>
    </row>
    <row r="551" spans="1:32" x14ac:dyDescent="0.2">
      <c r="A551">
        <v>923465</v>
      </c>
      <c r="B551">
        <v>0</v>
      </c>
      <c r="C551">
        <v>10.82</v>
      </c>
      <c r="D551">
        <v>24.21</v>
      </c>
      <c r="E551">
        <v>68.89</v>
      </c>
      <c r="F551">
        <v>361.6</v>
      </c>
      <c r="G551">
        <v>8.1920000000000007E-2</v>
      </c>
      <c r="H551">
        <v>6.6019999999999995E-2</v>
      </c>
      <c r="I551">
        <v>1.5480000000000001E-2</v>
      </c>
      <c r="J551">
        <v>8.1600000000000006E-3</v>
      </c>
      <c r="K551">
        <v>0.1976</v>
      </c>
      <c r="L551">
        <v>6.3280000000000003E-2</v>
      </c>
      <c r="M551">
        <v>0.51959999999999995</v>
      </c>
      <c r="N551">
        <v>1.9179999999999999</v>
      </c>
      <c r="O551">
        <v>3.5640000000000001</v>
      </c>
      <c r="P551">
        <v>33</v>
      </c>
      <c r="Q551">
        <v>8.2629999999999995E-3</v>
      </c>
      <c r="R551">
        <v>1.8700000000000001E-2</v>
      </c>
      <c r="S551">
        <v>1.277E-2</v>
      </c>
      <c r="T551">
        <v>5.9170000000000004E-3</v>
      </c>
      <c r="U551">
        <v>2.4660000000000001E-2</v>
      </c>
      <c r="V551">
        <v>2.977E-3</v>
      </c>
      <c r="W551">
        <v>13.03</v>
      </c>
      <c r="X551">
        <v>31.45</v>
      </c>
      <c r="Y551">
        <v>83.9</v>
      </c>
      <c r="Z551">
        <v>505.6</v>
      </c>
      <c r="AA551">
        <v>0.12039999999999999</v>
      </c>
      <c r="AB551">
        <v>0.1633</v>
      </c>
      <c r="AC551">
        <v>6.1940000000000002E-2</v>
      </c>
      <c r="AD551">
        <v>3.2640000000000002E-2</v>
      </c>
      <c r="AE551">
        <v>0.30590000000000001</v>
      </c>
      <c r="AF551">
        <v>7.6259999999999994E-2</v>
      </c>
    </row>
    <row r="552" spans="1:32" x14ac:dyDescent="0.2">
      <c r="A552">
        <v>923748</v>
      </c>
      <c r="B552">
        <v>0</v>
      </c>
      <c r="C552">
        <v>10.86</v>
      </c>
      <c r="D552">
        <v>21.48</v>
      </c>
      <c r="E552">
        <v>68.510000000000005</v>
      </c>
      <c r="F552">
        <v>360.5</v>
      </c>
      <c r="G552">
        <v>7.4310000000000001E-2</v>
      </c>
      <c r="H552">
        <v>4.2270000000000002E-2</v>
      </c>
      <c r="I552">
        <v>0</v>
      </c>
      <c r="J552">
        <v>0</v>
      </c>
      <c r="K552">
        <v>0.1661</v>
      </c>
      <c r="L552">
        <v>5.9479999999999998E-2</v>
      </c>
      <c r="M552">
        <v>0.31630000000000003</v>
      </c>
      <c r="N552">
        <v>1.304</v>
      </c>
      <c r="O552">
        <v>2.1150000000000002</v>
      </c>
      <c r="P552">
        <v>20.67</v>
      </c>
      <c r="Q552">
        <v>9.5790000000000007E-3</v>
      </c>
      <c r="R552">
        <v>1.1039999999999999E-2</v>
      </c>
      <c r="S552">
        <v>0</v>
      </c>
      <c r="T552">
        <v>0</v>
      </c>
      <c r="U552">
        <v>3.0040000000000001E-2</v>
      </c>
      <c r="V552">
        <v>2.2279999999999999E-3</v>
      </c>
      <c r="W552">
        <v>11.66</v>
      </c>
      <c r="X552">
        <v>24.77</v>
      </c>
      <c r="Y552">
        <v>74.08</v>
      </c>
      <c r="Z552">
        <v>412.3</v>
      </c>
      <c r="AA552">
        <v>0.10009999999999999</v>
      </c>
      <c r="AB552">
        <v>7.3480000000000004E-2</v>
      </c>
      <c r="AC552">
        <v>0</v>
      </c>
      <c r="AD552">
        <v>0</v>
      </c>
      <c r="AE552">
        <v>0.24579999999999999</v>
      </c>
      <c r="AF552">
        <v>6.5920000000000006E-2</v>
      </c>
    </row>
    <row r="553" spans="1:32" x14ac:dyDescent="0.2">
      <c r="A553">
        <v>923780</v>
      </c>
      <c r="B553">
        <v>0</v>
      </c>
      <c r="C553">
        <v>11.13</v>
      </c>
      <c r="D553">
        <v>22.44</v>
      </c>
      <c r="E553">
        <v>71.489999999999995</v>
      </c>
      <c r="F553">
        <v>378.4</v>
      </c>
      <c r="G553">
        <v>9.5659999999999995E-2</v>
      </c>
      <c r="H553">
        <v>8.1939999999999999E-2</v>
      </c>
      <c r="I553">
        <v>4.8239999999999998E-2</v>
      </c>
      <c r="J553">
        <v>2.257E-2</v>
      </c>
      <c r="K553">
        <v>0.20300000000000001</v>
      </c>
      <c r="L553">
        <v>6.5519999999999995E-2</v>
      </c>
      <c r="M553">
        <v>0.28000000000000003</v>
      </c>
      <c r="N553">
        <v>1.4670000000000001</v>
      </c>
      <c r="O553">
        <v>1.994</v>
      </c>
      <c r="P553">
        <v>17.850000000000001</v>
      </c>
      <c r="Q553">
        <v>3.4949999999999998E-3</v>
      </c>
      <c r="R553">
        <v>3.0509999999999999E-2</v>
      </c>
      <c r="S553">
        <v>3.4450000000000001E-2</v>
      </c>
      <c r="T553">
        <v>1.0240000000000001E-2</v>
      </c>
      <c r="U553">
        <v>2.912E-2</v>
      </c>
      <c r="V553">
        <v>4.7229999999999998E-3</v>
      </c>
      <c r="W553">
        <v>12.02</v>
      </c>
      <c r="X553">
        <v>28.26</v>
      </c>
      <c r="Y553">
        <v>77.8</v>
      </c>
      <c r="Z553">
        <v>436.6</v>
      </c>
      <c r="AA553">
        <v>0.1087</v>
      </c>
      <c r="AB553">
        <v>0.1782</v>
      </c>
      <c r="AC553">
        <v>0.15640000000000001</v>
      </c>
      <c r="AD553">
        <v>6.4130000000000006E-2</v>
      </c>
      <c r="AE553">
        <v>0.31690000000000002</v>
      </c>
      <c r="AF553">
        <v>8.0320000000000003E-2</v>
      </c>
    </row>
    <row r="554" spans="1:32" x14ac:dyDescent="0.2">
      <c r="A554">
        <v>924084</v>
      </c>
      <c r="B554">
        <v>0</v>
      </c>
      <c r="C554">
        <v>12.77</v>
      </c>
      <c r="D554">
        <v>29.43</v>
      </c>
      <c r="E554">
        <v>81.349999999999994</v>
      </c>
      <c r="F554">
        <v>507.9</v>
      </c>
      <c r="G554">
        <v>8.276E-2</v>
      </c>
      <c r="H554">
        <v>4.2340000000000003E-2</v>
      </c>
      <c r="I554">
        <v>1.9970000000000002E-2</v>
      </c>
      <c r="J554">
        <v>1.499E-2</v>
      </c>
      <c r="K554">
        <v>0.15390000000000001</v>
      </c>
      <c r="L554">
        <v>5.6370000000000003E-2</v>
      </c>
      <c r="M554">
        <v>0.2409</v>
      </c>
      <c r="N554">
        <v>1.367</v>
      </c>
      <c r="O554">
        <v>1.4770000000000001</v>
      </c>
      <c r="P554">
        <v>18.760000000000002</v>
      </c>
      <c r="Q554">
        <v>8.8350000000000008E-3</v>
      </c>
      <c r="R554">
        <v>1.2330000000000001E-2</v>
      </c>
      <c r="S554">
        <v>1.328E-2</v>
      </c>
      <c r="T554">
        <v>9.3050000000000008E-3</v>
      </c>
      <c r="U554">
        <v>1.8970000000000001E-2</v>
      </c>
      <c r="V554">
        <v>1.7260000000000001E-3</v>
      </c>
      <c r="W554">
        <v>13.87</v>
      </c>
      <c r="X554">
        <v>36</v>
      </c>
      <c r="Y554">
        <v>88.1</v>
      </c>
      <c r="Z554">
        <v>594.70000000000005</v>
      </c>
      <c r="AA554">
        <v>0.1234</v>
      </c>
      <c r="AB554">
        <v>0.10639999999999999</v>
      </c>
      <c r="AC554">
        <v>8.6529999999999996E-2</v>
      </c>
      <c r="AD554">
        <v>6.4979999999999996E-2</v>
      </c>
      <c r="AE554">
        <v>0.2407</v>
      </c>
      <c r="AF554">
        <v>6.4839999999999995E-2</v>
      </c>
    </row>
    <row r="555" spans="1:32" x14ac:dyDescent="0.2">
      <c r="A555">
        <v>924342</v>
      </c>
      <c r="B555">
        <v>0</v>
      </c>
      <c r="C555">
        <v>9.3330000000000002</v>
      </c>
      <c r="D555">
        <v>21.94</v>
      </c>
      <c r="E555">
        <v>59.01</v>
      </c>
      <c r="F555">
        <v>264</v>
      </c>
      <c r="G555">
        <v>9.2399999999999996E-2</v>
      </c>
      <c r="H555">
        <v>5.6050000000000003E-2</v>
      </c>
      <c r="I555">
        <v>3.9960000000000002E-2</v>
      </c>
      <c r="J555">
        <v>1.282E-2</v>
      </c>
      <c r="K555">
        <v>0.16919999999999999</v>
      </c>
      <c r="L555">
        <v>6.5759999999999999E-2</v>
      </c>
      <c r="M555">
        <v>0.30130000000000001</v>
      </c>
      <c r="N555">
        <v>1.879</v>
      </c>
      <c r="O555">
        <v>2.121</v>
      </c>
      <c r="P555">
        <v>17.86</v>
      </c>
      <c r="Q555">
        <v>1.094E-2</v>
      </c>
      <c r="R555">
        <v>1.8339999999999999E-2</v>
      </c>
      <c r="S555">
        <v>3.9960000000000002E-2</v>
      </c>
      <c r="T555">
        <v>1.282E-2</v>
      </c>
      <c r="U555">
        <v>3.7589999999999998E-2</v>
      </c>
      <c r="V555">
        <v>4.6230000000000004E-3</v>
      </c>
      <c r="W555">
        <v>9.8450000000000006</v>
      </c>
      <c r="X555">
        <v>25.05</v>
      </c>
      <c r="Y555">
        <v>62.86</v>
      </c>
      <c r="Z555">
        <v>295.8</v>
      </c>
      <c r="AA555">
        <v>0.1103</v>
      </c>
      <c r="AB555">
        <v>8.2979999999999998E-2</v>
      </c>
      <c r="AC555">
        <v>7.9930000000000001E-2</v>
      </c>
      <c r="AD555">
        <v>2.564E-2</v>
      </c>
      <c r="AE555">
        <v>0.24349999999999999</v>
      </c>
      <c r="AF555">
        <v>7.3929999999999996E-2</v>
      </c>
    </row>
    <row r="556" spans="1:32" x14ac:dyDescent="0.2">
      <c r="A556">
        <v>924632</v>
      </c>
      <c r="B556">
        <v>0</v>
      </c>
      <c r="C556">
        <v>12.88</v>
      </c>
      <c r="D556">
        <v>28.92</v>
      </c>
      <c r="E556">
        <v>82.5</v>
      </c>
      <c r="F556">
        <v>514.29999999999995</v>
      </c>
      <c r="G556">
        <v>8.1229999999999997E-2</v>
      </c>
      <c r="H556">
        <v>5.824E-2</v>
      </c>
      <c r="I556">
        <v>6.1949999999999998E-2</v>
      </c>
      <c r="J556">
        <v>2.3429999999999999E-2</v>
      </c>
      <c r="K556">
        <v>0.15659999999999999</v>
      </c>
      <c r="L556">
        <v>5.7079999999999999E-2</v>
      </c>
      <c r="M556">
        <v>0.21160000000000001</v>
      </c>
      <c r="N556">
        <v>1.36</v>
      </c>
      <c r="O556">
        <v>1.502</v>
      </c>
      <c r="P556">
        <v>16.829999999999998</v>
      </c>
      <c r="Q556">
        <v>8.4119999999999993E-3</v>
      </c>
      <c r="R556">
        <v>2.1530000000000001E-2</v>
      </c>
      <c r="S556">
        <v>3.8980000000000001E-2</v>
      </c>
      <c r="T556">
        <v>7.62E-3</v>
      </c>
      <c r="U556">
        <v>1.695E-2</v>
      </c>
      <c r="V556">
        <v>2.8010000000000001E-3</v>
      </c>
      <c r="W556">
        <v>13.89</v>
      </c>
      <c r="X556">
        <v>35.74</v>
      </c>
      <c r="Y556">
        <v>88.84</v>
      </c>
      <c r="Z556">
        <v>595.70000000000005</v>
      </c>
      <c r="AA556">
        <v>0.1227</v>
      </c>
      <c r="AB556">
        <v>0.16200000000000001</v>
      </c>
      <c r="AC556">
        <v>0.24390000000000001</v>
      </c>
      <c r="AD556">
        <v>6.4930000000000002E-2</v>
      </c>
      <c r="AE556">
        <v>0.23719999999999999</v>
      </c>
      <c r="AF556">
        <v>7.2419999999999998E-2</v>
      </c>
    </row>
    <row r="557" spans="1:32" x14ac:dyDescent="0.2">
      <c r="A557">
        <v>924934</v>
      </c>
      <c r="B557">
        <v>0</v>
      </c>
      <c r="C557">
        <v>10.29</v>
      </c>
      <c r="D557">
        <v>27.61</v>
      </c>
      <c r="E557">
        <v>65.67</v>
      </c>
      <c r="F557">
        <v>321.39999999999998</v>
      </c>
      <c r="G557">
        <v>9.0300000000000005E-2</v>
      </c>
      <c r="H557">
        <v>7.6579999999999995E-2</v>
      </c>
      <c r="I557">
        <v>5.9990000000000002E-2</v>
      </c>
      <c r="J557">
        <v>2.7380000000000002E-2</v>
      </c>
      <c r="K557">
        <v>0.1593</v>
      </c>
      <c r="L557">
        <v>6.1269999999999998E-2</v>
      </c>
      <c r="M557">
        <v>0.21990000000000001</v>
      </c>
      <c r="N557">
        <v>2.2389999999999999</v>
      </c>
      <c r="O557">
        <v>1.4370000000000001</v>
      </c>
      <c r="P557">
        <v>14.46</v>
      </c>
      <c r="Q557">
        <v>1.205E-2</v>
      </c>
      <c r="R557">
        <v>2.7359999999999999E-2</v>
      </c>
      <c r="S557">
        <v>4.8039999999999999E-2</v>
      </c>
      <c r="T557">
        <v>1.721E-2</v>
      </c>
      <c r="U557">
        <v>1.8429999999999998E-2</v>
      </c>
      <c r="V557">
        <v>4.9379999999999997E-3</v>
      </c>
      <c r="W557">
        <v>10.84</v>
      </c>
      <c r="X557">
        <v>34.909999999999997</v>
      </c>
      <c r="Y557">
        <v>69.569999999999993</v>
      </c>
      <c r="Z557">
        <v>357.6</v>
      </c>
      <c r="AA557">
        <v>0.1384</v>
      </c>
      <c r="AB557">
        <v>0.17100000000000001</v>
      </c>
      <c r="AC557">
        <v>0.2</v>
      </c>
      <c r="AD557">
        <v>9.1270000000000004E-2</v>
      </c>
      <c r="AE557">
        <v>0.22259999999999999</v>
      </c>
      <c r="AF557">
        <v>8.2830000000000001E-2</v>
      </c>
    </row>
    <row r="558" spans="1:32" x14ac:dyDescent="0.2">
      <c r="A558">
        <v>924964</v>
      </c>
      <c r="B558">
        <v>0</v>
      </c>
      <c r="C558">
        <v>10.16</v>
      </c>
      <c r="D558">
        <v>19.59</v>
      </c>
      <c r="E558">
        <v>64.73</v>
      </c>
      <c r="F558">
        <v>311.7</v>
      </c>
      <c r="G558">
        <v>0.1003</v>
      </c>
      <c r="H558">
        <v>7.5039999999999996E-2</v>
      </c>
      <c r="I558">
        <v>5.025E-3</v>
      </c>
      <c r="J558">
        <v>1.116E-2</v>
      </c>
      <c r="K558">
        <v>0.17910000000000001</v>
      </c>
      <c r="L558">
        <v>6.3310000000000005E-2</v>
      </c>
      <c r="M558">
        <v>0.24410000000000001</v>
      </c>
      <c r="N558">
        <v>2.09</v>
      </c>
      <c r="O558">
        <v>1.6479999999999999</v>
      </c>
      <c r="P558">
        <v>16.8</v>
      </c>
      <c r="Q558">
        <v>1.291E-2</v>
      </c>
      <c r="R558">
        <v>2.222E-2</v>
      </c>
      <c r="S558">
        <v>4.1739999999999998E-3</v>
      </c>
      <c r="T558">
        <v>7.0819999999999998E-3</v>
      </c>
      <c r="U558">
        <v>2.572E-2</v>
      </c>
      <c r="V558">
        <v>2.2780000000000001E-3</v>
      </c>
      <c r="W558">
        <v>10.65</v>
      </c>
      <c r="X558">
        <v>22.88</v>
      </c>
      <c r="Y558">
        <v>67.88</v>
      </c>
      <c r="Z558">
        <v>347.3</v>
      </c>
      <c r="AA558">
        <v>0.1265</v>
      </c>
      <c r="AB558">
        <v>0.12</v>
      </c>
      <c r="AC558">
        <v>1.005E-2</v>
      </c>
      <c r="AD558">
        <v>2.232E-2</v>
      </c>
      <c r="AE558">
        <v>0.22620000000000001</v>
      </c>
      <c r="AF558">
        <v>6.7419999999999994E-2</v>
      </c>
    </row>
    <row r="559" spans="1:32" x14ac:dyDescent="0.2">
      <c r="A559">
        <v>925236</v>
      </c>
      <c r="B559">
        <v>0</v>
      </c>
      <c r="C559">
        <v>9.423</v>
      </c>
      <c r="D559">
        <v>27.88</v>
      </c>
      <c r="E559">
        <v>59.26</v>
      </c>
      <c r="F559">
        <v>271.3</v>
      </c>
      <c r="G559">
        <v>8.1229999999999997E-2</v>
      </c>
      <c r="H559">
        <v>4.9709999999999997E-2</v>
      </c>
      <c r="I559">
        <v>0</v>
      </c>
      <c r="J559">
        <v>0</v>
      </c>
      <c r="K559">
        <v>0.17419999999999999</v>
      </c>
      <c r="L559">
        <v>6.0589999999999998E-2</v>
      </c>
      <c r="M559">
        <v>0.53749999999999998</v>
      </c>
      <c r="N559">
        <v>2.927</v>
      </c>
      <c r="O559">
        <v>3.6179999999999999</v>
      </c>
      <c r="P559">
        <v>29.11</v>
      </c>
      <c r="Q559">
        <v>1.159E-2</v>
      </c>
      <c r="R559">
        <v>1.124E-2</v>
      </c>
      <c r="S559">
        <v>0</v>
      </c>
      <c r="T559">
        <v>0</v>
      </c>
      <c r="U559">
        <v>3.0040000000000001E-2</v>
      </c>
      <c r="V559">
        <v>3.3240000000000001E-3</v>
      </c>
      <c r="W559">
        <v>10.49</v>
      </c>
      <c r="X559">
        <v>34.24</v>
      </c>
      <c r="Y559">
        <v>66.5</v>
      </c>
      <c r="Z559">
        <v>330.6</v>
      </c>
      <c r="AA559">
        <v>0.10730000000000001</v>
      </c>
      <c r="AB559">
        <v>7.1580000000000005E-2</v>
      </c>
      <c r="AC559">
        <v>0</v>
      </c>
      <c r="AD559">
        <v>0</v>
      </c>
      <c r="AE559">
        <v>0.2475</v>
      </c>
      <c r="AF559">
        <v>6.9690000000000002E-2</v>
      </c>
    </row>
    <row r="560" spans="1:32" x14ac:dyDescent="0.2">
      <c r="A560">
        <v>925277</v>
      </c>
      <c r="B560">
        <v>0</v>
      </c>
      <c r="C560">
        <v>14.59</v>
      </c>
      <c r="D560">
        <v>22.68</v>
      </c>
      <c r="E560">
        <v>96.39</v>
      </c>
      <c r="F560">
        <v>657.1</v>
      </c>
      <c r="G560">
        <v>8.473E-2</v>
      </c>
      <c r="H560">
        <v>0.13300000000000001</v>
      </c>
      <c r="I560">
        <v>0.10290000000000001</v>
      </c>
      <c r="J560">
        <v>3.7359999999999997E-2</v>
      </c>
      <c r="K560">
        <v>0.1454</v>
      </c>
      <c r="L560">
        <v>6.1469999999999997E-2</v>
      </c>
      <c r="M560">
        <v>0.22539999999999999</v>
      </c>
      <c r="N560">
        <v>1.1080000000000001</v>
      </c>
      <c r="O560">
        <v>2.2240000000000002</v>
      </c>
      <c r="P560">
        <v>19.54</v>
      </c>
      <c r="Q560">
        <v>4.2420000000000001E-3</v>
      </c>
      <c r="R560">
        <v>4.6390000000000001E-2</v>
      </c>
      <c r="S560">
        <v>6.5780000000000005E-2</v>
      </c>
      <c r="T560">
        <v>1.6060000000000001E-2</v>
      </c>
      <c r="U560">
        <v>1.6379999999999999E-2</v>
      </c>
      <c r="V560">
        <v>4.4060000000000002E-3</v>
      </c>
      <c r="W560">
        <v>15.48</v>
      </c>
      <c r="X560">
        <v>27.27</v>
      </c>
      <c r="Y560">
        <v>105.9</v>
      </c>
      <c r="Z560">
        <v>733.5</v>
      </c>
      <c r="AA560">
        <v>0.1026</v>
      </c>
      <c r="AB560">
        <v>0.31709999999999999</v>
      </c>
      <c r="AC560">
        <v>0.36620000000000003</v>
      </c>
      <c r="AD560">
        <v>0.1105</v>
      </c>
      <c r="AE560">
        <v>0.2258</v>
      </c>
      <c r="AF560">
        <v>8.004E-2</v>
      </c>
    </row>
    <row r="561" spans="1:32" x14ac:dyDescent="0.2">
      <c r="A561">
        <v>925291</v>
      </c>
      <c r="B561">
        <v>0</v>
      </c>
      <c r="C561">
        <v>11.51</v>
      </c>
      <c r="D561">
        <v>23.93</v>
      </c>
      <c r="E561">
        <v>74.52</v>
      </c>
      <c r="F561">
        <v>403.5</v>
      </c>
      <c r="G561">
        <v>9.2609999999999998E-2</v>
      </c>
      <c r="H561">
        <v>0.1021</v>
      </c>
      <c r="I561">
        <v>0.11119999999999999</v>
      </c>
      <c r="J561">
        <v>4.1050000000000003E-2</v>
      </c>
      <c r="K561">
        <v>0.13880000000000001</v>
      </c>
      <c r="L561">
        <v>6.5699999999999995E-2</v>
      </c>
      <c r="M561">
        <v>0.23880000000000001</v>
      </c>
      <c r="N561">
        <v>2.9039999999999999</v>
      </c>
      <c r="O561">
        <v>1.9359999999999999</v>
      </c>
      <c r="P561">
        <v>16.97</v>
      </c>
      <c r="Q561">
        <v>8.2000000000000007E-3</v>
      </c>
      <c r="R561">
        <v>2.9819999999999999E-2</v>
      </c>
      <c r="S561">
        <v>5.738E-2</v>
      </c>
      <c r="T561">
        <v>1.2670000000000001E-2</v>
      </c>
      <c r="U561">
        <v>1.4880000000000001E-2</v>
      </c>
      <c r="V561">
        <v>4.738E-3</v>
      </c>
      <c r="W561">
        <v>12.48</v>
      </c>
      <c r="X561">
        <v>37.159999999999997</v>
      </c>
      <c r="Y561">
        <v>82.28</v>
      </c>
      <c r="Z561">
        <v>474.2</v>
      </c>
      <c r="AA561">
        <v>0.1298</v>
      </c>
      <c r="AB561">
        <v>0.25169999999999998</v>
      </c>
      <c r="AC561">
        <v>0.36299999999999999</v>
      </c>
      <c r="AD561">
        <v>9.6530000000000005E-2</v>
      </c>
      <c r="AE561">
        <v>0.2112</v>
      </c>
      <c r="AF561">
        <v>8.7319999999999995E-2</v>
      </c>
    </row>
    <row r="562" spans="1:32" x14ac:dyDescent="0.2">
      <c r="A562">
        <v>925292</v>
      </c>
      <c r="B562">
        <v>0</v>
      </c>
      <c r="C562">
        <v>14.05</v>
      </c>
      <c r="D562">
        <v>27.15</v>
      </c>
      <c r="E562">
        <v>91.38</v>
      </c>
      <c r="F562">
        <v>600.4</v>
      </c>
      <c r="G562">
        <v>9.9290000000000003E-2</v>
      </c>
      <c r="H562">
        <v>0.11260000000000001</v>
      </c>
      <c r="I562">
        <v>4.462E-2</v>
      </c>
      <c r="J562">
        <v>4.3040000000000002E-2</v>
      </c>
      <c r="K562">
        <v>0.1537</v>
      </c>
      <c r="L562">
        <v>6.1710000000000001E-2</v>
      </c>
      <c r="M562">
        <v>0.36449999999999999</v>
      </c>
      <c r="N562">
        <v>1.492</v>
      </c>
      <c r="O562">
        <v>2.8879999999999999</v>
      </c>
      <c r="P562">
        <v>29.84</v>
      </c>
      <c r="Q562">
        <v>7.2560000000000003E-3</v>
      </c>
      <c r="R562">
        <v>2.6780000000000002E-2</v>
      </c>
      <c r="S562">
        <v>2.0709999999999999E-2</v>
      </c>
      <c r="T562">
        <v>1.626E-2</v>
      </c>
      <c r="U562">
        <v>2.0799999999999999E-2</v>
      </c>
      <c r="V562">
        <v>5.3039999999999997E-3</v>
      </c>
      <c r="W562">
        <v>15.3</v>
      </c>
      <c r="X562">
        <v>33.17</v>
      </c>
      <c r="Y562">
        <v>100.2</v>
      </c>
      <c r="Z562">
        <v>706.7</v>
      </c>
      <c r="AA562">
        <v>0.1241</v>
      </c>
      <c r="AB562">
        <v>0.22639999999999999</v>
      </c>
      <c r="AC562">
        <v>0.1326</v>
      </c>
      <c r="AD562">
        <v>0.1048</v>
      </c>
      <c r="AE562">
        <v>0.22500000000000001</v>
      </c>
      <c r="AF562">
        <v>8.3210000000000006E-2</v>
      </c>
    </row>
    <row r="563" spans="1:32" x14ac:dyDescent="0.2">
      <c r="A563">
        <v>925311</v>
      </c>
      <c r="B563">
        <v>0</v>
      </c>
      <c r="C563">
        <v>11.2</v>
      </c>
      <c r="D563">
        <v>29.37</v>
      </c>
      <c r="E563">
        <v>70.67</v>
      </c>
      <c r="F563">
        <v>386</v>
      </c>
      <c r="G563">
        <v>7.4490000000000001E-2</v>
      </c>
      <c r="H563">
        <v>3.5580000000000001E-2</v>
      </c>
      <c r="I563">
        <v>0</v>
      </c>
      <c r="J563">
        <v>0</v>
      </c>
      <c r="K563">
        <v>0.106</v>
      </c>
      <c r="L563">
        <v>5.5019999999999999E-2</v>
      </c>
      <c r="M563">
        <v>0.31409999999999999</v>
      </c>
      <c r="N563">
        <v>3.8959999999999999</v>
      </c>
      <c r="O563">
        <v>2.0409999999999999</v>
      </c>
      <c r="P563">
        <v>22.81</v>
      </c>
      <c r="Q563">
        <v>7.5940000000000001E-3</v>
      </c>
      <c r="R563">
        <v>8.8780000000000005E-3</v>
      </c>
      <c r="S563">
        <v>0</v>
      </c>
      <c r="T563">
        <v>0</v>
      </c>
      <c r="U563">
        <v>1.9890000000000001E-2</v>
      </c>
      <c r="V563">
        <v>1.7730000000000001E-3</v>
      </c>
      <c r="W563">
        <v>11.92</v>
      </c>
      <c r="X563">
        <v>38.299999999999997</v>
      </c>
      <c r="Y563">
        <v>75.19</v>
      </c>
      <c r="Z563">
        <v>439.6</v>
      </c>
      <c r="AA563">
        <v>9.2670000000000002E-2</v>
      </c>
      <c r="AB563">
        <v>5.4940000000000003E-2</v>
      </c>
      <c r="AC563">
        <v>0</v>
      </c>
      <c r="AD563">
        <v>0</v>
      </c>
      <c r="AE563">
        <v>0.15659999999999999</v>
      </c>
      <c r="AF563">
        <v>5.9049999999999998E-2</v>
      </c>
    </row>
    <row r="564" spans="1:32" x14ac:dyDescent="0.2">
      <c r="A564">
        <v>925622</v>
      </c>
      <c r="B564">
        <v>1</v>
      </c>
      <c r="C564">
        <v>15.22</v>
      </c>
      <c r="D564">
        <v>30.62</v>
      </c>
      <c r="E564">
        <v>103.4</v>
      </c>
      <c r="F564">
        <v>716.9</v>
      </c>
      <c r="G564">
        <v>0.1048</v>
      </c>
      <c r="H564">
        <v>0.2087</v>
      </c>
      <c r="I564">
        <v>0.255</v>
      </c>
      <c r="J564">
        <v>9.4289999999999999E-2</v>
      </c>
      <c r="K564">
        <v>0.21279999999999999</v>
      </c>
      <c r="L564">
        <v>7.152E-2</v>
      </c>
      <c r="M564">
        <v>0.26019999999999999</v>
      </c>
      <c r="N564">
        <v>1.2050000000000001</v>
      </c>
      <c r="O564">
        <v>2.3620000000000001</v>
      </c>
      <c r="P564">
        <v>22.65</v>
      </c>
      <c r="Q564">
        <v>4.6249999999999998E-3</v>
      </c>
      <c r="R564">
        <v>4.8439999999999997E-2</v>
      </c>
      <c r="S564">
        <v>7.3590000000000003E-2</v>
      </c>
      <c r="T564">
        <v>1.6080000000000001E-2</v>
      </c>
      <c r="U564">
        <v>2.137E-2</v>
      </c>
      <c r="V564">
        <v>6.1419999999999999E-3</v>
      </c>
      <c r="W564">
        <v>17.52</v>
      </c>
      <c r="X564">
        <v>42.79</v>
      </c>
      <c r="Y564">
        <v>128.69999999999999</v>
      </c>
      <c r="Z564">
        <v>915</v>
      </c>
      <c r="AA564">
        <v>0.14169999999999999</v>
      </c>
      <c r="AB564">
        <v>0.79169999999999996</v>
      </c>
      <c r="AC564">
        <v>1.17</v>
      </c>
      <c r="AD564">
        <v>0.2356</v>
      </c>
      <c r="AE564">
        <v>0.40889999999999999</v>
      </c>
      <c r="AF564">
        <v>0.1409</v>
      </c>
    </row>
    <row r="565" spans="1:32" x14ac:dyDescent="0.2">
      <c r="A565">
        <v>926125</v>
      </c>
      <c r="B565">
        <v>1</v>
      </c>
      <c r="C565">
        <v>20.92</v>
      </c>
      <c r="D565">
        <v>25.09</v>
      </c>
      <c r="E565">
        <v>143</v>
      </c>
      <c r="F565">
        <v>1347</v>
      </c>
      <c r="G565">
        <v>0.1099</v>
      </c>
      <c r="H565">
        <v>0.22359999999999999</v>
      </c>
      <c r="I565">
        <v>0.31740000000000002</v>
      </c>
      <c r="J565">
        <v>0.1474</v>
      </c>
      <c r="K565">
        <v>0.21490000000000001</v>
      </c>
      <c r="L565">
        <v>6.8790000000000004E-2</v>
      </c>
      <c r="M565">
        <v>0.96220000000000006</v>
      </c>
      <c r="N565">
        <v>1.026</v>
      </c>
      <c r="O565">
        <v>8.7579999999999991</v>
      </c>
      <c r="P565">
        <v>118.8</v>
      </c>
      <c r="Q565">
        <v>6.3990000000000002E-3</v>
      </c>
      <c r="R565">
        <v>4.3099999999999999E-2</v>
      </c>
      <c r="S565">
        <v>7.8450000000000006E-2</v>
      </c>
      <c r="T565">
        <v>2.6239999999999999E-2</v>
      </c>
      <c r="U565">
        <v>2.0570000000000001E-2</v>
      </c>
      <c r="V565">
        <v>6.2129999999999998E-3</v>
      </c>
      <c r="W565">
        <v>24.29</v>
      </c>
      <c r="X565">
        <v>29.41</v>
      </c>
      <c r="Y565">
        <v>179.1</v>
      </c>
      <c r="Z565">
        <v>1819</v>
      </c>
      <c r="AA565">
        <v>0.14069999999999999</v>
      </c>
      <c r="AB565">
        <v>0.41860000000000003</v>
      </c>
      <c r="AC565">
        <v>0.65990000000000004</v>
      </c>
      <c r="AD565">
        <v>0.25419999999999998</v>
      </c>
      <c r="AE565">
        <v>0.29289999999999999</v>
      </c>
      <c r="AF565">
        <v>9.8729999999999998E-2</v>
      </c>
    </row>
    <row r="566" spans="1:32" x14ac:dyDescent="0.2">
      <c r="A566">
        <v>926424</v>
      </c>
      <c r="B566">
        <v>1</v>
      </c>
      <c r="C566">
        <v>21.56</v>
      </c>
      <c r="D566">
        <v>22.39</v>
      </c>
      <c r="E566">
        <v>142</v>
      </c>
      <c r="F566">
        <v>1479</v>
      </c>
      <c r="G566">
        <v>0.111</v>
      </c>
      <c r="H566">
        <v>0.1159</v>
      </c>
      <c r="I566">
        <v>0.24390000000000001</v>
      </c>
      <c r="J566">
        <v>0.1389</v>
      </c>
      <c r="K566">
        <v>0.1726</v>
      </c>
      <c r="L566">
        <v>5.6230000000000002E-2</v>
      </c>
      <c r="M566">
        <v>1.1759999999999999</v>
      </c>
      <c r="N566">
        <v>1.256</v>
      </c>
      <c r="O566">
        <v>7.673</v>
      </c>
      <c r="P566">
        <v>158.69999999999999</v>
      </c>
      <c r="Q566">
        <v>1.03E-2</v>
      </c>
      <c r="R566">
        <v>2.8910000000000002E-2</v>
      </c>
      <c r="S566">
        <v>5.1979999999999998E-2</v>
      </c>
      <c r="T566">
        <v>2.4539999999999999E-2</v>
      </c>
      <c r="U566">
        <v>1.1140000000000001E-2</v>
      </c>
      <c r="V566">
        <v>4.2389999999999997E-3</v>
      </c>
      <c r="W566">
        <v>25.45</v>
      </c>
      <c r="X566">
        <v>26.4</v>
      </c>
      <c r="Y566">
        <v>166.1</v>
      </c>
      <c r="Z566">
        <v>2027</v>
      </c>
      <c r="AA566">
        <v>0.14099999999999999</v>
      </c>
      <c r="AB566">
        <v>0.21129999999999999</v>
      </c>
      <c r="AC566">
        <v>0.41070000000000001</v>
      </c>
      <c r="AD566">
        <v>0.22159999999999999</v>
      </c>
      <c r="AE566">
        <v>0.20599999999999999</v>
      </c>
      <c r="AF566">
        <v>7.1150000000000005E-2</v>
      </c>
    </row>
    <row r="567" spans="1:32" x14ac:dyDescent="0.2">
      <c r="A567">
        <v>926682</v>
      </c>
      <c r="B567">
        <v>1</v>
      </c>
      <c r="C567">
        <v>20.13</v>
      </c>
      <c r="D567">
        <v>28.25</v>
      </c>
      <c r="E567">
        <v>131.19999999999999</v>
      </c>
      <c r="F567">
        <v>1261</v>
      </c>
      <c r="G567">
        <v>9.7799999999999998E-2</v>
      </c>
      <c r="H567">
        <v>0.10340000000000001</v>
      </c>
      <c r="I567">
        <v>0.14399999999999999</v>
      </c>
      <c r="J567">
        <v>9.7909999999999997E-2</v>
      </c>
      <c r="K567">
        <v>0.17519999999999999</v>
      </c>
      <c r="L567">
        <v>5.5329999999999997E-2</v>
      </c>
      <c r="M567">
        <v>0.76549999999999996</v>
      </c>
      <c r="N567">
        <v>2.4630000000000001</v>
      </c>
      <c r="O567">
        <v>5.2030000000000003</v>
      </c>
      <c r="P567">
        <v>99.04</v>
      </c>
      <c r="Q567">
        <v>5.7689999999999998E-3</v>
      </c>
      <c r="R567">
        <v>2.4230000000000002E-2</v>
      </c>
      <c r="S567">
        <v>3.95E-2</v>
      </c>
      <c r="T567">
        <v>1.678E-2</v>
      </c>
      <c r="U567">
        <v>1.898E-2</v>
      </c>
      <c r="V567">
        <v>2.4979999999999998E-3</v>
      </c>
      <c r="W567">
        <v>23.69</v>
      </c>
      <c r="X567">
        <v>38.25</v>
      </c>
      <c r="Y567">
        <v>155</v>
      </c>
      <c r="Z567">
        <v>1731</v>
      </c>
      <c r="AA567">
        <v>0.1166</v>
      </c>
      <c r="AB567">
        <v>0.19220000000000001</v>
      </c>
      <c r="AC567">
        <v>0.32150000000000001</v>
      </c>
      <c r="AD567">
        <v>0.1628</v>
      </c>
      <c r="AE567">
        <v>0.25719999999999998</v>
      </c>
      <c r="AF567">
        <v>6.6369999999999998E-2</v>
      </c>
    </row>
    <row r="568" spans="1:32" x14ac:dyDescent="0.2">
      <c r="A568">
        <v>926954</v>
      </c>
      <c r="B568">
        <v>1</v>
      </c>
      <c r="C568">
        <v>16.600000000000001</v>
      </c>
      <c r="D568">
        <v>28.08</v>
      </c>
      <c r="E568">
        <v>108.3</v>
      </c>
      <c r="F568">
        <v>858.1</v>
      </c>
      <c r="G568">
        <v>8.455E-2</v>
      </c>
      <c r="H568">
        <v>0.1023</v>
      </c>
      <c r="I568">
        <v>9.2509999999999995E-2</v>
      </c>
      <c r="J568">
        <v>5.3019999999999998E-2</v>
      </c>
      <c r="K568">
        <v>0.159</v>
      </c>
      <c r="L568">
        <v>5.6480000000000002E-2</v>
      </c>
      <c r="M568">
        <v>0.45639999999999997</v>
      </c>
      <c r="N568">
        <v>1.075</v>
      </c>
      <c r="O568">
        <v>3.4249999999999998</v>
      </c>
      <c r="P568">
        <v>48.55</v>
      </c>
      <c r="Q568">
        <v>5.9030000000000003E-3</v>
      </c>
      <c r="R568">
        <v>3.7310000000000003E-2</v>
      </c>
      <c r="S568">
        <v>4.7300000000000002E-2</v>
      </c>
      <c r="T568">
        <v>1.5570000000000001E-2</v>
      </c>
      <c r="U568">
        <v>1.3180000000000001E-2</v>
      </c>
      <c r="V568">
        <v>3.8920000000000001E-3</v>
      </c>
      <c r="W568">
        <v>18.98</v>
      </c>
      <c r="X568">
        <v>34.119999999999997</v>
      </c>
      <c r="Y568">
        <v>126.7</v>
      </c>
      <c r="Z568">
        <v>1124</v>
      </c>
      <c r="AA568">
        <v>0.1139</v>
      </c>
      <c r="AB568">
        <v>0.30940000000000001</v>
      </c>
      <c r="AC568">
        <v>0.34029999999999999</v>
      </c>
      <c r="AD568">
        <v>0.14180000000000001</v>
      </c>
      <c r="AE568">
        <v>0.2218</v>
      </c>
      <c r="AF568">
        <v>7.8200000000000006E-2</v>
      </c>
    </row>
    <row r="569" spans="1:32" x14ac:dyDescent="0.2">
      <c r="A569">
        <v>927241</v>
      </c>
      <c r="B569">
        <v>1</v>
      </c>
      <c r="C569">
        <v>20.6</v>
      </c>
      <c r="D569">
        <v>29.33</v>
      </c>
      <c r="E569">
        <v>140.1</v>
      </c>
      <c r="F569">
        <v>1265</v>
      </c>
      <c r="G569">
        <v>0.1178</v>
      </c>
      <c r="H569">
        <v>0.27700000000000002</v>
      </c>
      <c r="I569">
        <v>0.35139999999999999</v>
      </c>
      <c r="J569">
        <v>0.152</v>
      </c>
      <c r="K569">
        <v>0.2397</v>
      </c>
      <c r="L569">
        <v>7.016E-2</v>
      </c>
      <c r="M569">
        <v>0.72599999999999998</v>
      </c>
      <c r="N569">
        <v>1.595</v>
      </c>
      <c r="O569">
        <v>5.7720000000000002</v>
      </c>
      <c r="P569">
        <v>86.22</v>
      </c>
      <c r="Q569">
        <v>6.522E-3</v>
      </c>
      <c r="R569">
        <v>6.1580000000000003E-2</v>
      </c>
      <c r="S569">
        <v>7.1169999999999997E-2</v>
      </c>
      <c r="T569">
        <v>1.6639999999999999E-2</v>
      </c>
      <c r="U569">
        <v>2.324E-2</v>
      </c>
      <c r="V569">
        <v>6.1850000000000004E-3</v>
      </c>
      <c r="W569">
        <v>25.74</v>
      </c>
      <c r="X569">
        <v>39.42</v>
      </c>
      <c r="Y569">
        <v>184.6</v>
      </c>
      <c r="Z569">
        <v>1821</v>
      </c>
      <c r="AA569">
        <v>0.16500000000000001</v>
      </c>
      <c r="AB569">
        <v>0.86809999999999998</v>
      </c>
      <c r="AC569">
        <v>0.93869999999999998</v>
      </c>
      <c r="AD569">
        <v>0.26500000000000001</v>
      </c>
      <c r="AE569">
        <v>0.40870000000000001</v>
      </c>
      <c r="AF569">
        <v>0.124</v>
      </c>
    </row>
    <row r="570" spans="1:32" x14ac:dyDescent="0.2">
      <c r="A570">
        <v>92751</v>
      </c>
      <c r="B570">
        <v>0</v>
      </c>
      <c r="C570">
        <v>7.76</v>
      </c>
      <c r="D570">
        <v>24.54</v>
      </c>
      <c r="E570">
        <v>47.92</v>
      </c>
      <c r="F570">
        <v>181</v>
      </c>
      <c r="G570">
        <v>5.2630000000000003E-2</v>
      </c>
      <c r="H570">
        <v>4.3619999999999999E-2</v>
      </c>
      <c r="I570">
        <v>0</v>
      </c>
      <c r="J570">
        <v>0</v>
      </c>
      <c r="K570">
        <v>0.15870000000000001</v>
      </c>
      <c r="L570">
        <v>5.8840000000000003E-2</v>
      </c>
      <c r="M570">
        <v>0.38569999999999999</v>
      </c>
      <c r="N570">
        <v>1.4279999999999999</v>
      </c>
      <c r="O570">
        <v>2.548</v>
      </c>
      <c r="P570">
        <v>19.149999999999999</v>
      </c>
      <c r="Q570">
        <v>7.1890000000000001E-3</v>
      </c>
      <c r="R570">
        <v>4.6600000000000001E-3</v>
      </c>
      <c r="S570">
        <v>0</v>
      </c>
      <c r="T570">
        <v>0</v>
      </c>
      <c r="U570">
        <v>2.6759999999999999E-2</v>
      </c>
      <c r="V570">
        <v>2.7829999999999999E-3</v>
      </c>
      <c r="W570">
        <v>9.4559999999999995</v>
      </c>
      <c r="X570">
        <v>30.37</v>
      </c>
      <c r="Y570">
        <v>59.16</v>
      </c>
      <c r="Z570">
        <v>268.60000000000002</v>
      </c>
      <c r="AA570">
        <v>8.9959999999999998E-2</v>
      </c>
      <c r="AB570">
        <v>6.4439999999999997E-2</v>
      </c>
      <c r="AC570">
        <v>0</v>
      </c>
      <c r="AD570">
        <v>0</v>
      </c>
      <c r="AE570">
        <v>0.28710000000000002</v>
      </c>
      <c r="AF570">
        <v>7.0389999999999994E-2</v>
      </c>
    </row>
    <row r="1048550" spans="16384:16384" x14ac:dyDescent="0.2">
      <c r="XFD1048550" t="e" cm="1">
        <f t="array" ref="XFD1048550">solver_pre</f>
        <v>#NAME?</v>
      </c>
    </row>
    <row r="1048551" spans="16384:16384" x14ac:dyDescent="0.2">
      <c r="XFD1048551" t="e" cm="1">
        <f t="array" ref="XFD1048551">solver_scl</f>
        <v>#NAME?</v>
      </c>
    </row>
    <row r="1048552" spans="16384:16384" x14ac:dyDescent="0.2">
      <c r="XFD1048552" t="e" cm="1">
        <f t="array" ref="XFD1048552">solver_rlx</f>
        <v>#NAME?</v>
      </c>
    </row>
    <row r="1048553" spans="16384:16384" x14ac:dyDescent="0.2">
      <c r="XFD1048553" t="e" cm="1">
        <f t="array" ref="XFD1048553">solver_tol</f>
        <v>#NAME?</v>
      </c>
    </row>
    <row r="1048554" spans="16384:16384" x14ac:dyDescent="0.2">
      <c r="XFD1048554" t="e" cm="1">
        <f t="array" ref="XFD1048554">solver_cvg</f>
        <v>#NAME?</v>
      </c>
    </row>
    <row r="1048555" spans="16384:16384" x14ac:dyDescent="0.2">
      <c r="XFD1048555" t="e" cm="1">
        <f t="array" ref="XFD1048555">AREAS(solver_adj1)</f>
        <v>#NAME?</v>
      </c>
    </row>
    <row r="1048556" spans="16384:16384" x14ac:dyDescent="0.2">
      <c r="XFD1048556" t="e" cm="1">
        <f t="array" ref="XFD1048556">solver_ssz</f>
        <v>#NAME?</v>
      </c>
    </row>
    <row r="1048557" spans="16384:16384" x14ac:dyDescent="0.2">
      <c r="XFD1048557" t="e" cm="1">
        <f t="array" ref="XFD1048557">solver_rsd</f>
        <v>#NAME?</v>
      </c>
    </row>
    <row r="1048558" spans="16384:16384" x14ac:dyDescent="0.2">
      <c r="XFD1048558" t="e" cm="1">
        <f t="array" ref="XFD1048558">solver_mrt</f>
        <v>#NAME?</v>
      </c>
    </row>
    <row r="1048559" spans="16384:16384" x14ac:dyDescent="0.2">
      <c r="XFD1048559" t="e" cm="1">
        <f t="array" ref="XFD1048559">solver_mni</f>
        <v>#NAME?</v>
      </c>
    </row>
    <row r="1048560" spans="16384:16384" x14ac:dyDescent="0.2">
      <c r="XFD1048560" t="e" cm="1">
        <f t="array" ref="XFD1048560">solver_rbv</f>
        <v>#NAME?</v>
      </c>
    </row>
    <row r="1048561" spans="16384:16384" x14ac:dyDescent="0.2">
      <c r="XFD1048561" t="e" cm="1">
        <f t="array" ref="XFD1048561">solver_neg</f>
        <v>#NAME?</v>
      </c>
    </row>
    <row r="1048562" spans="16384:16384" x14ac:dyDescent="0.2">
      <c r="XFD1048562" t="e" cm="1">
        <f t="array" ref="XFD1048562">solver_ntr</f>
        <v>#NAME?</v>
      </c>
    </row>
    <row r="1048563" spans="16384:16384" x14ac:dyDescent="0.2">
      <c r="XFD1048563" t="e" cm="1">
        <f t="array" ref="XFD1048563">solver_acc</f>
        <v>#NAME?</v>
      </c>
    </row>
    <row r="1048564" spans="16384:16384" x14ac:dyDescent="0.2">
      <c r="XFD1048564" t="e" cm="1">
        <f t="array" ref="XFD1048564">solver_res</f>
        <v>#NAME?</v>
      </c>
    </row>
    <row r="1048565" spans="16384:16384" x14ac:dyDescent="0.2">
      <c r="XFD1048565" t="e" cm="1">
        <f t="array" ref="XFD1048565">solver_ars</f>
        <v>#NAME?</v>
      </c>
    </row>
    <row r="1048566" spans="16384:16384" x14ac:dyDescent="0.2">
      <c r="XFD1048566" t="e" cm="1">
        <f t="array" ref="XFD1048566">solver_sta</f>
        <v>#NAME?</v>
      </c>
    </row>
    <row r="1048567" spans="16384:16384" x14ac:dyDescent="0.2">
      <c r="XFD1048567" t="e" cm="1">
        <f t="array" ref="XFD1048567">solver_met</f>
        <v>#NAME?</v>
      </c>
    </row>
    <row r="1048568" spans="16384:16384" x14ac:dyDescent="0.2">
      <c r="XFD1048568" t="e" cm="1">
        <f t="array" ref="XFD1048568">solver_soc</f>
        <v>#NAME?</v>
      </c>
    </row>
    <row r="1048569" spans="16384:16384" x14ac:dyDescent="0.2">
      <c r="XFD1048569" t="e" cm="1">
        <f t="array" ref="XFD1048569">solver_lpt</f>
        <v>#NAME?</v>
      </c>
    </row>
    <row r="1048570" spans="16384:16384" x14ac:dyDescent="0.2">
      <c r="XFD1048570" t="e" cm="1">
        <f t="array" ref="XFD1048570">solver_lpp</f>
        <v>#NAME?</v>
      </c>
    </row>
    <row r="1048571" spans="16384:16384" x14ac:dyDescent="0.2">
      <c r="XFD1048571" t="e" cm="1">
        <f t="array" ref="XFD1048571">solver_gap</f>
        <v>#NAME?</v>
      </c>
    </row>
    <row r="1048572" spans="16384:16384" x14ac:dyDescent="0.2">
      <c r="XFD1048572" t="e" cm="1">
        <f t="array" ref="XFD1048572">solver_ips</f>
        <v>#NAME?</v>
      </c>
    </row>
    <row r="1048573" spans="16384:16384" x14ac:dyDescent="0.2">
      <c r="XFD1048573" t="e" cm="1">
        <f t="array" ref="XFD1048573">solver_fea</f>
        <v>#NAME?</v>
      </c>
    </row>
    <row r="1048574" spans="16384:16384" x14ac:dyDescent="0.2">
      <c r="XFD1048574" t="e" cm="1">
        <f t="array" ref="XFD1048574">solver_ipi</f>
        <v>#NAME?</v>
      </c>
    </row>
    <row r="1048575" spans="16384:16384" x14ac:dyDescent="0.2">
      <c r="XFD1048575" t="e" cm="1">
        <f t="array" ref="XFD1048575">solver_ipd</f>
        <v>#NAME?</v>
      </c>
    </row>
  </sheetData>
  <autoFilter ref="A1:AF570" xr:uid="{A85DD6A4-BC4C-054F-9E36-D889F60D4840}"/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60EB92D1-F6D9-E843-8817-B981C1FD0FAA}">
          <xm:f>'in (2)'!1:1048576</xm:f>
        </x15:webExtension>
        <x15:webExtension appRef="{B7F4C27E-4E91-E849-B054-5885B85BBF95}">
          <xm:f>'in (2)'!XFD1048550:XFD1048575</xm:f>
        </x15:webExtension>
      </x15:webExtens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811A-604E-463B-9452-2A5C904BBB06}">
  <dimension ref="A1:AF570"/>
  <sheetViews>
    <sheetView workbookViewId="0">
      <selection activeCell="N1" sqref="N1:N1048576"/>
    </sheetView>
  </sheetViews>
  <sheetFormatPr baseColWidth="10" defaultColWidth="8.83203125" defaultRowHeight="15" x14ac:dyDescent="0.2"/>
  <cols>
    <col min="5" max="5" width="13.6640625" bestFit="1" customWidth="1"/>
    <col min="6" max="6" width="9.33203125" bestFit="1" customWidth="1"/>
    <col min="7" max="7" width="15.1640625" bestFit="1" customWidth="1"/>
    <col min="8" max="8" width="16" bestFit="1" customWidth="1"/>
    <col min="9" max="9" width="13.5" bestFit="1" customWidth="1"/>
    <col min="10" max="10" width="17.6640625" bestFit="1" customWidth="1"/>
    <col min="11" max="11" width="13.6640625" bestFit="1" customWidth="1"/>
    <col min="12" max="12" width="20" bestFit="1" customWidth="1"/>
    <col min="14" max="14" width="11.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8510426</v>
      </c>
      <c r="B2" t="s">
        <v>33</v>
      </c>
      <c r="C2">
        <v>13.54</v>
      </c>
      <c r="D2">
        <v>14.36</v>
      </c>
      <c r="E2">
        <v>87.46</v>
      </c>
      <c r="F2">
        <v>566.29999999999995</v>
      </c>
      <c r="G2">
        <v>9.7790000000000002E-2</v>
      </c>
      <c r="H2">
        <v>8.1290000000000001E-2</v>
      </c>
      <c r="I2">
        <v>6.6640000000000005E-2</v>
      </c>
      <c r="J2">
        <v>4.7809999999999998E-2</v>
      </c>
      <c r="K2">
        <v>0.1885</v>
      </c>
      <c r="L2">
        <v>5.7660000000000003E-2</v>
      </c>
      <c r="M2">
        <v>0.26989999999999997</v>
      </c>
      <c r="N2">
        <v>0.78859999999999997</v>
      </c>
      <c r="O2">
        <v>2.0579999999999998</v>
      </c>
      <c r="P2">
        <v>23.56</v>
      </c>
      <c r="Q2">
        <v>8.4620000000000008E-3</v>
      </c>
      <c r="R2">
        <v>1.46E-2</v>
      </c>
      <c r="S2">
        <v>2.3869999999999999E-2</v>
      </c>
      <c r="T2">
        <v>1.315E-2</v>
      </c>
      <c r="U2">
        <v>1.9800000000000002E-2</v>
      </c>
      <c r="V2">
        <v>2.3E-3</v>
      </c>
      <c r="W2">
        <v>15.11</v>
      </c>
      <c r="X2">
        <v>19.260000000000002</v>
      </c>
      <c r="Y2">
        <v>99.7</v>
      </c>
      <c r="Z2">
        <v>711.2</v>
      </c>
      <c r="AA2">
        <v>0.14399999999999999</v>
      </c>
      <c r="AB2">
        <v>0.17730000000000001</v>
      </c>
      <c r="AC2">
        <v>0.23899999999999999</v>
      </c>
      <c r="AD2">
        <v>0.1288</v>
      </c>
      <c r="AE2">
        <v>0.29770000000000002</v>
      </c>
      <c r="AF2">
        <v>7.2590000000000002E-2</v>
      </c>
    </row>
    <row r="3" spans="1:32" x14ac:dyDescent="0.2">
      <c r="A3">
        <v>8510653</v>
      </c>
      <c r="B3" t="s">
        <v>33</v>
      </c>
      <c r="C3">
        <v>13.08</v>
      </c>
      <c r="D3">
        <v>15.71</v>
      </c>
      <c r="E3">
        <v>85.63</v>
      </c>
      <c r="F3">
        <v>520</v>
      </c>
      <c r="G3">
        <v>0.1075</v>
      </c>
      <c r="H3">
        <v>0.127</v>
      </c>
      <c r="I3">
        <v>4.5679999999999998E-2</v>
      </c>
      <c r="J3">
        <v>3.1099999999999999E-2</v>
      </c>
      <c r="K3">
        <v>0.19670000000000001</v>
      </c>
      <c r="L3">
        <v>6.8110000000000004E-2</v>
      </c>
      <c r="M3">
        <v>0.1852</v>
      </c>
      <c r="N3">
        <v>0.74770000000000003</v>
      </c>
      <c r="O3">
        <v>1.383</v>
      </c>
      <c r="P3">
        <v>14.67</v>
      </c>
      <c r="Q3">
        <v>4.0969999999999999E-3</v>
      </c>
      <c r="R3">
        <v>1.898E-2</v>
      </c>
      <c r="S3">
        <v>1.6979999999999999E-2</v>
      </c>
      <c r="T3">
        <v>6.4900000000000001E-3</v>
      </c>
      <c r="U3">
        <v>1.678E-2</v>
      </c>
      <c r="V3">
        <v>2.4250000000000001E-3</v>
      </c>
      <c r="W3">
        <v>14.5</v>
      </c>
      <c r="X3">
        <v>20.49</v>
      </c>
      <c r="Y3">
        <v>96.09</v>
      </c>
      <c r="Z3">
        <v>630.5</v>
      </c>
      <c r="AA3">
        <v>0.13120000000000001</v>
      </c>
      <c r="AB3">
        <v>0.27760000000000001</v>
      </c>
      <c r="AC3">
        <v>0.189</v>
      </c>
      <c r="AD3">
        <v>7.2830000000000006E-2</v>
      </c>
      <c r="AE3">
        <v>0.31840000000000002</v>
      </c>
      <c r="AF3">
        <v>8.183E-2</v>
      </c>
    </row>
    <row r="4" spans="1:32" x14ac:dyDescent="0.2">
      <c r="A4">
        <v>8510824</v>
      </c>
      <c r="B4" t="s">
        <v>33</v>
      </c>
      <c r="C4">
        <v>9.5039999999999996</v>
      </c>
      <c r="D4">
        <v>12.44</v>
      </c>
      <c r="E4">
        <v>60.34</v>
      </c>
      <c r="F4">
        <v>273.89999999999998</v>
      </c>
      <c r="G4">
        <v>0.1024</v>
      </c>
      <c r="H4">
        <v>6.4920000000000005E-2</v>
      </c>
      <c r="I4">
        <v>2.9559999999999999E-2</v>
      </c>
      <c r="J4">
        <v>2.0760000000000001E-2</v>
      </c>
      <c r="K4">
        <v>0.18149999999999999</v>
      </c>
      <c r="L4">
        <v>6.905E-2</v>
      </c>
      <c r="M4">
        <v>0.27729999999999999</v>
      </c>
      <c r="N4">
        <v>0.9768</v>
      </c>
      <c r="O4">
        <v>1.909</v>
      </c>
      <c r="P4">
        <v>15.7</v>
      </c>
      <c r="Q4">
        <v>9.606E-3</v>
      </c>
      <c r="R4">
        <v>1.4319999999999999E-2</v>
      </c>
      <c r="S4">
        <v>1.985E-2</v>
      </c>
      <c r="T4">
        <v>1.421E-2</v>
      </c>
      <c r="U4">
        <v>2.027E-2</v>
      </c>
      <c r="V4">
        <v>2.9680000000000002E-3</v>
      </c>
      <c r="W4">
        <v>10.23</v>
      </c>
      <c r="X4">
        <v>15.66</v>
      </c>
      <c r="Y4">
        <v>65.13</v>
      </c>
      <c r="Z4">
        <v>314.89999999999998</v>
      </c>
      <c r="AA4">
        <v>0.13239999999999999</v>
      </c>
      <c r="AB4">
        <v>0.1148</v>
      </c>
      <c r="AC4">
        <v>8.8669999999999999E-2</v>
      </c>
      <c r="AD4">
        <v>6.2269999999999999E-2</v>
      </c>
      <c r="AE4">
        <v>0.245</v>
      </c>
      <c r="AF4">
        <v>7.7729999999999994E-2</v>
      </c>
    </row>
    <row r="5" spans="1:32" x14ac:dyDescent="0.2">
      <c r="A5">
        <v>854941</v>
      </c>
      <c r="B5" t="s">
        <v>33</v>
      </c>
      <c r="C5">
        <v>13.03</v>
      </c>
      <c r="D5">
        <v>18.420000000000002</v>
      </c>
      <c r="E5">
        <v>82.61</v>
      </c>
      <c r="F5">
        <v>523.79999999999995</v>
      </c>
      <c r="G5">
        <v>8.9829999999999993E-2</v>
      </c>
      <c r="H5">
        <v>3.7659999999999999E-2</v>
      </c>
      <c r="I5">
        <v>2.562E-2</v>
      </c>
      <c r="J5">
        <v>2.9229999999999999E-2</v>
      </c>
      <c r="K5">
        <v>0.1467</v>
      </c>
      <c r="L5">
        <v>5.8630000000000002E-2</v>
      </c>
      <c r="M5">
        <v>0.18390000000000001</v>
      </c>
      <c r="N5">
        <v>2.3420000000000001</v>
      </c>
      <c r="O5">
        <v>1.17</v>
      </c>
      <c r="P5">
        <v>14.16</v>
      </c>
      <c r="Q5">
        <v>4.352E-3</v>
      </c>
      <c r="R5">
        <v>4.8989999999999997E-3</v>
      </c>
      <c r="S5">
        <v>1.3429999999999999E-2</v>
      </c>
      <c r="T5">
        <v>1.1639999999999999E-2</v>
      </c>
      <c r="U5">
        <v>2.6710000000000001E-2</v>
      </c>
      <c r="V5">
        <v>1.7769999999999999E-3</v>
      </c>
      <c r="W5">
        <v>13.3</v>
      </c>
      <c r="X5">
        <v>22.81</v>
      </c>
      <c r="Y5">
        <v>84.46</v>
      </c>
      <c r="Z5">
        <v>545.9</v>
      </c>
      <c r="AA5">
        <v>9.7009999999999999E-2</v>
      </c>
      <c r="AB5">
        <v>4.6190000000000002E-2</v>
      </c>
      <c r="AC5">
        <v>4.8329999999999998E-2</v>
      </c>
      <c r="AD5">
        <v>5.0130000000000001E-2</v>
      </c>
      <c r="AE5">
        <v>0.19869999999999999</v>
      </c>
      <c r="AF5">
        <v>6.1690000000000002E-2</v>
      </c>
    </row>
    <row r="6" spans="1:32" x14ac:dyDescent="0.2">
      <c r="A6">
        <v>85713702</v>
      </c>
      <c r="B6" t="s">
        <v>33</v>
      </c>
      <c r="C6">
        <v>8.1959999999999997</v>
      </c>
      <c r="D6">
        <v>16.84</v>
      </c>
      <c r="E6">
        <v>51.71</v>
      </c>
      <c r="F6">
        <v>201.9</v>
      </c>
      <c r="G6">
        <v>8.5999999999999993E-2</v>
      </c>
      <c r="H6">
        <v>5.9429999999999997E-2</v>
      </c>
      <c r="I6">
        <v>1.5879999999999998E-2</v>
      </c>
      <c r="J6">
        <v>5.9170000000000004E-3</v>
      </c>
      <c r="K6">
        <v>0.1769</v>
      </c>
      <c r="L6">
        <v>6.5030000000000004E-2</v>
      </c>
      <c r="M6">
        <v>0.15629999999999999</v>
      </c>
      <c r="N6">
        <v>0.95669999999999999</v>
      </c>
      <c r="O6">
        <v>1.0940000000000001</v>
      </c>
      <c r="P6">
        <v>8.2050000000000001</v>
      </c>
      <c r="Q6">
        <v>8.9680000000000003E-3</v>
      </c>
      <c r="R6">
        <v>1.6459999999999999E-2</v>
      </c>
      <c r="S6">
        <v>1.5879999999999998E-2</v>
      </c>
      <c r="T6">
        <v>5.9170000000000004E-3</v>
      </c>
      <c r="U6">
        <v>2.5739999999999999E-2</v>
      </c>
      <c r="V6">
        <v>2.5820000000000001E-3</v>
      </c>
      <c r="W6">
        <v>8.9640000000000004</v>
      </c>
      <c r="X6">
        <v>21.96</v>
      </c>
      <c r="Y6">
        <v>57.26</v>
      </c>
      <c r="Z6">
        <v>242.2</v>
      </c>
      <c r="AA6">
        <v>0.12970000000000001</v>
      </c>
      <c r="AB6">
        <v>0.13569999999999999</v>
      </c>
      <c r="AC6">
        <v>6.88E-2</v>
      </c>
      <c r="AD6">
        <v>2.564E-2</v>
      </c>
      <c r="AE6">
        <v>0.3105</v>
      </c>
      <c r="AF6">
        <v>7.4090000000000003E-2</v>
      </c>
    </row>
    <row r="7" spans="1:32" x14ac:dyDescent="0.2">
      <c r="A7">
        <v>857155</v>
      </c>
      <c r="B7" t="s">
        <v>33</v>
      </c>
      <c r="C7">
        <v>12.05</v>
      </c>
      <c r="D7">
        <v>14.63</v>
      </c>
      <c r="E7">
        <v>78.040000000000006</v>
      </c>
      <c r="F7">
        <v>449.3</v>
      </c>
      <c r="G7">
        <v>0.1031</v>
      </c>
      <c r="H7">
        <v>9.0920000000000001E-2</v>
      </c>
      <c r="I7">
        <v>6.5920000000000006E-2</v>
      </c>
      <c r="J7">
        <v>2.7490000000000001E-2</v>
      </c>
      <c r="K7">
        <v>0.16750000000000001</v>
      </c>
      <c r="L7">
        <v>6.0429999999999998E-2</v>
      </c>
      <c r="M7">
        <v>0.2636</v>
      </c>
      <c r="N7">
        <v>0.72940000000000005</v>
      </c>
      <c r="O7">
        <v>1.8480000000000001</v>
      </c>
      <c r="P7">
        <v>19.87</v>
      </c>
      <c r="Q7">
        <v>5.4879999999999998E-3</v>
      </c>
      <c r="R7">
        <v>1.427E-2</v>
      </c>
      <c r="S7">
        <v>2.3220000000000001E-2</v>
      </c>
      <c r="T7">
        <v>5.6600000000000001E-3</v>
      </c>
      <c r="U7">
        <v>1.4279999999999999E-2</v>
      </c>
      <c r="V7">
        <v>2.4220000000000001E-3</v>
      </c>
      <c r="W7">
        <v>13.76</v>
      </c>
      <c r="X7">
        <v>20.7</v>
      </c>
      <c r="Y7">
        <v>89.88</v>
      </c>
      <c r="Z7">
        <v>582.6</v>
      </c>
      <c r="AA7">
        <v>0.14940000000000001</v>
      </c>
      <c r="AB7">
        <v>0.21560000000000001</v>
      </c>
      <c r="AC7">
        <v>0.30499999999999999</v>
      </c>
      <c r="AD7">
        <v>6.5479999999999997E-2</v>
      </c>
      <c r="AE7">
        <v>0.2747</v>
      </c>
      <c r="AF7">
        <v>8.301E-2</v>
      </c>
    </row>
    <row r="8" spans="1:32" x14ac:dyDescent="0.2">
      <c r="A8">
        <v>857156</v>
      </c>
      <c r="B8" t="s">
        <v>33</v>
      </c>
      <c r="C8">
        <v>13.49</v>
      </c>
      <c r="D8">
        <v>22.3</v>
      </c>
      <c r="E8">
        <v>86.91</v>
      </c>
      <c r="F8">
        <v>561</v>
      </c>
      <c r="G8">
        <v>8.7520000000000001E-2</v>
      </c>
      <c r="H8">
        <v>7.6980000000000007E-2</v>
      </c>
      <c r="I8">
        <v>4.7509999999999997E-2</v>
      </c>
      <c r="J8">
        <v>3.3840000000000002E-2</v>
      </c>
      <c r="K8">
        <v>0.18090000000000001</v>
      </c>
      <c r="L8">
        <v>5.7180000000000002E-2</v>
      </c>
      <c r="M8">
        <v>0.23380000000000001</v>
      </c>
      <c r="N8">
        <v>1.353</v>
      </c>
      <c r="O8">
        <v>1.7350000000000001</v>
      </c>
      <c r="P8">
        <v>20.2</v>
      </c>
      <c r="Q8">
        <v>4.4549999999999998E-3</v>
      </c>
      <c r="R8">
        <v>1.3820000000000001E-2</v>
      </c>
      <c r="S8">
        <v>2.095E-2</v>
      </c>
      <c r="T8">
        <v>1.184E-2</v>
      </c>
      <c r="U8">
        <v>1.6410000000000001E-2</v>
      </c>
      <c r="V8">
        <v>1.9559999999999998E-3</v>
      </c>
      <c r="W8">
        <v>15.15</v>
      </c>
      <c r="X8">
        <v>31.82</v>
      </c>
      <c r="Y8">
        <v>99</v>
      </c>
      <c r="Z8">
        <v>698.8</v>
      </c>
      <c r="AA8">
        <v>0.1162</v>
      </c>
      <c r="AB8">
        <v>0.1711</v>
      </c>
      <c r="AC8">
        <v>0.22819999999999999</v>
      </c>
      <c r="AD8">
        <v>0.12820000000000001</v>
      </c>
      <c r="AE8">
        <v>0.28710000000000002</v>
      </c>
      <c r="AF8">
        <v>6.9169999999999995E-2</v>
      </c>
    </row>
    <row r="9" spans="1:32" x14ac:dyDescent="0.2">
      <c r="A9">
        <v>857343</v>
      </c>
      <c r="B9" t="s">
        <v>33</v>
      </c>
      <c r="C9">
        <v>11.76</v>
      </c>
      <c r="D9">
        <v>21.6</v>
      </c>
      <c r="E9">
        <v>74.72</v>
      </c>
      <c r="F9">
        <v>427.9</v>
      </c>
      <c r="G9">
        <v>8.6370000000000002E-2</v>
      </c>
      <c r="H9">
        <v>4.9660000000000003E-2</v>
      </c>
      <c r="I9">
        <v>1.6570000000000001E-2</v>
      </c>
      <c r="J9">
        <v>1.115E-2</v>
      </c>
      <c r="K9">
        <v>0.14949999999999999</v>
      </c>
      <c r="L9">
        <v>5.8880000000000002E-2</v>
      </c>
      <c r="M9">
        <v>0.40620000000000001</v>
      </c>
      <c r="N9">
        <v>1.21</v>
      </c>
      <c r="O9">
        <v>2.6349999999999998</v>
      </c>
      <c r="P9">
        <v>28.47</v>
      </c>
      <c r="Q9">
        <v>5.8570000000000002E-3</v>
      </c>
      <c r="R9">
        <v>9.7579999999999993E-3</v>
      </c>
      <c r="S9">
        <v>1.1679999999999999E-2</v>
      </c>
      <c r="T9">
        <v>7.4450000000000002E-3</v>
      </c>
      <c r="U9">
        <v>2.4060000000000002E-2</v>
      </c>
      <c r="V9">
        <v>1.769E-3</v>
      </c>
      <c r="W9">
        <v>12.98</v>
      </c>
      <c r="X9">
        <v>25.72</v>
      </c>
      <c r="Y9">
        <v>82.98</v>
      </c>
      <c r="Z9">
        <v>516.5</v>
      </c>
      <c r="AA9">
        <v>0.1085</v>
      </c>
      <c r="AB9">
        <v>8.6150000000000004E-2</v>
      </c>
      <c r="AC9">
        <v>5.5230000000000001E-2</v>
      </c>
      <c r="AD9">
        <v>3.7150000000000002E-2</v>
      </c>
      <c r="AE9">
        <v>0.24329999999999999</v>
      </c>
      <c r="AF9">
        <v>6.5629999999999994E-2</v>
      </c>
    </row>
    <row r="10" spans="1:32" x14ac:dyDescent="0.2">
      <c r="A10">
        <v>857373</v>
      </c>
      <c r="B10" t="s">
        <v>33</v>
      </c>
      <c r="C10">
        <v>13.64</v>
      </c>
      <c r="D10">
        <v>16.34</v>
      </c>
      <c r="E10">
        <v>87.21</v>
      </c>
      <c r="F10">
        <v>571.79999999999995</v>
      </c>
      <c r="G10">
        <v>7.6850000000000002E-2</v>
      </c>
      <c r="H10">
        <v>6.0589999999999998E-2</v>
      </c>
      <c r="I10">
        <v>1.857E-2</v>
      </c>
      <c r="J10">
        <v>1.7229999999999999E-2</v>
      </c>
      <c r="K10">
        <v>0.1353</v>
      </c>
      <c r="L10">
        <v>5.953E-2</v>
      </c>
      <c r="M10">
        <v>0.18720000000000001</v>
      </c>
      <c r="N10">
        <v>0.9234</v>
      </c>
      <c r="O10">
        <v>1.4490000000000001</v>
      </c>
      <c r="P10">
        <v>14.55</v>
      </c>
      <c r="Q10">
        <v>4.4770000000000001E-3</v>
      </c>
      <c r="R10">
        <v>1.1769999999999999E-2</v>
      </c>
      <c r="S10">
        <v>1.0789999999999999E-2</v>
      </c>
      <c r="T10">
        <v>7.9559999999999995E-3</v>
      </c>
      <c r="U10">
        <v>1.325E-2</v>
      </c>
      <c r="V10">
        <v>2.5509999999999999E-3</v>
      </c>
      <c r="W10">
        <v>14.67</v>
      </c>
      <c r="X10">
        <v>23.19</v>
      </c>
      <c r="Y10">
        <v>96.08</v>
      </c>
      <c r="Z10">
        <v>656.7</v>
      </c>
      <c r="AA10">
        <v>0.1089</v>
      </c>
      <c r="AB10">
        <v>0.15820000000000001</v>
      </c>
      <c r="AC10">
        <v>0.105</v>
      </c>
      <c r="AD10">
        <v>8.5860000000000006E-2</v>
      </c>
      <c r="AE10">
        <v>0.2346</v>
      </c>
      <c r="AF10">
        <v>8.0250000000000002E-2</v>
      </c>
    </row>
    <row r="11" spans="1:32" x14ac:dyDescent="0.2">
      <c r="A11">
        <v>857374</v>
      </c>
      <c r="B11" t="s">
        <v>33</v>
      </c>
      <c r="C11">
        <v>11.94</v>
      </c>
      <c r="D11">
        <v>18.239999999999998</v>
      </c>
      <c r="E11">
        <v>75.709999999999994</v>
      </c>
      <c r="F11">
        <v>437.6</v>
      </c>
      <c r="G11">
        <v>8.2610000000000003E-2</v>
      </c>
      <c r="H11">
        <v>4.7509999999999997E-2</v>
      </c>
      <c r="I11">
        <v>1.9720000000000001E-2</v>
      </c>
      <c r="J11">
        <v>1.349E-2</v>
      </c>
      <c r="K11">
        <v>0.18679999999999999</v>
      </c>
      <c r="L11">
        <v>6.1100000000000002E-2</v>
      </c>
      <c r="M11">
        <v>0.2273</v>
      </c>
      <c r="N11">
        <v>0.63290000000000002</v>
      </c>
      <c r="O11">
        <v>1.52</v>
      </c>
      <c r="P11">
        <v>17.47</v>
      </c>
      <c r="Q11">
        <v>7.2100000000000003E-3</v>
      </c>
      <c r="R11">
        <v>8.3800000000000003E-3</v>
      </c>
      <c r="S11">
        <v>1.311E-2</v>
      </c>
      <c r="T11">
        <v>8.0000000000000002E-3</v>
      </c>
      <c r="U11">
        <v>1.9959999999999999E-2</v>
      </c>
      <c r="V11">
        <v>2.6350000000000002E-3</v>
      </c>
      <c r="W11">
        <v>13.1</v>
      </c>
      <c r="X11">
        <v>21.33</v>
      </c>
      <c r="Y11">
        <v>83.67</v>
      </c>
      <c r="Z11">
        <v>527.20000000000005</v>
      </c>
      <c r="AA11">
        <v>0.1144</v>
      </c>
      <c r="AB11">
        <v>8.906E-2</v>
      </c>
      <c r="AC11">
        <v>9.2030000000000001E-2</v>
      </c>
      <c r="AD11">
        <v>6.2960000000000002E-2</v>
      </c>
      <c r="AE11">
        <v>0.27850000000000003</v>
      </c>
      <c r="AF11">
        <v>7.4079999999999993E-2</v>
      </c>
    </row>
    <row r="12" spans="1:32" x14ac:dyDescent="0.2">
      <c r="A12">
        <v>85759902</v>
      </c>
      <c r="B12" t="s">
        <v>33</v>
      </c>
      <c r="C12">
        <v>11.52</v>
      </c>
      <c r="D12">
        <v>18.75</v>
      </c>
      <c r="E12">
        <v>73.34</v>
      </c>
      <c r="F12">
        <v>409</v>
      </c>
      <c r="G12">
        <v>9.5240000000000005E-2</v>
      </c>
      <c r="H12">
        <v>5.4730000000000001E-2</v>
      </c>
      <c r="I12">
        <v>3.0360000000000002E-2</v>
      </c>
      <c r="J12">
        <v>2.2780000000000002E-2</v>
      </c>
      <c r="K12">
        <v>0.192</v>
      </c>
      <c r="L12">
        <v>5.9069999999999998E-2</v>
      </c>
      <c r="M12">
        <v>0.32490000000000002</v>
      </c>
      <c r="N12">
        <v>0.95909999999999995</v>
      </c>
      <c r="O12">
        <v>2.1829999999999998</v>
      </c>
      <c r="P12">
        <v>23.47</v>
      </c>
      <c r="Q12">
        <v>8.3280000000000003E-3</v>
      </c>
      <c r="R12">
        <v>8.7220000000000006E-3</v>
      </c>
      <c r="S12">
        <v>1.349E-2</v>
      </c>
      <c r="T12">
        <v>8.6700000000000006E-3</v>
      </c>
      <c r="U12">
        <v>3.218E-2</v>
      </c>
      <c r="V12">
        <v>2.3860000000000001E-3</v>
      </c>
      <c r="W12">
        <v>12.84</v>
      </c>
      <c r="X12">
        <v>22.47</v>
      </c>
      <c r="Y12">
        <v>81.81</v>
      </c>
      <c r="Z12">
        <v>506.2</v>
      </c>
      <c r="AA12">
        <v>0.1249</v>
      </c>
      <c r="AB12">
        <v>8.72E-2</v>
      </c>
      <c r="AC12">
        <v>9.0759999999999993E-2</v>
      </c>
      <c r="AD12">
        <v>6.3159999999999994E-2</v>
      </c>
      <c r="AE12">
        <v>0.3306</v>
      </c>
      <c r="AF12">
        <v>7.0360000000000006E-2</v>
      </c>
    </row>
    <row r="13" spans="1:32" x14ac:dyDescent="0.2">
      <c r="A13">
        <v>857810</v>
      </c>
      <c r="B13" t="s">
        <v>33</v>
      </c>
      <c r="C13">
        <v>13.05</v>
      </c>
      <c r="D13">
        <v>19.309999999999999</v>
      </c>
      <c r="E13">
        <v>82.61</v>
      </c>
      <c r="F13">
        <v>527.20000000000005</v>
      </c>
      <c r="G13">
        <v>8.0600000000000005E-2</v>
      </c>
      <c r="H13">
        <v>3.789E-2</v>
      </c>
      <c r="I13">
        <v>6.9200000000000002E-4</v>
      </c>
      <c r="J13">
        <v>4.1669999999999997E-3</v>
      </c>
      <c r="K13">
        <v>0.18190000000000001</v>
      </c>
      <c r="L13">
        <v>5.5010000000000003E-2</v>
      </c>
      <c r="M13">
        <v>0.40400000000000003</v>
      </c>
      <c r="N13">
        <v>1.214</v>
      </c>
      <c r="O13">
        <v>2.5950000000000002</v>
      </c>
      <c r="P13">
        <v>32.96</v>
      </c>
      <c r="Q13">
        <v>7.4910000000000003E-3</v>
      </c>
      <c r="R13">
        <v>8.5929999999999999E-3</v>
      </c>
      <c r="S13">
        <v>6.9200000000000002E-4</v>
      </c>
      <c r="T13">
        <v>4.1669999999999997E-3</v>
      </c>
      <c r="U13">
        <v>2.1899999999999999E-2</v>
      </c>
      <c r="V13">
        <v>2.99E-3</v>
      </c>
      <c r="W13">
        <v>14.23</v>
      </c>
      <c r="X13">
        <v>22.25</v>
      </c>
      <c r="Y13">
        <v>90.24</v>
      </c>
      <c r="Z13">
        <v>624.1</v>
      </c>
      <c r="AA13">
        <v>0.1021</v>
      </c>
      <c r="AB13">
        <v>6.191E-2</v>
      </c>
      <c r="AC13">
        <v>1.8450000000000001E-3</v>
      </c>
      <c r="AD13">
        <v>1.111E-2</v>
      </c>
      <c r="AE13">
        <v>0.24390000000000001</v>
      </c>
      <c r="AF13">
        <v>6.2890000000000001E-2</v>
      </c>
    </row>
    <row r="14" spans="1:32" x14ac:dyDescent="0.2">
      <c r="A14">
        <v>858477</v>
      </c>
      <c r="B14" t="s">
        <v>33</v>
      </c>
      <c r="C14">
        <v>8.6180000000000003</v>
      </c>
      <c r="D14">
        <v>11.79</v>
      </c>
      <c r="E14">
        <v>54.34</v>
      </c>
      <c r="F14">
        <v>224.5</v>
      </c>
      <c r="G14">
        <v>9.7519999999999996E-2</v>
      </c>
      <c r="H14">
        <v>5.2720000000000003E-2</v>
      </c>
      <c r="I14">
        <v>2.061E-2</v>
      </c>
      <c r="J14">
        <v>7.7990000000000004E-3</v>
      </c>
      <c r="K14">
        <v>0.16830000000000001</v>
      </c>
      <c r="L14">
        <v>7.1870000000000003E-2</v>
      </c>
      <c r="M14">
        <v>0.15590000000000001</v>
      </c>
      <c r="N14">
        <v>0.5796</v>
      </c>
      <c r="O14">
        <v>1.046</v>
      </c>
      <c r="P14">
        <v>8.3219999999999992</v>
      </c>
      <c r="Q14">
        <v>1.0109999999999999E-2</v>
      </c>
      <c r="R14">
        <v>1.055E-2</v>
      </c>
      <c r="S14">
        <v>1.9810000000000001E-2</v>
      </c>
      <c r="T14">
        <v>5.7419999999999997E-3</v>
      </c>
      <c r="U14">
        <v>2.0899999999999998E-2</v>
      </c>
      <c r="V14">
        <v>2.7880000000000001E-3</v>
      </c>
      <c r="W14">
        <v>9.5069999999999997</v>
      </c>
      <c r="X14">
        <v>15.4</v>
      </c>
      <c r="Y14">
        <v>59.9</v>
      </c>
      <c r="Z14">
        <v>274.89999999999998</v>
      </c>
      <c r="AA14">
        <v>0.17330000000000001</v>
      </c>
      <c r="AB14">
        <v>0.1239</v>
      </c>
      <c r="AC14">
        <v>0.1168</v>
      </c>
      <c r="AD14">
        <v>4.419E-2</v>
      </c>
      <c r="AE14">
        <v>0.32200000000000001</v>
      </c>
      <c r="AF14">
        <v>9.0260000000000007E-2</v>
      </c>
    </row>
    <row r="15" spans="1:32" x14ac:dyDescent="0.2">
      <c r="A15">
        <v>858970</v>
      </c>
      <c r="B15" t="s">
        <v>33</v>
      </c>
      <c r="C15">
        <v>10.17</v>
      </c>
      <c r="D15">
        <v>14.88</v>
      </c>
      <c r="E15">
        <v>64.55</v>
      </c>
      <c r="F15">
        <v>311.89999999999998</v>
      </c>
      <c r="G15">
        <v>0.1134</v>
      </c>
      <c r="H15">
        <v>8.0610000000000001E-2</v>
      </c>
      <c r="I15">
        <v>1.0840000000000001E-2</v>
      </c>
      <c r="J15">
        <v>1.29E-2</v>
      </c>
      <c r="K15">
        <v>0.27429999999999999</v>
      </c>
      <c r="L15">
        <v>6.9599999999999995E-2</v>
      </c>
      <c r="M15">
        <v>0.51580000000000004</v>
      </c>
      <c r="N15">
        <v>1.4410000000000001</v>
      </c>
      <c r="O15">
        <v>3.3119999999999998</v>
      </c>
      <c r="P15">
        <v>34.619999999999997</v>
      </c>
      <c r="Q15">
        <v>7.5139999999999998E-3</v>
      </c>
      <c r="R15">
        <v>1.099E-2</v>
      </c>
      <c r="S15">
        <v>7.6649999999999999E-3</v>
      </c>
      <c r="T15">
        <v>8.1930000000000006E-3</v>
      </c>
      <c r="U15">
        <v>4.1829999999999999E-2</v>
      </c>
      <c r="V15">
        <v>5.953E-3</v>
      </c>
      <c r="W15">
        <v>11.02</v>
      </c>
      <c r="X15">
        <v>17.45</v>
      </c>
      <c r="Y15">
        <v>69.86</v>
      </c>
      <c r="Z15">
        <v>368.6</v>
      </c>
      <c r="AA15">
        <v>0.1275</v>
      </c>
      <c r="AB15">
        <v>9.8659999999999998E-2</v>
      </c>
      <c r="AC15">
        <v>2.1680000000000001E-2</v>
      </c>
      <c r="AD15">
        <v>2.579E-2</v>
      </c>
      <c r="AE15">
        <v>0.35570000000000002</v>
      </c>
      <c r="AF15">
        <v>8.0199999999999994E-2</v>
      </c>
    </row>
    <row r="16" spans="1:32" x14ac:dyDescent="0.2">
      <c r="A16">
        <v>858981</v>
      </c>
      <c r="B16" t="s">
        <v>33</v>
      </c>
      <c r="C16">
        <v>8.5980000000000008</v>
      </c>
      <c r="D16">
        <v>20.98</v>
      </c>
      <c r="E16">
        <v>54.66</v>
      </c>
      <c r="F16">
        <v>221.8</v>
      </c>
      <c r="G16">
        <v>0.12429999999999999</v>
      </c>
      <c r="H16">
        <v>8.9630000000000001E-2</v>
      </c>
      <c r="I16">
        <v>0.03</v>
      </c>
      <c r="J16">
        <v>9.2589999999999999E-3</v>
      </c>
      <c r="K16">
        <v>0.18279999999999999</v>
      </c>
      <c r="L16">
        <v>6.7570000000000005E-2</v>
      </c>
      <c r="M16">
        <v>0.35820000000000002</v>
      </c>
      <c r="N16">
        <v>2.0670000000000002</v>
      </c>
      <c r="O16">
        <v>2.4929999999999999</v>
      </c>
      <c r="P16">
        <v>18.39</v>
      </c>
      <c r="Q16">
        <v>1.193E-2</v>
      </c>
      <c r="R16">
        <v>3.1620000000000002E-2</v>
      </c>
      <c r="S16">
        <v>0.03</v>
      </c>
      <c r="T16">
        <v>9.2589999999999999E-3</v>
      </c>
      <c r="U16">
        <v>3.3570000000000003E-2</v>
      </c>
      <c r="V16">
        <v>3.0479999999999999E-3</v>
      </c>
      <c r="W16">
        <v>9.5649999999999995</v>
      </c>
      <c r="X16">
        <v>27.04</v>
      </c>
      <c r="Y16">
        <v>62.06</v>
      </c>
      <c r="Z16">
        <v>273.89999999999998</v>
      </c>
      <c r="AA16">
        <v>0.16389999999999999</v>
      </c>
      <c r="AB16">
        <v>0.16980000000000001</v>
      </c>
      <c r="AC16">
        <v>9.0010000000000007E-2</v>
      </c>
      <c r="AD16">
        <v>2.7779999999999999E-2</v>
      </c>
      <c r="AE16">
        <v>0.29720000000000002</v>
      </c>
      <c r="AF16">
        <v>7.7119999999999994E-2</v>
      </c>
    </row>
    <row r="17" spans="1:32" x14ac:dyDescent="0.2">
      <c r="A17">
        <v>859196</v>
      </c>
      <c r="B17" t="s">
        <v>33</v>
      </c>
      <c r="C17">
        <v>9.173</v>
      </c>
      <c r="D17">
        <v>13.86</v>
      </c>
      <c r="E17">
        <v>59.2</v>
      </c>
      <c r="F17">
        <v>260.89999999999998</v>
      </c>
      <c r="G17">
        <v>7.7210000000000001E-2</v>
      </c>
      <c r="H17">
        <v>8.7510000000000004E-2</v>
      </c>
      <c r="I17">
        <v>5.9880000000000003E-2</v>
      </c>
      <c r="J17">
        <v>2.18E-2</v>
      </c>
      <c r="K17">
        <v>0.2341</v>
      </c>
      <c r="L17">
        <v>6.9629999999999997E-2</v>
      </c>
      <c r="M17">
        <v>0.4098</v>
      </c>
      <c r="N17">
        <v>2.2650000000000001</v>
      </c>
      <c r="O17">
        <v>2.6080000000000001</v>
      </c>
      <c r="P17">
        <v>23.52</v>
      </c>
      <c r="Q17">
        <v>8.7379999999999992E-3</v>
      </c>
      <c r="R17">
        <v>3.9379999999999998E-2</v>
      </c>
      <c r="S17">
        <v>4.3119999999999999E-2</v>
      </c>
      <c r="T17">
        <v>1.5599999999999999E-2</v>
      </c>
      <c r="U17">
        <v>4.1919999999999999E-2</v>
      </c>
      <c r="V17">
        <v>5.8219999999999999E-3</v>
      </c>
      <c r="W17">
        <v>10.01</v>
      </c>
      <c r="X17">
        <v>19.23</v>
      </c>
      <c r="Y17">
        <v>65.59</v>
      </c>
      <c r="Z17">
        <v>310.10000000000002</v>
      </c>
      <c r="AA17">
        <v>9.8360000000000003E-2</v>
      </c>
      <c r="AB17">
        <v>0.1678</v>
      </c>
      <c r="AC17">
        <v>0.13969999999999999</v>
      </c>
      <c r="AD17">
        <v>5.0869999999999999E-2</v>
      </c>
      <c r="AE17">
        <v>0.32819999999999999</v>
      </c>
      <c r="AF17">
        <v>8.4900000000000003E-2</v>
      </c>
    </row>
    <row r="18" spans="1:32" x14ac:dyDescent="0.2">
      <c r="A18">
        <v>859464</v>
      </c>
      <c r="B18" t="s">
        <v>33</v>
      </c>
      <c r="C18">
        <v>9.4649999999999999</v>
      </c>
      <c r="D18">
        <v>21.01</v>
      </c>
      <c r="E18">
        <v>60.11</v>
      </c>
      <c r="F18">
        <v>269.39999999999998</v>
      </c>
      <c r="G18">
        <v>0.10440000000000001</v>
      </c>
      <c r="H18">
        <v>7.7729999999999994E-2</v>
      </c>
      <c r="I18">
        <v>2.172E-2</v>
      </c>
      <c r="J18">
        <v>1.504E-2</v>
      </c>
      <c r="K18">
        <v>0.17169999999999999</v>
      </c>
      <c r="L18">
        <v>6.8989999999999996E-2</v>
      </c>
      <c r="M18">
        <v>0.2351</v>
      </c>
      <c r="N18">
        <v>2.0110000000000001</v>
      </c>
      <c r="O18">
        <v>1.66</v>
      </c>
      <c r="P18">
        <v>14.2</v>
      </c>
      <c r="Q18">
        <v>1.052E-2</v>
      </c>
      <c r="R18">
        <v>1.755E-2</v>
      </c>
      <c r="S18">
        <v>1.7139999999999999E-2</v>
      </c>
      <c r="T18">
        <v>9.3329999999999993E-3</v>
      </c>
      <c r="U18">
        <v>2.2790000000000001E-2</v>
      </c>
      <c r="V18">
        <v>4.2370000000000003E-3</v>
      </c>
      <c r="W18">
        <v>10.41</v>
      </c>
      <c r="X18">
        <v>31.56</v>
      </c>
      <c r="Y18">
        <v>67.03</v>
      </c>
      <c r="Z18">
        <v>330.7</v>
      </c>
      <c r="AA18">
        <v>0.15479999999999999</v>
      </c>
      <c r="AB18">
        <v>0.16639999999999999</v>
      </c>
      <c r="AC18">
        <v>9.4119999999999995E-2</v>
      </c>
      <c r="AD18">
        <v>6.5170000000000006E-2</v>
      </c>
      <c r="AE18">
        <v>0.2878</v>
      </c>
      <c r="AF18">
        <v>9.2109999999999997E-2</v>
      </c>
    </row>
    <row r="19" spans="1:32" x14ac:dyDescent="0.2">
      <c r="A19">
        <v>859465</v>
      </c>
      <c r="B19" t="s">
        <v>33</v>
      </c>
      <c r="C19">
        <v>11.31</v>
      </c>
      <c r="D19">
        <v>19.04</v>
      </c>
      <c r="E19">
        <v>71.8</v>
      </c>
      <c r="F19">
        <v>394.1</v>
      </c>
      <c r="G19">
        <v>8.1390000000000004E-2</v>
      </c>
      <c r="H19">
        <v>4.7010000000000003E-2</v>
      </c>
      <c r="I19">
        <v>3.7089999999999998E-2</v>
      </c>
      <c r="J19">
        <v>2.23E-2</v>
      </c>
      <c r="K19">
        <v>0.15160000000000001</v>
      </c>
      <c r="L19">
        <v>5.6669999999999998E-2</v>
      </c>
      <c r="M19">
        <v>0.2727</v>
      </c>
      <c r="N19">
        <v>0.94289999999999996</v>
      </c>
      <c r="O19">
        <v>1.831</v>
      </c>
      <c r="P19">
        <v>18.149999999999999</v>
      </c>
      <c r="Q19">
        <v>9.2820000000000003E-3</v>
      </c>
      <c r="R19">
        <v>9.2160000000000002E-3</v>
      </c>
      <c r="S19">
        <v>2.0629999999999999E-2</v>
      </c>
      <c r="T19">
        <v>8.9650000000000007E-3</v>
      </c>
      <c r="U19">
        <v>2.1829999999999999E-2</v>
      </c>
      <c r="V19">
        <v>2.1459999999999999E-3</v>
      </c>
      <c r="W19">
        <v>12.33</v>
      </c>
      <c r="X19">
        <v>23.84</v>
      </c>
      <c r="Y19">
        <v>78</v>
      </c>
      <c r="Z19">
        <v>466.7</v>
      </c>
      <c r="AA19">
        <v>0.129</v>
      </c>
      <c r="AB19">
        <v>9.1480000000000006E-2</v>
      </c>
      <c r="AC19">
        <v>0.1444</v>
      </c>
      <c r="AD19">
        <v>6.9610000000000005E-2</v>
      </c>
      <c r="AE19">
        <v>0.24</v>
      </c>
      <c r="AF19">
        <v>6.6409999999999997E-2</v>
      </c>
    </row>
    <row r="20" spans="1:32" x14ac:dyDescent="0.2">
      <c r="A20">
        <v>859471</v>
      </c>
      <c r="B20" t="s">
        <v>33</v>
      </c>
      <c r="C20">
        <v>9.0289999999999999</v>
      </c>
      <c r="D20">
        <v>17.329999999999998</v>
      </c>
      <c r="E20">
        <v>58.79</v>
      </c>
      <c r="F20">
        <v>250.5</v>
      </c>
      <c r="G20">
        <v>0.1066</v>
      </c>
      <c r="H20">
        <v>0.14130000000000001</v>
      </c>
      <c r="I20">
        <v>0.313</v>
      </c>
      <c r="J20">
        <v>4.3749999999999997E-2</v>
      </c>
      <c r="K20">
        <v>0.21110000000000001</v>
      </c>
      <c r="L20">
        <v>8.0460000000000004E-2</v>
      </c>
      <c r="M20">
        <v>0.32740000000000002</v>
      </c>
      <c r="N20">
        <v>1.194</v>
      </c>
      <c r="O20">
        <v>1.885</v>
      </c>
      <c r="P20">
        <v>17.670000000000002</v>
      </c>
      <c r="Q20">
        <v>9.5490000000000002E-3</v>
      </c>
      <c r="R20">
        <v>8.6059999999999998E-2</v>
      </c>
      <c r="S20">
        <v>0.30380000000000001</v>
      </c>
      <c r="T20">
        <v>3.322E-2</v>
      </c>
      <c r="U20">
        <v>4.197E-2</v>
      </c>
      <c r="V20">
        <v>9.5589999999999998E-3</v>
      </c>
      <c r="W20">
        <v>10.31</v>
      </c>
      <c r="X20">
        <v>22.65</v>
      </c>
      <c r="Y20">
        <v>65.5</v>
      </c>
      <c r="Z20">
        <v>324.7</v>
      </c>
      <c r="AA20">
        <v>0.1482</v>
      </c>
      <c r="AB20">
        <v>0.4365</v>
      </c>
      <c r="AC20">
        <v>1.252</v>
      </c>
      <c r="AD20">
        <v>0.17499999999999999</v>
      </c>
      <c r="AE20">
        <v>0.42280000000000001</v>
      </c>
      <c r="AF20">
        <v>0.11749999999999999</v>
      </c>
    </row>
    <row r="21" spans="1:32" x14ac:dyDescent="0.2">
      <c r="A21">
        <v>859487</v>
      </c>
      <c r="B21" t="s">
        <v>33</v>
      </c>
      <c r="C21">
        <v>12.78</v>
      </c>
      <c r="D21">
        <v>16.489999999999998</v>
      </c>
      <c r="E21">
        <v>81.37</v>
      </c>
      <c r="F21">
        <v>502.5</v>
      </c>
      <c r="G21">
        <v>9.8309999999999995E-2</v>
      </c>
      <c r="H21">
        <v>5.2339999999999998E-2</v>
      </c>
      <c r="I21">
        <v>3.653E-2</v>
      </c>
      <c r="J21">
        <v>2.8639999999999999E-2</v>
      </c>
      <c r="K21">
        <v>0.159</v>
      </c>
      <c r="L21">
        <v>5.6529999999999997E-2</v>
      </c>
      <c r="M21">
        <v>0.23680000000000001</v>
      </c>
      <c r="N21">
        <v>0.87319999999999998</v>
      </c>
      <c r="O21">
        <v>1.4710000000000001</v>
      </c>
      <c r="P21">
        <v>18.329999999999998</v>
      </c>
      <c r="Q21">
        <v>7.9620000000000003E-3</v>
      </c>
      <c r="R21">
        <v>5.6119999999999998E-3</v>
      </c>
      <c r="S21">
        <v>1.585E-2</v>
      </c>
      <c r="T21">
        <v>8.6619999999999996E-3</v>
      </c>
      <c r="U21">
        <v>2.2540000000000001E-2</v>
      </c>
      <c r="V21">
        <v>1.9059999999999999E-3</v>
      </c>
      <c r="W21">
        <v>13.46</v>
      </c>
      <c r="X21">
        <v>19.760000000000002</v>
      </c>
      <c r="Y21">
        <v>85.67</v>
      </c>
      <c r="Z21">
        <v>554.9</v>
      </c>
      <c r="AA21">
        <v>0.12959999999999999</v>
      </c>
      <c r="AB21">
        <v>7.0610000000000006E-2</v>
      </c>
      <c r="AC21">
        <v>0.10390000000000001</v>
      </c>
      <c r="AD21">
        <v>5.8819999999999997E-2</v>
      </c>
      <c r="AE21">
        <v>0.23830000000000001</v>
      </c>
      <c r="AF21">
        <v>6.4100000000000004E-2</v>
      </c>
    </row>
    <row r="22" spans="1:32" x14ac:dyDescent="0.2">
      <c r="A22">
        <v>859711</v>
      </c>
      <c r="B22" t="s">
        <v>33</v>
      </c>
      <c r="C22">
        <v>8.8879999999999999</v>
      </c>
      <c r="D22">
        <v>14.64</v>
      </c>
      <c r="E22">
        <v>58.79</v>
      </c>
      <c r="F22">
        <v>244</v>
      </c>
      <c r="G22">
        <v>9.783E-2</v>
      </c>
      <c r="H22">
        <v>0.15310000000000001</v>
      </c>
      <c r="I22">
        <v>8.6059999999999998E-2</v>
      </c>
      <c r="J22">
        <v>2.8719999999999999E-2</v>
      </c>
      <c r="K22">
        <v>0.19020000000000001</v>
      </c>
      <c r="L22">
        <v>8.9800000000000005E-2</v>
      </c>
      <c r="M22">
        <v>0.5262</v>
      </c>
      <c r="N22">
        <v>0.85219999999999996</v>
      </c>
      <c r="O22">
        <v>3.1680000000000001</v>
      </c>
      <c r="P22">
        <v>25.44</v>
      </c>
      <c r="Q22">
        <v>1.721E-2</v>
      </c>
      <c r="R22">
        <v>9.3679999999999999E-2</v>
      </c>
      <c r="S22">
        <v>5.6710000000000003E-2</v>
      </c>
      <c r="T22">
        <v>1.7659999999999999E-2</v>
      </c>
      <c r="U22">
        <v>2.5409999999999999E-2</v>
      </c>
      <c r="V22">
        <v>2.1930000000000002E-2</v>
      </c>
      <c r="W22">
        <v>9.7330000000000005</v>
      </c>
      <c r="X22">
        <v>15.67</v>
      </c>
      <c r="Y22">
        <v>62.56</v>
      </c>
      <c r="Z22">
        <v>284.39999999999998</v>
      </c>
      <c r="AA22">
        <v>0.1207</v>
      </c>
      <c r="AB22">
        <v>0.24360000000000001</v>
      </c>
      <c r="AC22">
        <v>0.1434</v>
      </c>
      <c r="AD22">
        <v>4.786E-2</v>
      </c>
      <c r="AE22">
        <v>0.22539999999999999</v>
      </c>
      <c r="AF22">
        <v>0.1084</v>
      </c>
    </row>
    <row r="23" spans="1:32" x14ac:dyDescent="0.2">
      <c r="A23">
        <v>8610175</v>
      </c>
      <c r="B23" t="s">
        <v>33</v>
      </c>
      <c r="C23">
        <v>12.31</v>
      </c>
      <c r="D23">
        <v>16.52</v>
      </c>
      <c r="E23">
        <v>79.19</v>
      </c>
      <c r="F23">
        <v>470.9</v>
      </c>
      <c r="G23">
        <v>9.1719999999999996E-2</v>
      </c>
      <c r="H23">
        <v>6.8290000000000003E-2</v>
      </c>
      <c r="I23">
        <v>3.372E-2</v>
      </c>
      <c r="J23">
        <v>2.2720000000000001E-2</v>
      </c>
      <c r="K23">
        <v>0.17199999999999999</v>
      </c>
      <c r="L23">
        <v>5.9139999999999998E-2</v>
      </c>
      <c r="M23">
        <v>0.2505</v>
      </c>
      <c r="N23">
        <v>1.0249999999999999</v>
      </c>
      <c r="O23">
        <v>1.74</v>
      </c>
      <c r="P23">
        <v>19.68</v>
      </c>
      <c r="Q23">
        <v>4.8539999999999998E-3</v>
      </c>
      <c r="R23">
        <v>1.8190000000000001E-2</v>
      </c>
      <c r="S23">
        <v>1.8259999999999998E-2</v>
      </c>
      <c r="T23">
        <v>7.9649999999999999E-3</v>
      </c>
      <c r="U23">
        <v>1.3860000000000001E-2</v>
      </c>
      <c r="V23">
        <v>2.3040000000000001E-3</v>
      </c>
      <c r="W23">
        <v>14.11</v>
      </c>
      <c r="X23">
        <v>23.21</v>
      </c>
      <c r="Y23">
        <v>89.71</v>
      </c>
      <c r="Z23">
        <v>611.1</v>
      </c>
      <c r="AA23">
        <v>0.1176</v>
      </c>
      <c r="AB23">
        <v>0.18429999999999999</v>
      </c>
      <c r="AC23">
        <v>0.17030000000000001</v>
      </c>
      <c r="AD23">
        <v>8.6599999999999996E-2</v>
      </c>
      <c r="AE23">
        <v>0.26179999999999998</v>
      </c>
      <c r="AF23">
        <v>7.6090000000000005E-2</v>
      </c>
    </row>
    <row r="24" spans="1:32" x14ac:dyDescent="0.2">
      <c r="A24">
        <v>8610629</v>
      </c>
      <c r="B24" t="s">
        <v>33</v>
      </c>
      <c r="C24">
        <v>13.53</v>
      </c>
      <c r="D24">
        <v>10.94</v>
      </c>
      <c r="E24">
        <v>87.91</v>
      </c>
      <c r="F24">
        <v>559.20000000000005</v>
      </c>
      <c r="G24">
        <v>0.12909999999999999</v>
      </c>
      <c r="H24">
        <v>0.1047</v>
      </c>
      <c r="I24">
        <v>6.8769999999999998E-2</v>
      </c>
      <c r="J24">
        <v>6.5559999999999993E-2</v>
      </c>
      <c r="K24">
        <v>0.24030000000000001</v>
      </c>
      <c r="L24">
        <v>6.6409999999999997E-2</v>
      </c>
      <c r="M24">
        <v>0.41010000000000002</v>
      </c>
      <c r="N24">
        <v>1.014</v>
      </c>
      <c r="O24">
        <v>2.6520000000000001</v>
      </c>
      <c r="P24">
        <v>32.65</v>
      </c>
      <c r="Q24">
        <v>1.34E-2</v>
      </c>
      <c r="R24">
        <v>2.8389999999999999E-2</v>
      </c>
      <c r="S24">
        <v>1.162E-2</v>
      </c>
      <c r="T24">
        <v>8.2389999999999998E-3</v>
      </c>
      <c r="U24">
        <v>2.572E-2</v>
      </c>
      <c r="V24">
        <v>6.1640000000000002E-3</v>
      </c>
      <c r="W24">
        <v>14.08</v>
      </c>
      <c r="X24">
        <v>12.49</v>
      </c>
      <c r="Y24">
        <v>91.36</v>
      </c>
      <c r="Z24">
        <v>605.5</v>
      </c>
      <c r="AA24">
        <v>0.14510000000000001</v>
      </c>
      <c r="AB24">
        <v>0.13789999999999999</v>
      </c>
      <c r="AC24">
        <v>8.5389999999999994E-2</v>
      </c>
      <c r="AD24">
        <v>7.4069999999999997E-2</v>
      </c>
      <c r="AE24">
        <v>0.27100000000000002</v>
      </c>
      <c r="AF24">
        <v>7.1910000000000002E-2</v>
      </c>
    </row>
    <row r="25" spans="1:32" x14ac:dyDescent="0.2">
      <c r="A25">
        <v>8610908</v>
      </c>
      <c r="B25" t="s">
        <v>33</v>
      </c>
      <c r="C25">
        <v>12.86</v>
      </c>
      <c r="D25">
        <v>18</v>
      </c>
      <c r="E25">
        <v>83.19</v>
      </c>
      <c r="F25">
        <v>506.3</v>
      </c>
      <c r="G25">
        <v>9.9339999999999998E-2</v>
      </c>
      <c r="H25">
        <v>9.5460000000000003E-2</v>
      </c>
      <c r="I25">
        <v>3.8890000000000001E-2</v>
      </c>
      <c r="J25">
        <v>2.315E-2</v>
      </c>
      <c r="K25">
        <v>0.17180000000000001</v>
      </c>
      <c r="L25">
        <v>5.9970000000000002E-2</v>
      </c>
      <c r="M25">
        <v>0.26550000000000001</v>
      </c>
      <c r="N25">
        <v>1.095</v>
      </c>
      <c r="O25">
        <v>1.778</v>
      </c>
      <c r="P25">
        <v>20.350000000000001</v>
      </c>
      <c r="Q25">
        <v>5.293E-3</v>
      </c>
      <c r="R25">
        <v>1.661E-2</v>
      </c>
      <c r="S25">
        <v>2.0709999999999999E-2</v>
      </c>
      <c r="T25">
        <v>8.1790000000000005E-3</v>
      </c>
      <c r="U25">
        <v>1.7479999999999999E-2</v>
      </c>
      <c r="V25">
        <v>2.8479999999999998E-3</v>
      </c>
      <c r="W25">
        <v>14.24</v>
      </c>
      <c r="X25">
        <v>24.82</v>
      </c>
      <c r="Y25">
        <v>91.88</v>
      </c>
      <c r="Z25">
        <v>622.1</v>
      </c>
      <c r="AA25">
        <v>0.12889999999999999</v>
      </c>
      <c r="AB25">
        <v>0.21410000000000001</v>
      </c>
      <c r="AC25">
        <v>0.1731</v>
      </c>
      <c r="AD25">
        <v>7.9259999999999997E-2</v>
      </c>
      <c r="AE25">
        <v>0.27789999999999998</v>
      </c>
      <c r="AF25">
        <v>7.918E-2</v>
      </c>
    </row>
    <row r="26" spans="1:32" x14ac:dyDescent="0.2">
      <c r="A26">
        <v>861103</v>
      </c>
      <c r="B26" t="s">
        <v>33</v>
      </c>
      <c r="C26">
        <v>11.45</v>
      </c>
      <c r="D26">
        <v>20.97</v>
      </c>
      <c r="E26">
        <v>73.81</v>
      </c>
      <c r="F26">
        <v>401.5</v>
      </c>
      <c r="G26">
        <v>0.11020000000000001</v>
      </c>
      <c r="H26">
        <v>9.3619999999999995E-2</v>
      </c>
      <c r="I26">
        <v>4.5909999999999999E-2</v>
      </c>
      <c r="J26">
        <v>2.2329999999999999E-2</v>
      </c>
      <c r="K26">
        <v>0.1842</v>
      </c>
      <c r="L26">
        <v>7.0050000000000001E-2</v>
      </c>
      <c r="M26">
        <v>0.3251</v>
      </c>
      <c r="N26">
        <v>2.1739999999999999</v>
      </c>
      <c r="O26">
        <v>2.077</v>
      </c>
      <c r="P26">
        <v>24.62</v>
      </c>
      <c r="Q26">
        <v>1.0370000000000001E-2</v>
      </c>
      <c r="R26">
        <v>1.7059999999999999E-2</v>
      </c>
      <c r="S26">
        <v>2.5860000000000001E-2</v>
      </c>
      <c r="T26">
        <v>7.5059999999999997E-3</v>
      </c>
      <c r="U26">
        <v>1.8159999999999999E-2</v>
      </c>
      <c r="V26">
        <v>3.9760000000000004E-3</v>
      </c>
      <c r="W26">
        <v>13.11</v>
      </c>
      <c r="X26">
        <v>32.159999999999997</v>
      </c>
      <c r="Y26">
        <v>84.53</v>
      </c>
      <c r="Z26">
        <v>525.1</v>
      </c>
      <c r="AA26">
        <v>0.15570000000000001</v>
      </c>
      <c r="AB26">
        <v>0.1676</v>
      </c>
      <c r="AC26">
        <v>0.17549999999999999</v>
      </c>
      <c r="AD26">
        <v>6.1269999999999998E-2</v>
      </c>
      <c r="AE26">
        <v>0.2762</v>
      </c>
      <c r="AF26">
        <v>8.8510000000000005E-2</v>
      </c>
    </row>
    <row r="27" spans="1:32" x14ac:dyDescent="0.2">
      <c r="A27">
        <v>8611161</v>
      </c>
      <c r="B27" t="s">
        <v>33</v>
      </c>
      <c r="C27">
        <v>13.34</v>
      </c>
      <c r="D27">
        <v>15.86</v>
      </c>
      <c r="E27">
        <v>86.49</v>
      </c>
      <c r="F27">
        <v>520</v>
      </c>
      <c r="G27">
        <v>0.10780000000000001</v>
      </c>
      <c r="H27">
        <v>0.1535</v>
      </c>
      <c r="I27">
        <v>0.1169</v>
      </c>
      <c r="J27">
        <v>6.9870000000000002E-2</v>
      </c>
      <c r="K27">
        <v>0.19420000000000001</v>
      </c>
      <c r="L27">
        <v>6.9019999999999998E-2</v>
      </c>
      <c r="M27">
        <v>0.28599999999999998</v>
      </c>
      <c r="N27">
        <v>1.016</v>
      </c>
      <c r="O27">
        <v>1.5349999999999999</v>
      </c>
      <c r="P27">
        <v>12.96</v>
      </c>
      <c r="Q27">
        <v>6.7939999999999997E-3</v>
      </c>
      <c r="R27">
        <v>3.5749999999999997E-2</v>
      </c>
      <c r="S27">
        <v>3.9800000000000002E-2</v>
      </c>
      <c r="T27">
        <v>1.383E-2</v>
      </c>
      <c r="U27">
        <v>2.1340000000000001E-2</v>
      </c>
      <c r="V27">
        <v>4.6030000000000003E-3</v>
      </c>
      <c r="W27">
        <v>15.53</v>
      </c>
      <c r="X27">
        <v>23.19</v>
      </c>
      <c r="Y27">
        <v>96.66</v>
      </c>
      <c r="Z27">
        <v>614.9</v>
      </c>
      <c r="AA27">
        <v>0.15359999999999999</v>
      </c>
      <c r="AB27">
        <v>0.47910000000000003</v>
      </c>
      <c r="AC27">
        <v>0.48580000000000001</v>
      </c>
      <c r="AD27">
        <v>0.17080000000000001</v>
      </c>
      <c r="AE27">
        <v>0.35270000000000001</v>
      </c>
      <c r="AF27">
        <v>0.1016</v>
      </c>
    </row>
    <row r="28" spans="1:32" x14ac:dyDescent="0.2">
      <c r="A28">
        <v>8612080</v>
      </c>
      <c r="B28" t="s">
        <v>33</v>
      </c>
      <c r="C28">
        <v>12</v>
      </c>
      <c r="D28">
        <v>15.65</v>
      </c>
      <c r="E28">
        <v>76.95</v>
      </c>
      <c r="F28">
        <v>443.3</v>
      </c>
      <c r="G28">
        <v>9.7229999999999997E-2</v>
      </c>
      <c r="H28">
        <v>7.1650000000000005E-2</v>
      </c>
      <c r="I28">
        <v>4.1509999999999998E-2</v>
      </c>
      <c r="J28">
        <v>1.8630000000000001E-2</v>
      </c>
      <c r="K28">
        <v>0.2079</v>
      </c>
      <c r="L28">
        <v>5.9679999999999997E-2</v>
      </c>
      <c r="M28">
        <v>0.2271</v>
      </c>
      <c r="N28">
        <v>1.2549999999999999</v>
      </c>
      <c r="O28">
        <v>1.4410000000000001</v>
      </c>
      <c r="P28">
        <v>16.16</v>
      </c>
      <c r="Q28">
        <v>5.9690000000000003E-3</v>
      </c>
      <c r="R28">
        <v>1.8120000000000001E-2</v>
      </c>
      <c r="S28">
        <v>2.0070000000000001E-2</v>
      </c>
      <c r="T28">
        <v>7.0270000000000003E-3</v>
      </c>
      <c r="U28">
        <v>1.9720000000000001E-2</v>
      </c>
      <c r="V28">
        <v>2.6069999999999999E-3</v>
      </c>
      <c r="W28">
        <v>13.67</v>
      </c>
      <c r="X28">
        <v>24.9</v>
      </c>
      <c r="Y28">
        <v>87.78</v>
      </c>
      <c r="Z28">
        <v>567.9</v>
      </c>
      <c r="AA28">
        <v>0.13769999999999999</v>
      </c>
      <c r="AB28">
        <v>0.20030000000000001</v>
      </c>
      <c r="AC28">
        <v>0.22670000000000001</v>
      </c>
      <c r="AD28">
        <v>7.6319999999999999E-2</v>
      </c>
      <c r="AE28">
        <v>0.33789999999999998</v>
      </c>
      <c r="AF28">
        <v>7.9240000000000005E-2</v>
      </c>
    </row>
    <row r="29" spans="1:32" x14ac:dyDescent="0.2">
      <c r="A29">
        <v>861597</v>
      </c>
      <c r="B29" t="s">
        <v>33</v>
      </c>
      <c r="C29">
        <v>12.36</v>
      </c>
      <c r="D29">
        <v>21.8</v>
      </c>
      <c r="E29">
        <v>79.78</v>
      </c>
      <c r="F29">
        <v>466.1</v>
      </c>
      <c r="G29">
        <v>8.7720000000000006E-2</v>
      </c>
      <c r="H29">
        <v>9.4450000000000006E-2</v>
      </c>
      <c r="I29">
        <v>6.0150000000000002E-2</v>
      </c>
      <c r="J29">
        <v>3.7449999999999997E-2</v>
      </c>
      <c r="K29">
        <v>0.193</v>
      </c>
      <c r="L29">
        <v>6.404E-2</v>
      </c>
      <c r="M29">
        <v>0.29780000000000001</v>
      </c>
      <c r="N29">
        <v>1.502</v>
      </c>
      <c r="O29">
        <v>2.2029999999999998</v>
      </c>
      <c r="P29">
        <v>20.95</v>
      </c>
      <c r="Q29">
        <v>7.1120000000000003E-3</v>
      </c>
      <c r="R29">
        <v>2.4930000000000001E-2</v>
      </c>
      <c r="S29">
        <v>2.7029999999999998E-2</v>
      </c>
      <c r="T29">
        <v>1.2930000000000001E-2</v>
      </c>
      <c r="U29">
        <v>1.958E-2</v>
      </c>
      <c r="V29">
        <v>4.463E-3</v>
      </c>
      <c r="W29">
        <v>13.83</v>
      </c>
      <c r="X29">
        <v>30.5</v>
      </c>
      <c r="Y29">
        <v>91.46</v>
      </c>
      <c r="Z29">
        <v>574.70000000000005</v>
      </c>
      <c r="AA29">
        <v>0.13039999999999999</v>
      </c>
      <c r="AB29">
        <v>0.24629999999999999</v>
      </c>
      <c r="AC29">
        <v>0.24340000000000001</v>
      </c>
      <c r="AD29">
        <v>0.1205</v>
      </c>
      <c r="AE29">
        <v>0.29720000000000002</v>
      </c>
      <c r="AF29">
        <v>9.2609999999999998E-2</v>
      </c>
    </row>
    <row r="30" spans="1:32" x14ac:dyDescent="0.2">
      <c r="A30">
        <v>861598</v>
      </c>
      <c r="B30" t="s">
        <v>33</v>
      </c>
      <c r="C30">
        <v>14.64</v>
      </c>
      <c r="D30">
        <v>15.24</v>
      </c>
      <c r="E30">
        <v>95.77</v>
      </c>
      <c r="F30">
        <v>651.9</v>
      </c>
      <c r="G30">
        <v>0.1132</v>
      </c>
      <c r="H30">
        <v>0.13389999999999999</v>
      </c>
      <c r="I30">
        <v>9.9659999999999999E-2</v>
      </c>
      <c r="J30">
        <v>7.0639999999999994E-2</v>
      </c>
      <c r="K30">
        <v>0.21160000000000001</v>
      </c>
      <c r="L30">
        <v>6.3460000000000003E-2</v>
      </c>
      <c r="M30">
        <v>0.51149999999999995</v>
      </c>
      <c r="N30">
        <v>0.73719999999999997</v>
      </c>
      <c r="O30">
        <v>3.8140000000000001</v>
      </c>
      <c r="P30">
        <v>42.76</v>
      </c>
      <c r="Q30">
        <v>5.5079999999999999E-3</v>
      </c>
      <c r="R30">
        <v>4.4119999999999999E-2</v>
      </c>
      <c r="S30">
        <v>4.4359999999999997E-2</v>
      </c>
      <c r="T30">
        <v>1.6230000000000001E-2</v>
      </c>
      <c r="U30">
        <v>2.427E-2</v>
      </c>
      <c r="V30">
        <v>4.8409999999999998E-3</v>
      </c>
      <c r="W30">
        <v>16.34</v>
      </c>
      <c r="X30">
        <v>18.239999999999998</v>
      </c>
      <c r="Y30">
        <v>109.4</v>
      </c>
      <c r="Z30">
        <v>803.6</v>
      </c>
      <c r="AA30">
        <v>0.12770000000000001</v>
      </c>
      <c r="AB30">
        <v>0.30890000000000001</v>
      </c>
      <c r="AC30">
        <v>0.26040000000000002</v>
      </c>
      <c r="AD30">
        <v>0.13969999999999999</v>
      </c>
      <c r="AE30">
        <v>0.31509999999999999</v>
      </c>
      <c r="AF30">
        <v>8.473E-2</v>
      </c>
    </row>
    <row r="31" spans="1:32" x14ac:dyDescent="0.2">
      <c r="A31">
        <v>861648</v>
      </c>
      <c r="B31" t="s">
        <v>33</v>
      </c>
      <c r="C31">
        <v>14.62</v>
      </c>
      <c r="D31">
        <v>24.02</v>
      </c>
      <c r="E31">
        <v>94.57</v>
      </c>
      <c r="F31">
        <v>662.7</v>
      </c>
      <c r="G31">
        <v>8.974E-2</v>
      </c>
      <c r="H31">
        <v>8.6059999999999998E-2</v>
      </c>
      <c r="I31">
        <v>3.1019999999999999E-2</v>
      </c>
      <c r="J31">
        <v>2.9569999999999999E-2</v>
      </c>
      <c r="K31">
        <v>0.16850000000000001</v>
      </c>
      <c r="L31">
        <v>5.8659999999999997E-2</v>
      </c>
      <c r="M31">
        <v>0.37209999999999999</v>
      </c>
      <c r="N31">
        <v>1.111</v>
      </c>
      <c r="O31">
        <v>2.2789999999999999</v>
      </c>
      <c r="P31">
        <v>33.76</v>
      </c>
      <c r="Q31">
        <v>4.8679999999999999E-3</v>
      </c>
      <c r="R31">
        <v>1.8180000000000002E-2</v>
      </c>
      <c r="S31">
        <v>1.1209999999999999E-2</v>
      </c>
      <c r="T31">
        <v>8.6060000000000008E-3</v>
      </c>
      <c r="U31">
        <v>2.085E-2</v>
      </c>
      <c r="V31">
        <v>2.8930000000000002E-3</v>
      </c>
      <c r="W31">
        <v>16.11</v>
      </c>
      <c r="X31">
        <v>29.11</v>
      </c>
      <c r="Y31">
        <v>102.9</v>
      </c>
      <c r="Z31">
        <v>803.7</v>
      </c>
      <c r="AA31">
        <v>0.1115</v>
      </c>
      <c r="AB31">
        <v>0.17660000000000001</v>
      </c>
      <c r="AC31">
        <v>9.1889999999999999E-2</v>
      </c>
      <c r="AD31">
        <v>6.9459999999999994E-2</v>
      </c>
      <c r="AE31">
        <v>0.25219999999999998</v>
      </c>
      <c r="AF31">
        <v>7.2459999999999997E-2</v>
      </c>
    </row>
    <row r="32" spans="1:32" x14ac:dyDescent="0.2">
      <c r="A32">
        <v>861853</v>
      </c>
      <c r="B32" t="s">
        <v>33</v>
      </c>
      <c r="C32">
        <v>13.27</v>
      </c>
      <c r="D32">
        <v>14.76</v>
      </c>
      <c r="E32">
        <v>84.74</v>
      </c>
      <c r="F32">
        <v>551.70000000000005</v>
      </c>
      <c r="G32">
        <v>7.3550000000000004E-2</v>
      </c>
      <c r="H32">
        <v>5.0549999999999998E-2</v>
      </c>
      <c r="I32">
        <v>3.261E-2</v>
      </c>
      <c r="J32">
        <v>2.648E-2</v>
      </c>
      <c r="K32">
        <v>0.1386</v>
      </c>
      <c r="L32">
        <v>5.3179999999999998E-2</v>
      </c>
      <c r="M32">
        <v>0.40570000000000001</v>
      </c>
      <c r="N32">
        <v>1.153</v>
      </c>
      <c r="O32">
        <v>2.7010000000000001</v>
      </c>
      <c r="P32">
        <v>36.35</v>
      </c>
      <c r="Q32">
        <v>4.4809999999999997E-3</v>
      </c>
      <c r="R32">
        <v>1.038E-2</v>
      </c>
      <c r="S32">
        <v>1.358E-2</v>
      </c>
      <c r="T32">
        <v>1.082E-2</v>
      </c>
      <c r="U32">
        <v>1.069E-2</v>
      </c>
      <c r="V32">
        <v>1.4350000000000001E-3</v>
      </c>
      <c r="W32">
        <v>16.36</v>
      </c>
      <c r="X32">
        <v>22.35</v>
      </c>
      <c r="Y32">
        <v>104.5</v>
      </c>
      <c r="Z32">
        <v>830.6</v>
      </c>
      <c r="AA32">
        <v>0.10059999999999999</v>
      </c>
      <c r="AB32">
        <v>0.12379999999999999</v>
      </c>
      <c r="AC32">
        <v>0.13500000000000001</v>
      </c>
      <c r="AD32">
        <v>0.10009999999999999</v>
      </c>
      <c r="AE32">
        <v>0.20269999999999999</v>
      </c>
      <c r="AF32">
        <v>6.2059999999999997E-2</v>
      </c>
    </row>
    <row r="33" spans="1:32" x14ac:dyDescent="0.2">
      <c r="A33">
        <v>862009</v>
      </c>
      <c r="B33" t="s">
        <v>33</v>
      </c>
      <c r="C33">
        <v>13.45</v>
      </c>
      <c r="D33">
        <v>18.3</v>
      </c>
      <c r="E33">
        <v>86.6</v>
      </c>
      <c r="F33">
        <v>555.1</v>
      </c>
      <c r="G33">
        <v>0.1022</v>
      </c>
      <c r="H33">
        <v>8.165E-2</v>
      </c>
      <c r="I33">
        <v>3.9739999999999998E-2</v>
      </c>
      <c r="J33">
        <v>2.7799999999999998E-2</v>
      </c>
      <c r="K33">
        <v>0.1638</v>
      </c>
      <c r="L33">
        <v>5.7099999999999998E-2</v>
      </c>
      <c r="M33">
        <v>0.29499999999999998</v>
      </c>
      <c r="N33">
        <v>1.373</v>
      </c>
      <c r="O33">
        <v>2.0990000000000002</v>
      </c>
      <c r="P33">
        <v>25.22</v>
      </c>
      <c r="Q33">
        <v>5.8840000000000003E-3</v>
      </c>
      <c r="R33">
        <v>1.491E-2</v>
      </c>
      <c r="S33">
        <v>1.8720000000000001E-2</v>
      </c>
      <c r="T33">
        <v>9.3659999999999993E-3</v>
      </c>
      <c r="U33">
        <v>1.8839999999999999E-2</v>
      </c>
      <c r="V33">
        <v>1.817E-3</v>
      </c>
      <c r="W33">
        <v>15.1</v>
      </c>
      <c r="X33">
        <v>25.94</v>
      </c>
      <c r="Y33">
        <v>97.59</v>
      </c>
      <c r="Z33">
        <v>699.4</v>
      </c>
      <c r="AA33">
        <v>0.13389999999999999</v>
      </c>
      <c r="AB33">
        <v>0.17510000000000001</v>
      </c>
      <c r="AC33">
        <v>0.1381</v>
      </c>
      <c r="AD33">
        <v>7.911E-2</v>
      </c>
      <c r="AE33">
        <v>0.26779999999999998</v>
      </c>
      <c r="AF33">
        <v>6.6030000000000005E-2</v>
      </c>
    </row>
    <row r="34" spans="1:32" x14ac:dyDescent="0.2">
      <c r="A34">
        <v>86211</v>
      </c>
      <c r="B34" t="s">
        <v>33</v>
      </c>
      <c r="C34">
        <v>12.18</v>
      </c>
      <c r="D34">
        <v>17.84</v>
      </c>
      <c r="E34">
        <v>77.790000000000006</v>
      </c>
      <c r="F34">
        <v>451.1</v>
      </c>
      <c r="G34">
        <v>0.1045</v>
      </c>
      <c r="H34">
        <v>7.0569999999999994E-2</v>
      </c>
      <c r="I34">
        <v>2.4899999999999999E-2</v>
      </c>
      <c r="J34">
        <v>2.9409999999999999E-2</v>
      </c>
      <c r="K34">
        <v>0.19</v>
      </c>
      <c r="L34">
        <v>6.6350000000000006E-2</v>
      </c>
      <c r="M34">
        <v>0.36609999999999998</v>
      </c>
      <c r="N34">
        <v>1.5109999999999999</v>
      </c>
      <c r="O34">
        <v>2.41</v>
      </c>
      <c r="P34">
        <v>24.44</v>
      </c>
      <c r="Q34">
        <v>5.4330000000000003E-3</v>
      </c>
      <c r="R34">
        <v>1.179E-2</v>
      </c>
      <c r="S34">
        <v>1.1310000000000001E-2</v>
      </c>
      <c r="T34">
        <v>1.519E-2</v>
      </c>
      <c r="U34">
        <v>2.2200000000000001E-2</v>
      </c>
      <c r="V34">
        <v>3.408E-3</v>
      </c>
      <c r="W34">
        <v>12.83</v>
      </c>
      <c r="X34">
        <v>20.92</v>
      </c>
      <c r="Y34">
        <v>82.14</v>
      </c>
      <c r="Z34">
        <v>495.2</v>
      </c>
      <c r="AA34">
        <v>0.114</v>
      </c>
      <c r="AB34">
        <v>9.3579999999999997E-2</v>
      </c>
      <c r="AC34">
        <v>4.9799999999999997E-2</v>
      </c>
      <c r="AD34">
        <v>5.8819999999999997E-2</v>
      </c>
      <c r="AE34">
        <v>0.22270000000000001</v>
      </c>
      <c r="AF34">
        <v>7.3760000000000006E-2</v>
      </c>
    </row>
    <row r="35" spans="1:32" x14ac:dyDescent="0.2">
      <c r="A35">
        <v>862261</v>
      </c>
      <c r="B35" t="s">
        <v>33</v>
      </c>
      <c r="C35">
        <v>9.7870000000000008</v>
      </c>
      <c r="D35">
        <v>19.940000000000001</v>
      </c>
      <c r="E35">
        <v>62.11</v>
      </c>
      <c r="F35">
        <v>294.5</v>
      </c>
      <c r="G35">
        <v>0.1024</v>
      </c>
      <c r="H35">
        <v>5.3010000000000002E-2</v>
      </c>
      <c r="I35">
        <v>6.829E-3</v>
      </c>
      <c r="J35">
        <v>7.9369999999999996E-3</v>
      </c>
      <c r="K35">
        <v>0.13500000000000001</v>
      </c>
      <c r="L35">
        <v>6.8900000000000003E-2</v>
      </c>
      <c r="M35">
        <v>0.33500000000000002</v>
      </c>
      <c r="N35">
        <v>2.0430000000000001</v>
      </c>
      <c r="O35">
        <v>2.1320000000000001</v>
      </c>
      <c r="P35">
        <v>20.05</v>
      </c>
      <c r="Q35">
        <v>1.1129999999999999E-2</v>
      </c>
      <c r="R35">
        <v>1.4630000000000001E-2</v>
      </c>
      <c r="S35">
        <v>5.3080000000000002E-3</v>
      </c>
      <c r="T35">
        <v>5.2500000000000003E-3</v>
      </c>
      <c r="U35">
        <v>1.8010000000000002E-2</v>
      </c>
      <c r="V35">
        <v>5.6670000000000002E-3</v>
      </c>
      <c r="W35">
        <v>10.92</v>
      </c>
      <c r="X35">
        <v>26.29</v>
      </c>
      <c r="Y35">
        <v>68.81</v>
      </c>
      <c r="Z35">
        <v>366.1</v>
      </c>
      <c r="AA35">
        <v>0.13159999999999999</v>
      </c>
      <c r="AB35">
        <v>9.4729999999999995E-2</v>
      </c>
      <c r="AC35">
        <v>2.0490000000000001E-2</v>
      </c>
      <c r="AD35">
        <v>2.3810000000000001E-2</v>
      </c>
      <c r="AE35">
        <v>0.19339999999999999</v>
      </c>
      <c r="AF35">
        <v>8.9880000000000002E-2</v>
      </c>
    </row>
    <row r="36" spans="1:32" x14ac:dyDescent="0.2">
      <c r="A36">
        <v>862485</v>
      </c>
      <c r="B36" t="s">
        <v>33</v>
      </c>
      <c r="C36">
        <v>11.6</v>
      </c>
      <c r="D36">
        <v>12.84</v>
      </c>
      <c r="E36">
        <v>74.34</v>
      </c>
      <c r="F36">
        <v>412.6</v>
      </c>
      <c r="G36">
        <v>8.9829999999999993E-2</v>
      </c>
      <c r="H36">
        <v>7.5249999999999997E-2</v>
      </c>
      <c r="I36">
        <v>4.1959999999999997E-2</v>
      </c>
      <c r="J36">
        <v>3.3500000000000002E-2</v>
      </c>
      <c r="K36">
        <v>0.16200000000000001</v>
      </c>
      <c r="L36">
        <v>6.5820000000000004E-2</v>
      </c>
      <c r="M36">
        <v>0.23150000000000001</v>
      </c>
      <c r="N36">
        <v>0.53910000000000002</v>
      </c>
      <c r="O36">
        <v>1.4750000000000001</v>
      </c>
      <c r="P36">
        <v>15.75</v>
      </c>
      <c r="Q36">
        <v>6.1529999999999996E-3</v>
      </c>
      <c r="R36">
        <v>1.3299999999999999E-2</v>
      </c>
      <c r="S36">
        <v>1.6930000000000001E-2</v>
      </c>
      <c r="T36">
        <v>6.8840000000000004E-3</v>
      </c>
      <c r="U36">
        <v>1.651E-2</v>
      </c>
      <c r="V36">
        <v>2.5509999999999999E-3</v>
      </c>
      <c r="W36">
        <v>13.06</v>
      </c>
      <c r="X36">
        <v>17.16</v>
      </c>
      <c r="Y36">
        <v>82.96</v>
      </c>
      <c r="Z36">
        <v>512.5</v>
      </c>
      <c r="AA36">
        <v>0.1431</v>
      </c>
      <c r="AB36">
        <v>0.18509999999999999</v>
      </c>
      <c r="AC36">
        <v>0.19220000000000001</v>
      </c>
      <c r="AD36">
        <v>8.4489999999999996E-2</v>
      </c>
      <c r="AE36">
        <v>0.2772</v>
      </c>
      <c r="AF36">
        <v>8.7559999999999999E-2</v>
      </c>
    </row>
    <row r="37" spans="1:32" x14ac:dyDescent="0.2">
      <c r="A37">
        <v>862722</v>
      </c>
      <c r="B37" t="s">
        <v>33</v>
      </c>
      <c r="C37">
        <v>6.9809999999999999</v>
      </c>
      <c r="D37">
        <v>13.43</v>
      </c>
      <c r="E37">
        <v>43.79</v>
      </c>
      <c r="F37">
        <v>143.5</v>
      </c>
      <c r="G37">
        <v>0.11700000000000001</v>
      </c>
      <c r="H37">
        <v>7.5679999999999997E-2</v>
      </c>
      <c r="I37">
        <v>0</v>
      </c>
      <c r="J37">
        <v>0</v>
      </c>
      <c r="K37">
        <v>0.193</v>
      </c>
      <c r="L37">
        <v>7.8179999999999999E-2</v>
      </c>
      <c r="M37">
        <v>0.22409999999999999</v>
      </c>
      <c r="N37">
        <v>1.508</v>
      </c>
      <c r="O37">
        <v>1.5529999999999999</v>
      </c>
      <c r="P37">
        <v>9.8330000000000002</v>
      </c>
      <c r="Q37">
        <v>1.0189999999999999E-2</v>
      </c>
      <c r="R37">
        <v>1.0840000000000001E-2</v>
      </c>
      <c r="S37">
        <v>0</v>
      </c>
      <c r="T37">
        <v>0</v>
      </c>
      <c r="U37">
        <v>2.6589999999999999E-2</v>
      </c>
      <c r="V37">
        <v>4.1000000000000003E-3</v>
      </c>
      <c r="W37">
        <v>7.93</v>
      </c>
      <c r="X37">
        <v>19.54</v>
      </c>
      <c r="Y37">
        <v>50.41</v>
      </c>
      <c r="Z37">
        <v>185.2</v>
      </c>
      <c r="AA37">
        <v>0.15840000000000001</v>
      </c>
      <c r="AB37">
        <v>0.1202</v>
      </c>
      <c r="AC37">
        <v>0</v>
      </c>
      <c r="AD37">
        <v>0</v>
      </c>
      <c r="AE37">
        <v>0.29320000000000002</v>
      </c>
      <c r="AF37">
        <v>9.3820000000000001E-2</v>
      </c>
    </row>
    <row r="38" spans="1:32" x14ac:dyDescent="0.2">
      <c r="A38">
        <v>862965</v>
      </c>
      <c r="B38" t="s">
        <v>33</v>
      </c>
      <c r="C38">
        <v>12.18</v>
      </c>
      <c r="D38">
        <v>20.52</v>
      </c>
      <c r="E38">
        <v>77.22</v>
      </c>
      <c r="F38">
        <v>458.7</v>
      </c>
      <c r="G38">
        <v>8.0130000000000007E-2</v>
      </c>
      <c r="H38">
        <v>4.0379999999999999E-2</v>
      </c>
      <c r="I38">
        <v>2.383E-2</v>
      </c>
      <c r="J38">
        <v>1.77E-2</v>
      </c>
      <c r="K38">
        <v>0.1739</v>
      </c>
      <c r="L38">
        <v>5.6770000000000001E-2</v>
      </c>
      <c r="M38">
        <v>0.19239999999999999</v>
      </c>
      <c r="N38">
        <v>1.571</v>
      </c>
      <c r="O38">
        <v>1.1830000000000001</v>
      </c>
      <c r="P38">
        <v>14.68</v>
      </c>
      <c r="Q38">
        <v>5.0800000000000003E-3</v>
      </c>
      <c r="R38">
        <v>6.0980000000000001E-3</v>
      </c>
      <c r="S38">
        <v>1.069E-2</v>
      </c>
      <c r="T38">
        <v>6.7970000000000001E-3</v>
      </c>
      <c r="U38">
        <v>1.447E-2</v>
      </c>
      <c r="V38">
        <v>1.5319999999999999E-3</v>
      </c>
      <c r="W38">
        <v>13.34</v>
      </c>
      <c r="X38">
        <v>32.840000000000003</v>
      </c>
      <c r="Y38">
        <v>84.58</v>
      </c>
      <c r="Z38">
        <v>547.79999999999995</v>
      </c>
      <c r="AA38">
        <v>0.1123</v>
      </c>
      <c r="AB38">
        <v>8.8620000000000004E-2</v>
      </c>
      <c r="AC38">
        <v>0.1145</v>
      </c>
      <c r="AD38">
        <v>7.4310000000000001E-2</v>
      </c>
      <c r="AE38">
        <v>0.26939999999999997</v>
      </c>
      <c r="AF38">
        <v>6.8779999999999994E-2</v>
      </c>
    </row>
    <row r="39" spans="1:32" x14ac:dyDescent="0.2">
      <c r="A39">
        <v>862980</v>
      </c>
      <c r="B39" t="s">
        <v>33</v>
      </c>
      <c r="C39">
        <v>9.8759999999999994</v>
      </c>
      <c r="D39">
        <v>19.399999999999999</v>
      </c>
      <c r="E39">
        <v>63.95</v>
      </c>
      <c r="F39">
        <v>298.3</v>
      </c>
      <c r="G39">
        <v>0.10050000000000001</v>
      </c>
      <c r="H39">
        <v>9.6970000000000001E-2</v>
      </c>
      <c r="I39">
        <v>6.1539999999999997E-2</v>
      </c>
      <c r="J39">
        <v>3.0290000000000001E-2</v>
      </c>
      <c r="K39">
        <v>0.19450000000000001</v>
      </c>
      <c r="L39">
        <v>6.3219999999999998E-2</v>
      </c>
      <c r="M39">
        <v>0.18029999999999999</v>
      </c>
      <c r="N39">
        <v>1.222</v>
      </c>
      <c r="O39">
        <v>1.528</v>
      </c>
      <c r="P39">
        <v>11.77</v>
      </c>
      <c r="Q39">
        <v>9.0580000000000001E-3</v>
      </c>
      <c r="R39">
        <v>2.196E-2</v>
      </c>
      <c r="S39">
        <v>3.0290000000000001E-2</v>
      </c>
      <c r="T39">
        <v>1.112E-2</v>
      </c>
      <c r="U39">
        <v>1.609E-2</v>
      </c>
      <c r="V39">
        <v>3.5699999999999998E-3</v>
      </c>
      <c r="W39">
        <v>10.76</v>
      </c>
      <c r="X39">
        <v>26.83</v>
      </c>
      <c r="Y39">
        <v>72.22</v>
      </c>
      <c r="Z39">
        <v>361.2</v>
      </c>
      <c r="AA39">
        <v>0.15590000000000001</v>
      </c>
      <c r="AB39">
        <v>0.23019999999999999</v>
      </c>
      <c r="AC39">
        <v>0.26440000000000002</v>
      </c>
      <c r="AD39">
        <v>9.7489999999999993E-2</v>
      </c>
      <c r="AE39">
        <v>0.26219999999999999</v>
      </c>
      <c r="AF39">
        <v>8.4900000000000003E-2</v>
      </c>
    </row>
    <row r="40" spans="1:32" x14ac:dyDescent="0.2">
      <c r="A40">
        <v>862989</v>
      </c>
      <c r="B40" t="s">
        <v>33</v>
      </c>
      <c r="C40">
        <v>10.49</v>
      </c>
      <c r="D40">
        <v>19.29</v>
      </c>
      <c r="E40">
        <v>67.41</v>
      </c>
      <c r="F40">
        <v>336.1</v>
      </c>
      <c r="G40">
        <v>9.9890000000000007E-2</v>
      </c>
      <c r="H40">
        <v>8.5779999999999995E-2</v>
      </c>
      <c r="I40">
        <v>2.9950000000000001E-2</v>
      </c>
      <c r="J40">
        <v>1.201E-2</v>
      </c>
      <c r="K40">
        <v>0.22170000000000001</v>
      </c>
      <c r="L40">
        <v>6.4810000000000006E-2</v>
      </c>
      <c r="M40">
        <v>0.35499999999999998</v>
      </c>
      <c r="N40">
        <v>1.534</v>
      </c>
      <c r="O40">
        <v>2.302</v>
      </c>
      <c r="P40">
        <v>23.13</v>
      </c>
      <c r="Q40">
        <v>7.5950000000000002E-3</v>
      </c>
      <c r="R40">
        <v>2.2190000000000001E-2</v>
      </c>
      <c r="S40">
        <v>2.8799999999999999E-2</v>
      </c>
      <c r="T40">
        <v>8.6140000000000001E-3</v>
      </c>
      <c r="U40">
        <v>2.7099999999999999E-2</v>
      </c>
      <c r="V40">
        <v>3.4510000000000001E-3</v>
      </c>
      <c r="W40">
        <v>11.54</v>
      </c>
      <c r="X40">
        <v>23.31</v>
      </c>
      <c r="Y40">
        <v>74.22</v>
      </c>
      <c r="Z40">
        <v>402.8</v>
      </c>
      <c r="AA40">
        <v>0.12189999999999999</v>
      </c>
      <c r="AB40">
        <v>0.14860000000000001</v>
      </c>
      <c r="AC40">
        <v>7.9869999999999997E-2</v>
      </c>
      <c r="AD40">
        <v>3.2030000000000003E-2</v>
      </c>
      <c r="AE40">
        <v>0.28260000000000002</v>
      </c>
      <c r="AF40">
        <v>7.5520000000000004E-2</v>
      </c>
    </row>
    <row r="41" spans="1:32" x14ac:dyDescent="0.2">
      <c r="A41">
        <v>863031</v>
      </c>
      <c r="B41" t="s">
        <v>33</v>
      </c>
      <c r="C41">
        <v>11.64</v>
      </c>
      <c r="D41">
        <v>18.329999999999998</v>
      </c>
      <c r="E41">
        <v>75.17</v>
      </c>
      <c r="F41">
        <v>412.5</v>
      </c>
      <c r="G41">
        <v>0.1142</v>
      </c>
      <c r="H41">
        <v>0.1017</v>
      </c>
      <c r="I41">
        <v>7.0699999999999999E-2</v>
      </c>
      <c r="J41">
        <v>3.4849999999999999E-2</v>
      </c>
      <c r="K41">
        <v>0.18010000000000001</v>
      </c>
      <c r="L41">
        <v>6.5199999999999994E-2</v>
      </c>
      <c r="M41">
        <v>0.30599999999999999</v>
      </c>
      <c r="N41">
        <v>1.657</v>
      </c>
      <c r="O41">
        <v>2.1549999999999998</v>
      </c>
      <c r="P41">
        <v>20.62</v>
      </c>
      <c r="Q41">
        <v>8.5400000000000007E-3</v>
      </c>
      <c r="R41">
        <v>2.3099999999999999E-2</v>
      </c>
      <c r="S41">
        <v>2.945E-2</v>
      </c>
      <c r="T41">
        <v>1.3979999999999999E-2</v>
      </c>
      <c r="U41">
        <v>1.5650000000000001E-2</v>
      </c>
      <c r="V41">
        <v>3.8400000000000001E-3</v>
      </c>
      <c r="W41">
        <v>13.14</v>
      </c>
      <c r="X41">
        <v>29.26</v>
      </c>
      <c r="Y41">
        <v>85.51</v>
      </c>
      <c r="Z41">
        <v>521.70000000000005</v>
      </c>
      <c r="AA41">
        <v>0.16880000000000001</v>
      </c>
      <c r="AB41">
        <v>0.26600000000000001</v>
      </c>
      <c r="AC41">
        <v>0.2873</v>
      </c>
      <c r="AD41">
        <v>0.12180000000000001</v>
      </c>
      <c r="AE41">
        <v>0.28060000000000002</v>
      </c>
      <c r="AF41">
        <v>9.0969999999999995E-2</v>
      </c>
    </row>
    <row r="42" spans="1:32" x14ac:dyDescent="0.2">
      <c r="A42">
        <v>863270</v>
      </c>
      <c r="B42" t="s">
        <v>33</v>
      </c>
      <c r="C42">
        <v>12.36</v>
      </c>
      <c r="D42">
        <v>18.54</v>
      </c>
      <c r="E42">
        <v>79.010000000000005</v>
      </c>
      <c r="F42">
        <v>466.7</v>
      </c>
      <c r="G42">
        <v>8.4769999999999998E-2</v>
      </c>
      <c r="H42">
        <v>6.8150000000000002E-2</v>
      </c>
      <c r="I42">
        <v>2.6429999999999999E-2</v>
      </c>
      <c r="J42">
        <v>1.9210000000000001E-2</v>
      </c>
      <c r="K42">
        <v>0.16020000000000001</v>
      </c>
      <c r="L42">
        <v>6.0659999999999999E-2</v>
      </c>
      <c r="M42">
        <v>0.11990000000000001</v>
      </c>
      <c r="N42">
        <v>0.89439999999999997</v>
      </c>
      <c r="O42">
        <v>0.84840000000000004</v>
      </c>
      <c r="P42">
        <v>9.2270000000000003</v>
      </c>
      <c r="Q42">
        <v>3.457E-3</v>
      </c>
      <c r="R42">
        <v>1.047E-2</v>
      </c>
      <c r="S42">
        <v>1.167E-2</v>
      </c>
      <c r="T42">
        <v>5.5579999999999996E-3</v>
      </c>
      <c r="U42">
        <v>1.251E-2</v>
      </c>
      <c r="V42">
        <v>1.356E-3</v>
      </c>
      <c r="W42">
        <v>13.29</v>
      </c>
      <c r="X42">
        <v>27.49</v>
      </c>
      <c r="Y42">
        <v>85.56</v>
      </c>
      <c r="Z42">
        <v>544.1</v>
      </c>
      <c r="AA42">
        <v>0.11840000000000001</v>
      </c>
      <c r="AB42">
        <v>0.1963</v>
      </c>
      <c r="AC42">
        <v>0.19370000000000001</v>
      </c>
      <c r="AD42">
        <v>8.4419999999999995E-2</v>
      </c>
      <c r="AE42">
        <v>0.29830000000000001</v>
      </c>
      <c r="AF42">
        <v>7.1849999999999997E-2</v>
      </c>
    </row>
    <row r="43" spans="1:32" x14ac:dyDescent="0.2">
      <c r="A43">
        <v>864018</v>
      </c>
      <c r="B43" t="s">
        <v>33</v>
      </c>
      <c r="C43">
        <v>11.34</v>
      </c>
      <c r="D43">
        <v>21.26</v>
      </c>
      <c r="E43">
        <v>72.48</v>
      </c>
      <c r="F43">
        <v>396.5</v>
      </c>
      <c r="G43">
        <v>8.7590000000000001E-2</v>
      </c>
      <c r="H43">
        <v>6.5750000000000003E-2</v>
      </c>
      <c r="I43">
        <v>5.1330000000000001E-2</v>
      </c>
      <c r="J43">
        <v>1.899E-2</v>
      </c>
      <c r="K43">
        <v>0.1487</v>
      </c>
      <c r="L43">
        <v>6.5290000000000001E-2</v>
      </c>
      <c r="M43">
        <v>0.2344</v>
      </c>
      <c r="N43">
        <v>0.98609999999999998</v>
      </c>
      <c r="O43">
        <v>1.597</v>
      </c>
      <c r="P43">
        <v>16.41</v>
      </c>
      <c r="Q43">
        <v>9.1129999999999996E-3</v>
      </c>
      <c r="R43">
        <v>1.5570000000000001E-2</v>
      </c>
      <c r="S43">
        <v>2.443E-2</v>
      </c>
      <c r="T43">
        <v>6.4349999999999997E-3</v>
      </c>
      <c r="U43">
        <v>1.5679999999999999E-2</v>
      </c>
      <c r="V43">
        <v>2.477E-3</v>
      </c>
      <c r="W43">
        <v>13.01</v>
      </c>
      <c r="X43">
        <v>29.15</v>
      </c>
      <c r="Y43">
        <v>83.99</v>
      </c>
      <c r="Z43">
        <v>518.1</v>
      </c>
      <c r="AA43">
        <v>0.1699</v>
      </c>
      <c r="AB43">
        <v>0.21959999999999999</v>
      </c>
      <c r="AC43">
        <v>0.312</v>
      </c>
      <c r="AD43">
        <v>8.2780000000000006E-2</v>
      </c>
      <c r="AE43">
        <v>0.28289999999999998</v>
      </c>
      <c r="AF43">
        <v>8.8319999999999996E-2</v>
      </c>
    </row>
    <row r="44" spans="1:32" x14ac:dyDescent="0.2">
      <c r="A44">
        <v>864033</v>
      </c>
      <c r="B44" t="s">
        <v>33</v>
      </c>
      <c r="C44">
        <v>9.7769999999999992</v>
      </c>
      <c r="D44">
        <v>16.989999999999998</v>
      </c>
      <c r="E44">
        <v>62.5</v>
      </c>
      <c r="F44">
        <v>290.2</v>
      </c>
      <c r="G44">
        <v>0.1037</v>
      </c>
      <c r="H44">
        <v>8.4040000000000004E-2</v>
      </c>
      <c r="I44">
        <v>4.3339999999999997E-2</v>
      </c>
      <c r="J44">
        <v>1.7780000000000001E-2</v>
      </c>
      <c r="K44">
        <v>0.15840000000000001</v>
      </c>
      <c r="L44">
        <v>7.0650000000000004E-2</v>
      </c>
      <c r="M44">
        <v>0.40300000000000002</v>
      </c>
      <c r="N44">
        <v>1.4239999999999999</v>
      </c>
      <c r="O44">
        <v>2.7469999999999999</v>
      </c>
      <c r="P44">
        <v>22.87</v>
      </c>
      <c r="Q44">
        <v>1.3849999999999999E-2</v>
      </c>
      <c r="R44">
        <v>2.9319999999999999E-2</v>
      </c>
      <c r="S44">
        <v>2.7220000000000001E-2</v>
      </c>
      <c r="T44">
        <v>1.023E-2</v>
      </c>
      <c r="U44">
        <v>3.2809999999999999E-2</v>
      </c>
      <c r="V44">
        <v>4.6379999999999998E-3</v>
      </c>
      <c r="W44">
        <v>11.05</v>
      </c>
      <c r="X44">
        <v>21.47</v>
      </c>
      <c r="Y44">
        <v>71.680000000000007</v>
      </c>
      <c r="Z44">
        <v>367</v>
      </c>
      <c r="AA44">
        <v>0.1467</v>
      </c>
      <c r="AB44">
        <v>0.17649999999999999</v>
      </c>
      <c r="AC44">
        <v>0.13</v>
      </c>
      <c r="AD44">
        <v>5.3339999999999999E-2</v>
      </c>
      <c r="AE44">
        <v>0.25330000000000003</v>
      </c>
      <c r="AF44">
        <v>8.4680000000000005E-2</v>
      </c>
    </row>
    <row r="45" spans="1:32" x14ac:dyDescent="0.2">
      <c r="A45">
        <v>86408</v>
      </c>
      <c r="B45" t="s">
        <v>33</v>
      </c>
      <c r="C45">
        <v>12.63</v>
      </c>
      <c r="D45">
        <v>20.76</v>
      </c>
      <c r="E45">
        <v>82.15</v>
      </c>
      <c r="F45">
        <v>480.4</v>
      </c>
      <c r="G45">
        <v>9.9330000000000002E-2</v>
      </c>
      <c r="H45">
        <v>0.12089999999999999</v>
      </c>
      <c r="I45">
        <v>0.1065</v>
      </c>
      <c r="J45">
        <v>6.021E-2</v>
      </c>
      <c r="K45">
        <v>0.17349999999999999</v>
      </c>
      <c r="L45">
        <v>7.0699999999999999E-2</v>
      </c>
      <c r="M45">
        <v>0.34239999999999998</v>
      </c>
      <c r="N45">
        <v>1.8029999999999999</v>
      </c>
      <c r="O45">
        <v>2.7109999999999999</v>
      </c>
      <c r="P45">
        <v>20.48</v>
      </c>
      <c r="Q45">
        <v>1.291E-2</v>
      </c>
      <c r="R45">
        <v>4.0419999999999998E-2</v>
      </c>
      <c r="S45">
        <v>5.101E-2</v>
      </c>
      <c r="T45">
        <v>2.2950000000000002E-2</v>
      </c>
      <c r="U45">
        <v>2.1440000000000001E-2</v>
      </c>
      <c r="V45">
        <v>5.8910000000000004E-3</v>
      </c>
      <c r="W45">
        <v>13.33</v>
      </c>
      <c r="X45">
        <v>25.47</v>
      </c>
      <c r="Y45">
        <v>89</v>
      </c>
      <c r="Z45">
        <v>527.4</v>
      </c>
      <c r="AA45">
        <v>0.12870000000000001</v>
      </c>
      <c r="AB45">
        <v>0.22500000000000001</v>
      </c>
      <c r="AC45">
        <v>0.22159999999999999</v>
      </c>
      <c r="AD45">
        <v>0.1105</v>
      </c>
      <c r="AE45">
        <v>0.22259999999999999</v>
      </c>
      <c r="AF45">
        <v>8.4860000000000005E-2</v>
      </c>
    </row>
    <row r="46" spans="1:32" x14ac:dyDescent="0.2">
      <c r="A46">
        <v>86409</v>
      </c>
      <c r="B46" t="s">
        <v>33</v>
      </c>
      <c r="C46">
        <v>14.26</v>
      </c>
      <c r="D46">
        <v>19.649999999999999</v>
      </c>
      <c r="E46">
        <v>97.83</v>
      </c>
      <c r="F46">
        <v>629.9</v>
      </c>
      <c r="G46">
        <v>7.8369999999999995E-2</v>
      </c>
      <c r="H46">
        <v>0.2233</v>
      </c>
      <c r="I46">
        <v>0.30030000000000001</v>
      </c>
      <c r="J46">
        <v>7.7979999999999994E-2</v>
      </c>
      <c r="K46">
        <v>0.1704</v>
      </c>
      <c r="L46">
        <v>7.7689999999999995E-2</v>
      </c>
      <c r="M46">
        <v>0.36280000000000001</v>
      </c>
      <c r="N46">
        <v>1.49</v>
      </c>
      <c r="O46">
        <v>3.399</v>
      </c>
      <c r="P46">
        <v>29.25</v>
      </c>
      <c r="Q46">
        <v>5.2979999999999998E-3</v>
      </c>
      <c r="R46">
        <v>7.4459999999999998E-2</v>
      </c>
      <c r="S46">
        <v>0.14349999999999999</v>
      </c>
      <c r="T46">
        <v>2.2919999999999999E-2</v>
      </c>
      <c r="U46">
        <v>2.5659999999999999E-2</v>
      </c>
      <c r="V46">
        <v>1.298E-2</v>
      </c>
      <c r="W46">
        <v>15.3</v>
      </c>
      <c r="X46">
        <v>23.73</v>
      </c>
      <c r="Y46">
        <v>107</v>
      </c>
      <c r="Z46">
        <v>709</v>
      </c>
      <c r="AA46">
        <v>8.949E-2</v>
      </c>
      <c r="AB46">
        <v>0.41930000000000001</v>
      </c>
      <c r="AC46">
        <v>0.67830000000000001</v>
      </c>
      <c r="AD46">
        <v>0.15049999999999999</v>
      </c>
      <c r="AE46">
        <v>0.23980000000000001</v>
      </c>
      <c r="AF46">
        <v>0.1082</v>
      </c>
    </row>
    <row r="47" spans="1:32" x14ac:dyDescent="0.2">
      <c r="A47">
        <v>864292</v>
      </c>
      <c r="B47" t="s">
        <v>33</v>
      </c>
      <c r="C47">
        <v>10.51</v>
      </c>
      <c r="D47">
        <v>20.190000000000001</v>
      </c>
      <c r="E47">
        <v>68.64</v>
      </c>
      <c r="F47">
        <v>334.2</v>
      </c>
      <c r="G47">
        <v>0.11219999999999999</v>
      </c>
      <c r="H47">
        <v>0.1303</v>
      </c>
      <c r="I47">
        <v>6.4759999999999998E-2</v>
      </c>
      <c r="J47">
        <v>3.0679999999999999E-2</v>
      </c>
      <c r="K47">
        <v>0.19220000000000001</v>
      </c>
      <c r="L47">
        <v>7.782E-2</v>
      </c>
      <c r="M47">
        <v>0.33360000000000001</v>
      </c>
      <c r="N47">
        <v>1.86</v>
      </c>
      <c r="O47">
        <v>2.0409999999999999</v>
      </c>
      <c r="P47">
        <v>19.91</v>
      </c>
      <c r="Q47">
        <v>1.188E-2</v>
      </c>
      <c r="R47">
        <v>3.7470000000000003E-2</v>
      </c>
      <c r="S47">
        <v>4.5909999999999999E-2</v>
      </c>
      <c r="T47">
        <v>1.5440000000000001E-2</v>
      </c>
      <c r="U47">
        <v>2.2870000000000001E-2</v>
      </c>
      <c r="V47">
        <v>6.7920000000000003E-3</v>
      </c>
      <c r="W47">
        <v>11.16</v>
      </c>
      <c r="X47">
        <v>22.75</v>
      </c>
      <c r="Y47">
        <v>72.62</v>
      </c>
      <c r="Z47">
        <v>374.4</v>
      </c>
      <c r="AA47">
        <v>0.13</v>
      </c>
      <c r="AB47">
        <v>0.2049</v>
      </c>
      <c r="AC47">
        <v>0.1295</v>
      </c>
      <c r="AD47">
        <v>6.1359999999999998E-2</v>
      </c>
      <c r="AE47">
        <v>0.23830000000000001</v>
      </c>
      <c r="AF47">
        <v>9.0260000000000007E-2</v>
      </c>
    </row>
    <row r="48" spans="1:32" x14ac:dyDescent="0.2">
      <c r="A48">
        <v>864496</v>
      </c>
      <c r="B48" t="s">
        <v>33</v>
      </c>
      <c r="C48">
        <v>8.7260000000000009</v>
      </c>
      <c r="D48">
        <v>15.83</v>
      </c>
      <c r="E48">
        <v>55.84</v>
      </c>
      <c r="F48">
        <v>230.9</v>
      </c>
      <c r="G48">
        <v>0.115</v>
      </c>
      <c r="H48">
        <v>8.201E-2</v>
      </c>
      <c r="I48">
        <v>4.1320000000000003E-2</v>
      </c>
      <c r="J48">
        <v>1.924E-2</v>
      </c>
      <c r="K48">
        <v>0.16489999999999999</v>
      </c>
      <c r="L48">
        <v>7.6329999999999995E-2</v>
      </c>
      <c r="M48">
        <v>0.16650000000000001</v>
      </c>
      <c r="N48">
        <v>0.58640000000000003</v>
      </c>
      <c r="O48">
        <v>1.3540000000000001</v>
      </c>
      <c r="P48">
        <v>8.9659999999999993</v>
      </c>
      <c r="Q48">
        <v>8.2609999999999992E-3</v>
      </c>
      <c r="R48">
        <v>2.213E-2</v>
      </c>
      <c r="S48">
        <v>3.2590000000000001E-2</v>
      </c>
      <c r="T48">
        <v>1.04E-2</v>
      </c>
      <c r="U48">
        <v>1.7080000000000001E-2</v>
      </c>
      <c r="V48">
        <v>3.8059999999999999E-3</v>
      </c>
      <c r="W48">
        <v>9.6280000000000001</v>
      </c>
      <c r="X48">
        <v>19.62</v>
      </c>
      <c r="Y48">
        <v>64.48</v>
      </c>
      <c r="Z48">
        <v>284.39999999999998</v>
      </c>
      <c r="AA48">
        <v>0.1724</v>
      </c>
      <c r="AB48">
        <v>0.2364</v>
      </c>
      <c r="AC48">
        <v>0.24560000000000001</v>
      </c>
      <c r="AD48">
        <v>0.105</v>
      </c>
      <c r="AE48">
        <v>0.29260000000000003</v>
      </c>
      <c r="AF48">
        <v>0.1017</v>
      </c>
    </row>
    <row r="49" spans="1:32" x14ac:dyDescent="0.2">
      <c r="A49">
        <v>864685</v>
      </c>
      <c r="B49" t="s">
        <v>33</v>
      </c>
      <c r="C49">
        <v>11.93</v>
      </c>
      <c r="D49">
        <v>21.53</v>
      </c>
      <c r="E49">
        <v>76.53</v>
      </c>
      <c r="F49">
        <v>438.6</v>
      </c>
      <c r="G49">
        <v>9.7680000000000003E-2</v>
      </c>
      <c r="H49">
        <v>7.8490000000000004E-2</v>
      </c>
      <c r="I49">
        <v>3.3279999999999997E-2</v>
      </c>
      <c r="J49">
        <v>2.0080000000000001E-2</v>
      </c>
      <c r="K49">
        <v>0.16880000000000001</v>
      </c>
      <c r="L49">
        <v>6.1940000000000002E-2</v>
      </c>
      <c r="M49">
        <v>0.31180000000000002</v>
      </c>
      <c r="N49">
        <v>0.92269999999999996</v>
      </c>
      <c r="O49">
        <v>2</v>
      </c>
      <c r="P49">
        <v>24.79</v>
      </c>
      <c r="Q49">
        <v>7.803E-3</v>
      </c>
      <c r="R49">
        <v>2.5069999999999999E-2</v>
      </c>
      <c r="S49">
        <v>1.8350000000000002E-2</v>
      </c>
      <c r="T49">
        <v>7.711E-3</v>
      </c>
      <c r="U49">
        <v>1.278E-2</v>
      </c>
      <c r="V49">
        <v>3.8560000000000001E-3</v>
      </c>
      <c r="W49">
        <v>13.67</v>
      </c>
      <c r="X49">
        <v>26.15</v>
      </c>
      <c r="Y49">
        <v>87.54</v>
      </c>
      <c r="Z49">
        <v>583</v>
      </c>
      <c r="AA49">
        <v>0.15</v>
      </c>
      <c r="AB49">
        <v>0.2399</v>
      </c>
      <c r="AC49">
        <v>0.15029999999999999</v>
      </c>
      <c r="AD49">
        <v>7.2470000000000007E-2</v>
      </c>
      <c r="AE49">
        <v>0.24379999999999999</v>
      </c>
      <c r="AF49">
        <v>8.541E-2</v>
      </c>
    </row>
    <row r="50" spans="1:32" x14ac:dyDescent="0.2">
      <c r="A50">
        <v>864726</v>
      </c>
      <c r="B50" t="s">
        <v>33</v>
      </c>
      <c r="C50">
        <v>8.9499999999999993</v>
      </c>
      <c r="D50">
        <v>15.76</v>
      </c>
      <c r="E50">
        <v>58.74</v>
      </c>
      <c r="F50">
        <v>245.2</v>
      </c>
      <c r="G50">
        <v>9.4619999999999996E-2</v>
      </c>
      <c r="H50">
        <v>0.12429999999999999</v>
      </c>
      <c r="I50">
        <v>9.2630000000000004E-2</v>
      </c>
      <c r="J50">
        <v>2.308E-2</v>
      </c>
      <c r="K50">
        <v>0.1305</v>
      </c>
      <c r="L50">
        <v>7.1629999999999999E-2</v>
      </c>
      <c r="M50">
        <v>0.31319999999999998</v>
      </c>
      <c r="N50">
        <v>0.97889999999999999</v>
      </c>
      <c r="O50">
        <v>3.28</v>
      </c>
      <c r="P50">
        <v>16.940000000000001</v>
      </c>
      <c r="Q50">
        <v>1.8350000000000002E-2</v>
      </c>
      <c r="R50">
        <v>6.7599999999999993E-2</v>
      </c>
      <c r="S50">
        <v>9.2630000000000004E-2</v>
      </c>
      <c r="T50">
        <v>2.308E-2</v>
      </c>
      <c r="U50">
        <v>2.384E-2</v>
      </c>
      <c r="V50">
        <v>5.6010000000000001E-3</v>
      </c>
      <c r="W50">
        <v>9.4139999999999997</v>
      </c>
      <c r="X50">
        <v>17.07</v>
      </c>
      <c r="Y50">
        <v>63.34</v>
      </c>
      <c r="Z50">
        <v>270</v>
      </c>
      <c r="AA50">
        <v>0.1179</v>
      </c>
      <c r="AB50">
        <v>0.18790000000000001</v>
      </c>
      <c r="AC50">
        <v>0.15440000000000001</v>
      </c>
      <c r="AD50">
        <v>3.8460000000000001E-2</v>
      </c>
      <c r="AE50">
        <v>0.16520000000000001</v>
      </c>
      <c r="AF50">
        <v>7.7219999999999997E-2</v>
      </c>
    </row>
    <row r="51" spans="1:32" x14ac:dyDescent="0.2">
      <c r="A51">
        <v>865137</v>
      </c>
      <c r="B51" t="s">
        <v>33</v>
      </c>
      <c r="C51">
        <v>11.41</v>
      </c>
      <c r="D51">
        <v>10.82</v>
      </c>
      <c r="E51">
        <v>73.34</v>
      </c>
      <c r="F51">
        <v>403.3</v>
      </c>
      <c r="G51">
        <v>9.3729999999999994E-2</v>
      </c>
      <c r="H51">
        <v>6.6850000000000007E-2</v>
      </c>
      <c r="I51">
        <v>3.5119999999999998E-2</v>
      </c>
      <c r="J51">
        <v>2.623E-2</v>
      </c>
      <c r="K51">
        <v>0.16669999999999999</v>
      </c>
      <c r="L51">
        <v>6.1129999999999997E-2</v>
      </c>
      <c r="M51">
        <v>0.14080000000000001</v>
      </c>
      <c r="N51">
        <v>0.4607</v>
      </c>
      <c r="O51">
        <v>1.103</v>
      </c>
      <c r="P51">
        <v>10.5</v>
      </c>
      <c r="Q51">
        <v>6.0400000000000002E-3</v>
      </c>
      <c r="R51">
        <v>1.529E-2</v>
      </c>
      <c r="S51">
        <v>1.5140000000000001E-2</v>
      </c>
      <c r="T51">
        <v>6.4599999999999996E-3</v>
      </c>
      <c r="U51">
        <v>1.3440000000000001E-2</v>
      </c>
      <c r="V51">
        <v>2.2060000000000001E-3</v>
      </c>
      <c r="W51">
        <v>12.82</v>
      </c>
      <c r="X51">
        <v>15.97</v>
      </c>
      <c r="Y51">
        <v>83.74</v>
      </c>
      <c r="Z51">
        <v>510.5</v>
      </c>
      <c r="AA51">
        <v>0.15479999999999999</v>
      </c>
      <c r="AB51">
        <v>0.23899999999999999</v>
      </c>
      <c r="AC51">
        <v>0.2102</v>
      </c>
      <c r="AD51">
        <v>8.9580000000000007E-2</v>
      </c>
      <c r="AE51">
        <v>0.30159999999999998</v>
      </c>
      <c r="AF51">
        <v>8.523E-2</v>
      </c>
    </row>
    <row r="52" spans="1:32" x14ac:dyDescent="0.2">
      <c r="A52">
        <v>865432</v>
      </c>
      <c r="B52" t="s">
        <v>33</v>
      </c>
      <c r="C52">
        <v>14.5</v>
      </c>
      <c r="D52">
        <v>10.89</v>
      </c>
      <c r="E52">
        <v>94.28</v>
      </c>
      <c r="F52">
        <v>640.70000000000005</v>
      </c>
      <c r="G52">
        <v>0.1101</v>
      </c>
      <c r="H52">
        <v>0.1099</v>
      </c>
      <c r="I52">
        <v>8.8419999999999999E-2</v>
      </c>
      <c r="J52">
        <v>5.7779999999999998E-2</v>
      </c>
      <c r="K52">
        <v>0.18559999999999999</v>
      </c>
      <c r="L52">
        <v>6.4019999999999994E-2</v>
      </c>
      <c r="M52">
        <v>0.29289999999999999</v>
      </c>
      <c r="N52">
        <v>0.85699999999999998</v>
      </c>
      <c r="O52">
        <v>1.9279999999999999</v>
      </c>
      <c r="P52">
        <v>24.19</v>
      </c>
      <c r="Q52">
        <v>3.8180000000000002E-3</v>
      </c>
      <c r="R52">
        <v>1.2760000000000001E-2</v>
      </c>
      <c r="S52">
        <v>2.8819999999999998E-2</v>
      </c>
      <c r="T52">
        <v>1.2E-2</v>
      </c>
      <c r="U52">
        <v>1.9099999999999999E-2</v>
      </c>
      <c r="V52">
        <v>2.8080000000000002E-3</v>
      </c>
      <c r="W52">
        <v>15.7</v>
      </c>
      <c r="X52">
        <v>15.98</v>
      </c>
      <c r="Y52">
        <v>102.8</v>
      </c>
      <c r="Z52">
        <v>745.5</v>
      </c>
      <c r="AA52">
        <v>0.1313</v>
      </c>
      <c r="AB52">
        <v>0.17879999999999999</v>
      </c>
      <c r="AC52">
        <v>0.25600000000000001</v>
      </c>
      <c r="AD52">
        <v>0.1221</v>
      </c>
      <c r="AE52">
        <v>0.28889999999999999</v>
      </c>
      <c r="AF52">
        <v>8.0060000000000006E-2</v>
      </c>
    </row>
    <row r="53" spans="1:32" x14ac:dyDescent="0.2">
      <c r="A53">
        <v>865468</v>
      </c>
      <c r="B53" t="s">
        <v>33</v>
      </c>
      <c r="C53">
        <v>13.37</v>
      </c>
      <c r="D53">
        <v>16.39</v>
      </c>
      <c r="E53">
        <v>86.1</v>
      </c>
      <c r="F53">
        <v>553.5</v>
      </c>
      <c r="G53">
        <v>7.1150000000000005E-2</v>
      </c>
      <c r="H53">
        <v>7.3249999999999996E-2</v>
      </c>
      <c r="I53">
        <v>8.0920000000000006E-2</v>
      </c>
      <c r="J53">
        <v>2.8000000000000001E-2</v>
      </c>
      <c r="K53">
        <v>0.14219999999999999</v>
      </c>
      <c r="L53">
        <v>5.8229999999999997E-2</v>
      </c>
      <c r="M53">
        <v>0.16389999999999999</v>
      </c>
      <c r="N53">
        <v>1.1399999999999999</v>
      </c>
      <c r="O53">
        <v>1.2230000000000001</v>
      </c>
      <c r="P53">
        <v>14.66</v>
      </c>
      <c r="Q53">
        <v>5.9189999999999998E-3</v>
      </c>
      <c r="R53">
        <v>3.27E-2</v>
      </c>
      <c r="S53">
        <v>4.9570000000000003E-2</v>
      </c>
      <c r="T53">
        <v>1.038E-2</v>
      </c>
      <c r="U53">
        <v>1.208E-2</v>
      </c>
      <c r="V53">
        <v>4.0759999999999998E-3</v>
      </c>
      <c r="W53">
        <v>14.26</v>
      </c>
      <c r="X53">
        <v>22.75</v>
      </c>
      <c r="Y53">
        <v>91.99</v>
      </c>
      <c r="Z53">
        <v>632.1</v>
      </c>
      <c r="AA53">
        <v>0.10249999999999999</v>
      </c>
      <c r="AB53">
        <v>0.25309999999999999</v>
      </c>
      <c r="AC53">
        <v>0.33079999999999998</v>
      </c>
      <c r="AD53">
        <v>8.9779999999999999E-2</v>
      </c>
      <c r="AE53">
        <v>0.20480000000000001</v>
      </c>
      <c r="AF53">
        <v>7.6280000000000001E-2</v>
      </c>
    </row>
    <row r="54" spans="1:32" x14ac:dyDescent="0.2">
      <c r="A54">
        <v>86561</v>
      </c>
      <c r="B54" t="s">
        <v>33</v>
      </c>
      <c r="C54">
        <v>13.85</v>
      </c>
      <c r="D54">
        <v>17.21</v>
      </c>
      <c r="E54">
        <v>88.44</v>
      </c>
      <c r="F54">
        <v>588.70000000000005</v>
      </c>
      <c r="G54">
        <v>8.7849999999999998E-2</v>
      </c>
      <c r="H54">
        <v>6.1359999999999998E-2</v>
      </c>
      <c r="I54">
        <v>1.4200000000000001E-2</v>
      </c>
      <c r="J54">
        <v>1.141E-2</v>
      </c>
      <c r="K54">
        <v>0.16139999999999999</v>
      </c>
      <c r="L54">
        <v>5.8900000000000001E-2</v>
      </c>
      <c r="M54">
        <v>0.2185</v>
      </c>
      <c r="N54">
        <v>0.85609999999999997</v>
      </c>
      <c r="O54">
        <v>1.4950000000000001</v>
      </c>
      <c r="P54">
        <v>17.91</v>
      </c>
      <c r="Q54">
        <v>4.5989999999999998E-3</v>
      </c>
      <c r="R54">
        <v>9.1690000000000001E-3</v>
      </c>
      <c r="S54">
        <v>9.1269999999999997E-3</v>
      </c>
      <c r="T54">
        <v>4.8139999999999997E-3</v>
      </c>
      <c r="U54">
        <v>1.247E-2</v>
      </c>
      <c r="V54">
        <v>1.7080000000000001E-3</v>
      </c>
      <c r="W54">
        <v>15.49</v>
      </c>
      <c r="X54">
        <v>23.58</v>
      </c>
      <c r="Y54">
        <v>100.3</v>
      </c>
      <c r="Z54">
        <v>725.9</v>
      </c>
      <c r="AA54">
        <v>0.1157</v>
      </c>
      <c r="AB54">
        <v>0.13500000000000001</v>
      </c>
      <c r="AC54">
        <v>8.115E-2</v>
      </c>
      <c r="AD54">
        <v>5.1040000000000002E-2</v>
      </c>
      <c r="AE54">
        <v>0.2364</v>
      </c>
      <c r="AF54">
        <v>7.1819999999999995E-2</v>
      </c>
    </row>
    <row r="55" spans="1:32" x14ac:dyDescent="0.2">
      <c r="A55">
        <v>866458</v>
      </c>
      <c r="B55" t="s">
        <v>33</v>
      </c>
      <c r="C55">
        <v>15.1</v>
      </c>
      <c r="D55">
        <v>16.39</v>
      </c>
      <c r="E55">
        <v>99.58</v>
      </c>
      <c r="F55">
        <v>674.5</v>
      </c>
      <c r="G55">
        <v>0.115</v>
      </c>
      <c r="H55">
        <v>0.1807</v>
      </c>
      <c r="I55">
        <v>0.1138</v>
      </c>
      <c r="J55">
        <v>8.5339999999999999E-2</v>
      </c>
      <c r="K55">
        <v>0.2001</v>
      </c>
      <c r="L55">
        <v>6.4670000000000005E-2</v>
      </c>
      <c r="M55">
        <v>0.43090000000000001</v>
      </c>
      <c r="N55">
        <v>1.0680000000000001</v>
      </c>
      <c r="O55">
        <v>2.7959999999999998</v>
      </c>
      <c r="P55">
        <v>39.840000000000003</v>
      </c>
      <c r="Q55">
        <v>9.0060000000000001E-3</v>
      </c>
      <c r="R55">
        <v>4.1849999999999998E-2</v>
      </c>
      <c r="S55">
        <v>3.2039999999999999E-2</v>
      </c>
      <c r="T55">
        <v>2.2579999999999999E-2</v>
      </c>
      <c r="U55">
        <v>2.3529999999999999E-2</v>
      </c>
      <c r="V55">
        <v>4.9839999999999997E-3</v>
      </c>
      <c r="W55">
        <v>16.11</v>
      </c>
      <c r="X55">
        <v>18.329999999999998</v>
      </c>
      <c r="Y55">
        <v>105.9</v>
      </c>
      <c r="Z55">
        <v>762.6</v>
      </c>
      <c r="AA55">
        <v>0.1386</v>
      </c>
      <c r="AB55">
        <v>0.2883</v>
      </c>
      <c r="AC55">
        <v>0.19600000000000001</v>
      </c>
      <c r="AD55">
        <v>0.14230000000000001</v>
      </c>
      <c r="AE55">
        <v>0.25900000000000001</v>
      </c>
      <c r="AF55">
        <v>7.7789999999999998E-2</v>
      </c>
    </row>
    <row r="56" spans="1:32" x14ac:dyDescent="0.2">
      <c r="A56">
        <v>866714</v>
      </c>
      <c r="B56" t="s">
        <v>33</v>
      </c>
      <c r="C56">
        <v>12.19</v>
      </c>
      <c r="D56">
        <v>13.29</v>
      </c>
      <c r="E56">
        <v>79.08</v>
      </c>
      <c r="F56">
        <v>455.8</v>
      </c>
      <c r="G56">
        <v>0.1066</v>
      </c>
      <c r="H56">
        <v>9.5089999999999994E-2</v>
      </c>
      <c r="I56">
        <v>2.8549999999999999E-2</v>
      </c>
      <c r="J56">
        <v>2.8819999999999998E-2</v>
      </c>
      <c r="K56">
        <v>0.188</v>
      </c>
      <c r="L56">
        <v>6.4710000000000004E-2</v>
      </c>
      <c r="M56">
        <v>0.20050000000000001</v>
      </c>
      <c r="N56">
        <v>0.81630000000000003</v>
      </c>
      <c r="O56">
        <v>1.9730000000000001</v>
      </c>
      <c r="P56">
        <v>15.24</v>
      </c>
      <c r="Q56">
        <v>6.7730000000000004E-3</v>
      </c>
      <c r="R56">
        <v>2.4559999999999998E-2</v>
      </c>
      <c r="S56">
        <v>1.018E-2</v>
      </c>
      <c r="T56">
        <v>8.0940000000000005E-3</v>
      </c>
      <c r="U56">
        <v>2.6620000000000001E-2</v>
      </c>
      <c r="V56">
        <v>4.143E-3</v>
      </c>
      <c r="W56">
        <v>13.34</v>
      </c>
      <c r="X56">
        <v>17.809999999999999</v>
      </c>
      <c r="Y56">
        <v>91.38</v>
      </c>
      <c r="Z56">
        <v>545.20000000000005</v>
      </c>
      <c r="AA56">
        <v>0.14269999999999999</v>
      </c>
      <c r="AB56">
        <v>0.25850000000000001</v>
      </c>
      <c r="AC56">
        <v>9.9150000000000002E-2</v>
      </c>
      <c r="AD56">
        <v>8.1869999999999998E-2</v>
      </c>
      <c r="AE56">
        <v>0.34689999999999999</v>
      </c>
      <c r="AF56">
        <v>9.2410000000000006E-2</v>
      </c>
    </row>
    <row r="57" spans="1:32" x14ac:dyDescent="0.2">
      <c r="A57">
        <v>867387</v>
      </c>
      <c r="B57" t="s">
        <v>33</v>
      </c>
      <c r="C57">
        <v>15.71</v>
      </c>
      <c r="D57">
        <v>13.93</v>
      </c>
      <c r="E57">
        <v>102</v>
      </c>
      <c r="F57">
        <v>761.7</v>
      </c>
      <c r="G57">
        <v>9.4619999999999996E-2</v>
      </c>
      <c r="H57">
        <v>9.4619999999999996E-2</v>
      </c>
      <c r="I57">
        <v>7.1349999999999997E-2</v>
      </c>
      <c r="J57">
        <v>5.9330000000000001E-2</v>
      </c>
      <c r="K57">
        <v>0.18160000000000001</v>
      </c>
      <c r="L57">
        <v>5.7230000000000003E-2</v>
      </c>
      <c r="M57">
        <v>0.31169999999999998</v>
      </c>
      <c r="N57">
        <v>0.8155</v>
      </c>
      <c r="O57">
        <v>1.972</v>
      </c>
      <c r="P57">
        <v>27.94</v>
      </c>
      <c r="Q57">
        <v>5.2170000000000003E-3</v>
      </c>
      <c r="R57">
        <v>1.515E-2</v>
      </c>
      <c r="S57">
        <v>1.678E-2</v>
      </c>
      <c r="T57">
        <v>1.268E-2</v>
      </c>
      <c r="U57">
        <v>1.669E-2</v>
      </c>
      <c r="V57">
        <v>2.33E-3</v>
      </c>
      <c r="W57">
        <v>17.5</v>
      </c>
      <c r="X57">
        <v>19.25</v>
      </c>
      <c r="Y57">
        <v>114.3</v>
      </c>
      <c r="Z57">
        <v>922.8</v>
      </c>
      <c r="AA57">
        <v>0.12230000000000001</v>
      </c>
      <c r="AB57">
        <v>0.19489999999999999</v>
      </c>
      <c r="AC57">
        <v>0.1709</v>
      </c>
      <c r="AD57">
        <v>0.13739999999999999</v>
      </c>
      <c r="AE57">
        <v>0.27229999999999999</v>
      </c>
      <c r="AF57">
        <v>7.0709999999999995E-2</v>
      </c>
    </row>
    <row r="58" spans="1:32" x14ac:dyDescent="0.2">
      <c r="A58">
        <v>868223</v>
      </c>
      <c r="B58" t="s">
        <v>33</v>
      </c>
      <c r="C58">
        <v>11.71</v>
      </c>
      <c r="D58">
        <v>16.670000000000002</v>
      </c>
      <c r="E58">
        <v>74.72</v>
      </c>
      <c r="F58">
        <v>423.6</v>
      </c>
      <c r="G58">
        <v>0.1051</v>
      </c>
      <c r="H58">
        <v>6.0949999999999997E-2</v>
      </c>
      <c r="I58">
        <v>3.5920000000000001E-2</v>
      </c>
      <c r="J58">
        <v>2.5999999999999999E-2</v>
      </c>
      <c r="K58">
        <v>0.13389999999999999</v>
      </c>
      <c r="L58">
        <v>5.9450000000000003E-2</v>
      </c>
      <c r="M58">
        <v>0.44890000000000002</v>
      </c>
      <c r="N58">
        <v>2.508</v>
      </c>
      <c r="O58">
        <v>3.258</v>
      </c>
      <c r="P58">
        <v>34.369999999999997</v>
      </c>
      <c r="Q58">
        <v>6.5779999999999996E-3</v>
      </c>
      <c r="R58">
        <v>1.38E-2</v>
      </c>
      <c r="S58">
        <v>2.6620000000000001E-2</v>
      </c>
      <c r="T58">
        <v>1.307E-2</v>
      </c>
      <c r="U58">
        <v>1.359E-2</v>
      </c>
      <c r="V58">
        <v>3.7069999999999998E-3</v>
      </c>
      <c r="W58">
        <v>13.33</v>
      </c>
      <c r="X58">
        <v>25.48</v>
      </c>
      <c r="Y58">
        <v>86.16</v>
      </c>
      <c r="Z58">
        <v>546.70000000000005</v>
      </c>
      <c r="AA58">
        <v>0.12709999999999999</v>
      </c>
      <c r="AB58">
        <v>0.1028</v>
      </c>
      <c r="AC58">
        <v>0.1046</v>
      </c>
      <c r="AD58">
        <v>6.9680000000000006E-2</v>
      </c>
      <c r="AE58">
        <v>0.17119999999999999</v>
      </c>
      <c r="AF58">
        <v>7.3429999999999995E-2</v>
      </c>
    </row>
    <row r="59" spans="1:32" x14ac:dyDescent="0.2">
      <c r="A59">
        <v>868682</v>
      </c>
      <c r="B59" t="s">
        <v>33</v>
      </c>
      <c r="C59">
        <v>11.43</v>
      </c>
      <c r="D59">
        <v>15.39</v>
      </c>
      <c r="E59">
        <v>73.06</v>
      </c>
      <c r="F59">
        <v>399.8</v>
      </c>
      <c r="G59">
        <v>9.6390000000000003E-2</v>
      </c>
      <c r="H59">
        <v>6.8890000000000007E-2</v>
      </c>
      <c r="I59">
        <v>3.5029999999999999E-2</v>
      </c>
      <c r="J59">
        <v>2.8750000000000001E-2</v>
      </c>
      <c r="K59">
        <v>0.1734</v>
      </c>
      <c r="L59">
        <v>5.8650000000000001E-2</v>
      </c>
      <c r="M59">
        <v>0.1759</v>
      </c>
      <c r="N59">
        <v>0.99380000000000002</v>
      </c>
      <c r="O59">
        <v>1.143</v>
      </c>
      <c r="P59">
        <v>12.67</v>
      </c>
      <c r="Q59">
        <v>5.1330000000000004E-3</v>
      </c>
      <c r="R59">
        <v>1.521E-2</v>
      </c>
      <c r="S59">
        <v>1.434E-2</v>
      </c>
      <c r="T59">
        <v>8.6020000000000003E-3</v>
      </c>
      <c r="U59">
        <v>1.5010000000000001E-2</v>
      </c>
      <c r="V59">
        <v>1.588E-3</v>
      </c>
      <c r="W59">
        <v>12.32</v>
      </c>
      <c r="X59">
        <v>22.02</v>
      </c>
      <c r="Y59">
        <v>79.930000000000007</v>
      </c>
      <c r="Z59">
        <v>462</v>
      </c>
      <c r="AA59">
        <v>0.11899999999999999</v>
      </c>
      <c r="AB59">
        <v>0.1648</v>
      </c>
      <c r="AC59">
        <v>0.1399</v>
      </c>
      <c r="AD59">
        <v>8.4760000000000002E-2</v>
      </c>
      <c r="AE59">
        <v>0.2676</v>
      </c>
      <c r="AF59">
        <v>6.7650000000000002E-2</v>
      </c>
    </row>
    <row r="60" spans="1:32" x14ac:dyDescent="0.2">
      <c r="A60">
        <v>868871</v>
      </c>
      <c r="B60" t="s">
        <v>33</v>
      </c>
      <c r="C60">
        <v>11.28</v>
      </c>
      <c r="D60">
        <v>13.39</v>
      </c>
      <c r="E60">
        <v>73</v>
      </c>
      <c r="F60">
        <v>384.8</v>
      </c>
      <c r="G60">
        <v>0.1164</v>
      </c>
      <c r="H60">
        <v>0.11360000000000001</v>
      </c>
      <c r="I60">
        <v>4.6350000000000002E-2</v>
      </c>
      <c r="J60">
        <v>4.7960000000000003E-2</v>
      </c>
      <c r="K60">
        <v>0.17710000000000001</v>
      </c>
      <c r="L60">
        <v>6.0720000000000003E-2</v>
      </c>
      <c r="M60">
        <v>0.33839999999999998</v>
      </c>
      <c r="N60">
        <v>1.343</v>
      </c>
      <c r="O60">
        <v>1.851</v>
      </c>
      <c r="P60">
        <v>26.33</v>
      </c>
      <c r="Q60">
        <v>1.1270000000000001E-2</v>
      </c>
      <c r="R60">
        <v>3.4979999999999997E-2</v>
      </c>
      <c r="S60">
        <v>2.1870000000000001E-2</v>
      </c>
      <c r="T60">
        <v>1.9650000000000001E-2</v>
      </c>
      <c r="U60">
        <v>1.5800000000000002E-2</v>
      </c>
      <c r="V60">
        <v>3.4420000000000002E-3</v>
      </c>
      <c r="W60">
        <v>11.92</v>
      </c>
      <c r="X60">
        <v>15.77</v>
      </c>
      <c r="Y60">
        <v>76.53</v>
      </c>
      <c r="Z60">
        <v>434</v>
      </c>
      <c r="AA60">
        <v>0.13669999999999999</v>
      </c>
      <c r="AB60">
        <v>0.1822</v>
      </c>
      <c r="AC60">
        <v>8.6690000000000003E-2</v>
      </c>
      <c r="AD60">
        <v>8.6110000000000006E-2</v>
      </c>
      <c r="AE60">
        <v>0.2102</v>
      </c>
      <c r="AF60">
        <v>6.7839999999999998E-2</v>
      </c>
    </row>
    <row r="61" spans="1:32" x14ac:dyDescent="0.2">
      <c r="A61">
        <v>868999</v>
      </c>
      <c r="B61" t="s">
        <v>33</v>
      </c>
      <c r="C61">
        <v>9.7379999999999995</v>
      </c>
      <c r="D61">
        <v>11.97</v>
      </c>
      <c r="E61">
        <v>61.24</v>
      </c>
      <c r="F61">
        <v>288.5</v>
      </c>
      <c r="G61">
        <v>9.2499999999999999E-2</v>
      </c>
      <c r="H61">
        <v>4.1020000000000001E-2</v>
      </c>
      <c r="I61">
        <v>0</v>
      </c>
      <c r="J61">
        <v>0</v>
      </c>
      <c r="K61">
        <v>0.1903</v>
      </c>
      <c r="L61">
        <v>6.4219999999999999E-2</v>
      </c>
      <c r="M61">
        <v>0.1988</v>
      </c>
      <c r="N61">
        <v>0.496</v>
      </c>
      <c r="O61">
        <v>1.218</v>
      </c>
      <c r="P61">
        <v>12.26</v>
      </c>
      <c r="Q61">
        <v>6.0400000000000002E-3</v>
      </c>
      <c r="R61">
        <v>5.6559999999999996E-3</v>
      </c>
      <c r="S61">
        <v>0</v>
      </c>
      <c r="T61">
        <v>0</v>
      </c>
      <c r="U61">
        <v>2.2769999999999999E-2</v>
      </c>
      <c r="V61">
        <v>3.2200000000000002E-3</v>
      </c>
      <c r="W61">
        <v>10.62</v>
      </c>
      <c r="X61">
        <v>14.1</v>
      </c>
      <c r="Y61">
        <v>66.53</v>
      </c>
      <c r="Z61">
        <v>342.9</v>
      </c>
      <c r="AA61">
        <v>0.1234</v>
      </c>
      <c r="AB61">
        <v>7.2040000000000007E-2</v>
      </c>
      <c r="AC61">
        <v>0</v>
      </c>
      <c r="AD61">
        <v>0</v>
      </c>
      <c r="AE61">
        <v>0.3105</v>
      </c>
      <c r="AF61">
        <v>8.1509999999999999E-2</v>
      </c>
    </row>
    <row r="62" spans="1:32" x14ac:dyDescent="0.2">
      <c r="A62">
        <v>869218</v>
      </c>
      <c r="B62" t="s">
        <v>33</v>
      </c>
      <c r="C62">
        <v>11.43</v>
      </c>
      <c r="D62">
        <v>17.309999999999999</v>
      </c>
      <c r="E62">
        <v>73.66</v>
      </c>
      <c r="F62">
        <v>398</v>
      </c>
      <c r="G62">
        <v>0.10920000000000001</v>
      </c>
      <c r="H62">
        <v>9.486E-2</v>
      </c>
      <c r="I62">
        <v>2.0310000000000002E-2</v>
      </c>
      <c r="J62">
        <v>1.8610000000000002E-2</v>
      </c>
      <c r="K62">
        <v>0.16450000000000001</v>
      </c>
      <c r="L62">
        <v>6.5619999999999998E-2</v>
      </c>
      <c r="M62">
        <v>0.2843</v>
      </c>
      <c r="N62">
        <v>1.9079999999999999</v>
      </c>
      <c r="O62">
        <v>1.9370000000000001</v>
      </c>
      <c r="P62">
        <v>21.38</v>
      </c>
      <c r="Q62">
        <v>6.6639999999999998E-3</v>
      </c>
      <c r="R62">
        <v>1.7350000000000001E-2</v>
      </c>
      <c r="S62">
        <v>1.158E-2</v>
      </c>
      <c r="T62">
        <v>9.5200000000000007E-3</v>
      </c>
      <c r="U62">
        <v>2.282E-2</v>
      </c>
      <c r="V62">
        <v>3.5260000000000001E-3</v>
      </c>
      <c r="W62">
        <v>12.78</v>
      </c>
      <c r="X62">
        <v>26.76</v>
      </c>
      <c r="Y62">
        <v>82.66</v>
      </c>
      <c r="Z62">
        <v>503</v>
      </c>
      <c r="AA62">
        <v>0.14130000000000001</v>
      </c>
      <c r="AB62">
        <v>0.1792</v>
      </c>
      <c r="AC62">
        <v>7.7079999999999996E-2</v>
      </c>
      <c r="AD62">
        <v>6.4019999999999994E-2</v>
      </c>
      <c r="AE62">
        <v>0.25840000000000002</v>
      </c>
      <c r="AF62">
        <v>8.0960000000000004E-2</v>
      </c>
    </row>
    <row r="63" spans="1:32" x14ac:dyDescent="0.2">
      <c r="A63">
        <v>869224</v>
      </c>
      <c r="B63" t="s">
        <v>33</v>
      </c>
      <c r="C63">
        <v>12.9</v>
      </c>
      <c r="D63">
        <v>15.92</v>
      </c>
      <c r="E63">
        <v>83.74</v>
      </c>
      <c r="F63">
        <v>512.20000000000005</v>
      </c>
      <c r="G63">
        <v>8.677E-2</v>
      </c>
      <c r="H63">
        <v>9.5089999999999994E-2</v>
      </c>
      <c r="I63">
        <v>4.8939999999999997E-2</v>
      </c>
      <c r="J63">
        <v>3.0880000000000001E-2</v>
      </c>
      <c r="K63">
        <v>0.17780000000000001</v>
      </c>
      <c r="L63">
        <v>6.2350000000000003E-2</v>
      </c>
      <c r="M63">
        <v>0.21429999999999999</v>
      </c>
      <c r="N63">
        <v>0.7712</v>
      </c>
      <c r="O63">
        <v>1.6890000000000001</v>
      </c>
      <c r="P63">
        <v>16.64</v>
      </c>
      <c r="Q63">
        <v>5.3239999999999997E-3</v>
      </c>
      <c r="R63">
        <v>1.5630000000000002E-2</v>
      </c>
      <c r="S63">
        <v>1.5100000000000001E-2</v>
      </c>
      <c r="T63">
        <v>7.5839999999999996E-3</v>
      </c>
      <c r="U63">
        <v>2.104E-2</v>
      </c>
      <c r="V63">
        <v>1.887E-3</v>
      </c>
      <c r="W63">
        <v>14.48</v>
      </c>
      <c r="X63">
        <v>21.82</v>
      </c>
      <c r="Y63">
        <v>97.17</v>
      </c>
      <c r="Z63">
        <v>643.79999999999995</v>
      </c>
      <c r="AA63">
        <v>0.13120000000000001</v>
      </c>
      <c r="AB63">
        <v>0.25480000000000003</v>
      </c>
      <c r="AC63">
        <v>0.20899999999999999</v>
      </c>
      <c r="AD63">
        <v>0.1012</v>
      </c>
      <c r="AE63">
        <v>0.35489999999999999</v>
      </c>
      <c r="AF63">
        <v>8.1180000000000002E-2</v>
      </c>
    </row>
    <row r="64" spans="1:32" x14ac:dyDescent="0.2">
      <c r="A64">
        <v>869254</v>
      </c>
      <c r="B64" t="s">
        <v>33</v>
      </c>
      <c r="C64">
        <v>10.75</v>
      </c>
      <c r="D64">
        <v>14.97</v>
      </c>
      <c r="E64">
        <v>68.260000000000005</v>
      </c>
      <c r="F64">
        <v>355.3</v>
      </c>
      <c r="G64">
        <v>7.7929999999999999E-2</v>
      </c>
      <c r="H64">
        <v>5.1389999999999998E-2</v>
      </c>
      <c r="I64">
        <v>2.2509999999999999E-2</v>
      </c>
      <c r="J64">
        <v>7.8750000000000001E-3</v>
      </c>
      <c r="K64">
        <v>0.1399</v>
      </c>
      <c r="L64">
        <v>5.688E-2</v>
      </c>
      <c r="M64">
        <v>0.2525</v>
      </c>
      <c r="N64">
        <v>1.2390000000000001</v>
      </c>
      <c r="O64">
        <v>1.806</v>
      </c>
      <c r="P64">
        <v>17.739999999999998</v>
      </c>
      <c r="Q64">
        <v>6.5469999999999999E-3</v>
      </c>
      <c r="R64">
        <v>1.7809999999999999E-2</v>
      </c>
      <c r="S64">
        <v>2.018E-2</v>
      </c>
      <c r="T64">
        <v>5.6119999999999998E-3</v>
      </c>
      <c r="U64">
        <v>1.6709999999999999E-2</v>
      </c>
      <c r="V64">
        <v>2.3600000000000001E-3</v>
      </c>
      <c r="W64">
        <v>11.95</v>
      </c>
      <c r="X64">
        <v>20.72</v>
      </c>
      <c r="Y64">
        <v>77.790000000000006</v>
      </c>
      <c r="Z64">
        <v>441.2</v>
      </c>
      <c r="AA64">
        <v>0.1076</v>
      </c>
      <c r="AB64">
        <v>0.12230000000000001</v>
      </c>
      <c r="AC64">
        <v>9.7549999999999998E-2</v>
      </c>
      <c r="AD64">
        <v>3.4130000000000001E-2</v>
      </c>
      <c r="AE64">
        <v>0.23</v>
      </c>
      <c r="AF64">
        <v>6.769E-2</v>
      </c>
    </row>
    <row r="65" spans="1:32" x14ac:dyDescent="0.2">
      <c r="A65">
        <v>869476</v>
      </c>
      <c r="B65" t="s">
        <v>33</v>
      </c>
      <c r="C65">
        <v>11.9</v>
      </c>
      <c r="D65">
        <v>14.65</v>
      </c>
      <c r="E65">
        <v>78.11</v>
      </c>
      <c r="F65">
        <v>432.8</v>
      </c>
      <c r="G65">
        <v>0.1152</v>
      </c>
      <c r="H65">
        <v>0.12959999999999999</v>
      </c>
      <c r="I65">
        <v>3.7100000000000001E-2</v>
      </c>
      <c r="J65">
        <v>3.0030000000000001E-2</v>
      </c>
      <c r="K65">
        <v>0.19950000000000001</v>
      </c>
      <c r="L65">
        <v>7.8390000000000001E-2</v>
      </c>
      <c r="M65">
        <v>0.3962</v>
      </c>
      <c r="N65">
        <v>0.65380000000000005</v>
      </c>
      <c r="O65">
        <v>3.0209999999999999</v>
      </c>
      <c r="P65">
        <v>25.03</v>
      </c>
      <c r="Q65">
        <v>1.017E-2</v>
      </c>
      <c r="R65">
        <v>4.7410000000000001E-2</v>
      </c>
      <c r="S65">
        <v>2.7890000000000002E-2</v>
      </c>
      <c r="T65">
        <v>1.11E-2</v>
      </c>
      <c r="U65">
        <v>3.1269999999999999E-2</v>
      </c>
      <c r="V65">
        <v>9.4230000000000008E-3</v>
      </c>
      <c r="W65">
        <v>13.15</v>
      </c>
      <c r="X65">
        <v>16.510000000000002</v>
      </c>
      <c r="Y65">
        <v>86.26</v>
      </c>
      <c r="Z65">
        <v>509.6</v>
      </c>
      <c r="AA65">
        <v>0.1424</v>
      </c>
      <c r="AB65">
        <v>0.25169999999999998</v>
      </c>
      <c r="AC65">
        <v>9.4200000000000006E-2</v>
      </c>
      <c r="AD65">
        <v>6.0420000000000001E-2</v>
      </c>
      <c r="AE65">
        <v>0.2727</v>
      </c>
      <c r="AF65">
        <v>0.1036</v>
      </c>
    </row>
    <row r="66" spans="1:32" x14ac:dyDescent="0.2">
      <c r="A66">
        <v>86973701</v>
      </c>
      <c r="B66" t="s">
        <v>33</v>
      </c>
      <c r="C66">
        <v>14.95</v>
      </c>
      <c r="D66">
        <v>18.77</v>
      </c>
      <c r="E66">
        <v>97.84</v>
      </c>
      <c r="F66">
        <v>689.5</v>
      </c>
      <c r="G66">
        <v>8.1379999999999994E-2</v>
      </c>
      <c r="H66">
        <v>0.1167</v>
      </c>
      <c r="I66">
        <v>9.0499999999999997E-2</v>
      </c>
      <c r="J66">
        <v>3.5619999999999999E-2</v>
      </c>
      <c r="K66">
        <v>0.1744</v>
      </c>
      <c r="L66">
        <v>6.4930000000000002E-2</v>
      </c>
      <c r="M66">
        <v>0.42199999999999999</v>
      </c>
      <c r="N66">
        <v>1.909</v>
      </c>
      <c r="O66">
        <v>3.2709999999999999</v>
      </c>
      <c r="P66">
        <v>39.43</v>
      </c>
      <c r="Q66">
        <v>5.79E-3</v>
      </c>
      <c r="R66">
        <v>4.8770000000000001E-2</v>
      </c>
      <c r="S66">
        <v>5.3030000000000001E-2</v>
      </c>
      <c r="T66">
        <v>1.5270000000000001E-2</v>
      </c>
      <c r="U66">
        <v>3.356E-2</v>
      </c>
      <c r="V66">
        <v>9.3679999999999996E-3</v>
      </c>
      <c r="W66">
        <v>16.25</v>
      </c>
      <c r="X66">
        <v>25.47</v>
      </c>
      <c r="Y66">
        <v>107.1</v>
      </c>
      <c r="Z66">
        <v>809.7</v>
      </c>
      <c r="AA66">
        <v>9.9699999999999997E-2</v>
      </c>
      <c r="AB66">
        <v>0.25209999999999999</v>
      </c>
      <c r="AC66">
        <v>0.25</v>
      </c>
      <c r="AD66">
        <v>8.405E-2</v>
      </c>
      <c r="AE66">
        <v>0.28520000000000001</v>
      </c>
      <c r="AF66">
        <v>9.2179999999999998E-2</v>
      </c>
    </row>
    <row r="67" spans="1:32" x14ac:dyDescent="0.2">
      <c r="A67">
        <v>86973702</v>
      </c>
      <c r="B67" t="s">
        <v>33</v>
      </c>
      <c r="C67">
        <v>14.44</v>
      </c>
      <c r="D67">
        <v>15.18</v>
      </c>
      <c r="E67">
        <v>93.97</v>
      </c>
      <c r="F67">
        <v>640.1</v>
      </c>
      <c r="G67">
        <v>9.9699999999999997E-2</v>
      </c>
      <c r="H67">
        <v>0.1021</v>
      </c>
      <c r="I67">
        <v>8.4870000000000001E-2</v>
      </c>
      <c r="J67">
        <v>5.5320000000000001E-2</v>
      </c>
      <c r="K67">
        <v>0.1724</v>
      </c>
      <c r="L67">
        <v>6.0810000000000003E-2</v>
      </c>
      <c r="M67">
        <v>0.24060000000000001</v>
      </c>
      <c r="N67">
        <v>0.73939999999999995</v>
      </c>
      <c r="O67">
        <v>2.12</v>
      </c>
      <c r="P67">
        <v>21.2</v>
      </c>
      <c r="Q67">
        <v>5.7060000000000001E-3</v>
      </c>
      <c r="R67">
        <v>2.2970000000000001E-2</v>
      </c>
      <c r="S67">
        <v>3.1140000000000001E-2</v>
      </c>
      <c r="T67">
        <v>1.4930000000000001E-2</v>
      </c>
      <c r="U67">
        <v>1.4540000000000001E-2</v>
      </c>
      <c r="V67">
        <v>2.5279999999999999E-3</v>
      </c>
      <c r="W67">
        <v>15.85</v>
      </c>
      <c r="X67">
        <v>19.850000000000001</v>
      </c>
      <c r="Y67">
        <v>108.6</v>
      </c>
      <c r="Z67">
        <v>766.9</v>
      </c>
      <c r="AA67">
        <v>0.13159999999999999</v>
      </c>
      <c r="AB67">
        <v>0.27350000000000002</v>
      </c>
      <c r="AC67">
        <v>0.31030000000000002</v>
      </c>
      <c r="AD67">
        <v>0.15989999999999999</v>
      </c>
      <c r="AE67">
        <v>0.26910000000000001</v>
      </c>
      <c r="AF67">
        <v>7.6829999999999996E-2</v>
      </c>
    </row>
    <row r="68" spans="1:32" x14ac:dyDescent="0.2">
      <c r="A68">
        <v>869931</v>
      </c>
      <c r="B68" t="s">
        <v>33</v>
      </c>
      <c r="C68">
        <v>13.74</v>
      </c>
      <c r="D68">
        <v>17.91</v>
      </c>
      <c r="E68">
        <v>88.12</v>
      </c>
      <c r="F68">
        <v>585</v>
      </c>
      <c r="G68">
        <v>7.9439999999999997E-2</v>
      </c>
      <c r="H68">
        <v>6.3759999999999997E-2</v>
      </c>
      <c r="I68">
        <v>2.8809999999999999E-2</v>
      </c>
      <c r="J68">
        <v>1.329E-2</v>
      </c>
      <c r="K68">
        <v>0.14729999999999999</v>
      </c>
      <c r="L68">
        <v>5.5800000000000002E-2</v>
      </c>
      <c r="M68">
        <v>0.25</v>
      </c>
      <c r="N68">
        <v>0.75739999999999996</v>
      </c>
      <c r="O68">
        <v>1.573</v>
      </c>
      <c r="P68">
        <v>21.47</v>
      </c>
      <c r="Q68">
        <v>2.8379999999999998E-3</v>
      </c>
      <c r="R68">
        <v>1.592E-2</v>
      </c>
      <c r="S68">
        <v>1.78E-2</v>
      </c>
      <c r="T68">
        <v>5.8279999999999998E-3</v>
      </c>
      <c r="U68">
        <v>1.329E-2</v>
      </c>
      <c r="V68">
        <v>1.9759999999999999E-3</v>
      </c>
      <c r="W68">
        <v>15.34</v>
      </c>
      <c r="X68">
        <v>22.46</v>
      </c>
      <c r="Y68">
        <v>97.19</v>
      </c>
      <c r="Z68">
        <v>725.9</v>
      </c>
      <c r="AA68">
        <v>9.7110000000000002E-2</v>
      </c>
      <c r="AB68">
        <v>0.18240000000000001</v>
      </c>
      <c r="AC68">
        <v>0.15640000000000001</v>
      </c>
      <c r="AD68">
        <v>6.019E-2</v>
      </c>
      <c r="AE68">
        <v>0.23499999999999999</v>
      </c>
      <c r="AF68">
        <v>7.0139999999999994E-2</v>
      </c>
    </row>
    <row r="69" spans="1:32" x14ac:dyDescent="0.2">
      <c r="A69">
        <v>871001501</v>
      </c>
      <c r="B69" t="s">
        <v>33</v>
      </c>
      <c r="C69">
        <v>13</v>
      </c>
      <c r="D69">
        <v>20.78</v>
      </c>
      <c r="E69">
        <v>83.51</v>
      </c>
      <c r="F69">
        <v>519.4</v>
      </c>
      <c r="G69">
        <v>0.1135</v>
      </c>
      <c r="H69">
        <v>7.5889999999999999E-2</v>
      </c>
      <c r="I69">
        <v>3.1359999999999999E-2</v>
      </c>
      <c r="J69">
        <v>2.6450000000000001E-2</v>
      </c>
      <c r="K69">
        <v>0.254</v>
      </c>
      <c r="L69">
        <v>6.087E-2</v>
      </c>
      <c r="M69">
        <v>0.42020000000000002</v>
      </c>
      <c r="N69">
        <v>1.3220000000000001</v>
      </c>
      <c r="O69">
        <v>2.8730000000000002</v>
      </c>
      <c r="P69">
        <v>34.78</v>
      </c>
      <c r="Q69">
        <v>7.0169999999999998E-3</v>
      </c>
      <c r="R69">
        <v>1.142E-2</v>
      </c>
      <c r="S69">
        <v>1.949E-2</v>
      </c>
      <c r="T69">
        <v>1.153E-2</v>
      </c>
      <c r="U69">
        <v>2.9510000000000002E-2</v>
      </c>
      <c r="V69">
        <v>1.5330000000000001E-3</v>
      </c>
      <c r="W69">
        <v>14.16</v>
      </c>
      <c r="X69">
        <v>24.11</v>
      </c>
      <c r="Y69">
        <v>90.82</v>
      </c>
      <c r="Z69">
        <v>616.70000000000005</v>
      </c>
      <c r="AA69">
        <v>0.12970000000000001</v>
      </c>
      <c r="AB69">
        <v>0.1105</v>
      </c>
      <c r="AC69">
        <v>8.1119999999999998E-2</v>
      </c>
      <c r="AD69">
        <v>6.2960000000000002E-2</v>
      </c>
      <c r="AE69">
        <v>0.3196</v>
      </c>
      <c r="AF69">
        <v>6.4350000000000004E-2</v>
      </c>
    </row>
    <row r="70" spans="1:32" x14ac:dyDescent="0.2">
      <c r="A70">
        <v>871001502</v>
      </c>
      <c r="B70" t="s">
        <v>33</v>
      </c>
      <c r="C70">
        <v>8.2189999999999994</v>
      </c>
      <c r="D70">
        <v>20.7</v>
      </c>
      <c r="E70">
        <v>53.27</v>
      </c>
      <c r="F70">
        <v>203.9</v>
      </c>
      <c r="G70">
        <v>9.4049999999999995E-2</v>
      </c>
      <c r="H70">
        <v>0.1305</v>
      </c>
      <c r="I70">
        <v>0.1321</v>
      </c>
      <c r="J70">
        <v>2.1680000000000001E-2</v>
      </c>
      <c r="K70">
        <v>0.22220000000000001</v>
      </c>
      <c r="L70">
        <v>8.2610000000000003E-2</v>
      </c>
      <c r="M70">
        <v>0.19350000000000001</v>
      </c>
      <c r="N70">
        <v>1.962</v>
      </c>
      <c r="O70">
        <v>1.2430000000000001</v>
      </c>
      <c r="P70">
        <v>10.210000000000001</v>
      </c>
      <c r="Q70">
        <v>1.243E-2</v>
      </c>
      <c r="R70">
        <v>5.416E-2</v>
      </c>
      <c r="S70">
        <v>7.7530000000000002E-2</v>
      </c>
      <c r="T70">
        <v>1.022E-2</v>
      </c>
      <c r="U70">
        <v>2.3089999999999999E-2</v>
      </c>
      <c r="V70">
        <v>1.1780000000000001E-2</v>
      </c>
      <c r="W70">
        <v>9.0920000000000005</v>
      </c>
      <c r="X70">
        <v>29.72</v>
      </c>
      <c r="Y70">
        <v>58.08</v>
      </c>
      <c r="Z70">
        <v>249.8</v>
      </c>
      <c r="AA70">
        <v>0.16300000000000001</v>
      </c>
      <c r="AB70">
        <v>0.43099999999999999</v>
      </c>
      <c r="AC70">
        <v>0.53810000000000002</v>
      </c>
      <c r="AD70">
        <v>7.8789999999999999E-2</v>
      </c>
      <c r="AE70">
        <v>0.3322</v>
      </c>
      <c r="AF70">
        <v>0.14860000000000001</v>
      </c>
    </row>
    <row r="71" spans="1:32" x14ac:dyDescent="0.2">
      <c r="A71">
        <v>8710441</v>
      </c>
      <c r="B71" t="s">
        <v>33</v>
      </c>
      <c r="C71">
        <v>9.7309999999999999</v>
      </c>
      <c r="D71">
        <v>15.34</v>
      </c>
      <c r="E71">
        <v>63.78</v>
      </c>
      <c r="F71">
        <v>300.2</v>
      </c>
      <c r="G71">
        <v>0.1072</v>
      </c>
      <c r="H71">
        <v>0.15989999999999999</v>
      </c>
      <c r="I71">
        <v>0.4108</v>
      </c>
      <c r="J71">
        <v>7.8570000000000001E-2</v>
      </c>
      <c r="K71">
        <v>0.25480000000000003</v>
      </c>
      <c r="L71">
        <v>9.2960000000000001E-2</v>
      </c>
      <c r="M71">
        <v>0.82450000000000001</v>
      </c>
      <c r="N71">
        <v>2.6640000000000001</v>
      </c>
      <c r="O71">
        <v>4.0730000000000004</v>
      </c>
      <c r="P71">
        <v>49.85</v>
      </c>
      <c r="Q71">
        <v>1.0970000000000001E-2</v>
      </c>
      <c r="R71">
        <v>9.5860000000000001E-2</v>
      </c>
      <c r="S71">
        <v>0.39600000000000002</v>
      </c>
      <c r="T71">
        <v>5.2789999999999997E-2</v>
      </c>
      <c r="U71">
        <v>3.5459999999999998E-2</v>
      </c>
      <c r="V71">
        <v>2.9839999999999998E-2</v>
      </c>
      <c r="W71">
        <v>11.02</v>
      </c>
      <c r="X71">
        <v>19.489999999999998</v>
      </c>
      <c r="Y71">
        <v>71.040000000000006</v>
      </c>
      <c r="Z71">
        <v>380.5</v>
      </c>
      <c r="AA71">
        <v>0.12920000000000001</v>
      </c>
      <c r="AB71">
        <v>0.2772</v>
      </c>
      <c r="AC71">
        <v>0.8216</v>
      </c>
      <c r="AD71">
        <v>0.15709999999999999</v>
      </c>
      <c r="AE71">
        <v>0.31080000000000002</v>
      </c>
      <c r="AF71">
        <v>0.12590000000000001</v>
      </c>
    </row>
    <row r="72" spans="1:32" x14ac:dyDescent="0.2">
      <c r="A72">
        <v>87106</v>
      </c>
      <c r="B72" t="s">
        <v>33</v>
      </c>
      <c r="C72">
        <v>11.15</v>
      </c>
      <c r="D72">
        <v>13.08</v>
      </c>
      <c r="E72">
        <v>70.87</v>
      </c>
      <c r="F72">
        <v>381.9</v>
      </c>
      <c r="G72">
        <v>9.7540000000000002E-2</v>
      </c>
      <c r="H72">
        <v>5.1130000000000002E-2</v>
      </c>
      <c r="I72">
        <v>1.9820000000000001E-2</v>
      </c>
      <c r="J72">
        <v>1.7860000000000001E-2</v>
      </c>
      <c r="K72">
        <v>0.183</v>
      </c>
      <c r="L72">
        <v>6.105E-2</v>
      </c>
      <c r="M72">
        <v>0.22509999999999999</v>
      </c>
      <c r="N72">
        <v>0.78149999999999997</v>
      </c>
      <c r="O72">
        <v>1.429</v>
      </c>
      <c r="P72">
        <v>15.48</v>
      </c>
      <c r="Q72">
        <v>9.0189999999999992E-3</v>
      </c>
      <c r="R72">
        <v>8.9849999999999999E-3</v>
      </c>
      <c r="S72">
        <v>1.196E-2</v>
      </c>
      <c r="T72">
        <v>8.2319999999999997E-3</v>
      </c>
      <c r="U72">
        <v>2.3879999999999998E-2</v>
      </c>
      <c r="V72">
        <v>1.619E-3</v>
      </c>
      <c r="W72">
        <v>11.99</v>
      </c>
      <c r="X72">
        <v>16.3</v>
      </c>
      <c r="Y72">
        <v>76.25</v>
      </c>
      <c r="Z72">
        <v>440.8</v>
      </c>
      <c r="AA72">
        <v>0.1341</v>
      </c>
      <c r="AB72">
        <v>8.9709999999999998E-2</v>
      </c>
      <c r="AC72">
        <v>7.1160000000000001E-2</v>
      </c>
      <c r="AD72">
        <v>5.5059999999999998E-2</v>
      </c>
      <c r="AE72">
        <v>0.28589999999999999</v>
      </c>
      <c r="AF72">
        <v>6.7720000000000002E-2</v>
      </c>
    </row>
    <row r="73" spans="1:32" x14ac:dyDescent="0.2">
      <c r="A73">
        <v>8711002</v>
      </c>
      <c r="B73" t="s">
        <v>33</v>
      </c>
      <c r="C73">
        <v>13.15</v>
      </c>
      <c r="D73">
        <v>15.34</v>
      </c>
      <c r="E73">
        <v>85.31</v>
      </c>
      <c r="F73">
        <v>538.9</v>
      </c>
      <c r="G73">
        <v>9.3840000000000007E-2</v>
      </c>
      <c r="H73">
        <v>8.498E-2</v>
      </c>
      <c r="I73">
        <v>9.2929999999999999E-2</v>
      </c>
      <c r="J73">
        <v>3.483E-2</v>
      </c>
      <c r="K73">
        <v>0.1822</v>
      </c>
      <c r="L73">
        <v>6.207E-2</v>
      </c>
      <c r="M73">
        <v>0.27100000000000002</v>
      </c>
      <c r="N73">
        <v>0.79269999999999996</v>
      </c>
      <c r="O73">
        <v>1.819</v>
      </c>
      <c r="P73">
        <v>22.79</v>
      </c>
      <c r="Q73">
        <v>8.5839999999999996E-3</v>
      </c>
      <c r="R73">
        <v>2.017E-2</v>
      </c>
      <c r="S73">
        <v>3.0470000000000001E-2</v>
      </c>
      <c r="T73">
        <v>9.5359999999999993E-3</v>
      </c>
      <c r="U73">
        <v>2.7689999999999999E-2</v>
      </c>
      <c r="V73">
        <v>3.4789999999999999E-3</v>
      </c>
      <c r="W73">
        <v>14.77</v>
      </c>
      <c r="X73">
        <v>20.5</v>
      </c>
      <c r="Y73">
        <v>97.67</v>
      </c>
      <c r="Z73">
        <v>677.3</v>
      </c>
      <c r="AA73">
        <v>0.14779999999999999</v>
      </c>
      <c r="AB73">
        <v>0.22559999999999999</v>
      </c>
      <c r="AC73">
        <v>0.3009</v>
      </c>
      <c r="AD73">
        <v>9.7220000000000001E-2</v>
      </c>
      <c r="AE73">
        <v>0.38490000000000002</v>
      </c>
      <c r="AF73">
        <v>8.6330000000000004E-2</v>
      </c>
    </row>
    <row r="74" spans="1:32" x14ac:dyDescent="0.2">
      <c r="A74">
        <v>8711003</v>
      </c>
      <c r="B74" t="s">
        <v>33</v>
      </c>
      <c r="C74">
        <v>12.25</v>
      </c>
      <c r="D74">
        <v>17.940000000000001</v>
      </c>
      <c r="E74">
        <v>78.27</v>
      </c>
      <c r="F74">
        <v>460.3</v>
      </c>
      <c r="G74">
        <v>8.6540000000000006E-2</v>
      </c>
      <c r="H74">
        <v>6.6790000000000002E-2</v>
      </c>
      <c r="I74">
        <v>3.8850000000000003E-2</v>
      </c>
      <c r="J74">
        <v>2.3310000000000001E-2</v>
      </c>
      <c r="K74">
        <v>0.19700000000000001</v>
      </c>
      <c r="L74">
        <v>6.2280000000000002E-2</v>
      </c>
      <c r="M74">
        <v>0.22</v>
      </c>
      <c r="N74">
        <v>0.98229999999999995</v>
      </c>
      <c r="O74">
        <v>1.484</v>
      </c>
      <c r="P74">
        <v>16.510000000000002</v>
      </c>
      <c r="Q74">
        <v>5.5180000000000003E-3</v>
      </c>
      <c r="R74">
        <v>1.562E-2</v>
      </c>
      <c r="S74">
        <v>1.9939999999999999E-2</v>
      </c>
      <c r="T74">
        <v>7.9240000000000005E-3</v>
      </c>
      <c r="U74">
        <v>1.7989999999999999E-2</v>
      </c>
      <c r="V74">
        <v>2.4840000000000001E-3</v>
      </c>
      <c r="W74">
        <v>13.59</v>
      </c>
      <c r="X74">
        <v>25.22</v>
      </c>
      <c r="Y74">
        <v>86.6</v>
      </c>
      <c r="Z74">
        <v>564.20000000000005</v>
      </c>
      <c r="AA74">
        <v>0.1217</v>
      </c>
      <c r="AB74">
        <v>0.17879999999999999</v>
      </c>
      <c r="AC74">
        <v>0.1943</v>
      </c>
      <c r="AD74">
        <v>8.2110000000000002E-2</v>
      </c>
      <c r="AE74">
        <v>0.31130000000000002</v>
      </c>
      <c r="AF74">
        <v>8.1320000000000003E-2</v>
      </c>
    </row>
    <row r="75" spans="1:32" x14ac:dyDescent="0.2">
      <c r="A75">
        <v>8711216</v>
      </c>
      <c r="B75" t="s">
        <v>33</v>
      </c>
      <c r="C75">
        <v>16.84</v>
      </c>
      <c r="D75">
        <v>19.46</v>
      </c>
      <c r="E75">
        <v>108.4</v>
      </c>
      <c r="F75">
        <v>880.2</v>
      </c>
      <c r="G75">
        <v>7.4450000000000002E-2</v>
      </c>
      <c r="H75">
        <v>7.2230000000000003E-2</v>
      </c>
      <c r="I75">
        <v>5.1499999999999997E-2</v>
      </c>
      <c r="J75">
        <v>2.7709999999999999E-2</v>
      </c>
      <c r="K75">
        <v>0.18440000000000001</v>
      </c>
      <c r="L75">
        <v>5.2679999999999998E-2</v>
      </c>
      <c r="M75">
        <v>0.47889999999999999</v>
      </c>
      <c r="N75">
        <v>2.06</v>
      </c>
      <c r="O75">
        <v>3.4790000000000001</v>
      </c>
      <c r="P75">
        <v>46.61</v>
      </c>
      <c r="Q75">
        <v>3.4429999999999999E-3</v>
      </c>
      <c r="R75">
        <v>2.6610000000000002E-2</v>
      </c>
      <c r="S75">
        <v>3.056E-2</v>
      </c>
      <c r="T75">
        <v>1.11E-2</v>
      </c>
      <c r="U75">
        <v>1.52E-2</v>
      </c>
      <c r="V75">
        <v>1.519E-3</v>
      </c>
      <c r="W75">
        <v>18.22</v>
      </c>
      <c r="X75">
        <v>28.07</v>
      </c>
      <c r="Y75">
        <v>120.3</v>
      </c>
      <c r="Z75">
        <v>1032</v>
      </c>
      <c r="AA75">
        <v>8.7739999999999999E-2</v>
      </c>
      <c r="AB75">
        <v>0.17100000000000001</v>
      </c>
      <c r="AC75">
        <v>0.18820000000000001</v>
      </c>
      <c r="AD75">
        <v>8.4360000000000004E-2</v>
      </c>
      <c r="AE75">
        <v>0.25269999999999998</v>
      </c>
      <c r="AF75">
        <v>5.9720000000000002E-2</v>
      </c>
    </row>
    <row r="76" spans="1:32" x14ac:dyDescent="0.2">
      <c r="A76">
        <v>871122</v>
      </c>
      <c r="B76" t="s">
        <v>33</v>
      </c>
      <c r="C76">
        <v>12.06</v>
      </c>
      <c r="D76">
        <v>12.74</v>
      </c>
      <c r="E76">
        <v>76.84</v>
      </c>
      <c r="F76">
        <v>448.6</v>
      </c>
      <c r="G76">
        <v>9.3109999999999998E-2</v>
      </c>
      <c r="H76">
        <v>5.2409999999999998E-2</v>
      </c>
      <c r="I76">
        <v>1.9720000000000001E-2</v>
      </c>
      <c r="J76">
        <v>1.9630000000000002E-2</v>
      </c>
      <c r="K76">
        <v>0.159</v>
      </c>
      <c r="L76">
        <v>5.9069999999999998E-2</v>
      </c>
      <c r="M76">
        <v>0.1822</v>
      </c>
      <c r="N76">
        <v>0.72850000000000004</v>
      </c>
      <c r="O76">
        <v>1.171</v>
      </c>
      <c r="P76">
        <v>13.25</v>
      </c>
      <c r="Q76">
        <v>5.5279999999999999E-3</v>
      </c>
      <c r="R76">
        <v>9.7890000000000008E-3</v>
      </c>
      <c r="S76">
        <v>8.3420000000000005E-3</v>
      </c>
      <c r="T76">
        <v>6.2729999999999999E-3</v>
      </c>
      <c r="U76">
        <v>1.465E-2</v>
      </c>
      <c r="V76">
        <v>2.5300000000000001E-3</v>
      </c>
      <c r="W76">
        <v>13.14</v>
      </c>
      <c r="X76">
        <v>18.41</v>
      </c>
      <c r="Y76">
        <v>84.08</v>
      </c>
      <c r="Z76">
        <v>532.79999999999995</v>
      </c>
      <c r="AA76">
        <v>0.1275</v>
      </c>
      <c r="AB76">
        <v>0.1232</v>
      </c>
      <c r="AC76">
        <v>8.6360000000000006E-2</v>
      </c>
      <c r="AD76">
        <v>7.0250000000000007E-2</v>
      </c>
      <c r="AE76">
        <v>0.25140000000000001</v>
      </c>
      <c r="AF76">
        <v>7.8979999999999995E-2</v>
      </c>
    </row>
    <row r="77" spans="1:32" x14ac:dyDescent="0.2">
      <c r="A77">
        <v>871149</v>
      </c>
      <c r="B77" t="s">
        <v>33</v>
      </c>
      <c r="C77">
        <v>10.9</v>
      </c>
      <c r="D77">
        <v>12.96</v>
      </c>
      <c r="E77">
        <v>68.69</v>
      </c>
      <c r="F77">
        <v>366.8</v>
      </c>
      <c r="G77">
        <v>7.5149999999999995E-2</v>
      </c>
      <c r="H77">
        <v>3.7179999999999998E-2</v>
      </c>
      <c r="I77">
        <v>3.0899999999999999E-3</v>
      </c>
      <c r="J77">
        <v>6.5880000000000001E-3</v>
      </c>
      <c r="K77">
        <v>0.14419999999999999</v>
      </c>
      <c r="L77">
        <v>5.7430000000000002E-2</v>
      </c>
      <c r="M77">
        <v>0.28179999999999999</v>
      </c>
      <c r="N77">
        <v>0.76139999999999997</v>
      </c>
      <c r="O77">
        <v>1.8080000000000001</v>
      </c>
      <c r="P77">
        <v>18.54</v>
      </c>
      <c r="Q77">
        <v>6.1419999999999999E-3</v>
      </c>
      <c r="R77">
        <v>6.1339999999999997E-3</v>
      </c>
      <c r="S77">
        <v>1.835E-3</v>
      </c>
      <c r="T77">
        <v>3.5760000000000002E-3</v>
      </c>
      <c r="U77">
        <v>1.6369999999999999E-2</v>
      </c>
      <c r="V77">
        <v>2.6649999999999998E-3</v>
      </c>
      <c r="W77">
        <v>12.36</v>
      </c>
      <c r="X77">
        <v>18.2</v>
      </c>
      <c r="Y77">
        <v>78.069999999999993</v>
      </c>
      <c r="Z77">
        <v>470</v>
      </c>
      <c r="AA77">
        <v>0.1171</v>
      </c>
      <c r="AB77">
        <v>8.294E-2</v>
      </c>
      <c r="AC77">
        <v>1.8540000000000001E-2</v>
      </c>
      <c r="AD77">
        <v>3.9530000000000003E-2</v>
      </c>
      <c r="AE77">
        <v>0.27379999999999999</v>
      </c>
      <c r="AF77">
        <v>7.6850000000000002E-2</v>
      </c>
    </row>
    <row r="78" spans="1:32" x14ac:dyDescent="0.2">
      <c r="A78">
        <v>8711561</v>
      </c>
      <c r="B78" t="s">
        <v>33</v>
      </c>
      <c r="C78">
        <v>11.75</v>
      </c>
      <c r="D78">
        <v>20.18</v>
      </c>
      <c r="E78">
        <v>76.099999999999994</v>
      </c>
      <c r="F78">
        <v>419.8</v>
      </c>
      <c r="G78">
        <v>0.1089</v>
      </c>
      <c r="H78">
        <v>0.11409999999999999</v>
      </c>
      <c r="I78">
        <v>6.8430000000000005E-2</v>
      </c>
      <c r="J78">
        <v>3.7379999999999997E-2</v>
      </c>
      <c r="K78">
        <v>0.1993</v>
      </c>
      <c r="L78">
        <v>6.4530000000000004E-2</v>
      </c>
      <c r="M78">
        <v>0.50180000000000002</v>
      </c>
      <c r="N78">
        <v>1.6930000000000001</v>
      </c>
      <c r="O78">
        <v>3.9260000000000002</v>
      </c>
      <c r="P78">
        <v>38.340000000000003</v>
      </c>
      <c r="Q78">
        <v>9.4330000000000004E-3</v>
      </c>
      <c r="R78">
        <v>2.4049999999999998E-2</v>
      </c>
      <c r="S78">
        <v>4.1669999999999999E-2</v>
      </c>
      <c r="T78">
        <v>1.1520000000000001E-2</v>
      </c>
      <c r="U78">
        <v>3.397E-2</v>
      </c>
      <c r="V78">
        <v>5.0610000000000004E-3</v>
      </c>
      <c r="W78">
        <v>13.32</v>
      </c>
      <c r="X78">
        <v>26.21</v>
      </c>
      <c r="Y78">
        <v>88.91</v>
      </c>
      <c r="Z78">
        <v>543.9</v>
      </c>
      <c r="AA78">
        <v>0.1358</v>
      </c>
      <c r="AB78">
        <v>0.18920000000000001</v>
      </c>
      <c r="AC78">
        <v>0.1956</v>
      </c>
      <c r="AD78">
        <v>7.9089999999999994E-2</v>
      </c>
      <c r="AE78">
        <v>0.31680000000000003</v>
      </c>
      <c r="AF78">
        <v>7.9869999999999997E-2</v>
      </c>
    </row>
    <row r="79" spans="1:32" x14ac:dyDescent="0.2">
      <c r="A79">
        <v>8712064</v>
      </c>
      <c r="B79" t="s">
        <v>33</v>
      </c>
      <c r="C79">
        <v>12.34</v>
      </c>
      <c r="D79">
        <v>22.22</v>
      </c>
      <c r="E79">
        <v>79.849999999999994</v>
      </c>
      <c r="F79">
        <v>464.5</v>
      </c>
      <c r="G79">
        <v>0.1012</v>
      </c>
      <c r="H79">
        <v>0.10150000000000001</v>
      </c>
      <c r="I79">
        <v>5.3699999999999998E-2</v>
      </c>
      <c r="J79">
        <v>2.8219999999999999E-2</v>
      </c>
      <c r="K79">
        <v>0.15509999999999999</v>
      </c>
      <c r="L79">
        <v>6.7610000000000003E-2</v>
      </c>
      <c r="M79">
        <v>0.2949</v>
      </c>
      <c r="N79">
        <v>1.6559999999999999</v>
      </c>
      <c r="O79">
        <v>1.9550000000000001</v>
      </c>
      <c r="P79">
        <v>21.55</v>
      </c>
      <c r="Q79">
        <v>1.1339999999999999E-2</v>
      </c>
      <c r="R79">
        <v>3.175E-2</v>
      </c>
      <c r="S79">
        <v>3.125E-2</v>
      </c>
      <c r="T79">
        <v>1.1350000000000001E-2</v>
      </c>
      <c r="U79">
        <v>1.8790000000000001E-2</v>
      </c>
      <c r="V79">
        <v>5.3480000000000003E-3</v>
      </c>
      <c r="W79">
        <v>13.58</v>
      </c>
      <c r="X79">
        <v>28.68</v>
      </c>
      <c r="Y79">
        <v>87.36</v>
      </c>
      <c r="Z79">
        <v>553</v>
      </c>
      <c r="AA79">
        <v>0.1452</v>
      </c>
      <c r="AB79">
        <v>0.23380000000000001</v>
      </c>
      <c r="AC79">
        <v>0.16880000000000001</v>
      </c>
      <c r="AD79">
        <v>8.1939999999999999E-2</v>
      </c>
      <c r="AE79">
        <v>0.2268</v>
      </c>
      <c r="AF79">
        <v>9.0819999999999998E-2</v>
      </c>
    </row>
    <row r="80" spans="1:32" x14ac:dyDescent="0.2">
      <c r="A80">
        <v>8712291</v>
      </c>
      <c r="B80" t="s">
        <v>33</v>
      </c>
      <c r="C80">
        <v>14.97</v>
      </c>
      <c r="D80">
        <v>19.760000000000002</v>
      </c>
      <c r="E80">
        <v>95.5</v>
      </c>
      <c r="F80">
        <v>690.2</v>
      </c>
      <c r="G80">
        <v>8.4209999999999993E-2</v>
      </c>
      <c r="H80">
        <v>5.3519999999999998E-2</v>
      </c>
      <c r="I80">
        <v>1.9470000000000001E-2</v>
      </c>
      <c r="J80">
        <v>1.9390000000000001E-2</v>
      </c>
      <c r="K80">
        <v>0.1515</v>
      </c>
      <c r="L80">
        <v>5.2659999999999998E-2</v>
      </c>
      <c r="M80">
        <v>0.184</v>
      </c>
      <c r="N80">
        <v>1.0649999999999999</v>
      </c>
      <c r="O80">
        <v>1.286</v>
      </c>
      <c r="P80">
        <v>16.64</v>
      </c>
      <c r="Q80">
        <v>3.6340000000000001E-3</v>
      </c>
      <c r="R80">
        <v>7.9830000000000005E-3</v>
      </c>
      <c r="S80">
        <v>8.2679999999999993E-3</v>
      </c>
      <c r="T80">
        <v>6.4320000000000002E-3</v>
      </c>
      <c r="U80">
        <v>1.924E-2</v>
      </c>
      <c r="V80">
        <v>1.5200000000000001E-3</v>
      </c>
      <c r="W80">
        <v>15.98</v>
      </c>
      <c r="X80">
        <v>25.82</v>
      </c>
      <c r="Y80">
        <v>102.3</v>
      </c>
      <c r="Z80">
        <v>782.1</v>
      </c>
      <c r="AA80">
        <v>0.1045</v>
      </c>
      <c r="AB80">
        <v>9.9949999999999997E-2</v>
      </c>
      <c r="AC80">
        <v>7.7499999999999999E-2</v>
      </c>
      <c r="AD80">
        <v>5.7540000000000001E-2</v>
      </c>
      <c r="AE80">
        <v>0.2646</v>
      </c>
      <c r="AF80">
        <v>6.0850000000000001E-2</v>
      </c>
    </row>
    <row r="81" spans="1:32" x14ac:dyDescent="0.2">
      <c r="A81">
        <v>87127</v>
      </c>
      <c r="B81" t="s">
        <v>33</v>
      </c>
      <c r="C81">
        <v>10.8</v>
      </c>
      <c r="D81">
        <v>9.7100000000000009</v>
      </c>
      <c r="E81">
        <v>68.77</v>
      </c>
      <c r="F81">
        <v>357.6</v>
      </c>
      <c r="G81">
        <v>9.5939999999999998E-2</v>
      </c>
      <c r="H81">
        <v>5.7360000000000001E-2</v>
      </c>
      <c r="I81">
        <v>2.5309999999999999E-2</v>
      </c>
      <c r="J81">
        <v>1.6979999999999999E-2</v>
      </c>
      <c r="K81">
        <v>0.1381</v>
      </c>
      <c r="L81">
        <v>6.4000000000000001E-2</v>
      </c>
      <c r="M81">
        <v>0.17280000000000001</v>
      </c>
      <c r="N81">
        <v>0.40639999999999998</v>
      </c>
      <c r="O81">
        <v>1.1259999999999999</v>
      </c>
      <c r="P81">
        <v>11.48</v>
      </c>
      <c r="Q81">
        <v>7.809E-3</v>
      </c>
      <c r="R81">
        <v>9.8160000000000001E-3</v>
      </c>
      <c r="S81">
        <v>1.099E-2</v>
      </c>
      <c r="T81">
        <v>5.3439999999999998E-3</v>
      </c>
      <c r="U81">
        <v>1.2540000000000001E-2</v>
      </c>
      <c r="V81">
        <v>2.1199999999999999E-3</v>
      </c>
      <c r="W81">
        <v>11.6</v>
      </c>
      <c r="X81">
        <v>12.02</v>
      </c>
      <c r="Y81">
        <v>73.66</v>
      </c>
      <c r="Z81">
        <v>414</v>
      </c>
      <c r="AA81">
        <v>0.14360000000000001</v>
      </c>
      <c r="AB81">
        <v>0.12570000000000001</v>
      </c>
      <c r="AC81">
        <v>0.1047</v>
      </c>
      <c r="AD81">
        <v>4.6030000000000001E-2</v>
      </c>
      <c r="AE81">
        <v>0.20899999999999999</v>
      </c>
      <c r="AF81">
        <v>7.6990000000000003E-2</v>
      </c>
    </row>
    <row r="82" spans="1:32" x14ac:dyDescent="0.2">
      <c r="A82">
        <v>8712853</v>
      </c>
      <c r="B82" t="s">
        <v>33</v>
      </c>
      <c r="C82">
        <v>14.97</v>
      </c>
      <c r="D82">
        <v>16.95</v>
      </c>
      <c r="E82">
        <v>96.22</v>
      </c>
      <c r="F82">
        <v>685.9</v>
      </c>
      <c r="G82">
        <v>9.8549999999999999E-2</v>
      </c>
      <c r="H82">
        <v>7.8850000000000003E-2</v>
      </c>
      <c r="I82">
        <v>2.6020000000000001E-2</v>
      </c>
      <c r="J82">
        <v>3.7810000000000003E-2</v>
      </c>
      <c r="K82">
        <v>0.17799999999999999</v>
      </c>
      <c r="L82">
        <v>5.6500000000000002E-2</v>
      </c>
      <c r="M82">
        <v>0.27129999999999999</v>
      </c>
      <c r="N82">
        <v>1.2170000000000001</v>
      </c>
      <c r="O82">
        <v>1.893</v>
      </c>
      <c r="P82">
        <v>24.28</v>
      </c>
      <c r="Q82">
        <v>5.0800000000000003E-3</v>
      </c>
      <c r="R82">
        <v>1.37E-2</v>
      </c>
      <c r="S82">
        <v>7.2760000000000003E-3</v>
      </c>
      <c r="T82">
        <v>9.0729999999999995E-3</v>
      </c>
      <c r="U82">
        <v>1.35E-2</v>
      </c>
      <c r="V82">
        <v>1.7060000000000001E-3</v>
      </c>
      <c r="W82">
        <v>16.11</v>
      </c>
      <c r="X82">
        <v>23</v>
      </c>
      <c r="Y82">
        <v>104.6</v>
      </c>
      <c r="Z82">
        <v>793.7</v>
      </c>
      <c r="AA82">
        <v>0.1216</v>
      </c>
      <c r="AB82">
        <v>0.16370000000000001</v>
      </c>
      <c r="AC82">
        <v>6.6479999999999997E-2</v>
      </c>
      <c r="AD82">
        <v>8.4849999999999995E-2</v>
      </c>
      <c r="AE82">
        <v>0.2404</v>
      </c>
      <c r="AF82">
        <v>6.4280000000000004E-2</v>
      </c>
    </row>
    <row r="83" spans="1:32" x14ac:dyDescent="0.2">
      <c r="A83">
        <v>87139402</v>
      </c>
      <c r="B83" t="s">
        <v>33</v>
      </c>
      <c r="C83">
        <v>12.32</v>
      </c>
      <c r="D83">
        <v>12.39</v>
      </c>
      <c r="E83">
        <v>78.849999999999994</v>
      </c>
      <c r="F83">
        <v>464.1</v>
      </c>
      <c r="G83">
        <v>0.1028</v>
      </c>
      <c r="H83">
        <v>6.9809999999999997E-2</v>
      </c>
      <c r="I83">
        <v>3.9870000000000003E-2</v>
      </c>
      <c r="J83">
        <v>3.6999999999999998E-2</v>
      </c>
      <c r="K83">
        <v>0.19589999999999999</v>
      </c>
      <c r="L83">
        <v>5.9549999999999999E-2</v>
      </c>
      <c r="M83">
        <v>0.23599999999999999</v>
      </c>
      <c r="N83">
        <v>0.66559999999999997</v>
      </c>
      <c r="O83">
        <v>1.67</v>
      </c>
      <c r="P83">
        <v>17.43</v>
      </c>
      <c r="Q83">
        <v>8.0450000000000001E-3</v>
      </c>
      <c r="R83">
        <v>1.18E-2</v>
      </c>
      <c r="S83">
        <v>1.6830000000000001E-2</v>
      </c>
      <c r="T83">
        <v>1.2409999999999999E-2</v>
      </c>
      <c r="U83">
        <v>1.924E-2</v>
      </c>
      <c r="V83">
        <v>2.248E-3</v>
      </c>
      <c r="W83">
        <v>13.5</v>
      </c>
      <c r="X83">
        <v>15.64</v>
      </c>
      <c r="Y83">
        <v>86.97</v>
      </c>
      <c r="Z83">
        <v>549.1</v>
      </c>
      <c r="AA83">
        <v>0.13850000000000001</v>
      </c>
      <c r="AB83">
        <v>0.12659999999999999</v>
      </c>
      <c r="AC83">
        <v>0.1242</v>
      </c>
      <c r="AD83">
        <v>9.3909999999999993E-2</v>
      </c>
      <c r="AE83">
        <v>0.28270000000000001</v>
      </c>
      <c r="AF83">
        <v>6.7710000000000006E-2</v>
      </c>
    </row>
    <row r="84" spans="1:32" x14ac:dyDescent="0.2">
      <c r="A84">
        <v>871641</v>
      </c>
      <c r="B84" t="s">
        <v>33</v>
      </c>
      <c r="C84">
        <v>11.08</v>
      </c>
      <c r="D84">
        <v>14.71</v>
      </c>
      <c r="E84">
        <v>70.209999999999994</v>
      </c>
      <c r="F84">
        <v>372.7</v>
      </c>
      <c r="G84">
        <v>0.10059999999999999</v>
      </c>
      <c r="H84">
        <v>5.7430000000000002E-2</v>
      </c>
      <c r="I84">
        <v>2.3630000000000002E-2</v>
      </c>
      <c r="J84">
        <v>2.5829999999999999E-2</v>
      </c>
      <c r="K84">
        <v>0.15659999999999999</v>
      </c>
      <c r="L84">
        <v>6.6689999999999999E-2</v>
      </c>
      <c r="M84">
        <v>0.20730000000000001</v>
      </c>
      <c r="N84">
        <v>1.8049999999999999</v>
      </c>
      <c r="O84">
        <v>1.377</v>
      </c>
      <c r="P84">
        <v>19.079999999999998</v>
      </c>
      <c r="Q84">
        <v>1.4959999999999999E-2</v>
      </c>
      <c r="R84">
        <v>2.121E-2</v>
      </c>
      <c r="S84">
        <v>1.453E-2</v>
      </c>
      <c r="T84">
        <v>1.583E-2</v>
      </c>
      <c r="U84">
        <v>3.082E-2</v>
      </c>
      <c r="V84">
        <v>4.7850000000000002E-3</v>
      </c>
      <c r="W84">
        <v>11.35</v>
      </c>
      <c r="X84">
        <v>16.82</v>
      </c>
      <c r="Y84">
        <v>72.010000000000005</v>
      </c>
      <c r="Z84">
        <v>396.5</v>
      </c>
      <c r="AA84">
        <v>0.1216</v>
      </c>
      <c r="AB84">
        <v>8.2400000000000001E-2</v>
      </c>
      <c r="AC84">
        <v>3.9379999999999998E-2</v>
      </c>
      <c r="AD84">
        <v>4.3060000000000001E-2</v>
      </c>
      <c r="AE84">
        <v>0.19020000000000001</v>
      </c>
      <c r="AF84">
        <v>7.3130000000000001E-2</v>
      </c>
    </row>
    <row r="85" spans="1:32" x14ac:dyDescent="0.2">
      <c r="A85">
        <v>871642</v>
      </c>
      <c r="B85" t="s">
        <v>33</v>
      </c>
      <c r="C85">
        <v>10.66</v>
      </c>
      <c r="D85">
        <v>15.15</v>
      </c>
      <c r="E85">
        <v>67.489999999999995</v>
      </c>
      <c r="F85">
        <v>349.6</v>
      </c>
      <c r="G85">
        <v>8.7919999999999998E-2</v>
      </c>
      <c r="H85">
        <v>4.3020000000000003E-2</v>
      </c>
      <c r="I85">
        <v>0</v>
      </c>
      <c r="J85">
        <v>0</v>
      </c>
      <c r="K85">
        <v>0.1928</v>
      </c>
      <c r="L85">
        <v>5.9749999999999998E-2</v>
      </c>
      <c r="M85">
        <v>0.33090000000000003</v>
      </c>
      <c r="N85">
        <v>1.925</v>
      </c>
      <c r="O85">
        <v>2.1549999999999998</v>
      </c>
      <c r="P85">
        <v>21.98</v>
      </c>
      <c r="Q85">
        <v>8.7130000000000003E-3</v>
      </c>
      <c r="R85">
        <v>1.017E-2</v>
      </c>
      <c r="S85">
        <v>0</v>
      </c>
      <c r="T85">
        <v>0</v>
      </c>
      <c r="U85">
        <v>3.2649999999999998E-2</v>
      </c>
      <c r="V85">
        <v>1.0020000000000001E-3</v>
      </c>
      <c r="W85">
        <v>11.54</v>
      </c>
      <c r="X85">
        <v>19.2</v>
      </c>
      <c r="Y85">
        <v>73.2</v>
      </c>
      <c r="Z85">
        <v>408.3</v>
      </c>
      <c r="AA85">
        <v>0.1076</v>
      </c>
      <c r="AB85">
        <v>6.7909999999999998E-2</v>
      </c>
      <c r="AC85">
        <v>0</v>
      </c>
      <c r="AD85">
        <v>0</v>
      </c>
      <c r="AE85">
        <v>0.27100000000000002</v>
      </c>
      <c r="AF85">
        <v>6.164E-2</v>
      </c>
    </row>
    <row r="86" spans="1:32" x14ac:dyDescent="0.2">
      <c r="A86">
        <v>872113</v>
      </c>
      <c r="B86" t="s">
        <v>33</v>
      </c>
      <c r="C86">
        <v>8.6709999999999994</v>
      </c>
      <c r="D86">
        <v>14.45</v>
      </c>
      <c r="E86">
        <v>54.42</v>
      </c>
      <c r="F86">
        <v>227.2</v>
      </c>
      <c r="G86">
        <v>9.1380000000000003E-2</v>
      </c>
      <c r="H86">
        <v>4.2759999999999999E-2</v>
      </c>
      <c r="I86">
        <v>0</v>
      </c>
      <c r="J86">
        <v>0</v>
      </c>
      <c r="K86">
        <v>0.17219999999999999</v>
      </c>
      <c r="L86">
        <v>6.7239999999999994E-2</v>
      </c>
      <c r="M86">
        <v>0.22040000000000001</v>
      </c>
      <c r="N86">
        <v>0.7873</v>
      </c>
      <c r="O86">
        <v>1.4350000000000001</v>
      </c>
      <c r="P86">
        <v>11.36</v>
      </c>
      <c r="Q86">
        <v>9.1719999999999996E-3</v>
      </c>
      <c r="R86">
        <v>8.0070000000000002E-3</v>
      </c>
      <c r="S86">
        <v>0</v>
      </c>
      <c r="T86">
        <v>0</v>
      </c>
      <c r="U86">
        <v>2.7109999999999999E-2</v>
      </c>
      <c r="V86">
        <v>3.3990000000000001E-3</v>
      </c>
      <c r="W86">
        <v>9.2620000000000005</v>
      </c>
      <c r="X86">
        <v>17.04</v>
      </c>
      <c r="Y86">
        <v>58.36</v>
      </c>
      <c r="Z86">
        <v>259.2</v>
      </c>
      <c r="AA86">
        <v>0.1162</v>
      </c>
      <c r="AB86">
        <v>7.0569999999999994E-2</v>
      </c>
      <c r="AC86">
        <v>0</v>
      </c>
      <c r="AD86">
        <v>0</v>
      </c>
      <c r="AE86">
        <v>0.25919999999999999</v>
      </c>
      <c r="AF86">
        <v>7.8479999999999994E-2</v>
      </c>
    </row>
    <row r="87" spans="1:32" x14ac:dyDescent="0.2">
      <c r="A87">
        <v>872608</v>
      </c>
      <c r="B87" t="s">
        <v>33</v>
      </c>
      <c r="C87">
        <v>9.9039999999999999</v>
      </c>
      <c r="D87">
        <v>18.059999999999999</v>
      </c>
      <c r="E87">
        <v>64.599999999999994</v>
      </c>
      <c r="F87">
        <v>302.39999999999998</v>
      </c>
      <c r="G87">
        <v>9.6990000000000007E-2</v>
      </c>
      <c r="H87">
        <v>0.12939999999999999</v>
      </c>
      <c r="I87">
        <v>0.13070000000000001</v>
      </c>
      <c r="J87">
        <v>3.7159999999999999E-2</v>
      </c>
      <c r="K87">
        <v>0.16689999999999999</v>
      </c>
      <c r="L87">
        <v>8.1159999999999996E-2</v>
      </c>
      <c r="M87">
        <v>0.43109999999999998</v>
      </c>
      <c r="N87">
        <v>2.2610000000000001</v>
      </c>
      <c r="O87">
        <v>3.1320000000000001</v>
      </c>
      <c r="P87">
        <v>27.48</v>
      </c>
      <c r="Q87">
        <v>1.286E-2</v>
      </c>
      <c r="R87">
        <v>8.8080000000000006E-2</v>
      </c>
      <c r="S87">
        <v>0.1197</v>
      </c>
      <c r="T87">
        <v>2.46E-2</v>
      </c>
      <c r="U87">
        <v>3.8800000000000001E-2</v>
      </c>
      <c r="V87">
        <v>1.7919999999999998E-2</v>
      </c>
      <c r="W87">
        <v>11.26</v>
      </c>
      <c r="X87">
        <v>24.39</v>
      </c>
      <c r="Y87">
        <v>73.069999999999993</v>
      </c>
      <c r="Z87">
        <v>390.2</v>
      </c>
      <c r="AA87">
        <v>0.13009999999999999</v>
      </c>
      <c r="AB87">
        <v>0.29499999999999998</v>
      </c>
      <c r="AC87">
        <v>0.34860000000000002</v>
      </c>
      <c r="AD87">
        <v>9.9099999999999994E-2</v>
      </c>
      <c r="AE87">
        <v>0.26140000000000002</v>
      </c>
      <c r="AF87">
        <v>0.1162</v>
      </c>
    </row>
    <row r="88" spans="1:32" x14ac:dyDescent="0.2">
      <c r="A88">
        <v>873357</v>
      </c>
      <c r="B88" t="s">
        <v>33</v>
      </c>
      <c r="C88">
        <v>13.01</v>
      </c>
      <c r="D88">
        <v>22.22</v>
      </c>
      <c r="E88">
        <v>82.01</v>
      </c>
      <c r="F88">
        <v>526.4</v>
      </c>
      <c r="G88">
        <v>6.2509999999999996E-2</v>
      </c>
      <c r="H88">
        <v>1.9380000000000001E-2</v>
      </c>
      <c r="I88">
        <v>1.5950000000000001E-3</v>
      </c>
      <c r="J88">
        <v>1.8519999999999999E-3</v>
      </c>
      <c r="K88">
        <v>0.13950000000000001</v>
      </c>
      <c r="L88">
        <v>5.2339999999999998E-2</v>
      </c>
      <c r="M88">
        <v>0.1731</v>
      </c>
      <c r="N88">
        <v>1.1419999999999999</v>
      </c>
      <c r="O88">
        <v>1.101</v>
      </c>
      <c r="P88">
        <v>14.34</v>
      </c>
      <c r="Q88">
        <v>3.418E-3</v>
      </c>
      <c r="R88">
        <v>2.2520000000000001E-3</v>
      </c>
      <c r="S88">
        <v>1.5950000000000001E-3</v>
      </c>
      <c r="T88">
        <v>1.8519999999999999E-3</v>
      </c>
      <c r="U88">
        <v>1.6129999999999999E-2</v>
      </c>
      <c r="V88">
        <v>9.6829999999999996E-4</v>
      </c>
      <c r="W88">
        <v>14</v>
      </c>
      <c r="X88">
        <v>29.02</v>
      </c>
      <c r="Y88">
        <v>88.18</v>
      </c>
      <c r="Z88">
        <v>608.79999999999995</v>
      </c>
      <c r="AA88">
        <v>8.1250000000000003E-2</v>
      </c>
      <c r="AB88">
        <v>3.4320000000000003E-2</v>
      </c>
      <c r="AC88">
        <v>7.9769999999999997E-3</v>
      </c>
      <c r="AD88">
        <v>9.2589999999999999E-3</v>
      </c>
      <c r="AE88">
        <v>0.22950000000000001</v>
      </c>
      <c r="AF88">
        <v>5.8430000000000003E-2</v>
      </c>
    </row>
    <row r="89" spans="1:32" x14ac:dyDescent="0.2">
      <c r="A89">
        <v>873586</v>
      </c>
      <c r="B89" t="s">
        <v>33</v>
      </c>
      <c r="C89">
        <v>12.81</v>
      </c>
      <c r="D89">
        <v>13.06</v>
      </c>
      <c r="E89">
        <v>81.290000000000006</v>
      </c>
      <c r="F89">
        <v>508.8</v>
      </c>
      <c r="G89">
        <v>8.7389999999999995E-2</v>
      </c>
      <c r="H89">
        <v>3.7740000000000003E-2</v>
      </c>
      <c r="I89">
        <v>9.1929999999999998E-3</v>
      </c>
      <c r="J89">
        <v>1.3299999999999999E-2</v>
      </c>
      <c r="K89">
        <v>0.14660000000000001</v>
      </c>
      <c r="L89">
        <v>6.1330000000000003E-2</v>
      </c>
      <c r="M89">
        <v>0.28889999999999999</v>
      </c>
      <c r="N89">
        <v>0.9899</v>
      </c>
      <c r="O89">
        <v>1.778</v>
      </c>
      <c r="P89">
        <v>21.79</v>
      </c>
      <c r="Q89">
        <v>8.5339999999999999E-3</v>
      </c>
      <c r="R89">
        <v>6.3639999999999999E-3</v>
      </c>
      <c r="S89">
        <v>6.1799999999999997E-3</v>
      </c>
      <c r="T89">
        <v>7.4079999999999997E-3</v>
      </c>
      <c r="U89">
        <v>1.065E-2</v>
      </c>
      <c r="V89">
        <v>3.3509999999999998E-3</v>
      </c>
      <c r="W89">
        <v>13.63</v>
      </c>
      <c r="X89">
        <v>16.149999999999999</v>
      </c>
      <c r="Y89">
        <v>86.7</v>
      </c>
      <c r="Z89">
        <v>570.70000000000005</v>
      </c>
      <c r="AA89">
        <v>0.1162</v>
      </c>
      <c r="AB89">
        <v>5.4449999999999998E-2</v>
      </c>
      <c r="AC89">
        <v>2.758E-2</v>
      </c>
      <c r="AD89">
        <v>3.9899999999999998E-2</v>
      </c>
      <c r="AE89">
        <v>0.17829999999999999</v>
      </c>
      <c r="AF89">
        <v>7.3190000000000005E-2</v>
      </c>
    </row>
    <row r="90" spans="1:32" x14ac:dyDescent="0.2">
      <c r="A90">
        <v>873843</v>
      </c>
      <c r="B90" t="s">
        <v>33</v>
      </c>
      <c r="C90">
        <v>11.41</v>
      </c>
      <c r="D90">
        <v>14.92</v>
      </c>
      <c r="E90">
        <v>73.53</v>
      </c>
      <c r="F90">
        <v>402</v>
      </c>
      <c r="G90">
        <v>9.0590000000000004E-2</v>
      </c>
      <c r="H90">
        <v>8.1549999999999997E-2</v>
      </c>
      <c r="I90">
        <v>6.1809999999999997E-2</v>
      </c>
      <c r="J90">
        <v>2.3609999999999999E-2</v>
      </c>
      <c r="K90">
        <v>0.1167</v>
      </c>
      <c r="L90">
        <v>6.2170000000000003E-2</v>
      </c>
      <c r="M90">
        <v>0.33439999999999998</v>
      </c>
      <c r="N90">
        <v>1.1080000000000001</v>
      </c>
      <c r="O90">
        <v>1.9019999999999999</v>
      </c>
      <c r="P90">
        <v>22.77</v>
      </c>
      <c r="Q90">
        <v>7.3559999999999997E-3</v>
      </c>
      <c r="R90">
        <v>3.7280000000000001E-2</v>
      </c>
      <c r="S90">
        <v>5.9150000000000001E-2</v>
      </c>
      <c r="T90">
        <v>1.712E-2</v>
      </c>
      <c r="U90">
        <v>2.1649999999999999E-2</v>
      </c>
      <c r="V90">
        <v>4.7840000000000001E-3</v>
      </c>
      <c r="W90">
        <v>12.37</v>
      </c>
      <c r="X90">
        <v>17.7</v>
      </c>
      <c r="Y90">
        <v>79.12</v>
      </c>
      <c r="Z90">
        <v>467.2</v>
      </c>
      <c r="AA90">
        <v>0.11210000000000001</v>
      </c>
      <c r="AB90">
        <v>0.161</v>
      </c>
      <c r="AC90">
        <v>0.1648</v>
      </c>
      <c r="AD90">
        <v>6.2960000000000002E-2</v>
      </c>
      <c r="AE90">
        <v>0.18110000000000001</v>
      </c>
      <c r="AF90">
        <v>7.4270000000000003E-2</v>
      </c>
    </row>
    <row r="91" spans="1:32" x14ac:dyDescent="0.2">
      <c r="A91">
        <v>874158</v>
      </c>
      <c r="B91" t="s">
        <v>33</v>
      </c>
      <c r="C91">
        <v>10.08</v>
      </c>
      <c r="D91">
        <v>15.11</v>
      </c>
      <c r="E91">
        <v>63.76</v>
      </c>
      <c r="F91">
        <v>317.5</v>
      </c>
      <c r="G91">
        <v>9.2670000000000002E-2</v>
      </c>
      <c r="H91">
        <v>4.6949999999999999E-2</v>
      </c>
      <c r="I91">
        <v>1.5969999999999999E-3</v>
      </c>
      <c r="J91">
        <v>2.4039999999999999E-3</v>
      </c>
      <c r="K91">
        <v>0.17030000000000001</v>
      </c>
      <c r="L91">
        <v>6.0479999999999999E-2</v>
      </c>
      <c r="M91">
        <v>0.42449999999999999</v>
      </c>
      <c r="N91">
        <v>1.268</v>
      </c>
      <c r="O91">
        <v>2.68</v>
      </c>
      <c r="P91">
        <v>26.43</v>
      </c>
      <c r="Q91">
        <v>1.439E-2</v>
      </c>
      <c r="R91">
        <v>1.2E-2</v>
      </c>
      <c r="S91">
        <v>1.5969999999999999E-3</v>
      </c>
      <c r="T91">
        <v>2.4039999999999999E-3</v>
      </c>
      <c r="U91">
        <v>2.538E-2</v>
      </c>
      <c r="V91">
        <v>3.47E-3</v>
      </c>
      <c r="W91">
        <v>11.87</v>
      </c>
      <c r="X91">
        <v>21.18</v>
      </c>
      <c r="Y91">
        <v>75.39</v>
      </c>
      <c r="Z91">
        <v>437</v>
      </c>
      <c r="AA91">
        <v>0.15210000000000001</v>
      </c>
      <c r="AB91">
        <v>0.1019</v>
      </c>
      <c r="AC91">
        <v>6.9199999999999999E-3</v>
      </c>
      <c r="AD91">
        <v>1.042E-2</v>
      </c>
      <c r="AE91">
        <v>0.29330000000000001</v>
      </c>
      <c r="AF91">
        <v>7.6969999999999997E-2</v>
      </c>
    </row>
    <row r="92" spans="1:32" x14ac:dyDescent="0.2">
      <c r="A92">
        <v>874373</v>
      </c>
      <c r="B92" t="s">
        <v>33</v>
      </c>
      <c r="C92">
        <v>11.71</v>
      </c>
      <c r="D92">
        <v>17.190000000000001</v>
      </c>
      <c r="E92">
        <v>74.680000000000007</v>
      </c>
      <c r="F92">
        <v>420.3</v>
      </c>
      <c r="G92">
        <v>9.7739999999999994E-2</v>
      </c>
      <c r="H92">
        <v>6.1409999999999999E-2</v>
      </c>
      <c r="I92">
        <v>3.8089999999999999E-2</v>
      </c>
      <c r="J92">
        <v>3.2390000000000002E-2</v>
      </c>
      <c r="K92">
        <v>0.15160000000000001</v>
      </c>
      <c r="L92">
        <v>6.0949999999999997E-2</v>
      </c>
      <c r="M92">
        <v>0.24510000000000001</v>
      </c>
      <c r="N92">
        <v>0.76549999999999996</v>
      </c>
      <c r="O92">
        <v>1.742</v>
      </c>
      <c r="P92">
        <v>17.86</v>
      </c>
      <c r="Q92">
        <v>6.9049999999999997E-3</v>
      </c>
      <c r="R92">
        <v>8.7039999999999999E-3</v>
      </c>
      <c r="S92">
        <v>1.9779999999999999E-2</v>
      </c>
      <c r="T92">
        <v>1.1849999999999999E-2</v>
      </c>
      <c r="U92">
        <v>1.8970000000000001E-2</v>
      </c>
      <c r="V92">
        <v>1.671E-3</v>
      </c>
      <c r="W92">
        <v>13.01</v>
      </c>
      <c r="X92">
        <v>21.39</v>
      </c>
      <c r="Y92">
        <v>84.42</v>
      </c>
      <c r="Z92">
        <v>521.5</v>
      </c>
      <c r="AA92">
        <v>0.1323</v>
      </c>
      <c r="AB92">
        <v>0.104</v>
      </c>
      <c r="AC92">
        <v>0.15210000000000001</v>
      </c>
      <c r="AD92">
        <v>0.1099</v>
      </c>
      <c r="AE92">
        <v>0.25719999999999998</v>
      </c>
      <c r="AF92">
        <v>7.0970000000000005E-2</v>
      </c>
    </row>
    <row r="93" spans="1:32" x14ac:dyDescent="0.2">
      <c r="A93">
        <v>874662</v>
      </c>
      <c r="B93" t="s">
        <v>33</v>
      </c>
      <c r="C93">
        <v>11.81</v>
      </c>
      <c r="D93">
        <v>17.39</v>
      </c>
      <c r="E93">
        <v>75.27</v>
      </c>
      <c r="F93">
        <v>428.9</v>
      </c>
      <c r="G93">
        <v>0.1007</v>
      </c>
      <c r="H93">
        <v>5.5620000000000003E-2</v>
      </c>
      <c r="I93">
        <v>2.3529999999999999E-2</v>
      </c>
      <c r="J93">
        <v>1.553E-2</v>
      </c>
      <c r="K93">
        <v>0.17180000000000001</v>
      </c>
      <c r="L93">
        <v>5.7799999999999997E-2</v>
      </c>
      <c r="M93">
        <v>0.18590000000000001</v>
      </c>
      <c r="N93">
        <v>1.9259999999999999</v>
      </c>
      <c r="O93">
        <v>1.0109999999999999</v>
      </c>
      <c r="P93">
        <v>14.47</v>
      </c>
      <c r="Q93">
        <v>7.8309999999999994E-3</v>
      </c>
      <c r="R93">
        <v>8.7760000000000008E-3</v>
      </c>
      <c r="S93">
        <v>1.5559999999999999E-2</v>
      </c>
      <c r="T93">
        <v>6.2399999999999999E-3</v>
      </c>
      <c r="U93">
        <v>3.1390000000000001E-2</v>
      </c>
      <c r="V93">
        <v>1.9880000000000002E-3</v>
      </c>
      <c r="W93">
        <v>12.57</v>
      </c>
      <c r="X93">
        <v>26.48</v>
      </c>
      <c r="Y93">
        <v>79.569999999999993</v>
      </c>
      <c r="Z93">
        <v>489.5</v>
      </c>
      <c r="AA93">
        <v>0.1356</v>
      </c>
      <c r="AB93">
        <v>0.1</v>
      </c>
      <c r="AC93">
        <v>8.8029999999999997E-2</v>
      </c>
      <c r="AD93">
        <v>4.3060000000000001E-2</v>
      </c>
      <c r="AE93">
        <v>0.32</v>
      </c>
      <c r="AF93">
        <v>6.5759999999999999E-2</v>
      </c>
    </row>
    <row r="94" spans="1:32" x14ac:dyDescent="0.2">
      <c r="A94">
        <v>874839</v>
      </c>
      <c r="B94" t="s">
        <v>33</v>
      </c>
      <c r="C94">
        <v>12.3</v>
      </c>
      <c r="D94">
        <v>15.9</v>
      </c>
      <c r="E94">
        <v>78.83</v>
      </c>
      <c r="F94">
        <v>463.7</v>
      </c>
      <c r="G94">
        <v>8.0799999999999997E-2</v>
      </c>
      <c r="H94">
        <v>7.2529999999999997E-2</v>
      </c>
      <c r="I94">
        <v>3.8440000000000002E-2</v>
      </c>
      <c r="J94">
        <v>1.6539999999999999E-2</v>
      </c>
      <c r="K94">
        <v>0.16669999999999999</v>
      </c>
      <c r="L94">
        <v>5.4739999999999997E-2</v>
      </c>
      <c r="M94">
        <v>0.2382</v>
      </c>
      <c r="N94">
        <v>0.83550000000000002</v>
      </c>
      <c r="O94">
        <v>1.6870000000000001</v>
      </c>
      <c r="P94">
        <v>18.32</v>
      </c>
      <c r="Q94">
        <v>5.9959999999999996E-3</v>
      </c>
      <c r="R94">
        <v>2.2120000000000001E-2</v>
      </c>
      <c r="S94">
        <v>2.1170000000000001E-2</v>
      </c>
      <c r="T94">
        <v>6.4330000000000003E-3</v>
      </c>
      <c r="U94">
        <v>2.0250000000000001E-2</v>
      </c>
      <c r="V94">
        <v>1.725E-3</v>
      </c>
      <c r="W94">
        <v>13.35</v>
      </c>
      <c r="X94">
        <v>19.59</v>
      </c>
      <c r="Y94">
        <v>86.65</v>
      </c>
      <c r="Z94">
        <v>546.70000000000005</v>
      </c>
      <c r="AA94">
        <v>0.1096</v>
      </c>
      <c r="AB94">
        <v>0.16500000000000001</v>
      </c>
      <c r="AC94">
        <v>0.14230000000000001</v>
      </c>
      <c r="AD94">
        <v>4.8149999999999998E-2</v>
      </c>
      <c r="AE94">
        <v>0.2482</v>
      </c>
      <c r="AF94">
        <v>6.3060000000000005E-2</v>
      </c>
    </row>
    <row r="95" spans="1:32" x14ac:dyDescent="0.2">
      <c r="A95">
        <v>875093</v>
      </c>
      <c r="B95" t="s">
        <v>33</v>
      </c>
      <c r="C95">
        <v>12.77</v>
      </c>
      <c r="D95">
        <v>21.41</v>
      </c>
      <c r="E95">
        <v>82.02</v>
      </c>
      <c r="F95">
        <v>507.4</v>
      </c>
      <c r="G95">
        <v>8.7489999999999998E-2</v>
      </c>
      <c r="H95">
        <v>6.6009999999999999E-2</v>
      </c>
      <c r="I95">
        <v>3.1119999999999998E-2</v>
      </c>
      <c r="J95">
        <v>2.8639999999999999E-2</v>
      </c>
      <c r="K95">
        <v>0.1694</v>
      </c>
      <c r="L95">
        <v>6.2869999999999995E-2</v>
      </c>
      <c r="M95">
        <v>0.73109999999999997</v>
      </c>
      <c r="N95">
        <v>1.748</v>
      </c>
      <c r="O95">
        <v>5.1180000000000003</v>
      </c>
      <c r="P95">
        <v>53.65</v>
      </c>
      <c r="Q95">
        <v>4.5710000000000004E-3</v>
      </c>
      <c r="R95">
        <v>1.7899999999999999E-2</v>
      </c>
      <c r="S95">
        <v>2.1760000000000002E-2</v>
      </c>
      <c r="T95">
        <v>1.7569999999999999E-2</v>
      </c>
      <c r="U95">
        <v>3.3730000000000003E-2</v>
      </c>
      <c r="V95">
        <v>5.875E-3</v>
      </c>
      <c r="W95">
        <v>13.75</v>
      </c>
      <c r="X95">
        <v>23.5</v>
      </c>
      <c r="Y95">
        <v>89.04</v>
      </c>
      <c r="Z95">
        <v>579.5</v>
      </c>
      <c r="AA95">
        <v>9.3880000000000005E-2</v>
      </c>
      <c r="AB95">
        <v>8.9779999999999999E-2</v>
      </c>
      <c r="AC95">
        <v>5.1860000000000003E-2</v>
      </c>
      <c r="AD95">
        <v>4.7730000000000002E-2</v>
      </c>
      <c r="AE95">
        <v>0.21790000000000001</v>
      </c>
      <c r="AF95">
        <v>6.8709999999999993E-2</v>
      </c>
    </row>
    <row r="96" spans="1:32" x14ac:dyDescent="0.2">
      <c r="A96">
        <v>875099</v>
      </c>
      <c r="B96" t="s">
        <v>33</v>
      </c>
      <c r="C96">
        <v>9.7200000000000006</v>
      </c>
      <c r="D96">
        <v>18.22</v>
      </c>
      <c r="E96">
        <v>60.73</v>
      </c>
      <c r="F96">
        <v>288.10000000000002</v>
      </c>
      <c r="G96">
        <v>6.9500000000000006E-2</v>
      </c>
      <c r="H96">
        <v>2.3439999999999999E-2</v>
      </c>
      <c r="I96">
        <v>0</v>
      </c>
      <c r="J96">
        <v>0</v>
      </c>
      <c r="K96">
        <v>0.1653</v>
      </c>
      <c r="L96">
        <v>6.447E-2</v>
      </c>
      <c r="M96">
        <v>0.35389999999999999</v>
      </c>
      <c r="N96">
        <v>4.8849999999999998</v>
      </c>
      <c r="O96">
        <v>2.23</v>
      </c>
      <c r="P96">
        <v>21.69</v>
      </c>
      <c r="Q96">
        <v>1.7129999999999999E-3</v>
      </c>
      <c r="R96">
        <v>6.7359999999999998E-3</v>
      </c>
      <c r="S96">
        <v>0</v>
      </c>
      <c r="T96">
        <v>0</v>
      </c>
      <c r="U96">
        <v>3.7990000000000003E-2</v>
      </c>
      <c r="V96">
        <v>1.688E-3</v>
      </c>
      <c r="W96">
        <v>9.968</v>
      </c>
      <c r="X96">
        <v>20.83</v>
      </c>
      <c r="Y96">
        <v>62.25</v>
      </c>
      <c r="Z96">
        <v>303.8</v>
      </c>
      <c r="AA96">
        <v>7.1169999999999997E-2</v>
      </c>
      <c r="AB96">
        <v>2.7289999999999998E-2</v>
      </c>
      <c r="AC96">
        <v>0</v>
      </c>
      <c r="AD96">
        <v>0</v>
      </c>
      <c r="AE96">
        <v>0.19089999999999999</v>
      </c>
      <c r="AF96">
        <v>6.5589999999999996E-2</v>
      </c>
    </row>
    <row r="97" spans="1:32" x14ac:dyDescent="0.2">
      <c r="A97">
        <v>875878</v>
      </c>
      <c r="B97" t="s">
        <v>33</v>
      </c>
      <c r="C97">
        <v>12.91</v>
      </c>
      <c r="D97">
        <v>16.329999999999998</v>
      </c>
      <c r="E97">
        <v>82.53</v>
      </c>
      <c r="F97">
        <v>516.4</v>
      </c>
      <c r="G97">
        <v>7.9409999999999994E-2</v>
      </c>
      <c r="H97">
        <v>5.3659999999999999E-2</v>
      </c>
      <c r="I97">
        <v>3.8730000000000001E-2</v>
      </c>
      <c r="J97">
        <v>2.3769999999999999E-2</v>
      </c>
      <c r="K97">
        <v>0.18290000000000001</v>
      </c>
      <c r="L97">
        <v>5.6669999999999998E-2</v>
      </c>
      <c r="M97">
        <v>0.19420000000000001</v>
      </c>
      <c r="N97">
        <v>0.90859999999999996</v>
      </c>
      <c r="O97">
        <v>1.4930000000000001</v>
      </c>
      <c r="P97">
        <v>15.75</v>
      </c>
      <c r="Q97">
        <v>5.2979999999999998E-3</v>
      </c>
      <c r="R97">
        <v>1.5869999999999999E-2</v>
      </c>
      <c r="S97">
        <v>2.3210000000000001E-2</v>
      </c>
      <c r="T97">
        <v>8.4200000000000004E-3</v>
      </c>
      <c r="U97">
        <v>1.8530000000000001E-2</v>
      </c>
      <c r="V97">
        <v>2.1519999999999998E-3</v>
      </c>
      <c r="W97">
        <v>13.88</v>
      </c>
      <c r="X97">
        <v>22</v>
      </c>
      <c r="Y97">
        <v>90.81</v>
      </c>
      <c r="Z97">
        <v>600.6</v>
      </c>
      <c r="AA97">
        <v>0.10970000000000001</v>
      </c>
      <c r="AB97">
        <v>0.15060000000000001</v>
      </c>
      <c r="AC97">
        <v>0.1764</v>
      </c>
      <c r="AD97">
        <v>8.2350000000000007E-2</v>
      </c>
      <c r="AE97">
        <v>0.3024</v>
      </c>
      <c r="AF97">
        <v>6.9489999999999996E-2</v>
      </c>
    </row>
    <row r="98" spans="1:32" x14ac:dyDescent="0.2">
      <c r="A98">
        <v>877501</v>
      </c>
      <c r="B98" t="s">
        <v>33</v>
      </c>
      <c r="C98">
        <v>12.23</v>
      </c>
      <c r="D98">
        <v>19.559999999999999</v>
      </c>
      <c r="E98">
        <v>78.540000000000006</v>
      </c>
      <c r="F98">
        <v>461</v>
      </c>
      <c r="G98">
        <v>9.5860000000000001E-2</v>
      </c>
      <c r="H98">
        <v>8.0869999999999997E-2</v>
      </c>
      <c r="I98">
        <v>4.1869999999999997E-2</v>
      </c>
      <c r="J98">
        <v>4.1070000000000002E-2</v>
      </c>
      <c r="K98">
        <v>0.19789999999999999</v>
      </c>
      <c r="L98">
        <v>6.0130000000000003E-2</v>
      </c>
      <c r="M98">
        <v>0.35339999999999999</v>
      </c>
      <c r="N98">
        <v>1.3260000000000001</v>
      </c>
      <c r="O98">
        <v>2.3079999999999998</v>
      </c>
      <c r="P98">
        <v>27.24</v>
      </c>
      <c r="Q98">
        <v>7.5139999999999998E-3</v>
      </c>
      <c r="R98">
        <v>1.779E-2</v>
      </c>
      <c r="S98">
        <v>1.401E-2</v>
      </c>
      <c r="T98">
        <v>1.14E-2</v>
      </c>
      <c r="U98">
        <v>1.503E-2</v>
      </c>
      <c r="V98">
        <v>3.3379999999999998E-3</v>
      </c>
      <c r="W98">
        <v>14.44</v>
      </c>
      <c r="X98">
        <v>28.36</v>
      </c>
      <c r="Y98">
        <v>92.15</v>
      </c>
      <c r="Z98">
        <v>638.4</v>
      </c>
      <c r="AA98">
        <v>0.1429</v>
      </c>
      <c r="AB98">
        <v>0.20419999999999999</v>
      </c>
      <c r="AC98">
        <v>0.13769999999999999</v>
      </c>
      <c r="AD98">
        <v>0.108</v>
      </c>
      <c r="AE98">
        <v>0.26679999999999998</v>
      </c>
      <c r="AF98">
        <v>8.1739999999999993E-2</v>
      </c>
    </row>
    <row r="99" spans="1:32" x14ac:dyDescent="0.2">
      <c r="A99">
        <v>87930</v>
      </c>
      <c r="B99" t="s">
        <v>33</v>
      </c>
      <c r="C99">
        <v>12.47</v>
      </c>
      <c r="D99">
        <v>18.600000000000001</v>
      </c>
      <c r="E99">
        <v>81.09</v>
      </c>
      <c r="F99">
        <v>481.9</v>
      </c>
      <c r="G99">
        <v>9.9650000000000002E-2</v>
      </c>
      <c r="H99">
        <v>0.10580000000000001</v>
      </c>
      <c r="I99">
        <v>8.0049999999999996E-2</v>
      </c>
      <c r="J99">
        <v>3.8210000000000001E-2</v>
      </c>
      <c r="K99">
        <v>0.1925</v>
      </c>
      <c r="L99">
        <v>6.3729999999999995E-2</v>
      </c>
      <c r="M99">
        <v>0.39610000000000001</v>
      </c>
      <c r="N99">
        <v>1.044</v>
      </c>
      <c r="O99">
        <v>2.4969999999999999</v>
      </c>
      <c r="P99">
        <v>30.29</v>
      </c>
      <c r="Q99">
        <v>6.953E-3</v>
      </c>
      <c r="R99">
        <v>1.9109999999999999E-2</v>
      </c>
      <c r="S99">
        <v>2.7009999999999999E-2</v>
      </c>
      <c r="T99">
        <v>1.0370000000000001E-2</v>
      </c>
      <c r="U99">
        <v>1.7819999999999999E-2</v>
      </c>
      <c r="V99">
        <v>3.5860000000000002E-3</v>
      </c>
      <c r="W99">
        <v>14.97</v>
      </c>
      <c r="X99">
        <v>24.64</v>
      </c>
      <c r="Y99">
        <v>96.05</v>
      </c>
      <c r="Z99">
        <v>677.9</v>
      </c>
      <c r="AA99">
        <v>0.1426</v>
      </c>
      <c r="AB99">
        <v>0.23780000000000001</v>
      </c>
      <c r="AC99">
        <v>0.2671</v>
      </c>
      <c r="AD99">
        <v>0.10150000000000001</v>
      </c>
      <c r="AE99">
        <v>0.3014</v>
      </c>
      <c r="AF99">
        <v>8.7499999999999994E-2</v>
      </c>
    </row>
    <row r="100" spans="1:32" x14ac:dyDescent="0.2">
      <c r="A100">
        <v>879804</v>
      </c>
      <c r="B100" t="s">
        <v>33</v>
      </c>
      <c r="C100">
        <v>9.8759999999999994</v>
      </c>
      <c r="D100">
        <v>17.27</v>
      </c>
      <c r="E100">
        <v>62.92</v>
      </c>
      <c r="F100">
        <v>295.39999999999998</v>
      </c>
      <c r="G100">
        <v>0.1089</v>
      </c>
      <c r="H100">
        <v>7.2319999999999995E-2</v>
      </c>
      <c r="I100">
        <v>1.7559999999999999E-2</v>
      </c>
      <c r="J100">
        <v>1.9519999999999999E-2</v>
      </c>
      <c r="K100">
        <v>0.19339999999999999</v>
      </c>
      <c r="L100">
        <v>6.2850000000000003E-2</v>
      </c>
      <c r="M100">
        <v>0.2137</v>
      </c>
      <c r="N100">
        <v>1.3420000000000001</v>
      </c>
      <c r="O100">
        <v>1.5169999999999999</v>
      </c>
      <c r="P100">
        <v>12.33</v>
      </c>
      <c r="Q100">
        <v>9.7190000000000002E-3</v>
      </c>
      <c r="R100">
        <v>1.2489999999999999E-2</v>
      </c>
      <c r="S100">
        <v>7.9749999999999995E-3</v>
      </c>
      <c r="T100">
        <v>7.5269999999999998E-3</v>
      </c>
      <c r="U100">
        <v>2.2100000000000002E-2</v>
      </c>
      <c r="V100">
        <v>2.4719999999999998E-3</v>
      </c>
      <c r="W100">
        <v>10.42</v>
      </c>
      <c r="X100">
        <v>23.22</v>
      </c>
      <c r="Y100">
        <v>67.08</v>
      </c>
      <c r="Z100">
        <v>331.6</v>
      </c>
      <c r="AA100">
        <v>0.14149999999999999</v>
      </c>
      <c r="AB100">
        <v>0.12470000000000001</v>
      </c>
      <c r="AC100">
        <v>6.2129999999999998E-2</v>
      </c>
      <c r="AD100">
        <v>5.5879999999999999E-2</v>
      </c>
      <c r="AE100">
        <v>0.2989</v>
      </c>
      <c r="AF100">
        <v>7.3800000000000004E-2</v>
      </c>
    </row>
    <row r="101" spans="1:32" x14ac:dyDescent="0.2">
      <c r="A101">
        <v>8810158</v>
      </c>
      <c r="B101" t="s">
        <v>33</v>
      </c>
      <c r="C101">
        <v>13.11</v>
      </c>
      <c r="D101">
        <v>22.54</v>
      </c>
      <c r="E101">
        <v>87.02</v>
      </c>
      <c r="F101">
        <v>529.4</v>
      </c>
      <c r="G101">
        <v>0.1002</v>
      </c>
      <c r="H101">
        <v>0.14829999999999999</v>
      </c>
      <c r="I101">
        <v>8.7050000000000002E-2</v>
      </c>
      <c r="J101">
        <v>5.1020000000000003E-2</v>
      </c>
      <c r="K101">
        <v>0.185</v>
      </c>
      <c r="L101">
        <v>7.3099999999999998E-2</v>
      </c>
      <c r="M101">
        <v>0.19309999999999999</v>
      </c>
      <c r="N101">
        <v>0.92230000000000001</v>
      </c>
      <c r="O101">
        <v>1.4910000000000001</v>
      </c>
      <c r="P101">
        <v>15.09</v>
      </c>
      <c r="Q101">
        <v>5.2509999999999996E-3</v>
      </c>
      <c r="R101">
        <v>3.041E-2</v>
      </c>
      <c r="S101">
        <v>2.5260000000000001E-2</v>
      </c>
      <c r="T101">
        <v>8.3040000000000006E-3</v>
      </c>
      <c r="U101">
        <v>2.5139999999999999E-2</v>
      </c>
      <c r="V101">
        <v>4.1980000000000003E-3</v>
      </c>
      <c r="W101">
        <v>14.55</v>
      </c>
      <c r="X101">
        <v>29.16</v>
      </c>
      <c r="Y101">
        <v>99.48</v>
      </c>
      <c r="Z101">
        <v>639.29999999999995</v>
      </c>
      <c r="AA101">
        <v>0.13489999999999999</v>
      </c>
      <c r="AB101">
        <v>0.44019999999999998</v>
      </c>
      <c r="AC101">
        <v>0.31619999999999998</v>
      </c>
      <c r="AD101">
        <v>0.11260000000000001</v>
      </c>
      <c r="AE101">
        <v>0.4128</v>
      </c>
      <c r="AF101">
        <v>0.1076</v>
      </c>
    </row>
    <row r="102" spans="1:32" x14ac:dyDescent="0.2">
      <c r="A102">
        <v>8810436</v>
      </c>
      <c r="B102" t="s">
        <v>33</v>
      </c>
      <c r="C102">
        <v>15.27</v>
      </c>
      <c r="D102">
        <v>12.91</v>
      </c>
      <c r="E102">
        <v>98.17</v>
      </c>
      <c r="F102">
        <v>725.5</v>
      </c>
      <c r="G102">
        <v>8.1820000000000004E-2</v>
      </c>
      <c r="H102">
        <v>6.2300000000000001E-2</v>
      </c>
      <c r="I102">
        <v>5.892E-2</v>
      </c>
      <c r="J102">
        <v>3.1570000000000001E-2</v>
      </c>
      <c r="K102">
        <v>0.13589999999999999</v>
      </c>
      <c r="L102">
        <v>5.5259999999999997E-2</v>
      </c>
      <c r="M102">
        <v>0.21340000000000001</v>
      </c>
      <c r="N102">
        <v>0.36280000000000001</v>
      </c>
      <c r="O102">
        <v>1.5249999999999999</v>
      </c>
      <c r="P102">
        <v>20</v>
      </c>
      <c r="Q102">
        <v>4.2909999999999997E-3</v>
      </c>
      <c r="R102">
        <v>1.2359999999999999E-2</v>
      </c>
      <c r="S102">
        <v>1.8409999999999999E-2</v>
      </c>
      <c r="T102">
        <v>7.3730000000000002E-3</v>
      </c>
      <c r="U102">
        <v>9.5390000000000006E-3</v>
      </c>
      <c r="V102">
        <v>1.6559999999999999E-3</v>
      </c>
      <c r="W102">
        <v>17.38</v>
      </c>
      <c r="X102">
        <v>15.92</v>
      </c>
      <c r="Y102">
        <v>113.7</v>
      </c>
      <c r="Z102">
        <v>932.7</v>
      </c>
      <c r="AA102">
        <v>0.1222</v>
      </c>
      <c r="AB102">
        <v>0.21859999999999999</v>
      </c>
      <c r="AC102">
        <v>0.29620000000000002</v>
      </c>
      <c r="AD102">
        <v>0.10349999999999999</v>
      </c>
      <c r="AE102">
        <v>0.23200000000000001</v>
      </c>
      <c r="AF102">
        <v>7.4740000000000001E-2</v>
      </c>
    </row>
    <row r="103" spans="1:32" x14ac:dyDescent="0.2">
      <c r="A103">
        <v>8810528</v>
      </c>
      <c r="B103" t="s">
        <v>33</v>
      </c>
      <c r="C103">
        <v>11.84</v>
      </c>
      <c r="D103">
        <v>18.940000000000001</v>
      </c>
      <c r="E103">
        <v>75.510000000000005</v>
      </c>
      <c r="F103">
        <v>428</v>
      </c>
      <c r="G103">
        <v>8.8709999999999997E-2</v>
      </c>
      <c r="H103">
        <v>6.9000000000000006E-2</v>
      </c>
      <c r="I103">
        <v>2.6689999999999998E-2</v>
      </c>
      <c r="J103">
        <v>1.393E-2</v>
      </c>
      <c r="K103">
        <v>0.15329999999999999</v>
      </c>
      <c r="L103">
        <v>6.0569999999999999E-2</v>
      </c>
      <c r="M103">
        <v>0.22220000000000001</v>
      </c>
      <c r="N103">
        <v>0.86519999999999997</v>
      </c>
      <c r="O103">
        <v>1.444</v>
      </c>
      <c r="P103">
        <v>17.12</v>
      </c>
      <c r="Q103">
        <v>5.5170000000000002E-3</v>
      </c>
      <c r="R103">
        <v>1.7270000000000001E-2</v>
      </c>
      <c r="S103">
        <v>2.0449999999999999E-2</v>
      </c>
      <c r="T103">
        <v>6.7470000000000004E-3</v>
      </c>
      <c r="U103">
        <v>1.6160000000000001E-2</v>
      </c>
      <c r="V103">
        <v>2.9220000000000001E-3</v>
      </c>
      <c r="W103">
        <v>13.3</v>
      </c>
      <c r="X103">
        <v>24.99</v>
      </c>
      <c r="Y103">
        <v>85.22</v>
      </c>
      <c r="Z103">
        <v>546.29999999999995</v>
      </c>
      <c r="AA103">
        <v>0.128</v>
      </c>
      <c r="AB103">
        <v>0.188</v>
      </c>
      <c r="AC103">
        <v>0.14710000000000001</v>
      </c>
      <c r="AD103">
        <v>6.9129999999999997E-2</v>
      </c>
      <c r="AE103">
        <v>0.2535</v>
      </c>
      <c r="AF103">
        <v>7.9930000000000001E-2</v>
      </c>
    </row>
    <row r="104" spans="1:32" x14ac:dyDescent="0.2">
      <c r="A104">
        <v>8811523</v>
      </c>
      <c r="B104" t="s">
        <v>33</v>
      </c>
      <c r="C104">
        <v>11.89</v>
      </c>
      <c r="D104">
        <v>18.350000000000001</v>
      </c>
      <c r="E104">
        <v>77.319999999999993</v>
      </c>
      <c r="F104">
        <v>432.2</v>
      </c>
      <c r="G104">
        <v>9.3630000000000005E-2</v>
      </c>
      <c r="H104">
        <v>0.1154</v>
      </c>
      <c r="I104">
        <v>6.6360000000000002E-2</v>
      </c>
      <c r="J104">
        <v>3.1419999999999997E-2</v>
      </c>
      <c r="K104">
        <v>0.19670000000000001</v>
      </c>
      <c r="L104">
        <v>6.3140000000000002E-2</v>
      </c>
      <c r="M104">
        <v>0.29630000000000001</v>
      </c>
      <c r="N104">
        <v>1.5629999999999999</v>
      </c>
      <c r="O104">
        <v>2.0870000000000002</v>
      </c>
      <c r="P104">
        <v>21.46</v>
      </c>
      <c r="Q104">
        <v>8.8719999999999997E-3</v>
      </c>
      <c r="R104">
        <v>4.1919999999999999E-2</v>
      </c>
      <c r="S104">
        <v>5.9459999999999999E-2</v>
      </c>
      <c r="T104">
        <v>1.7850000000000001E-2</v>
      </c>
      <c r="U104">
        <v>2.793E-2</v>
      </c>
      <c r="V104">
        <v>4.7749999999999997E-3</v>
      </c>
      <c r="W104">
        <v>13.25</v>
      </c>
      <c r="X104">
        <v>27.1</v>
      </c>
      <c r="Y104">
        <v>86.2</v>
      </c>
      <c r="Z104">
        <v>531.20000000000005</v>
      </c>
      <c r="AA104">
        <v>0.14050000000000001</v>
      </c>
      <c r="AB104">
        <v>0.30459999999999998</v>
      </c>
      <c r="AC104">
        <v>0.28060000000000002</v>
      </c>
      <c r="AD104">
        <v>0.1138</v>
      </c>
      <c r="AE104">
        <v>0.3397</v>
      </c>
      <c r="AF104">
        <v>8.3650000000000002E-2</v>
      </c>
    </row>
    <row r="105" spans="1:32" x14ac:dyDescent="0.2">
      <c r="A105">
        <v>8811779</v>
      </c>
      <c r="B105" t="s">
        <v>33</v>
      </c>
      <c r="C105">
        <v>10.199999999999999</v>
      </c>
      <c r="D105">
        <v>17.48</v>
      </c>
      <c r="E105">
        <v>65.05</v>
      </c>
      <c r="F105">
        <v>321.2</v>
      </c>
      <c r="G105">
        <v>8.054E-2</v>
      </c>
      <c r="H105">
        <v>5.9069999999999998E-2</v>
      </c>
      <c r="I105">
        <v>5.774E-2</v>
      </c>
      <c r="J105">
        <v>1.0710000000000001E-2</v>
      </c>
      <c r="K105">
        <v>0.19639999999999999</v>
      </c>
      <c r="L105">
        <v>6.3149999999999998E-2</v>
      </c>
      <c r="M105">
        <v>0.35670000000000002</v>
      </c>
      <c r="N105">
        <v>1.9219999999999999</v>
      </c>
      <c r="O105">
        <v>2.7469999999999999</v>
      </c>
      <c r="P105">
        <v>22.79</v>
      </c>
      <c r="Q105">
        <v>4.6800000000000001E-3</v>
      </c>
      <c r="R105">
        <v>3.1199999999999999E-2</v>
      </c>
      <c r="S105">
        <v>5.774E-2</v>
      </c>
      <c r="T105">
        <v>1.0710000000000001E-2</v>
      </c>
      <c r="U105">
        <v>2.5600000000000001E-2</v>
      </c>
      <c r="V105">
        <v>4.6129999999999999E-3</v>
      </c>
      <c r="W105">
        <v>11.48</v>
      </c>
      <c r="X105">
        <v>24.47</v>
      </c>
      <c r="Y105">
        <v>75.400000000000006</v>
      </c>
      <c r="Z105">
        <v>403.7</v>
      </c>
      <c r="AA105">
        <v>9.5269999999999994E-2</v>
      </c>
      <c r="AB105">
        <v>0.13969999999999999</v>
      </c>
      <c r="AC105">
        <v>0.1925</v>
      </c>
      <c r="AD105">
        <v>3.5709999999999999E-2</v>
      </c>
      <c r="AE105">
        <v>0.2868</v>
      </c>
      <c r="AF105">
        <v>7.8090000000000007E-2</v>
      </c>
    </row>
    <row r="106" spans="1:32" x14ac:dyDescent="0.2">
      <c r="A106">
        <v>8812816</v>
      </c>
      <c r="B106" t="s">
        <v>33</v>
      </c>
      <c r="C106">
        <v>13.65</v>
      </c>
      <c r="D106">
        <v>13.16</v>
      </c>
      <c r="E106">
        <v>87.88</v>
      </c>
      <c r="F106">
        <v>568.9</v>
      </c>
      <c r="G106">
        <v>9.6460000000000004E-2</v>
      </c>
      <c r="H106">
        <v>8.7110000000000007E-2</v>
      </c>
      <c r="I106">
        <v>3.8879999999999998E-2</v>
      </c>
      <c r="J106">
        <v>2.563E-2</v>
      </c>
      <c r="K106">
        <v>0.13600000000000001</v>
      </c>
      <c r="L106">
        <v>6.3439999999999996E-2</v>
      </c>
      <c r="M106">
        <v>0.2102</v>
      </c>
      <c r="N106">
        <v>0.43359999999999999</v>
      </c>
      <c r="O106">
        <v>1.391</v>
      </c>
      <c r="P106">
        <v>17.399999999999999</v>
      </c>
      <c r="Q106">
        <v>4.1330000000000004E-3</v>
      </c>
      <c r="R106">
        <v>1.695E-2</v>
      </c>
      <c r="S106">
        <v>1.652E-2</v>
      </c>
      <c r="T106">
        <v>6.659E-3</v>
      </c>
      <c r="U106">
        <v>1.371E-2</v>
      </c>
      <c r="V106">
        <v>2.735E-3</v>
      </c>
      <c r="W106">
        <v>15.34</v>
      </c>
      <c r="X106">
        <v>16.350000000000001</v>
      </c>
      <c r="Y106">
        <v>99.71</v>
      </c>
      <c r="Z106">
        <v>706.2</v>
      </c>
      <c r="AA106">
        <v>0.13109999999999999</v>
      </c>
      <c r="AB106">
        <v>0.24740000000000001</v>
      </c>
      <c r="AC106">
        <v>0.1759</v>
      </c>
      <c r="AD106">
        <v>8.0560000000000007E-2</v>
      </c>
      <c r="AE106">
        <v>0.23799999999999999</v>
      </c>
      <c r="AF106">
        <v>8.7179999999999994E-2</v>
      </c>
    </row>
    <row r="107" spans="1:32" x14ac:dyDescent="0.2">
      <c r="A107">
        <v>8812818</v>
      </c>
      <c r="B107" t="s">
        <v>33</v>
      </c>
      <c r="C107">
        <v>13.56</v>
      </c>
      <c r="D107">
        <v>13.9</v>
      </c>
      <c r="E107">
        <v>88.59</v>
      </c>
      <c r="F107">
        <v>561.29999999999995</v>
      </c>
      <c r="G107">
        <v>0.1051</v>
      </c>
      <c r="H107">
        <v>0.1192</v>
      </c>
      <c r="I107">
        <v>7.8600000000000003E-2</v>
      </c>
      <c r="J107">
        <v>4.4510000000000001E-2</v>
      </c>
      <c r="K107">
        <v>0.19620000000000001</v>
      </c>
      <c r="L107">
        <v>6.3030000000000003E-2</v>
      </c>
      <c r="M107">
        <v>0.25690000000000002</v>
      </c>
      <c r="N107">
        <v>0.49809999999999999</v>
      </c>
      <c r="O107">
        <v>2.0110000000000001</v>
      </c>
      <c r="P107">
        <v>21.03</v>
      </c>
      <c r="Q107">
        <v>5.8510000000000003E-3</v>
      </c>
      <c r="R107">
        <v>2.3140000000000001E-2</v>
      </c>
      <c r="S107">
        <v>2.5440000000000001E-2</v>
      </c>
      <c r="T107">
        <v>8.3599999999999994E-3</v>
      </c>
      <c r="U107">
        <v>1.8419999999999999E-2</v>
      </c>
      <c r="V107">
        <v>2.918E-3</v>
      </c>
      <c r="W107">
        <v>14.98</v>
      </c>
      <c r="X107">
        <v>17.13</v>
      </c>
      <c r="Y107">
        <v>101.1</v>
      </c>
      <c r="Z107">
        <v>686.6</v>
      </c>
      <c r="AA107">
        <v>0.1376</v>
      </c>
      <c r="AB107">
        <v>0.26979999999999998</v>
      </c>
      <c r="AC107">
        <v>0.25769999999999998</v>
      </c>
      <c r="AD107">
        <v>9.0899999999999995E-2</v>
      </c>
      <c r="AE107">
        <v>0.30649999999999999</v>
      </c>
      <c r="AF107">
        <v>8.1769999999999995E-2</v>
      </c>
    </row>
    <row r="108" spans="1:32" x14ac:dyDescent="0.2">
      <c r="A108">
        <v>8812844</v>
      </c>
      <c r="B108" t="s">
        <v>33</v>
      </c>
      <c r="C108">
        <v>10.18</v>
      </c>
      <c r="D108">
        <v>17.53</v>
      </c>
      <c r="E108">
        <v>65.12</v>
      </c>
      <c r="F108">
        <v>313.10000000000002</v>
      </c>
      <c r="G108">
        <v>0.1061</v>
      </c>
      <c r="H108">
        <v>8.5019999999999998E-2</v>
      </c>
      <c r="I108">
        <v>1.7680000000000001E-2</v>
      </c>
      <c r="J108">
        <v>1.915E-2</v>
      </c>
      <c r="K108">
        <v>0.191</v>
      </c>
      <c r="L108">
        <v>6.9080000000000003E-2</v>
      </c>
      <c r="M108">
        <v>0.2467</v>
      </c>
      <c r="N108">
        <v>1.2170000000000001</v>
      </c>
      <c r="O108">
        <v>1.641</v>
      </c>
      <c r="P108">
        <v>15.05</v>
      </c>
      <c r="Q108">
        <v>7.8989999999999998E-3</v>
      </c>
      <c r="R108">
        <v>1.4E-2</v>
      </c>
      <c r="S108">
        <v>8.5339999999999999E-3</v>
      </c>
      <c r="T108">
        <v>7.6239999999999997E-3</v>
      </c>
      <c r="U108">
        <v>2.6370000000000001E-2</v>
      </c>
      <c r="V108">
        <v>3.761E-3</v>
      </c>
      <c r="W108">
        <v>11.17</v>
      </c>
      <c r="X108">
        <v>22.84</v>
      </c>
      <c r="Y108">
        <v>71.94</v>
      </c>
      <c r="Z108">
        <v>375.6</v>
      </c>
      <c r="AA108">
        <v>0.1406</v>
      </c>
      <c r="AB108">
        <v>0.14399999999999999</v>
      </c>
      <c r="AC108">
        <v>6.5720000000000001E-2</v>
      </c>
      <c r="AD108">
        <v>5.5750000000000001E-2</v>
      </c>
      <c r="AE108">
        <v>0.30549999999999999</v>
      </c>
      <c r="AF108">
        <v>8.7970000000000007E-2</v>
      </c>
    </row>
    <row r="109" spans="1:32" x14ac:dyDescent="0.2">
      <c r="A109">
        <v>8813129</v>
      </c>
      <c r="B109" t="s">
        <v>33</v>
      </c>
      <c r="C109">
        <v>13.27</v>
      </c>
      <c r="D109">
        <v>17.02</v>
      </c>
      <c r="E109">
        <v>84.55</v>
      </c>
      <c r="F109">
        <v>546.4</v>
      </c>
      <c r="G109">
        <v>8.4449999999999997E-2</v>
      </c>
      <c r="H109">
        <v>4.9939999999999998E-2</v>
      </c>
      <c r="I109">
        <v>3.5540000000000002E-2</v>
      </c>
      <c r="J109">
        <v>2.4559999999999998E-2</v>
      </c>
      <c r="K109">
        <v>0.14960000000000001</v>
      </c>
      <c r="L109">
        <v>5.6739999999999999E-2</v>
      </c>
      <c r="M109">
        <v>0.29270000000000002</v>
      </c>
      <c r="N109">
        <v>0.89070000000000005</v>
      </c>
      <c r="O109">
        <v>2.044</v>
      </c>
      <c r="P109">
        <v>24.68</v>
      </c>
      <c r="Q109">
        <v>6.032E-3</v>
      </c>
      <c r="R109">
        <v>1.1039999999999999E-2</v>
      </c>
      <c r="S109">
        <v>2.2589999999999999E-2</v>
      </c>
      <c r="T109">
        <v>9.0570000000000008E-3</v>
      </c>
      <c r="U109">
        <v>1.482E-2</v>
      </c>
      <c r="V109">
        <v>2.496E-3</v>
      </c>
      <c r="W109">
        <v>15.14</v>
      </c>
      <c r="X109">
        <v>23.6</v>
      </c>
      <c r="Y109">
        <v>98.84</v>
      </c>
      <c r="Z109">
        <v>708.8</v>
      </c>
      <c r="AA109">
        <v>0.12759999999999999</v>
      </c>
      <c r="AB109">
        <v>0.13109999999999999</v>
      </c>
      <c r="AC109">
        <v>0.17860000000000001</v>
      </c>
      <c r="AD109">
        <v>9.6780000000000005E-2</v>
      </c>
      <c r="AE109">
        <v>0.25059999999999999</v>
      </c>
      <c r="AF109">
        <v>7.6230000000000006E-2</v>
      </c>
    </row>
    <row r="110" spans="1:32" x14ac:dyDescent="0.2">
      <c r="A110">
        <v>88143502</v>
      </c>
      <c r="B110" t="s">
        <v>33</v>
      </c>
      <c r="C110">
        <v>14.34</v>
      </c>
      <c r="D110">
        <v>13.47</v>
      </c>
      <c r="E110">
        <v>92.51</v>
      </c>
      <c r="F110">
        <v>641.20000000000005</v>
      </c>
      <c r="G110">
        <v>9.9059999999999995E-2</v>
      </c>
      <c r="H110">
        <v>7.6240000000000002E-2</v>
      </c>
      <c r="I110">
        <v>5.7239999999999999E-2</v>
      </c>
      <c r="J110">
        <v>4.6030000000000001E-2</v>
      </c>
      <c r="K110">
        <v>0.20749999999999999</v>
      </c>
      <c r="L110">
        <v>5.4480000000000001E-2</v>
      </c>
      <c r="M110">
        <v>0.52200000000000002</v>
      </c>
      <c r="N110">
        <v>0.81210000000000004</v>
      </c>
      <c r="O110">
        <v>3.7629999999999999</v>
      </c>
      <c r="P110">
        <v>48.29</v>
      </c>
      <c r="Q110">
        <v>7.0889999999999998E-3</v>
      </c>
      <c r="R110">
        <v>1.4279999999999999E-2</v>
      </c>
      <c r="S110">
        <v>2.3599999999999999E-2</v>
      </c>
      <c r="T110">
        <v>1.286E-2</v>
      </c>
      <c r="U110">
        <v>2.266E-2</v>
      </c>
      <c r="V110">
        <v>1.4630000000000001E-3</v>
      </c>
      <c r="W110">
        <v>16.77</v>
      </c>
      <c r="X110">
        <v>16.899999999999999</v>
      </c>
      <c r="Y110">
        <v>110.4</v>
      </c>
      <c r="Z110">
        <v>873.2</v>
      </c>
      <c r="AA110">
        <v>0.12970000000000001</v>
      </c>
      <c r="AB110">
        <v>0.1525</v>
      </c>
      <c r="AC110">
        <v>0.16320000000000001</v>
      </c>
      <c r="AD110">
        <v>0.1087</v>
      </c>
      <c r="AE110">
        <v>0.30620000000000003</v>
      </c>
      <c r="AF110">
        <v>6.0720000000000003E-2</v>
      </c>
    </row>
    <row r="111" spans="1:32" x14ac:dyDescent="0.2">
      <c r="A111">
        <v>88147101</v>
      </c>
      <c r="B111" t="s">
        <v>33</v>
      </c>
      <c r="C111">
        <v>10.44</v>
      </c>
      <c r="D111">
        <v>15.46</v>
      </c>
      <c r="E111">
        <v>66.62</v>
      </c>
      <c r="F111">
        <v>329.6</v>
      </c>
      <c r="G111">
        <v>0.1053</v>
      </c>
      <c r="H111">
        <v>7.7219999999999997E-2</v>
      </c>
      <c r="I111">
        <v>6.6429999999999996E-3</v>
      </c>
      <c r="J111">
        <v>1.2160000000000001E-2</v>
      </c>
      <c r="K111">
        <v>0.17879999999999999</v>
      </c>
      <c r="L111">
        <v>6.4500000000000002E-2</v>
      </c>
      <c r="M111">
        <v>0.1913</v>
      </c>
      <c r="N111">
        <v>0.90269999999999995</v>
      </c>
      <c r="O111">
        <v>1.208</v>
      </c>
      <c r="P111">
        <v>11.86</v>
      </c>
      <c r="Q111">
        <v>6.5129999999999997E-3</v>
      </c>
      <c r="R111">
        <v>8.0610000000000005E-3</v>
      </c>
      <c r="S111">
        <v>2.8170000000000001E-3</v>
      </c>
      <c r="T111">
        <v>4.9719999999999999E-3</v>
      </c>
      <c r="U111">
        <v>1.502E-2</v>
      </c>
      <c r="V111">
        <v>2.8210000000000002E-3</v>
      </c>
      <c r="W111">
        <v>11.52</v>
      </c>
      <c r="X111">
        <v>19.8</v>
      </c>
      <c r="Y111">
        <v>73.47</v>
      </c>
      <c r="Z111">
        <v>395.4</v>
      </c>
      <c r="AA111">
        <v>0.1341</v>
      </c>
      <c r="AB111">
        <v>0.1153</v>
      </c>
      <c r="AC111">
        <v>2.639E-2</v>
      </c>
      <c r="AD111">
        <v>4.4639999999999999E-2</v>
      </c>
      <c r="AE111">
        <v>0.26150000000000001</v>
      </c>
      <c r="AF111">
        <v>8.269E-2</v>
      </c>
    </row>
    <row r="112" spans="1:32" x14ac:dyDescent="0.2">
      <c r="A112">
        <v>88147102</v>
      </c>
      <c r="B112" t="s">
        <v>33</v>
      </c>
      <c r="C112">
        <v>15</v>
      </c>
      <c r="D112">
        <v>15.51</v>
      </c>
      <c r="E112">
        <v>97.45</v>
      </c>
      <c r="F112">
        <v>684.5</v>
      </c>
      <c r="G112">
        <v>8.3710000000000007E-2</v>
      </c>
      <c r="H112">
        <v>0.1096</v>
      </c>
      <c r="I112">
        <v>6.5049999999999997E-2</v>
      </c>
      <c r="J112">
        <v>3.78E-2</v>
      </c>
      <c r="K112">
        <v>0.18809999999999999</v>
      </c>
      <c r="L112">
        <v>5.9069999999999998E-2</v>
      </c>
      <c r="M112">
        <v>0.23180000000000001</v>
      </c>
      <c r="N112">
        <v>0.49659999999999999</v>
      </c>
      <c r="O112">
        <v>2.2759999999999998</v>
      </c>
      <c r="P112">
        <v>19.88</v>
      </c>
      <c r="Q112">
        <v>4.1190000000000003E-3</v>
      </c>
      <c r="R112">
        <v>3.2070000000000001E-2</v>
      </c>
      <c r="S112">
        <v>3.644E-2</v>
      </c>
      <c r="T112">
        <v>1.155E-2</v>
      </c>
      <c r="U112">
        <v>1.391E-2</v>
      </c>
      <c r="V112">
        <v>3.2039999999999998E-3</v>
      </c>
      <c r="W112">
        <v>16.41</v>
      </c>
      <c r="X112">
        <v>19.309999999999999</v>
      </c>
      <c r="Y112">
        <v>114.2</v>
      </c>
      <c r="Z112">
        <v>808.2</v>
      </c>
      <c r="AA112">
        <v>0.11360000000000001</v>
      </c>
      <c r="AB112">
        <v>0.36270000000000002</v>
      </c>
      <c r="AC112">
        <v>0.3402</v>
      </c>
      <c r="AD112">
        <v>0.13789999999999999</v>
      </c>
      <c r="AE112">
        <v>0.2954</v>
      </c>
      <c r="AF112">
        <v>8.362E-2</v>
      </c>
    </row>
    <row r="113" spans="1:32" x14ac:dyDescent="0.2">
      <c r="A113">
        <v>88147202</v>
      </c>
      <c r="B113" t="s">
        <v>33</v>
      </c>
      <c r="C113">
        <v>12.62</v>
      </c>
      <c r="D113">
        <v>23.97</v>
      </c>
      <c r="E113">
        <v>81.349999999999994</v>
      </c>
      <c r="F113">
        <v>496.4</v>
      </c>
      <c r="G113">
        <v>7.9030000000000003E-2</v>
      </c>
      <c r="H113">
        <v>7.5289999999999996E-2</v>
      </c>
      <c r="I113">
        <v>5.4379999999999998E-2</v>
      </c>
      <c r="J113">
        <v>2.036E-2</v>
      </c>
      <c r="K113">
        <v>0.15140000000000001</v>
      </c>
      <c r="L113">
        <v>6.019E-2</v>
      </c>
      <c r="M113">
        <v>0.24490000000000001</v>
      </c>
      <c r="N113">
        <v>1.0660000000000001</v>
      </c>
      <c r="O113">
        <v>1.4450000000000001</v>
      </c>
      <c r="P113">
        <v>18.510000000000002</v>
      </c>
      <c r="Q113">
        <v>5.169E-3</v>
      </c>
      <c r="R113">
        <v>2.2939999999999999E-2</v>
      </c>
      <c r="S113">
        <v>3.0159999999999999E-2</v>
      </c>
      <c r="T113">
        <v>8.6910000000000008E-3</v>
      </c>
      <c r="U113">
        <v>1.3650000000000001E-2</v>
      </c>
      <c r="V113">
        <v>3.4069999999999999E-3</v>
      </c>
      <c r="W113">
        <v>14.2</v>
      </c>
      <c r="X113">
        <v>31.31</v>
      </c>
      <c r="Y113">
        <v>90.67</v>
      </c>
      <c r="Z113">
        <v>624</v>
      </c>
      <c r="AA113">
        <v>0.1227</v>
      </c>
      <c r="AB113">
        <v>0.34539999999999998</v>
      </c>
      <c r="AC113">
        <v>0.3911</v>
      </c>
      <c r="AD113">
        <v>0.11799999999999999</v>
      </c>
      <c r="AE113">
        <v>0.28260000000000002</v>
      </c>
      <c r="AF113">
        <v>9.5850000000000005E-2</v>
      </c>
    </row>
    <row r="114" spans="1:32" x14ac:dyDescent="0.2">
      <c r="A114">
        <v>88199202</v>
      </c>
      <c r="B114" t="s">
        <v>33</v>
      </c>
      <c r="C114">
        <v>11.32</v>
      </c>
      <c r="D114">
        <v>27.08</v>
      </c>
      <c r="E114">
        <v>71.760000000000005</v>
      </c>
      <c r="F114">
        <v>395.7</v>
      </c>
      <c r="G114">
        <v>6.8830000000000002E-2</v>
      </c>
      <c r="H114">
        <v>3.8129999999999997E-2</v>
      </c>
      <c r="I114">
        <v>1.6330000000000001E-2</v>
      </c>
      <c r="J114">
        <v>3.1250000000000002E-3</v>
      </c>
      <c r="K114">
        <v>0.18690000000000001</v>
      </c>
      <c r="L114">
        <v>5.6279999999999997E-2</v>
      </c>
      <c r="M114">
        <v>0.121</v>
      </c>
      <c r="N114">
        <v>0.89270000000000005</v>
      </c>
      <c r="O114">
        <v>1.0589999999999999</v>
      </c>
      <c r="P114">
        <v>8.6050000000000004</v>
      </c>
      <c r="Q114">
        <v>3.653E-3</v>
      </c>
      <c r="R114">
        <v>1.6469999999999999E-2</v>
      </c>
      <c r="S114">
        <v>1.6330000000000001E-2</v>
      </c>
      <c r="T114">
        <v>3.1250000000000002E-3</v>
      </c>
      <c r="U114">
        <v>1.537E-2</v>
      </c>
      <c r="V114">
        <v>2.052E-3</v>
      </c>
      <c r="W114">
        <v>12.08</v>
      </c>
      <c r="X114">
        <v>33.75</v>
      </c>
      <c r="Y114">
        <v>79.819999999999993</v>
      </c>
      <c r="Z114">
        <v>452.3</v>
      </c>
      <c r="AA114">
        <v>9.2030000000000001E-2</v>
      </c>
      <c r="AB114">
        <v>0.14319999999999999</v>
      </c>
      <c r="AC114">
        <v>0.1089</v>
      </c>
      <c r="AD114">
        <v>2.0830000000000001E-2</v>
      </c>
      <c r="AE114">
        <v>0.28489999999999999</v>
      </c>
      <c r="AF114">
        <v>7.0870000000000002E-2</v>
      </c>
    </row>
    <row r="115" spans="1:32" x14ac:dyDescent="0.2">
      <c r="A115">
        <v>88203002</v>
      </c>
      <c r="B115" t="s">
        <v>33</v>
      </c>
      <c r="C115">
        <v>11.22</v>
      </c>
      <c r="D115">
        <v>33.81</v>
      </c>
      <c r="E115">
        <v>70.790000000000006</v>
      </c>
      <c r="F115">
        <v>386.8</v>
      </c>
      <c r="G115">
        <v>7.7799999999999994E-2</v>
      </c>
      <c r="H115">
        <v>3.5740000000000001E-2</v>
      </c>
      <c r="I115">
        <v>4.9670000000000001E-3</v>
      </c>
      <c r="J115">
        <v>6.4339999999999996E-3</v>
      </c>
      <c r="K115">
        <v>0.1845</v>
      </c>
      <c r="L115">
        <v>5.8279999999999998E-2</v>
      </c>
      <c r="M115">
        <v>0.22389999999999999</v>
      </c>
      <c r="N115">
        <v>1.647</v>
      </c>
      <c r="O115">
        <v>1.4890000000000001</v>
      </c>
      <c r="P115">
        <v>15.46</v>
      </c>
      <c r="Q115">
        <v>4.359E-3</v>
      </c>
      <c r="R115">
        <v>6.8129999999999996E-3</v>
      </c>
      <c r="S115">
        <v>3.2230000000000002E-3</v>
      </c>
      <c r="T115">
        <v>3.4190000000000002E-3</v>
      </c>
      <c r="U115">
        <v>1.916E-2</v>
      </c>
      <c r="V115">
        <v>2.5339999999999998E-3</v>
      </c>
      <c r="W115">
        <v>12.36</v>
      </c>
      <c r="X115">
        <v>41.78</v>
      </c>
      <c r="Y115">
        <v>78.44</v>
      </c>
      <c r="Z115">
        <v>470.9</v>
      </c>
      <c r="AA115">
        <v>9.9940000000000001E-2</v>
      </c>
      <c r="AB115">
        <v>6.8849999999999995E-2</v>
      </c>
      <c r="AC115">
        <v>2.3179999999999999E-2</v>
      </c>
      <c r="AD115">
        <v>3.0020000000000002E-2</v>
      </c>
      <c r="AE115">
        <v>0.29110000000000003</v>
      </c>
      <c r="AF115">
        <v>7.3069999999999996E-2</v>
      </c>
    </row>
    <row r="116" spans="1:32" x14ac:dyDescent="0.2">
      <c r="A116">
        <v>882488</v>
      </c>
      <c r="B116" t="s">
        <v>33</v>
      </c>
      <c r="C116">
        <v>9.5670000000000002</v>
      </c>
      <c r="D116">
        <v>15.91</v>
      </c>
      <c r="E116">
        <v>60.21</v>
      </c>
      <c r="F116">
        <v>279.60000000000002</v>
      </c>
      <c r="G116">
        <v>8.4640000000000007E-2</v>
      </c>
      <c r="H116">
        <v>4.0869999999999997E-2</v>
      </c>
      <c r="I116">
        <v>1.652E-2</v>
      </c>
      <c r="J116">
        <v>1.6670000000000001E-2</v>
      </c>
      <c r="K116">
        <v>0.15509999999999999</v>
      </c>
      <c r="L116">
        <v>6.4030000000000004E-2</v>
      </c>
      <c r="M116">
        <v>0.2152</v>
      </c>
      <c r="N116">
        <v>0.83009999999999995</v>
      </c>
      <c r="O116">
        <v>1.2150000000000001</v>
      </c>
      <c r="P116">
        <v>12.64</v>
      </c>
      <c r="Q116">
        <v>1.1639999999999999E-2</v>
      </c>
      <c r="R116">
        <v>1.04E-2</v>
      </c>
      <c r="S116">
        <v>1.1860000000000001E-2</v>
      </c>
      <c r="T116">
        <v>9.6229999999999996E-3</v>
      </c>
      <c r="U116">
        <v>2.383E-2</v>
      </c>
      <c r="V116">
        <v>3.5400000000000002E-3</v>
      </c>
      <c r="W116">
        <v>10.51</v>
      </c>
      <c r="X116">
        <v>19.16</v>
      </c>
      <c r="Y116">
        <v>65.739999999999995</v>
      </c>
      <c r="Z116">
        <v>335.9</v>
      </c>
      <c r="AA116">
        <v>0.15040000000000001</v>
      </c>
      <c r="AB116">
        <v>9.5149999999999998E-2</v>
      </c>
      <c r="AC116">
        <v>7.1609999999999993E-2</v>
      </c>
      <c r="AD116">
        <v>7.2220000000000006E-2</v>
      </c>
      <c r="AE116">
        <v>0.2757</v>
      </c>
      <c r="AF116">
        <v>8.1780000000000005E-2</v>
      </c>
    </row>
    <row r="117" spans="1:32" x14ac:dyDescent="0.2">
      <c r="A117">
        <v>88249602</v>
      </c>
      <c r="B117" t="s">
        <v>33</v>
      </c>
      <c r="C117">
        <v>14.03</v>
      </c>
      <c r="D117">
        <v>21.25</v>
      </c>
      <c r="E117">
        <v>89.79</v>
      </c>
      <c r="F117">
        <v>603.4</v>
      </c>
      <c r="G117">
        <v>9.0700000000000003E-2</v>
      </c>
      <c r="H117">
        <v>6.9449999999999998E-2</v>
      </c>
      <c r="I117">
        <v>1.4619999999999999E-2</v>
      </c>
      <c r="J117">
        <v>1.8960000000000001E-2</v>
      </c>
      <c r="K117">
        <v>0.1517</v>
      </c>
      <c r="L117">
        <v>5.8349999999999999E-2</v>
      </c>
      <c r="M117">
        <v>0.25890000000000002</v>
      </c>
      <c r="N117">
        <v>1.5029999999999999</v>
      </c>
      <c r="O117">
        <v>1.667</v>
      </c>
      <c r="P117">
        <v>22.07</v>
      </c>
      <c r="Q117">
        <v>7.3889999999999997E-3</v>
      </c>
      <c r="R117">
        <v>1.383E-2</v>
      </c>
      <c r="S117">
        <v>7.3020000000000003E-3</v>
      </c>
      <c r="T117">
        <v>1.004E-2</v>
      </c>
      <c r="U117">
        <v>1.2630000000000001E-2</v>
      </c>
      <c r="V117">
        <v>2.9250000000000001E-3</v>
      </c>
      <c r="W117">
        <v>15.33</v>
      </c>
      <c r="X117">
        <v>30.28</v>
      </c>
      <c r="Y117">
        <v>98.27</v>
      </c>
      <c r="Z117">
        <v>715.5</v>
      </c>
      <c r="AA117">
        <v>0.12870000000000001</v>
      </c>
      <c r="AB117">
        <v>0.15129999999999999</v>
      </c>
      <c r="AC117">
        <v>6.2309999999999997E-2</v>
      </c>
      <c r="AD117">
        <v>7.9630000000000006E-2</v>
      </c>
      <c r="AE117">
        <v>0.22259999999999999</v>
      </c>
      <c r="AF117">
        <v>7.6170000000000002E-2</v>
      </c>
    </row>
    <row r="118" spans="1:32" x14ac:dyDescent="0.2">
      <c r="A118">
        <v>883270</v>
      </c>
      <c r="B118" t="s">
        <v>33</v>
      </c>
      <c r="C118">
        <v>14.22</v>
      </c>
      <c r="D118">
        <v>27.85</v>
      </c>
      <c r="E118">
        <v>92.55</v>
      </c>
      <c r="F118">
        <v>623.9</v>
      </c>
      <c r="G118">
        <v>8.2229999999999998E-2</v>
      </c>
      <c r="H118">
        <v>0.10390000000000001</v>
      </c>
      <c r="I118">
        <v>0.1103</v>
      </c>
      <c r="J118">
        <v>4.4080000000000001E-2</v>
      </c>
      <c r="K118">
        <v>0.13420000000000001</v>
      </c>
      <c r="L118">
        <v>6.1289999999999997E-2</v>
      </c>
      <c r="M118">
        <v>0.33539999999999998</v>
      </c>
      <c r="N118">
        <v>2.3239999999999998</v>
      </c>
      <c r="O118">
        <v>2.105</v>
      </c>
      <c r="P118">
        <v>29.96</v>
      </c>
      <c r="Q118">
        <v>6.3070000000000001E-3</v>
      </c>
      <c r="R118">
        <v>2.845E-2</v>
      </c>
      <c r="S118">
        <v>3.85E-2</v>
      </c>
      <c r="T118">
        <v>1.0109999999999999E-2</v>
      </c>
      <c r="U118">
        <v>1.1849999999999999E-2</v>
      </c>
      <c r="V118">
        <v>3.5890000000000002E-3</v>
      </c>
      <c r="W118">
        <v>15.75</v>
      </c>
      <c r="X118">
        <v>40.54</v>
      </c>
      <c r="Y118">
        <v>102.5</v>
      </c>
      <c r="Z118">
        <v>764</v>
      </c>
      <c r="AA118">
        <v>0.1081</v>
      </c>
      <c r="AB118">
        <v>0.24260000000000001</v>
      </c>
      <c r="AC118">
        <v>0.30640000000000001</v>
      </c>
      <c r="AD118">
        <v>8.2189999999999999E-2</v>
      </c>
      <c r="AE118">
        <v>0.189</v>
      </c>
      <c r="AF118">
        <v>7.7960000000000002E-2</v>
      </c>
    </row>
    <row r="119" spans="1:32" x14ac:dyDescent="0.2">
      <c r="A119">
        <v>88350402</v>
      </c>
      <c r="B119" t="s">
        <v>33</v>
      </c>
      <c r="C119">
        <v>13.64</v>
      </c>
      <c r="D119">
        <v>15.6</v>
      </c>
      <c r="E119">
        <v>87.38</v>
      </c>
      <c r="F119">
        <v>575.29999999999995</v>
      </c>
      <c r="G119">
        <v>9.4229999999999994E-2</v>
      </c>
      <c r="H119">
        <v>6.6299999999999998E-2</v>
      </c>
      <c r="I119">
        <v>4.7050000000000002E-2</v>
      </c>
      <c r="J119">
        <v>3.7310000000000003E-2</v>
      </c>
      <c r="K119">
        <v>0.17169999999999999</v>
      </c>
      <c r="L119">
        <v>5.6599999999999998E-2</v>
      </c>
      <c r="M119">
        <v>0.32419999999999999</v>
      </c>
      <c r="N119">
        <v>0.66120000000000001</v>
      </c>
      <c r="O119">
        <v>1.996</v>
      </c>
      <c r="P119">
        <v>27.19</v>
      </c>
      <c r="Q119">
        <v>6.4700000000000001E-3</v>
      </c>
      <c r="R119">
        <v>1.248E-2</v>
      </c>
      <c r="S119">
        <v>1.8100000000000002E-2</v>
      </c>
      <c r="T119">
        <v>1.103E-2</v>
      </c>
      <c r="U119">
        <v>1.898E-2</v>
      </c>
      <c r="V119">
        <v>1.794E-3</v>
      </c>
      <c r="W119">
        <v>14.85</v>
      </c>
      <c r="X119">
        <v>19.05</v>
      </c>
      <c r="Y119">
        <v>94.11</v>
      </c>
      <c r="Z119">
        <v>683.4</v>
      </c>
      <c r="AA119">
        <v>0.1278</v>
      </c>
      <c r="AB119">
        <v>0.12909999999999999</v>
      </c>
      <c r="AC119">
        <v>0.15329999999999999</v>
      </c>
      <c r="AD119">
        <v>9.2219999999999996E-2</v>
      </c>
      <c r="AE119">
        <v>0.253</v>
      </c>
      <c r="AF119">
        <v>6.5100000000000005E-2</v>
      </c>
    </row>
    <row r="120" spans="1:32" x14ac:dyDescent="0.2">
      <c r="A120">
        <v>883539</v>
      </c>
      <c r="B120" t="s">
        <v>33</v>
      </c>
      <c r="C120">
        <v>12.42</v>
      </c>
      <c r="D120">
        <v>15.04</v>
      </c>
      <c r="E120">
        <v>78.61</v>
      </c>
      <c r="F120">
        <v>476.5</v>
      </c>
      <c r="G120">
        <v>7.9259999999999997E-2</v>
      </c>
      <c r="H120">
        <v>3.3930000000000002E-2</v>
      </c>
      <c r="I120">
        <v>1.0529999999999999E-2</v>
      </c>
      <c r="J120">
        <v>1.108E-2</v>
      </c>
      <c r="K120">
        <v>0.15459999999999999</v>
      </c>
      <c r="L120">
        <v>5.7540000000000001E-2</v>
      </c>
      <c r="M120">
        <v>0.1153</v>
      </c>
      <c r="N120">
        <v>0.67449999999999999</v>
      </c>
      <c r="O120">
        <v>0.75700000000000001</v>
      </c>
      <c r="P120">
        <v>9.0060000000000002</v>
      </c>
      <c r="Q120">
        <v>3.2650000000000001E-3</v>
      </c>
      <c r="R120">
        <v>4.9300000000000004E-3</v>
      </c>
      <c r="S120">
        <v>6.4929999999999996E-3</v>
      </c>
      <c r="T120">
        <v>3.7620000000000002E-3</v>
      </c>
      <c r="U120">
        <v>1.72E-2</v>
      </c>
      <c r="V120">
        <v>1.3600000000000001E-3</v>
      </c>
      <c r="W120">
        <v>13.2</v>
      </c>
      <c r="X120">
        <v>20.37</v>
      </c>
      <c r="Y120">
        <v>83.85</v>
      </c>
      <c r="Z120">
        <v>543.4</v>
      </c>
      <c r="AA120">
        <v>0.1037</v>
      </c>
      <c r="AB120">
        <v>7.7759999999999996E-2</v>
      </c>
      <c r="AC120">
        <v>6.2429999999999999E-2</v>
      </c>
      <c r="AD120">
        <v>4.052E-2</v>
      </c>
      <c r="AE120">
        <v>0.29010000000000002</v>
      </c>
      <c r="AF120">
        <v>6.7830000000000001E-2</v>
      </c>
    </row>
    <row r="121" spans="1:32" x14ac:dyDescent="0.2">
      <c r="A121">
        <v>883852</v>
      </c>
      <c r="B121" t="s">
        <v>33</v>
      </c>
      <c r="C121">
        <v>11.3</v>
      </c>
      <c r="D121">
        <v>18.190000000000001</v>
      </c>
      <c r="E121">
        <v>73.930000000000007</v>
      </c>
      <c r="F121">
        <v>389.4</v>
      </c>
      <c r="G121">
        <v>9.5920000000000005E-2</v>
      </c>
      <c r="H121">
        <v>0.13250000000000001</v>
      </c>
      <c r="I121">
        <v>0.15479999999999999</v>
      </c>
      <c r="J121">
        <v>2.8539999999999999E-2</v>
      </c>
      <c r="K121">
        <v>0.2054</v>
      </c>
      <c r="L121">
        <v>7.6689999999999994E-2</v>
      </c>
      <c r="M121">
        <v>0.24279999999999999</v>
      </c>
      <c r="N121">
        <v>1.6419999999999999</v>
      </c>
      <c r="O121">
        <v>2.3690000000000002</v>
      </c>
      <c r="P121">
        <v>16.39</v>
      </c>
      <c r="Q121">
        <v>6.6629999999999997E-3</v>
      </c>
      <c r="R121">
        <v>5.9139999999999998E-2</v>
      </c>
      <c r="S121">
        <v>8.8800000000000004E-2</v>
      </c>
      <c r="T121">
        <v>1.3140000000000001E-2</v>
      </c>
      <c r="U121">
        <v>1.9949999999999999E-2</v>
      </c>
      <c r="V121">
        <v>8.6750000000000004E-3</v>
      </c>
      <c r="W121">
        <v>12.58</v>
      </c>
      <c r="X121">
        <v>27.96</v>
      </c>
      <c r="Y121">
        <v>87.16</v>
      </c>
      <c r="Z121">
        <v>472.9</v>
      </c>
      <c r="AA121">
        <v>0.13469999999999999</v>
      </c>
      <c r="AB121">
        <v>0.48480000000000001</v>
      </c>
      <c r="AC121">
        <v>0.74360000000000004</v>
      </c>
      <c r="AD121">
        <v>0.12180000000000001</v>
      </c>
      <c r="AE121">
        <v>0.33079999999999998</v>
      </c>
      <c r="AF121">
        <v>0.12970000000000001</v>
      </c>
    </row>
    <row r="122" spans="1:32" x14ac:dyDescent="0.2">
      <c r="A122">
        <v>88411702</v>
      </c>
      <c r="B122" t="s">
        <v>33</v>
      </c>
      <c r="C122">
        <v>13.75</v>
      </c>
      <c r="D122">
        <v>23.77</v>
      </c>
      <c r="E122">
        <v>88.54</v>
      </c>
      <c r="F122">
        <v>590</v>
      </c>
      <c r="G122">
        <v>8.0430000000000001E-2</v>
      </c>
      <c r="H122">
        <v>6.8070000000000006E-2</v>
      </c>
      <c r="I122">
        <v>4.6969999999999998E-2</v>
      </c>
      <c r="J122">
        <v>2.3439999999999999E-2</v>
      </c>
      <c r="K122">
        <v>0.17730000000000001</v>
      </c>
      <c r="L122">
        <v>5.4289999999999998E-2</v>
      </c>
      <c r="M122">
        <v>0.43469999999999998</v>
      </c>
      <c r="N122">
        <v>1.0569999999999999</v>
      </c>
      <c r="O122">
        <v>2.8290000000000002</v>
      </c>
      <c r="P122">
        <v>39.93</v>
      </c>
      <c r="Q122">
        <v>4.3509999999999998E-3</v>
      </c>
      <c r="R122">
        <v>2.6669999999999999E-2</v>
      </c>
      <c r="S122">
        <v>3.3709999999999997E-2</v>
      </c>
      <c r="T122">
        <v>1.0070000000000001E-2</v>
      </c>
      <c r="U122">
        <v>2.598E-2</v>
      </c>
      <c r="V122">
        <v>3.0869999999999999E-3</v>
      </c>
      <c r="W122">
        <v>15.01</v>
      </c>
      <c r="X122">
        <v>26.34</v>
      </c>
      <c r="Y122">
        <v>98</v>
      </c>
      <c r="Z122">
        <v>706</v>
      </c>
      <c r="AA122">
        <v>9.3679999999999999E-2</v>
      </c>
      <c r="AB122">
        <v>0.14419999999999999</v>
      </c>
      <c r="AC122">
        <v>0.13589999999999999</v>
      </c>
      <c r="AD122">
        <v>6.1060000000000003E-2</v>
      </c>
      <c r="AE122">
        <v>0.26629999999999998</v>
      </c>
      <c r="AF122">
        <v>6.3210000000000002E-2</v>
      </c>
    </row>
    <row r="123" spans="1:32" x14ac:dyDescent="0.2">
      <c r="A123">
        <v>884437</v>
      </c>
      <c r="B123" t="s">
        <v>33</v>
      </c>
      <c r="C123">
        <v>10.48</v>
      </c>
      <c r="D123">
        <v>19.86</v>
      </c>
      <c r="E123">
        <v>66.72</v>
      </c>
      <c r="F123">
        <v>337.7</v>
      </c>
      <c r="G123">
        <v>0.107</v>
      </c>
      <c r="H123">
        <v>5.9709999999999999E-2</v>
      </c>
      <c r="I123">
        <v>4.8309999999999999E-2</v>
      </c>
      <c r="J123">
        <v>3.0700000000000002E-2</v>
      </c>
      <c r="K123">
        <v>0.17369999999999999</v>
      </c>
      <c r="L123">
        <v>6.4399999999999999E-2</v>
      </c>
      <c r="M123">
        <v>0.37190000000000001</v>
      </c>
      <c r="N123">
        <v>2.6120000000000001</v>
      </c>
      <c r="O123">
        <v>2.5169999999999999</v>
      </c>
      <c r="P123">
        <v>23.22</v>
      </c>
      <c r="Q123">
        <v>1.6039999999999999E-2</v>
      </c>
      <c r="R123">
        <v>1.3860000000000001E-2</v>
      </c>
      <c r="S123">
        <v>1.865E-2</v>
      </c>
      <c r="T123">
        <v>1.133E-2</v>
      </c>
      <c r="U123">
        <v>3.4759999999999999E-2</v>
      </c>
      <c r="V123">
        <v>3.5599999999999998E-3</v>
      </c>
      <c r="W123">
        <v>11.48</v>
      </c>
      <c r="X123">
        <v>29.46</v>
      </c>
      <c r="Y123">
        <v>73.680000000000007</v>
      </c>
      <c r="Z123">
        <v>402.8</v>
      </c>
      <c r="AA123">
        <v>0.1515</v>
      </c>
      <c r="AB123">
        <v>0.1026</v>
      </c>
      <c r="AC123">
        <v>0.1181</v>
      </c>
      <c r="AD123">
        <v>6.7360000000000003E-2</v>
      </c>
      <c r="AE123">
        <v>0.2883</v>
      </c>
      <c r="AF123">
        <v>7.7479999999999993E-2</v>
      </c>
    </row>
    <row r="124" spans="1:32" x14ac:dyDescent="0.2">
      <c r="A124">
        <v>884448</v>
      </c>
      <c r="B124" t="s">
        <v>33</v>
      </c>
      <c r="C124">
        <v>13.2</v>
      </c>
      <c r="D124">
        <v>17.43</v>
      </c>
      <c r="E124">
        <v>84.13</v>
      </c>
      <c r="F124">
        <v>541.6</v>
      </c>
      <c r="G124">
        <v>7.2150000000000006E-2</v>
      </c>
      <c r="H124">
        <v>4.5240000000000002E-2</v>
      </c>
      <c r="I124">
        <v>4.3360000000000003E-2</v>
      </c>
      <c r="J124">
        <v>1.1050000000000001E-2</v>
      </c>
      <c r="K124">
        <v>0.1487</v>
      </c>
      <c r="L124">
        <v>5.6349999999999997E-2</v>
      </c>
      <c r="M124">
        <v>0.16300000000000001</v>
      </c>
      <c r="N124">
        <v>1.601</v>
      </c>
      <c r="O124">
        <v>0.873</v>
      </c>
      <c r="P124">
        <v>13.56</v>
      </c>
      <c r="Q124">
        <v>6.2610000000000001E-3</v>
      </c>
      <c r="R124">
        <v>1.5689999999999999E-2</v>
      </c>
      <c r="S124">
        <v>3.0790000000000001E-2</v>
      </c>
      <c r="T124">
        <v>5.3829999999999998E-3</v>
      </c>
      <c r="U124">
        <v>1.9619999999999999E-2</v>
      </c>
      <c r="V124">
        <v>2.2499999999999998E-3</v>
      </c>
      <c r="W124">
        <v>13.94</v>
      </c>
      <c r="X124">
        <v>27.82</v>
      </c>
      <c r="Y124">
        <v>88.28</v>
      </c>
      <c r="Z124">
        <v>602</v>
      </c>
      <c r="AA124">
        <v>0.1101</v>
      </c>
      <c r="AB124">
        <v>0.15079999999999999</v>
      </c>
      <c r="AC124">
        <v>0.2298</v>
      </c>
      <c r="AD124">
        <v>4.9700000000000001E-2</v>
      </c>
      <c r="AE124">
        <v>0.2767</v>
      </c>
      <c r="AF124">
        <v>7.1980000000000002E-2</v>
      </c>
    </row>
    <row r="125" spans="1:32" x14ac:dyDescent="0.2">
      <c r="A125">
        <v>884626</v>
      </c>
      <c r="B125" t="s">
        <v>33</v>
      </c>
      <c r="C125">
        <v>12.89</v>
      </c>
      <c r="D125">
        <v>14.11</v>
      </c>
      <c r="E125">
        <v>84.95</v>
      </c>
      <c r="F125">
        <v>512.20000000000005</v>
      </c>
      <c r="G125">
        <v>8.7599999999999997E-2</v>
      </c>
      <c r="H125">
        <v>0.1346</v>
      </c>
      <c r="I125">
        <v>0.13739999999999999</v>
      </c>
      <c r="J125">
        <v>3.9800000000000002E-2</v>
      </c>
      <c r="K125">
        <v>0.15959999999999999</v>
      </c>
      <c r="L125">
        <v>6.4089999999999994E-2</v>
      </c>
      <c r="M125">
        <v>0.20250000000000001</v>
      </c>
      <c r="N125">
        <v>0.44019999999999998</v>
      </c>
      <c r="O125">
        <v>2.3929999999999998</v>
      </c>
      <c r="P125">
        <v>16.350000000000001</v>
      </c>
      <c r="Q125">
        <v>5.5009999999999998E-3</v>
      </c>
      <c r="R125">
        <v>5.5919999999999997E-2</v>
      </c>
      <c r="S125">
        <v>8.158E-2</v>
      </c>
      <c r="T125">
        <v>1.37E-2</v>
      </c>
      <c r="U125">
        <v>1.2659999999999999E-2</v>
      </c>
      <c r="V125">
        <v>7.5550000000000001E-3</v>
      </c>
      <c r="W125">
        <v>14.39</v>
      </c>
      <c r="X125">
        <v>17.7</v>
      </c>
      <c r="Y125">
        <v>105</v>
      </c>
      <c r="Z125">
        <v>639.1</v>
      </c>
      <c r="AA125">
        <v>0.12540000000000001</v>
      </c>
      <c r="AB125">
        <v>0.58489999999999998</v>
      </c>
      <c r="AC125">
        <v>0.77270000000000005</v>
      </c>
      <c r="AD125">
        <v>0.15609999999999999</v>
      </c>
      <c r="AE125">
        <v>0.26390000000000002</v>
      </c>
      <c r="AF125">
        <v>0.1178</v>
      </c>
    </row>
    <row r="126" spans="1:32" x14ac:dyDescent="0.2">
      <c r="A126">
        <v>88466802</v>
      </c>
      <c r="B126" t="s">
        <v>33</v>
      </c>
      <c r="C126">
        <v>10.65</v>
      </c>
      <c r="D126">
        <v>25.22</v>
      </c>
      <c r="E126">
        <v>68.010000000000005</v>
      </c>
      <c r="F126">
        <v>347</v>
      </c>
      <c r="G126">
        <v>9.6570000000000003E-2</v>
      </c>
      <c r="H126">
        <v>7.2340000000000002E-2</v>
      </c>
      <c r="I126">
        <v>2.3789999999999999E-2</v>
      </c>
      <c r="J126">
        <v>1.6150000000000001E-2</v>
      </c>
      <c r="K126">
        <v>0.18970000000000001</v>
      </c>
      <c r="L126">
        <v>6.3289999999999999E-2</v>
      </c>
      <c r="M126">
        <v>0.24970000000000001</v>
      </c>
      <c r="N126">
        <v>1.4930000000000001</v>
      </c>
      <c r="O126">
        <v>1.4970000000000001</v>
      </c>
      <c r="P126">
        <v>16.64</v>
      </c>
      <c r="Q126">
        <v>7.1890000000000001E-3</v>
      </c>
      <c r="R126">
        <v>1.035E-2</v>
      </c>
      <c r="S126">
        <v>1.081E-2</v>
      </c>
      <c r="T126">
        <v>6.2449999999999997E-3</v>
      </c>
      <c r="U126">
        <v>2.1579999999999998E-2</v>
      </c>
      <c r="V126">
        <v>2.6189999999999998E-3</v>
      </c>
      <c r="W126">
        <v>12.25</v>
      </c>
      <c r="X126">
        <v>35.19</v>
      </c>
      <c r="Y126">
        <v>77.98</v>
      </c>
      <c r="Z126">
        <v>455.7</v>
      </c>
      <c r="AA126">
        <v>0.14990000000000001</v>
      </c>
      <c r="AB126">
        <v>0.13980000000000001</v>
      </c>
      <c r="AC126">
        <v>0.1125</v>
      </c>
      <c r="AD126">
        <v>6.1359999999999998E-2</v>
      </c>
      <c r="AE126">
        <v>0.34089999999999998</v>
      </c>
      <c r="AF126">
        <v>8.1470000000000001E-2</v>
      </c>
    </row>
    <row r="127" spans="1:32" x14ac:dyDescent="0.2">
      <c r="A127">
        <v>884689</v>
      </c>
      <c r="B127" t="s">
        <v>33</v>
      </c>
      <c r="C127">
        <v>11.52</v>
      </c>
      <c r="D127">
        <v>14.93</v>
      </c>
      <c r="E127">
        <v>73.87</v>
      </c>
      <c r="F127">
        <v>406.3</v>
      </c>
      <c r="G127">
        <v>0.1013</v>
      </c>
      <c r="H127">
        <v>7.8079999999999997E-2</v>
      </c>
      <c r="I127">
        <v>4.3279999999999999E-2</v>
      </c>
      <c r="J127">
        <v>2.929E-2</v>
      </c>
      <c r="K127">
        <v>0.1883</v>
      </c>
      <c r="L127">
        <v>6.1679999999999999E-2</v>
      </c>
      <c r="M127">
        <v>0.25619999999999998</v>
      </c>
      <c r="N127">
        <v>1.038</v>
      </c>
      <c r="O127">
        <v>1.6859999999999999</v>
      </c>
      <c r="P127">
        <v>18.62</v>
      </c>
      <c r="Q127">
        <v>6.6620000000000004E-3</v>
      </c>
      <c r="R127">
        <v>1.2279999999999999E-2</v>
      </c>
      <c r="S127">
        <v>2.1049999999999999E-2</v>
      </c>
      <c r="T127">
        <v>1.0059999999999999E-2</v>
      </c>
      <c r="U127">
        <v>1.677E-2</v>
      </c>
      <c r="V127">
        <v>2.784E-3</v>
      </c>
      <c r="W127">
        <v>12.65</v>
      </c>
      <c r="X127">
        <v>21.19</v>
      </c>
      <c r="Y127">
        <v>80.88</v>
      </c>
      <c r="Z127">
        <v>491.8</v>
      </c>
      <c r="AA127">
        <v>0.1389</v>
      </c>
      <c r="AB127">
        <v>0.15820000000000001</v>
      </c>
      <c r="AC127">
        <v>0.1804</v>
      </c>
      <c r="AD127">
        <v>9.6079999999999999E-2</v>
      </c>
      <c r="AE127">
        <v>0.26640000000000003</v>
      </c>
      <c r="AF127">
        <v>7.8090000000000007E-2</v>
      </c>
    </row>
    <row r="128" spans="1:32" x14ac:dyDescent="0.2">
      <c r="A128">
        <v>88518501</v>
      </c>
      <c r="B128" t="s">
        <v>33</v>
      </c>
      <c r="C128">
        <v>11.5</v>
      </c>
      <c r="D128">
        <v>18.45</v>
      </c>
      <c r="E128">
        <v>73.28</v>
      </c>
      <c r="F128">
        <v>407.4</v>
      </c>
      <c r="G128">
        <v>9.3450000000000005E-2</v>
      </c>
      <c r="H128">
        <v>5.9909999999999998E-2</v>
      </c>
      <c r="I128">
        <v>2.6380000000000001E-2</v>
      </c>
      <c r="J128">
        <v>2.069E-2</v>
      </c>
      <c r="K128">
        <v>0.18340000000000001</v>
      </c>
      <c r="L128">
        <v>5.9339999999999997E-2</v>
      </c>
      <c r="M128">
        <v>0.39269999999999999</v>
      </c>
      <c r="N128">
        <v>0.84289999999999998</v>
      </c>
      <c r="O128">
        <v>2.6840000000000002</v>
      </c>
      <c r="P128">
        <v>26.99</v>
      </c>
      <c r="Q128">
        <v>6.3800000000000003E-3</v>
      </c>
      <c r="R128">
        <v>1.065E-2</v>
      </c>
      <c r="S128">
        <v>1.2449999999999999E-2</v>
      </c>
      <c r="T128">
        <v>9.1750000000000009E-3</v>
      </c>
      <c r="U128">
        <v>2.2919999999999999E-2</v>
      </c>
      <c r="V128">
        <v>1.4610000000000001E-3</v>
      </c>
      <c r="W128">
        <v>12.97</v>
      </c>
      <c r="X128">
        <v>22.46</v>
      </c>
      <c r="Y128">
        <v>83.12</v>
      </c>
      <c r="Z128">
        <v>508.9</v>
      </c>
      <c r="AA128">
        <v>0.1183</v>
      </c>
      <c r="AB128">
        <v>0.10489999999999999</v>
      </c>
      <c r="AC128">
        <v>8.1049999999999997E-2</v>
      </c>
      <c r="AD128">
        <v>6.5439999999999998E-2</v>
      </c>
      <c r="AE128">
        <v>0.27400000000000002</v>
      </c>
      <c r="AF128">
        <v>6.4869999999999997E-2</v>
      </c>
    </row>
    <row r="129" spans="1:32" x14ac:dyDescent="0.2">
      <c r="A129">
        <v>8910251</v>
      </c>
      <c r="B129" t="s">
        <v>33</v>
      </c>
      <c r="C129">
        <v>10.6</v>
      </c>
      <c r="D129">
        <v>18.95</v>
      </c>
      <c r="E129">
        <v>69.28</v>
      </c>
      <c r="F129">
        <v>346.4</v>
      </c>
      <c r="G129">
        <v>9.6879999999999994E-2</v>
      </c>
      <c r="H129">
        <v>0.1147</v>
      </c>
      <c r="I129">
        <v>6.3869999999999996E-2</v>
      </c>
      <c r="J129">
        <v>2.6419999999999999E-2</v>
      </c>
      <c r="K129">
        <v>0.19220000000000001</v>
      </c>
      <c r="L129">
        <v>6.4909999999999995E-2</v>
      </c>
      <c r="M129">
        <v>0.45050000000000001</v>
      </c>
      <c r="N129">
        <v>1.1970000000000001</v>
      </c>
      <c r="O129">
        <v>3.43</v>
      </c>
      <c r="P129">
        <v>27.1</v>
      </c>
      <c r="Q129">
        <v>7.4700000000000001E-3</v>
      </c>
      <c r="R129">
        <v>3.5810000000000002E-2</v>
      </c>
      <c r="S129">
        <v>3.354E-2</v>
      </c>
      <c r="T129">
        <v>1.3650000000000001E-2</v>
      </c>
      <c r="U129">
        <v>3.5040000000000002E-2</v>
      </c>
      <c r="V129">
        <v>3.3180000000000002E-3</v>
      </c>
      <c r="W129">
        <v>11.88</v>
      </c>
      <c r="X129">
        <v>22.94</v>
      </c>
      <c r="Y129">
        <v>78.28</v>
      </c>
      <c r="Z129">
        <v>424.8</v>
      </c>
      <c r="AA129">
        <v>0.12130000000000001</v>
      </c>
      <c r="AB129">
        <v>0.2515</v>
      </c>
      <c r="AC129">
        <v>0.19159999999999999</v>
      </c>
      <c r="AD129">
        <v>7.9259999999999997E-2</v>
      </c>
      <c r="AE129">
        <v>0.29399999999999998</v>
      </c>
      <c r="AF129">
        <v>7.5870000000000007E-2</v>
      </c>
    </row>
    <row r="130" spans="1:32" x14ac:dyDescent="0.2">
      <c r="A130">
        <v>8910499</v>
      </c>
      <c r="B130" t="s">
        <v>33</v>
      </c>
      <c r="C130">
        <v>13.59</v>
      </c>
      <c r="D130">
        <v>21.84</v>
      </c>
      <c r="E130">
        <v>87.16</v>
      </c>
      <c r="F130">
        <v>561</v>
      </c>
      <c r="G130">
        <v>7.9560000000000006E-2</v>
      </c>
      <c r="H130">
        <v>8.2589999999999997E-2</v>
      </c>
      <c r="I130">
        <v>4.0719999999999999E-2</v>
      </c>
      <c r="J130">
        <v>2.1420000000000002E-2</v>
      </c>
      <c r="K130">
        <v>0.16350000000000001</v>
      </c>
      <c r="L130">
        <v>5.8590000000000003E-2</v>
      </c>
      <c r="M130">
        <v>0.33800000000000002</v>
      </c>
      <c r="N130">
        <v>1.9159999999999999</v>
      </c>
      <c r="O130">
        <v>2.5910000000000002</v>
      </c>
      <c r="P130">
        <v>26.76</v>
      </c>
      <c r="Q130">
        <v>5.4359999999999999E-3</v>
      </c>
      <c r="R130">
        <v>2.4060000000000002E-2</v>
      </c>
      <c r="S130">
        <v>3.099E-2</v>
      </c>
      <c r="T130">
        <v>9.9190000000000007E-3</v>
      </c>
      <c r="U130">
        <v>2.0299999999999999E-2</v>
      </c>
      <c r="V130">
        <v>3.009E-3</v>
      </c>
      <c r="W130">
        <v>14.8</v>
      </c>
      <c r="X130">
        <v>30.04</v>
      </c>
      <c r="Y130">
        <v>97.66</v>
      </c>
      <c r="Z130">
        <v>661.5</v>
      </c>
      <c r="AA130">
        <v>0.10050000000000001</v>
      </c>
      <c r="AB130">
        <v>0.17299999999999999</v>
      </c>
      <c r="AC130">
        <v>0.14530000000000001</v>
      </c>
      <c r="AD130">
        <v>6.1890000000000001E-2</v>
      </c>
      <c r="AE130">
        <v>0.24460000000000001</v>
      </c>
      <c r="AF130">
        <v>7.0239999999999997E-2</v>
      </c>
    </row>
    <row r="131" spans="1:32" x14ac:dyDescent="0.2">
      <c r="A131">
        <v>8910506</v>
      </c>
      <c r="B131" t="s">
        <v>33</v>
      </c>
      <c r="C131">
        <v>12.87</v>
      </c>
      <c r="D131">
        <v>16.21</v>
      </c>
      <c r="E131">
        <v>82.38</v>
      </c>
      <c r="F131">
        <v>512.20000000000005</v>
      </c>
      <c r="G131">
        <v>9.425E-2</v>
      </c>
      <c r="H131">
        <v>6.2190000000000002E-2</v>
      </c>
      <c r="I131">
        <v>3.9E-2</v>
      </c>
      <c r="J131">
        <v>1.6150000000000001E-2</v>
      </c>
      <c r="K131">
        <v>0.20100000000000001</v>
      </c>
      <c r="L131">
        <v>5.7689999999999998E-2</v>
      </c>
      <c r="M131">
        <v>0.23449999999999999</v>
      </c>
      <c r="N131">
        <v>1.2190000000000001</v>
      </c>
      <c r="O131">
        <v>1.546</v>
      </c>
      <c r="P131">
        <v>18.239999999999998</v>
      </c>
      <c r="Q131">
        <v>5.5180000000000003E-3</v>
      </c>
      <c r="R131">
        <v>2.1780000000000001E-2</v>
      </c>
      <c r="S131">
        <v>2.589E-2</v>
      </c>
      <c r="T131">
        <v>6.3299999999999997E-3</v>
      </c>
      <c r="U131">
        <v>2.5930000000000002E-2</v>
      </c>
      <c r="V131">
        <v>2.1570000000000001E-3</v>
      </c>
      <c r="W131">
        <v>13.9</v>
      </c>
      <c r="X131">
        <v>23.64</v>
      </c>
      <c r="Y131">
        <v>89.27</v>
      </c>
      <c r="Z131">
        <v>597.5</v>
      </c>
      <c r="AA131">
        <v>0.12559999999999999</v>
      </c>
      <c r="AB131">
        <v>0.18079999999999999</v>
      </c>
      <c r="AC131">
        <v>0.19919999999999999</v>
      </c>
      <c r="AD131">
        <v>5.7799999999999997E-2</v>
      </c>
      <c r="AE131">
        <v>0.3604</v>
      </c>
      <c r="AF131">
        <v>7.0620000000000002E-2</v>
      </c>
    </row>
    <row r="132" spans="1:32" x14ac:dyDescent="0.2">
      <c r="A132">
        <v>8910720</v>
      </c>
      <c r="B132" t="s">
        <v>33</v>
      </c>
      <c r="C132">
        <v>10.71</v>
      </c>
      <c r="D132">
        <v>20.39</v>
      </c>
      <c r="E132">
        <v>69.5</v>
      </c>
      <c r="F132">
        <v>344.9</v>
      </c>
      <c r="G132">
        <v>0.1082</v>
      </c>
      <c r="H132">
        <v>0.12889999999999999</v>
      </c>
      <c r="I132">
        <v>8.448E-2</v>
      </c>
      <c r="J132">
        <v>2.8670000000000001E-2</v>
      </c>
      <c r="K132">
        <v>0.1668</v>
      </c>
      <c r="L132">
        <v>6.862E-2</v>
      </c>
      <c r="M132">
        <v>0.31979999999999997</v>
      </c>
      <c r="N132">
        <v>1.4890000000000001</v>
      </c>
      <c r="O132">
        <v>2.23</v>
      </c>
      <c r="P132">
        <v>20.74</v>
      </c>
      <c r="Q132">
        <v>8.9020000000000002E-3</v>
      </c>
      <c r="R132">
        <v>4.7849999999999997E-2</v>
      </c>
      <c r="S132">
        <v>7.3389999999999997E-2</v>
      </c>
      <c r="T132">
        <v>1.745E-2</v>
      </c>
      <c r="U132">
        <v>2.7279999999999999E-2</v>
      </c>
      <c r="V132">
        <v>7.6099999999999996E-3</v>
      </c>
      <c r="W132">
        <v>11.69</v>
      </c>
      <c r="X132">
        <v>25.21</v>
      </c>
      <c r="Y132">
        <v>76.510000000000005</v>
      </c>
      <c r="Z132">
        <v>410.4</v>
      </c>
      <c r="AA132">
        <v>0.13350000000000001</v>
      </c>
      <c r="AB132">
        <v>0.255</v>
      </c>
      <c r="AC132">
        <v>0.25340000000000001</v>
      </c>
      <c r="AD132">
        <v>8.5999999999999993E-2</v>
      </c>
      <c r="AE132">
        <v>0.26050000000000001</v>
      </c>
      <c r="AF132">
        <v>8.7010000000000004E-2</v>
      </c>
    </row>
    <row r="133" spans="1:32" x14ac:dyDescent="0.2">
      <c r="A133">
        <v>8910721</v>
      </c>
      <c r="B133" t="s">
        <v>33</v>
      </c>
      <c r="C133">
        <v>14.29</v>
      </c>
      <c r="D133">
        <v>16.82</v>
      </c>
      <c r="E133">
        <v>90.3</v>
      </c>
      <c r="F133">
        <v>632.6</v>
      </c>
      <c r="G133">
        <v>6.429E-2</v>
      </c>
      <c r="H133">
        <v>2.6749999999999999E-2</v>
      </c>
      <c r="I133">
        <v>7.2500000000000004E-3</v>
      </c>
      <c r="J133">
        <v>6.2500000000000003E-3</v>
      </c>
      <c r="K133">
        <v>0.15079999999999999</v>
      </c>
      <c r="L133">
        <v>5.3760000000000002E-2</v>
      </c>
      <c r="M133">
        <v>0.13020000000000001</v>
      </c>
      <c r="N133">
        <v>0.7198</v>
      </c>
      <c r="O133">
        <v>0.84389999999999998</v>
      </c>
      <c r="P133">
        <v>10.77</v>
      </c>
      <c r="Q133">
        <v>3.4919999999999999E-3</v>
      </c>
      <c r="R133">
        <v>3.7100000000000002E-3</v>
      </c>
      <c r="S133">
        <v>4.8260000000000004E-3</v>
      </c>
      <c r="T133">
        <v>3.6080000000000001E-3</v>
      </c>
      <c r="U133">
        <v>1.536E-2</v>
      </c>
      <c r="V133">
        <v>1.3810000000000001E-3</v>
      </c>
      <c r="W133">
        <v>14.91</v>
      </c>
      <c r="X133">
        <v>20.65</v>
      </c>
      <c r="Y133">
        <v>94.44</v>
      </c>
      <c r="Z133">
        <v>684.6</v>
      </c>
      <c r="AA133">
        <v>8.5669999999999996E-2</v>
      </c>
      <c r="AB133">
        <v>5.0360000000000002E-2</v>
      </c>
      <c r="AC133">
        <v>3.866E-2</v>
      </c>
      <c r="AD133">
        <v>3.3329999999999999E-2</v>
      </c>
      <c r="AE133">
        <v>0.24579999999999999</v>
      </c>
      <c r="AF133">
        <v>6.1199999999999997E-2</v>
      </c>
    </row>
    <row r="134" spans="1:32" x14ac:dyDescent="0.2">
      <c r="A134">
        <v>8910748</v>
      </c>
      <c r="B134" t="s">
        <v>33</v>
      </c>
      <c r="C134">
        <v>11.29</v>
      </c>
      <c r="D134">
        <v>13.04</v>
      </c>
      <c r="E134">
        <v>72.23</v>
      </c>
      <c r="F134">
        <v>388</v>
      </c>
      <c r="G134">
        <v>9.8339999999999997E-2</v>
      </c>
      <c r="H134">
        <v>7.6079999999999995E-2</v>
      </c>
      <c r="I134">
        <v>3.2649999999999998E-2</v>
      </c>
      <c r="J134">
        <v>2.7550000000000002E-2</v>
      </c>
      <c r="K134">
        <v>0.1769</v>
      </c>
      <c r="L134">
        <v>6.2700000000000006E-2</v>
      </c>
      <c r="M134">
        <v>0.19040000000000001</v>
      </c>
      <c r="N134">
        <v>0.52929999999999999</v>
      </c>
      <c r="O134">
        <v>1.1639999999999999</v>
      </c>
      <c r="P134">
        <v>13.17</v>
      </c>
      <c r="Q134">
        <v>6.4720000000000003E-3</v>
      </c>
      <c r="R134">
        <v>1.1220000000000001E-2</v>
      </c>
      <c r="S134">
        <v>1.282E-2</v>
      </c>
      <c r="T134">
        <v>8.8489999999999992E-3</v>
      </c>
      <c r="U134">
        <v>1.6920000000000001E-2</v>
      </c>
      <c r="V134">
        <v>2.8170000000000001E-3</v>
      </c>
      <c r="W134">
        <v>12.32</v>
      </c>
      <c r="X134">
        <v>16.18</v>
      </c>
      <c r="Y134">
        <v>78.27</v>
      </c>
      <c r="Z134">
        <v>457.5</v>
      </c>
      <c r="AA134">
        <v>0.1358</v>
      </c>
      <c r="AB134">
        <v>0.1507</v>
      </c>
      <c r="AC134">
        <v>0.1275</v>
      </c>
      <c r="AD134">
        <v>8.7499999999999994E-2</v>
      </c>
      <c r="AE134">
        <v>0.27329999999999999</v>
      </c>
      <c r="AF134">
        <v>8.022E-2</v>
      </c>
    </row>
    <row r="135" spans="1:32" x14ac:dyDescent="0.2">
      <c r="A135">
        <v>8910996</v>
      </c>
      <c r="B135" t="s">
        <v>33</v>
      </c>
      <c r="C135">
        <v>9.7420000000000009</v>
      </c>
      <c r="D135">
        <v>15.67</v>
      </c>
      <c r="E135">
        <v>61.5</v>
      </c>
      <c r="F135">
        <v>289.89999999999998</v>
      </c>
      <c r="G135">
        <v>9.0370000000000006E-2</v>
      </c>
      <c r="H135">
        <v>4.6890000000000001E-2</v>
      </c>
      <c r="I135">
        <v>1.103E-2</v>
      </c>
      <c r="J135">
        <v>1.4069999999999999E-2</v>
      </c>
      <c r="K135">
        <v>0.20810000000000001</v>
      </c>
      <c r="L135">
        <v>6.3119999999999996E-2</v>
      </c>
      <c r="M135">
        <v>0.26840000000000003</v>
      </c>
      <c r="N135">
        <v>1.409</v>
      </c>
      <c r="O135">
        <v>1.75</v>
      </c>
      <c r="P135">
        <v>16.39</v>
      </c>
      <c r="Q135">
        <v>1.38E-2</v>
      </c>
      <c r="R135">
        <v>1.0670000000000001E-2</v>
      </c>
      <c r="S135">
        <v>8.3470000000000003E-3</v>
      </c>
      <c r="T135">
        <v>9.4719999999999995E-3</v>
      </c>
      <c r="U135">
        <v>1.7979999999999999E-2</v>
      </c>
      <c r="V135">
        <v>4.261E-3</v>
      </c>
      <c r="W135">
        <v>10.75</v>
      </c>
      <c r="X135">
        <v>20.88</v>
      </c>
      <c r="Y135">
        <v>68.09</v>
      </c>
      <c r="Z135">
        <v>355.2</v>
      </c>
      <c r="AA135">
        <v>0.1467</v>
      </c>
      <c r="AB135">
        <v>9.3700000000000006E-2</v>
      </c>
      <c r="AC135">
        <v>4.0430000000000001E-2</v>
      </c>
      <c r="AD135">
        <v>5.1589999999999997E-2</v>
      </c>
      <c r="AE135">
        <v>0.28410000000000002</v>
      </c>
      <c r="AF135">
        <v>8.1750000000000003E-2</v>
      </c>
    </row>
    <row r="136" spans="1:32" x14ac:dyDescent="0.2">
      <c r="A136">
        <v>8911164</v>
      </c>
      <c r="B136" t="s">
        <v>33</v>
      </c>
      <c r="C136">
        <v>11.89</v>
      </c>
      <c r="D136">
        <v>17.36</v>
      </c>
      <c r="E136">
        <v>76.2</v>
      </c>
      <c r="F136">
        <v>435.6</v>
      </c>
      <c r="G136">
        <v>0.1225</v>
      </c>
      <c r="H136">
        <v>7.2099999999999997E-2</v>
      </c>
      <c r="I136">
        <v>5.9290000000000002E-2</v>
      </c>
      <c r="J136">
        <v>7.4039999999999995E-2</v>
      </c>
      <c r="K136">
        <v>0.20150000000000001</v>
      </c>
      <c r="L136">
        <v>5.8749999999999997E-2</v>
      </c>
      <c r="M136">
        <v>0.64119999999999999</v>
      </c>
      <c r="N136">
        <v>2.2930000000000001</v>
      </c>
      <c r="O136">
        <v>4.0209999999999999</v>
      </c>
      <c r="P136">
        <v>48.84</v>
      </c>
      <c r="Q136">
        <v>1.418E-2</v>
      </c>
      <c r="R136">
        <v>1.489E-2</v>
      </c>
      <c r="S136">
        <v>1.2670000000000001E-2</v>
      </c>
      <c r="T136">
        <v>1.9099999999999999E-2</v>
      </c>
      <c r="U136">
        <v>2.6780000000000002E-2</v>
      </c>
      <c r="V136">
        <v>3.0019999999999999E-3</v>
      </c>
      <c r="W136">
        <v>12.4</v>
      </c>
      <c r="X136">
        <v>18.989999999999998</v>
      </c>
      <c r="Y136">
        <v>79.459999999999994</v>
      </c>
      <c r="Z136">
        <v>472.4</v>
      </c>
      <c r="AA136">
        <v>0.13589999999999999</v>
      </c>
      <c r="AB136">
        <v>8.3680000000000004E-2</v>
      </c>
      <c r="AC136">
        <v>7.1529999999999996E-2</v>
      </c>
      <c r="AD136">
        <v>8.9459999999999998E-2</v>
      </c>
      <c r="AE136">
        <v>0.222</v>
      </c>
      <c r="AF136">
        <v>6.0330000000000002E-2</v>
      </c>
    </row>
    <row r="137" spans="1:32" x14ac:dyDescent="0.2">
      <c r="A137">
        <v>8911230</v>
      </c>
      <c r="B137" t="s">
        <v>33</v>
      </c>
      <c r="C137">
        <v>11.33</v>
      </c>
      <c r="D137">
        <v>14.16</v>
      </c>
      <c r="E137">
        <v>71.790000000000006</v>
      </c>
      <c r="F137">
        <v>396.6</v>
      </c>
      <c r="G137">
        <v>9.3789999999999998E-2</v>
      </c>
      <c r="H137">
        <v>3.8719999999999997E-2</v>
      </c>
      <c r="I137">
        <v>1.487E-3</v>
      </c>
      <c r="J137">
        <v>3.333E-3</v>
      </c>
      <c r="K137">
        <v>0.19539999999999999</v>
      </c>
      <c r="L137">
        <v>5.8209999999999998E-2</v>
      </c>
      <c r="M137">
        <v>0.23749999999999999</v>
      </c>
      <c r="N137">
        <v>1.28</v>
      </c>
      <c r="O137">
        <v>1.5649999999999999</v>
      </c>
      <c r="P137">
        <v>17.09</v>
      </c>
      <c r="Q137">
        <v>8.4259999999999995E-3</v>
      </c>
      <c r="R137">
        <v>8.9980000000000008E-3</v>
      </c>
      <c r="S137">
        <v>1.487E-3</v>
      </c>
      <c r="T137">
        <v>3.333E-3</v>
      </c>
      <c r="U137">
        <v>2.358E-2</v>
      </c>
      <c r="V137">
        <v>1.627E-3</v>
      </c>
      <c r="W137">
        <v>12.2</v>
      </c>
      <c r="X137">
        <v>18.989999999999998</v>
      </c>
      <c r="Y137">
        <v>77.37</v>
      </c>
      <c r="Z137">
        <v>458</v>
      </c>
      <c r="AA137">
        <v>0.12590000000000001</v>
      </c>
      <c r="AB137">
        <v>7.3480000000000004E-2</v>
      </c>
      <c r="AC137">
        <v>4.9550000000000002E-3</v>
      </c>
      <c r="AD137">
        <v>1.111E-2</v>
      </c>
      <c r="AE137">
        <v>0.27579999999999999</v>
      </c>
      <c r="AF137">
        <v>6.386E-2</v>
      </c>
    </row>
    <row r="138" spans="1:32" x14ac:dyDescent="0.2">
      <c r="A138">
        <v>8911800</v>
      </c>
      <c r="B138" t="s">
        <v>33</v>
      </c>
      <c r="C138">
        <v>13.59</v>
      </c>
      <c r="D138">
        <v>17.84</v>
      </c>
      <c r="E138">
        <v>86.24</v>
      </c>
      <c r="F138">
        <v>572.29999999999995</v>
      </c>
      <c r="G138">
        <v>7.9479999999999995E-2</v>
      </c>
      <c r="H138">
        <v>4.052E-2</v>
      </c>
      <c r="I138">
        <v>1.9970000000000002E-2</v>
      </c>
      <c r="J138">
        <v>1.238E-2</v>
      </c>
      <c r="K138">
        <v>0.1573</v>
      </c>
      <c r="L138">
        <v>5.5199999999999999E-2</v>
      </c>
      <c r="M138">
        <v>0.25800000000000001</v>
      </c>
      <c r="N138">
        <v>1.1659999999999999</v>
      </c>
      <c r="O138">
        <v>1.6830000000000001</v>
      </c>
      <c r="P138">
        <v>22.22</v>
      </c>
      <c r="Q138">
        <v>3.741E-3</v>
      </c>
      <c r="R138">
        <v>5.274E-3</v>
      </c>
      <c r="S138">
        <v>1.065E-2</v>
      </c>
      <c r="T138">
        <v>5.0439999999999999E-3</v>
      </c>
      <c r="U138">
        <v>1.3440000000000001E-2</v>
      </c>
      <c r="V138">
        <v>1.126E-3</v>
      </c>
      <c r="W138">
        <v>15.5</v>
      </c>
      <c r="X138">
        <v>26.1</v>
      </c>
      <c r="Y138">
        <v>98.91</v>
      </c>
      <c r="Z138">
        <v>739.1</v>
      </c>
      <c r="AA138">
        <v>0.105</v>
      </c>
      <c r="AB138">
        <v>7.6219999999999996E-2</v>
      </c>
      <c r="AC138">
        <v>0.106</v>
      </c>
      <c r="AD138">
        <v>5.185E-2</v>
      </c>
      <c r="AE138">
        <v>0.23350000000000001</v>
      </c>
      <c r="AF138">
        <v>6.2630000000000005E-2</v>
      </c>
    </row>
    <row r="139" spans="1:32" x14ac:dyDescent="0.2">
      <c r="A139">
        <v>8911834</v>
      </c>
      <c r="B139" t="s">
        <v>33</v>
      </c>
      <c r="C139">
        <v>13.85</v>
      </c>
      <c r="D139">
        <v>15.18</v>
      </c>
      <c r="E139">
        <v>88.99</v>
      </c>
      <c r="F139">
        <v>587.4</v>
      </c>
      <c r="G139">
        <v>9.5159999999999995E-2</v>
      </c>
      <c r="H139">
        <v>7.6880000000000004E-2</v>
      </c>
      <c r="I139">
        <v>4.4790000000000003E-2</v>
      </c>
      <c r="J139">
        <v>3.7109999999999997E-2</v>
      </c>
      <c r="K139">
        <v>0.21099999999999999</v>
      </c>
      <c r="L139">
        <v>5.8529999999999999E-2</v>
      </c>
      <c r="M139">
        <v>0.24790000000000001</v>
      </c>
      <c r="N139">
        <v>0.91949999999999998</v>
      </c>
      <c r="O139">
        <v>1.83</v>
      </c>
      <c r="P139">
        <v>19.41</v>
      </c>
      <c r="Q139">
        <v>4.235E-3</v>
      </c>
      <c r="R139">
        <v>1.541E-2</v>
      </c>
      <c r="S139">
        <v>1.457E-2</v>
      </c>
      <c r="T139">
        <v>1.043E-2</v>
      </c>
      <c r="U139">
        <v>1.528E-2</v>
      </c>
      <c r="V139">
        <v>1.593E-3</v>
      </c>
      <c r="W139">
        <v>14.98</v>
      </c>
      <c r="X139">
        <v>21.74</v>
      </c>
      <c r="Y139">
        <v>98.37</v>
      </c>
      <c r="Z139">
        <v>670</v>
      </c>
      <c r="AA139">
        <v>0.11849999999999999</v>
      </c>
      <c r="AB139">
        <v>0.1724</v>
      </c>
      <c r="AC139">
        <v>0.14560000000000001</v>
      </c>
      <c r="AD139">
        <v>9.9930000000000005E-2</v>
      </c>
      <c r="AE139">
        <v>0.29549999999999998</v>
      </c>
      <c r="AF139">
        <v>6.9120000000000001E-2</v>
      </c>
    </row>
    <row r="140" spans="1:32" x14ac:dyDescent="0.2">
      <c r="A140">
        <v>8912055</v>
      </c>
      <c r="B140" t="s">
        <v>33</v>
      </c>
      <c r="C140">
        <v>11.74</v>
      </c>
      <c r="D140">
        <v>14.02</v>
      </c>
      <c r="E140">
        <v>74.239999999999995</v>
      </c>
      <c r="F140">
        <v>427.3</v>
      </c>
      <c r="G140">
        <v>7.8130000000000005E-2</v>
      </c>
      <c r="H140">
        <v>4.3400000000000001E-2</v>
      </c>
      <c r="I140">
        <v>2.2450000000000001E-2</v>
      </c>
      <c r="J140">
        <v>2.7629999999999998E-2</v>
      </c>
      <c r="K140">
        <v>0.21010000000000001</v>
      </c>
      <c r="L140">
        <v>6.1129999999999997E-2</v>
      </c>
      <c r="M140">
        <v>0.56189999999999996</v>
      </c>
      <c r="N140">
        <v>1.268</v>
      </c>
      <c r="O140">
        <v>3.7170000000000001</v>
      </c>
      <c r="P140">
        <v>37.83</v>
      </c>
      <c r="Q140">
        <v>8.0339999999999995E-3</v>
      </c>
      <c r="R140">
        <v>1.4420000000000001E-2</v>
      </c>
      <c r="S140">
        <v>1.5140000000000001E-2</v>
      </c>
      <c r="T140">
        <v>1.8460000000000001E-2</v>
      </c>
      <c r="U140">
        <v>2.921E-2</v>
      </c>
      <c r="V140">
        <v>2.0049999999999998E-3</v>
      </c>
      <c r="W140">
        <v>13.31</v>
      </c>
      <c r="X140">
        <v>18.260000000000002</v>
      </c>
      <c r="Y140">
        <v>84.7</v>
      </c>
      <c r="Z140">
        <v>533.70000000000005</v>
      </c>
      <c r="AA140">
        <v>0.1036</v>
      </c>
      <c r="AB140">
        <v>8.5000000000000006E-2</v>
      </c>
      <c r="AC140">
        <v>6.7349999999999993E-2</v>
      </c>
      <c r="AD140">
        <v>8.2900000000000001E-2</v>
      </c>
      <c r="AE140">
        <v>0.31009999999999999</v>
      </c>
      <c r="AF140">
        <v>6.6879999999999995E-2</v>
      </c>
    </row>
    <row r="141" spans="1:32" x14ac:dyDescent="0.2">
      <c r="A141">
        <v>8912284</v>
      </c>
      <c r="B141" t="s">
        <v>33</v>
      </c>
      <c r="C141">
        <v>12.89</v>
      </c>
      <c r="D141">
        <v>15.7</v>
      </c>
      <c r="E141">
        <v>84.08</v>
      </c>
      <c r="F141">
        <v>516.6</v>
      </c>
      <c r="G141">
        <v>7.8179999999999999E-2</v>
      </c>
      <c r="H141">
        <v>9.5799999999999996E-2</v>
      </c>
      <c r="I141">
        <v>0.1115</v>
      </c>
      <c r="J141">
        <v>3.39E-2</v>
      </c>
      <c r="K141">
        <v>0.14319999999999999</v>
      </c>
      <c r="L141">
        <v>5.935E-2</v>
      </c>
      <c r="M141">
        <v>0.2913</v>
      </c>
      <c r="N141">
        <v>1.389</v>
      </c>
      <c r="O141">
        <v>2.347</v>
      </c>
      <c r="P141">
        <v>23.29</v>
      </c>
      <c r="Q141">
        <v>6.4180000000000001E-3</v>
      </c>
      <c r="R141">
        <v>3.9609999999999999E-2</v>
      </c>
      <c r="S141">
        <v>7.9269999999999993E-2</v>
      </c>
      <c r="T141">
        <v>1.7739999999999999E-2</v>
      </c>
      <c r="U141">
        <v>1.8780000000000002E-2</v>
      </c>
      <c r="V141">
        <v>3.6960000000000001E-3</v>
      </c>
      <c r="W141">
        <v>13.9</v>
      </c>
      <c r="X141">
        <v>19.690000000000001</v>
      </c>
      <c r="Y141">
        <v>92.12</v>
      </c>
      <c r="Z141">
        <v>595.6</v>
      </c>
      <c r="AA141">
        <v>9.9260000000000001E-2</v>
      </c>
      <c r="AB141">
        <v>0.23169999999999999</v>
      </c>
      <c r="AC141">
        <v>0.33439999999999998</v>
      </c>
      <c r="AD141">
        <v>0.1017</v>
      </c>
      <c r="AE141">
        <v>0.19989999999999999</v>
      </c>
      <c r="AF141">
        <v>7.127E-2</v>
      </c>
    </row>
    <row r="142" spans="1:32" x14ac:dyDescent="0.2">
      <c r="A142">
        <v>8912521</v>
      </c>
      <c r="B142" t="s">
        <v>33</v>
      </c>
      <c r="C142">
        <v>12.58</v>
      </c>
      <c r="D142">
        <v>18.399999999999999</v>
      </c>
      <c r="E142">
        <v>79.83</v>
      </c>
      <c r="F142">
        <v>489</v>
      </c>
      <c r="G142">
        <v>8.3930000000000005E-2</v>
      </c>
      <c r="H142">
        <v>4.2160000000000003E-2</v>
      </c>
      <c r="I142">
        <v>1.8600000000000001E-3</v>
      </c>
      <c r="J142">
        <v>2.9239999999999999E-3</v>
      </c>
      <c r="K142">
        <v>0.16969999999999999</v>
      </c>
      <c r="L142">
        <v>5.8549999999999998E-2</v>
      </c>
      <c r="M142">
        <v>0.27189999999999998</v>
      </c>
      <c r="N142">
        <v>1.35</v>
      </c>
      <c r="O142">
        <v>1.7210000000000001</v>
      </c>
      <c r="P142">
        <v>22.45</v>
      </c>
      <c r="Q142">
        <v>6.3829999999999998E-3</v>
      </c>
      <c r="R142">
        <v>8.0079999999999995E-3</v>
      </c>
      <c r="S142">
        <v>1.8600000000000001E-3</v>
      </c>
      <c r="T142">
        <v>2.9239999999999999E-3</v>
      </c>
      <c r="U142">
        <v>2.571E-2</v>
      </c>
      <c r="V142">
        <v>2.0149999999999999E-3</v>
      </c>
      <c r="W142">
        <v>13.5</v>
      </c>
      <c r="X142">
        <v>23.08</v>
      </c>
      <c r="Y142">
        <v>85.56</v>
      </c>
      <c r="Z142">
        <v>564.1</v>
      </c>
      <c r="AA142">
        <v>0.1038</v>
      </c>
      <c r="AB142">
        <v>6.6239999999999993E-2</v>
      </c>
      <c r="AC142">
        <v>5.5789999999999998E-3</v>
      </c>
      <c r="AD142">
        <v>8.7720000000000003E-3</v>
      </c>
      <c r="AE142">
        <v>0.2505</v>
      </c>
      <c r="AF142">
        <v>6.4310000000000006E-2</v>
      </c>
    </row>
    <row r="143" spans="1:32" x14ac:dyDescent="0.2">
      <c r="A143">
        <v>8912909</v>
      </c>
      <c r="B143" t="s">
        <v>33</v>
      </c>
      <c r="C143">
        <v>11.94</v>
      </c>
      <c r="D143">
        <v>20.76</v>
      </c>
      <c r="E143">
        <v>77.87</v>
      </c>
      <c r="F143">
        <v>441</v>
      </c>
      <c r="G143">
        <v>8.6050000000000001E-2</v>
      </c>
      <c r="H143">
        <v>0.1011</v>
      </c>
      <c r="I143">
        <v>6.5740000000000007E-2</v>
      </c>
      <c r="J143">
        <v>3.7909999999999999E-2</v>
      </c>
      <c r="K143">
        <v>0.1588</v>
      </c>
      <c r="L143">
        <v>6.7659999999999998E-2</v>
      </c>
      <c r="M143">
        <v>0.2742</v>
      </c>
      <c r="N143">
        <v>1.39</v>
      </c>
      <c r="O143">
        <v>3.198</v>
      </c>
      <c r="P143">
        <v>21.91</v>
      </c>
      <c r="Q143">
        <v>6.7190000000000001E-3</v>
      </c>
      <c r="R143">
        <v>5.1560000000000002E-2</v>
      </c>
      <c r="S143">
        <v>4.3869999999999999E-2</v>
      </c>
      <c r="T143">
        <v>1.6330000000000001E-2</v>
      </c>
      <c r="U143">
        <v>1.8720000000000001E-2</v>
      </c>
      <c r="V143">
        <v>8.0149999999999996E-3</v>
      </c>
      <c r="W143">
        <v>13.24</v>
      </c>
      <c r="X143">
        <v>27.29</v>
      </c>
      <c r="Y143">
        <v>92.2</v>
      </c>
      <c r="Z143">
        <v>546.1</v>
      </c>
      <c r="AA143">
        <v>0.1116</v>
      </c>
      <c r="AB143">
        <v>0.28129999999999999</v>
      </c>
      <c r="AC143">
        <v>0.23649999999999999</v>
      </c>
      <c r="AD143">
        <v>0.11550000000000001</v>
      </c>
      <c r="AE143">
        <v>0.2465</v>
      </c>
      <c r="AF143">
        <v>9.9809999999999996E-2</v>
      </c>
    </row>
    <row r="144" spans="1:32" x14ac:dyDescent="0.2">
      <c r="A144">
        <v>8913</v>
      </c>
      <c r="B144" t="s">
        <v>33</v>
      </c>
      <c r="C144">
        <v>12.89</v>
      </c>
      <c r="D144">
        <v>13.12</v>
      </c>
      <c r="E144">
        <v>81.89</v>
      </c>
      <c r="F144">
        <v>515.9</v>
      </c>
      <c r="G144">
        <v>6.9550000000000001E-2</v>
      </c>
      <c r="H144">
        <v>3.7289999999999997E-2</v>
      </c>
      <c r="I144">
        <v>2.2599999999999999E-2</v>
      </c>
      <c r="J144">
        <v>1.171E-2</v>
      </c>
      <c r="K144">
        <v>0.13370000000000001</v>
      </c>
      <c r="L144">
        <v>5.5809999999999998E-2</v>
      </c>
      <c r="M144">
        <v>0.1532</v>
      </c>
      <c r="N144">
        <v>0.46899999999999997</v>
      </c>
      <c r="O144">
        <v>1.115</v>
      </c>
      <c r="P144">
        <v>12.68</v>
      </c>
      <c r="Q144">
        <v>4.731E-3</v>
      </c>
      <c r="R144">
        <v>1.345E-2</v>
      </c>
      <c r="S144">
        <v>1.652E-2</v>
      </c>
      <c r="T144">
        <v>5.9049999999999997E-3</v>
      </c>
      <c r="U144">
        <v>1.619E-2</v>
      </c>
      <c r="V144">
        <v>2.081E-3</v>
      </c>
      <c r="W144">
        <v>13.62</v>
      </c>
      <c r="X144">
        <v>15.54</v>
      </c>
      <c r="Y144">
        <v>87.4</v>
      </c>
      <c r="Z144">
        <v>577</v>
      </c>
      <c r="AA144">
        <v>9.6159999999999995E-2</v>
      </c>
      <c r="AB144">
        <v>0.1147</v>
      </c>
      <c r="AC144">
        <v>0.1186</v>
      </c>
      <c r="AD144">
        <v>5.3659999999999999E-2</v>
      </c>
      <c r="AE144">
        <v>0.23089999999999999</v>
      </c>
      <c r="AF144">
        <v>6.9150000000000003E-2</v>
      </c>
    </row>
    <row r="145" spans="1:32" x14ac:dyDescent="0.2">
      <c r="A145">
        <v>8913049</v>
      </c>
      <c r="B145" t="s">
        <v>33</v>
      </c>
      <c r="C145">
        <v>11.26</v>
      </c>
      <c r="D145">
        <v>19.96</v>
      </c>
      <c r="E145">
        <v>73.72</v>
      </c>
      <c r="F145">
        <v>394.1</v>
      </c>
      <c r="G145">
        <v>8.0199999999999994E-2</v>
      </c>
      <c r="H145">
        <v>0.1181</v>
      </c>
      <c r="I145">
        <v>9.2740000000000003E-2</v>
      </c>
      <c r="J145">
        <v>5.5879999999999999E-2</v>
      </c>
      <c r="K145">
        <v>0.25950000000000001</v>
      </c>
      <c r="L145">
        <v>6.2330000000000003E-2</v>
      </c>
      <c r="M145">
        <v>0.48659999999999998</v>
      </c>
      <c r="N145">
        <v>1.905</v>
      </c>
      <c r="O145">
        <v>2.8769999999999998</v>
      </c>
      <c r="P145">
        <v>34.68</v>
      </c>
      <c r="Q145">
        <v>1.5740000000000001E-2</v>
      </c>
      <c r="R145">
        <v>8.2619999999999999E-2</v>
      </c>
      <c r="S145">
        <v>8.0990000000000006E-2</v>
      </c>
      <c r="T145">
        <v>3.4869999999999998E-2</v>
      </c>
      <c r="U145">
        <v>3.4180000000000002E-2</v>
      </c>
      <c r="V145">
        <v>6.5170000000000002E-3</v>
      </c>
      <c r="W145">
        <v>11.86</v>
      </c>
      <c r="X145">
        <v>22.33</v>
      </c>
      <c r="Y145">
        <v>78.27</v>
      </c>
      <c r="Z145">
        <v>437.6</v>
      </c>
      <c r="AA145">
        <v>0.1028</v>
      </c>
      <c r="AB145">
        <v>0.18429999999999999</v>
      </c>
      <c r="AC145">
        <v>0.15459999999999999</v>
      </c>
      <c r="AD145">
        <v>9.3140000000000001E-2</v>
      </c>
      <c r="AE145">
        <v>0.29549999999999998</v>
      </c>
      <c r="AF145">
        <v>7.009E-2</v>
      </c>
    </row>
    <row r="146" spans="1:32" x14ac:dyDescent="0.2">
      <c r="A146">
        <v>89143601</v>
      </c>
      <c r="B146" t="s">
        <v>33</v>
      </c>
      <c r="C146">
        <v>11.37</v>
      </c>
      <c r="D146">
        <v>18.89</v>
      </c>
      <c r="E146">
        <v>72.17</v>
      </c>
      <c r="F146">
        <v>396</v>
      </c>
      <c r="G146">
        <v>8.7129999999999999E-2</v>
      </c>
      <c r="H146">
        <v>5.008E-2</v>
      </c>
      <c r="I146">
        <v>2.3990000000000001E-2</v>
      </c>
      <c r="J146">
        <v>2.1729999999999999E-2</v>
      </c>
      <c r="K146">
        <v>0.20130000000000001</v>
      </c>
      <c r="L146">
        <v>5.9549999999999999E-2</v>
      </c>
      <c r="M146">
        <v>0.2656</v>
      </c>
      <c r="N146">
        <v>1.974</v>
      </c>
      <c r="O146">
        <v>1.954</v>
      </c>
      <c r="P146">
        <v>17.489999999999998</v>
      </c>
      <c r="Q146">
        <v>6.5380000000000004E-3</v>
      </c>
      <c r="R146">
        <v>1.3950000000000001E-2</v>
      </c>
      <c r="S146">
        <v>1.376E-2</v>
      </c>
      <c r="T146">
        <v>9.9240000000000005E-3</v>
      </c>
      <c r="U146">
        <v>3.4160000000000003E-2</v>
      </c>
      <c r="V146">
        <v>2.928E-3</v>
      </c>
      <c r="W146">
        <v>12.36</v>
      </c>
      <c r="X146">
        <v>26.14</v>
      </c>
      <c r="Y146">
        <v>79.290000000000006</v>
      </c>
      <c r="Z146">
        <v>459.3</v>
      </c>
      <c r="AA146">
        <v>0.1118</v>
      </c>
      <c r="AB146">
        <v>9.708E-2</v>
      </c>
      <c r="AC146">
        <v>7.5289999999999996E-2</v>
      </c>
      <c r="AD146">
        <v>6.2030000000000002E-2</v>
      </c>
      <c r="AE146">
        <v>0.32669999999999999</v>
      </c>
      <c r="AF146">
        <v>6.9940000000000002E-2</v>
      </c>
    </row>
    <row r="147" spans="1:32" x14ac:dyDescent="0.2">
      <c r="A147">
        <v>89143602</v>
      </c>
      <c r="B147" t="s">
        <v>33</v>
      </c>
      <c r="C147">
        <v>14.41</v>
      </c>
      <c r="D147">
        <v>19.73</v>
      </c>
      <c r="E147">
        <v>96.03</v>
      </c>
      <c r="F147">
        <v>651</v>
      </c>
      <c r="G147">
        <v>8.7569999999999995E-2</v>
      </c>
      <c r="H147">
        <v>0.1676</v>
      </c>
      <c r="I147">
        <v>0.13619999999999999</v>
      </c>
      <c r="J147">
        <v>6.6019999999999995E-2</v>
      </c>
      <c r="K147">
        <v>0.1714</v>
      </c>
      <c r="L147">
        <v>7.1919999999999998E-2</v>
      </c>
      <c r="M147">
        <v>0.88109999999999999</v>
      </c>
      <c r="N147">
        <v>1.77</v>
      </c>
      <c r="O147">
        <v>4.3600000000000003</v>
      </c>
      <c r="P147">
        <v>77.11</v>
      </c>
      <c r="Q147">
        <v>7.7619999999999998E-3</v>
      </c>
      <c r="R147">
        <v>0.10639999999999999</v>
      </c>
      <c r="S147">
        <v>9.9599999999999994E-2</v>
      </c>
      <c r="T147">
        <v>2.7709999999999999E-2</v>
      </c>
      <c r="U147">
        <v>4.0770000000000001E-2</v>
      </c>
      <c r="V147">
        <v>2.2859999999999998E-2</v>
      </c>
      <c r="W147">
        <v>15.77</v>
      </c>
      <c r="X147">
        <v>22.13</v>
      </c>
      <c r="Y147">
        <v>101.7</v>
      </c>
      <c r="Z147">
        <v>767.3</v>
      </c>
      <c r="AA147">
        <v>9.9830000000000002E-2</v>
      </c>
      <c r="AB147">
        <v>0.2472</v>
      </c>
      <c r="AC147">
        <v>0.222</v>
      </c>
      <c r="AD147">
        <v>0.1021</v>
      </c>
      <c r="AE147">
        <v>0.22720000000000001</v>
      </c>
      <c r="AF147">
        <v>8.7989999999999999E-2</v>
      </c>
    </row>
    <row r="148" spans="1:32" x14ac:dyDescent="0.2">
      <c r="A148">
        <v>8915</v>
      </c>
      <c r="B148" t="s">
        <v>33</v>
      </c>
      <c r="C148">
        <v>14.96</v>
      </c>
      <c r="D148">
        <v>19.100000000000001</v>
      </c>
      <c r="E148">
        <v>97.03</v>
      </c>
      <c r="F148">
        <v>687.3</v>
      </c>
      <c r="G148">
        <v>8.992E-2</v>
      </c>
      <c r="H148">
        <v>9.8229999999999998E-2</v>
      </c>
      <c r="I148">
        <v>5.9400000000000001E-2</v>
      </c>
      <c r="J148">
        <v>4.8189999999999997E-2</v>
      </c>
      <c r="K148">
        <v>0.18790000000000001</v>
      </c>
      <c r="L148">
        <v>5.8520000000000003E-2</v>
      </c>
      <c r="M148">
        <v>0.28770000000000001</v>
      </c>
      <c r="N148">
        <v>0.94799999999999995</v>
      </c>
      <c r="O148">
        <v>2.1709999999999998</v>
      </c>
      <c r="P148">
        <v>24.87</v>
      </c>
      <c r="Q148">
        <v>5.3319999999999999E-3</v>
      </c>
      <c r="R148">
        <v>2.1149999999999999E-2</v>
      </c>
      <c r="S148">
        <v>1.536E-2</v>
      </c>
      <c r="T148">
        <v>1.187E-2</v>
      </c>
      <c r="U148">
        <v>1.5219999999999999E-2</v>
      </c>
      <c r="V148">
        <v>2.8149999999999998E-3</v>
      </c>
      <c r="W148">
        <v>16.25</v>
      </c>
      <c r="X148">
        <v>26.19</v>
      </c>
      <c r="Y148">
        <v>109.1</v>
      </c>
      <c r="Z148">
        <v>809.8</v>
      </c>
      <c r="AA148">
        <v>0.1313</v>
      </c>
      <c r="AB148">
        <v>0.30299999999999999</v>
      </c>
      <c r="AC148">
        <v>0.1804</v>
      </c>
      <c r="AD148">
        <v>0.1489</v>
      </c>
      <c r="AE148">
        <v>0.29620000000000002</v>
      </c>
      <c r="AF148">
        <v>8.4720000000000004E-2</v>
      </c>
    </row>
    <row r="149" spans="1:32" x14ac:dyDescent="0.2">
      <c r="A149">
        <v>891670</v>
      </c>
      <c r="B149" t="s">
        <v>33</v>
      </c>
      <c r="C149">
        <v>12.95</v>
      </c>
      <c r="D149">
        <v>16.02</v>
      </c>
      <c r="E149">
        <v>83.14</v>
      </c>
      <c r="F149">
        <v>513.70000000000005</v>
      </c>
      <c r="G149">
        <v>0.10050000000000001</v>
      </c>
      <c r="H149">
        <v>7.9430000000000001E-2</v>
      </c>
      <c r="I149">
        <v>6.1550000000000001E-2</v>
      </c>
      <c r="J149">
        <v>3.3700000000000001E-2</v>
      </c>
      <c r="K149">
        <v>0.17299999999999999</v>
      </c>
      <c r="L149">
        <v>6.4699999999999994E-2</v>
      </c>
      <c r="M149">
        <v>0.2094</v>
      </c>
      <c r="N149">
        <v>0.76359999999999995</v>
      </c>
      <c r="O149">
        <v>1.2310000000000001</v>
      </c>
      <c r="P149">
        <v>17.670000000000002</v>
      </c>
      <c r="Q149">
        <v>8.7250000000000001E-3</v>
      </c>
      <c r="R149">
        <v>2.0029999999999999E-2</v>
      </c>
      <c r="S149">
        <v>2.3349999999999999E-2</v>
      </c>
      <c r="T149">
        <v>1.132E-2</v>
      </c>
      <c r="U149">
        <v>2.6249999999999999E-2</v>
      </c>
      <c r="V149">
        <v>4.7260000000000002E-3</v>
      </c>
      <c r="W149">
        <v>13.74</v>
      </c>
      <c r="X149">
        <v>19.93</v>
      </c>
      <c r="Y149">
        <v>88.81</v>
      </c>
      <c r="Z149">
        <v>585.4</v>
      </c>
      <c r="AA149">
        <v>0.14829999999999999</v>
      </c>
      <c r="AB149">
        <v>0.20680000000000001</v>
      </c>
      <c r="AC149">
        <v>0.22409999999999999</v>
      </c>
      <c r="AD149">
        <v>0.1056</v>
      </c>
      <c r="AE149">
        <v>0.33800000000000002</v>
      </c>
      <c r="AF149">
        <v>9.5839999999999995E-2</v>
      </c>
    </row>
    <row r="150" spans="1:32" x14ac:dyDescent="0.2">
      <c r="A150">
        <v>891703</v>
      </c>
      <c r="B150" t="s">
        <v>33</v>
      </c>
      <c r="C150">
        <v>11.85</v>
      </c>
      <c r="D150">
        <v>17.46</v>
      </c>
      <c r="E150">
        <v>75.540000000000006</v>
      </c>
      <c r="F150">
        <v>432.7</v>
      </c>
      <c r="G150">
        <v>8.3720000000000003E-2</v>
      </c>
      <c r="H150">
        <v>5.6419999999999998E-2</v>
      </c>
      <c r="I150">
        <v>2.6880000000000001E-2</v>
      </c>
      <c r="J150">
        <v>2.2800000000000001E-2</v>
      </c>
      <c r="K150">
        <v>0.1875</v>
      </c>
      <c r="L150">
        <v>5.7149999999999999E-2</v>
      </c>
      <c r="M150">
        <v>0.20699999999999999</v>
      </c>
      <c r="N150">
        <v>1.238</v>
      </c>
      <c r="O150">
        <v>1.234</v>
      </c>
      <c r="P150">
        <v>13.88</v>
      </c>
      <c r="Q150">
        <v>7.5950000000000002E-3</v>
      </c>
      <c r="R150">
        <v>1.4999999999999999E-2</v>
      </c>
      <c r="S150">
        <v>1.4120000000000001E-2</v>
      </c>
      <c r="T150">
        <v>8.5780000000000006E-3</v>
      </c>
      <c r="U150">
        <v>1.7919999999999998E-2</v>
      </c>
      <c r="V150">
        <v>1.784E-3</v>
      </c>
      <c r="W150">
        <v>13.06</v>
      </c>
      <c r="X150">
        <v>25.75</v>
      </c>
      <c r="Y150">
        <v>84.35</v>
      </c>
      <c r="Z150">
        <v>517.79999999999995</v>
      </c>
      <c r="AA150">
        <v>0.13689999999999999</v>
      </c>
      <c r="AB150">
        <v>0.17580000000000001</v>
      </c>
      <c r="AC150">
        <v>0.13159999999999999</v>
      </c>
      <c r="AD150">
        <v>9.1399999999999995E-2</v>
      </c>
      <c r="AE150">
        <v>0.31009999999999999</v>
      </c>
      <c r="AF150">
        <v>7.0069999999999993E-2</v>
      </c>
    </row>
    <row r="151" spans="1:32" x14ac:dyDescent="0.2">
      <c r="A151">
        <v>891716</v>
      </c>
      <c r="B151" t="s">
        <v>33</v>
      </c>
      <c r="C151">
        <v>12.72</v>
      </c>
      <c r="D151">
        <v>13.78</v>
      </c>
      <c r="E151">
        <v>81.78</v>
      </c>
      <c r="F151">
        <v>492.1</v>
      </c>
      <c r="G151">
        <v>9.6670000000000006E-2</v>
      </c>
      <c r="H151">
        <v>8.3930000000000005E-2</v>
      </c>
      <c r="I151">
        <v>1.2880000000000001E-2</v>
      </c>
      <c r="J151">
        <v>1.924E-2</v>
      </c>
      <c r="K151">
        <v>0.1638</v>
      </c>
      <c r="L151">
        <v>6.0999999999999999E-2</v>
      </c>
      <c r="M151">
        <v>0.1807</v>
      </c>
      <c r="N151">
        <v>0.69310000000000005</v>
      </c>
      <c r="O151">
        <v>1.34</v>
      </c>
      <c r="P151">
        <v>13.38</v>
      </c>
      <c r="Q151">
        <v>6.0639999999999999E-3</v>
      </c>
      <c r="R151">
        <v>1.18E-2</v>
      </c>
      <c r="S151">
        <v>6.5640000000000004E-3</v>
      </c>
      <c r="T151">
        <v>7.9780000000000007E-3</v>
      </c>
      <c r="U151">
        <v>1.374E-2</v>
      </c>
      <c r="V151">
        <v>1.392E-3</v>
      </c>
      <c r="W151">
        <v>13.5</v>
      </c>
      <c r="X151">
        <v>17.48</v>
      </c>
      <c r="Y151">
        <v>88.54</v>
      </c>
      <c r="Z151">
        <v>553.70000000000005</v>
      </c>
      <c r="AA151">
        <v>0.1298</v>
      </c>
      <c r="AB151">
        <v>0.1472</v>
      </c>
      <c r="AC151">
        <v>5.2330000000000002E-2</v>
      </c>
      <c r="AD151">
        <v>6.343E-2</v>
      </c>
      <c r="AE151">
        <v>0.2369</v>
      </c>
      <c r="AF151">
        <v>6.9220000000000004E-2</v>
      </c>
    </row>
    <row r="152" spans="1:32" x14ac:dyDescent="0.2">
      <c r="A152">
        <v>891923</v>
      </c>
      <c r="B152" t="s">
        <v>33</v>
      </c>
      <c r="C152">
        <v>13.77</v>
      </c>
      <c r="D152">
        <v>13.27</v>
      </c>
      <c r="E152">
        <v>88.06</v>
      </c>
      <c r="F152">
        <v>582.70000000000005</v>
      </c>
      <c r="G152">
        <v>9.1980000000000006E-2</v>
      </c>
      <c r="H152">
        <v>6.2210000000000001E-2</v>
      </c>
      <c r="I152">
        <v>1.0630000000000001E-2</v>
      </c>
      <c r="J152">
        <v>1.917E-2</v>
      </c>
      <c r="K152">
        <v>0.15920000000000001</v>
      </c>
      <c r="L152">
        <v>5.9119999999999999E-2</v>
      </c>
      <c r="M152">
        <v>0.21909999999999999</v>
      </c>
      <c r="N152">
        <v>0.6946</v>
      </c>
      <c r="O152">
        <v>1.4790000000000001</v>
      </c>
      <c r="P152">
        <v>17.739999999999998</v>
      </c>
      <c r="Q152">
        <v>4.3480000000000003E-3</v>
      </c>
      <c r="R152">
        <v>8.1530000000000005E-3</v>
      </c>
      <c r="S152">
        <v>4.2719999999999998E-3</v>
      </c>
      <c r="T152">
        <v>6.829E-3</v>
      </c>
      <c r="U152">
        <v>2.154E-2</v>
      </c>
      <c r="V152">
        <v>1.802E-3</v>
      </c>
      <c r="W152">
        <v>14.67</v>
      </c>
      <c r="X152">
        <v>16.93</v>
      </c>
      <c r="Y152">
        <v>94.17</v>
      </c>
      <c r="Z152">
        <v>661.1</v>
      </c>
      <c r="AA152">
        <v>0.11700000000000001</v>
      </c>
      <c r="AB152">
        <v>0.1072</v>
      </c>
      <c r="AC152">
        <v>3.7319999999999999E-2</v>
      </c>
      <c r="AD152">
        <v>5.8020000000000002E-2</v>
      </c>
      <c r="AE152">
        <v>0.2823</v>
      </c>
      <c r="AF152">
        <v>6.794E-2</v>
      </c>
    </row>
    <row r="153" spans="1:32" x14ac:dyDescent="0.2">
      <c r="A153">
        <v>891936</v>
      </c>
      <c r="B153" t="s">
        <v>33</v>
      </c>
      <c r="C153">
        <v>10.91</v>
      </c>
      <c r="D153">
        <v>12.35</v>
      </c>
      <c r="E153">
        <v>69.14</v>
      </c>
      <c r="F153">
        <v>363.7</v>
      </c>
      <c r="G153">
        <v>8.5180000000000006E-2</v>
      </c>
      <c r="H153">
        <v>4.7210000000000002E-2</v>
      </c>
      <c r="I153">
        <v>1.2359999999999999E-2</v>
      </c>
      <c r="J153">
        <v>1.3690000000000001E-2</v>
      </c>
      <c r="K153">
        <v>0.1449</v>
      </c>
      <c r="L153">
        <v>6.0310000000000002E-2</v>
      </c>
      <c r="M153">
        <v>0.17530000000000001</v>
      </c>
      <c r="N153">
        <v>1.0269999999999999</v>
      </c>
      <c r="O153">
        <v>1.2669999999999999</v>
      </c>
      <c r="P153">
        <v>11.09</v>
      </c>
      <c r="Q153">
        <v>3.4780000000000002E-3</v>
      </c>
      <c r="R153">
        <v>1.221E-2</v>
      </c>
      <c r="S153">
        <v>1.072E-2</v>
      </c>
      <c r="T153">
        <v>9.3930000000000003E-3</v>
      </c>
      <c r="U153">
        <v>2.9409999999999999E-2</v>
      </c>
      <c r="V153">
        <v>3.4280000000000001E-3</v>
      </c>
      <c r="W153">
        <v>11.37</v>
      </c>
      <c r="X153">
        <v>14.82</v>
      </c>
      <c r="Y153">
        <v>72.42</v>
      </c>
      <c r="Z153">
        <v>392.2</v>
      </c>
      <c r="AA153">
        <v>9.3119999999999994E-2</v>
      </c>
      <c r="AB153">
        <v>7.5060000000000002E-2</v>
      </c>
      <c r="AC153">
        <v>2.8840000000000001E-2</v>
      </c>
      <c r="AD153">
        <v>3.1940000000000003E-2</v>
      </c>
      <c r="AE153">
        <v>0.21429999999999999</v>
      </c>
      <c r="AF153">
        <v>6.6430000000000003E-2</v>
      </c>
    </row>
    <row r="154" spans="1:32" x14ac:dyDescent="0.2">
      <c r="A154">
        <v>892214</v>
      </c>
      <c r="B154" t="s">
        <v>33</v>
      </c>
      <c r="C154">
        <v>14.26</v>
      </c>
      <c r="D154">
        <v>18.170000000000002</v>
      </c>
      <c r="E154">
        <v>91.22</v>
      </c>
      <c r="F154">
        <v>633.1</v>
      </c>
      <c r="G154">
        <v>6.5759999999999999E-2</v>
      </c>
      <c r="H154">
        <v>5.2200000000000003E-2</v>
      </c>
      <c r="I154">
        <v>2.4750000000000001E-2</v>
      </c>
      <c r="J154">
        <v>1.374E-2</v>
      </c>
      <c r="K154">
        <v>0.16350000000000001</v>
      </c>
      <c r="L154">
        <v>5.586E-2</v>
      </c>
      <c r="M154">
        <v>0.23</v>
      </c>
      <c r="N154">
        <v>0.66900000000000004</v>
      </c>
      <c r="O154">
        <v>1.661</v>
      </c>
      <c r="P154">
        <v>20.56</v>
      </c>
      <c r="Q154">
        <v>3.1689999999999999E-3</v>
      </c>
      <c r="R154">
        <v>1.3769999999999999E-2</v>
      </c>
      <c r="S154">
        <v>1.0789999999999999E-2</v>
      </c>
      <c r="T154">
        <v>5.2430000000000003E-3</v>
      </c>
      <c r="U154">
        <v>1.103E-2</v>
      </c>
      <c r="V154">
        <v>1.957E-3</v>
      </c>
      <c r="W154">
        <v>16.22</v>
      </c>
      <c r="X154">
        <v>25.26</v>
      </c>
      <c r="Y154">
        <v>105.8</v>
      </c>
      <c r="Z154">
        <v>819.7</v>
      </c>
      <c r="AA154">
        <v>9.4450000000000006E-2</v>
      </c>
      <c r="AB154">
        <v>0.2167</v>
      </c>
      <c r="AC154">
        <v>0.1565</v>
      </c>
      <c r="AD154">
        <v>7.5300000000000006E-2</v>
      </c>
      <c r="AE154">
        <v>0.2636</v>
      </c>
      <c r="AF154">
        <v>7.6759999999999995E-2</v>
      </c>
    </row>
    <row r="155" spans="1:32" x14ac:dyDescent="0.2">
      <c r="A155">
        <v>892399</v>
      </c>
      <c r="B155" t="s">
        <v>33</v>
      </c>
      <c r="C155">
        <v>10.51</v>
      </c>
      <c r="D155">
        <v>23.09</v>
      </c>
      <c r="E155">
        <v>66.849999999999994</v>
      </c>
      <c r="F155">
        <v>334.2</v>
      </c>
      <c r="G155">
        <v>0.10150000000000001</v>
      </c>
      <c r="H155">
        <v>6.7970000000000003E-2</v>
      </c>
      <c r="I155">
        <v>2.495E-2</v>
      </c>
      <c r="J155">
        <v>1.8749999999999999E-2</v>
      </c>
      <c r="K155">
        <v>0.16950000000000001</v>
      </c>
      <c r="L155">
        <v>6.5559999999999993E-2</v>
      </c>
      <c r="M155">
        <v>0.2868</v>
      </c>
      <c r="N155">
        <v>1.143</v>
      </c>
      <c r="O155">
        <v>2.2890000000000001</v>
      </c>
      <c r="P155">
        <v>20.56</v>
      </c>
      <c r="Q155">
        <v>1.017E-2</v>
      </c>
      <c r="R155">
        <v>1.443E-2</v>
      </c>
      <c r="S155">
        <v>1.8610000000000002E-2</v>
      </c>
      <c r="T155">
        <v>1.2500000000000001E-2</v>
      </c>
      <c r="U155">
        <v>3.4639999999999997E-2</v>
      </c>
      <c r="V155">
        <v>1.9710000000000001E-3</v>
      </c>
      <c r="W155">
        <v>10.93</v>
      </c>
      <c r="X155">
        <v>24.22</v>
      </c>
      <c r="Y155">
        <v>70.099999999999994</v>
      </c>
      <c r="Z155">
        <v>362.7</v>
      </c>
      <c r="AA155">
        <v>0.1143</v>
      </c>
      <c r="AB155">
        <v>8.6139999999999994E-2</v>
      </c>
      <c r="AC155">
        <v>4.1579999999999999E-2</v>
      </c>
      <c r="AD155">
        <v>3.125E-2</v>
      </c>
      <c r="AE155">
        <v>0.22270000000000001</v>
      </c>
      <c r="AF155">
        <v>6.7769999999999997E-2</v>
      </c>
    </row>
    <row r="156" spans="1:32" x14ac:dyDescent="0.2">
      <c r="A156">
        <v>892604</v>
      </c>
      <c r="B156" t="s">
        <v>33</v>
      </c>
      <c r="C156">
        <v>12.46</v>
      </c>
      <c r="D156">
        <v>19.89</v>
      </c>
      <c r="E156">
        <v>80.430000000000007</v>
      </c>
      <c r="F156">
        <v>471.3</v>
      </c>
      <c r="G156">
        <v>8.4510000000000002E-2</v>
      </c>
      <c r="H156">
        <v>0.1014</v>
      </c>
      <c r="I156">
        <v>6.83E-2</v>
      </c>
      <c r="J156">
        <v>3.099E-2</v>
      </c>
      <c r="K156">
        <v>0.17810000000000001</v>
      </c>
      <c r="L156">
        <v>6.2489999999999997E-2</v>
      </c>
      <c r="M156">
        <v>0.36420000000000002</v>
      </c>
      <c r="N156">
        <v>1.04</v>
      </c>
      <c r="O156">
        <v>2.5790000000000002</v>
      </c>
      <c r="P156">
        <v>28.32</v>
      </c>
      <c r="Q156">
        <v>6.5300000000000002E-3</v>
      </c>
      <c r="R156">
        <v>3.3689999999999998E-2</v>
      </c>
      <c r="S156">
        <v>4.7120000000000002E-2</v>
      </c>
      <c r="T156">
        <v>1.4030000000000001E-2</v>
      </c>
      <c r="U156">
        <v>2.7400000000000001E-2</v>
      </c>
      <c r="V156">
        <v>4.6509999999999998E-3</v>
      </c>
      <c r="W156">
        <v>13.46</v>
      </c>
      <c r="X156">
        <v>23.07</v>
      </c>
      <c r="Y156">
        <v>88.13</v>
      </c>
      <c r="Z156">
        <v>551.29999999999995</v>
      </c>
      <c r="AA156">
        <v>0.105</v>
      </c>
      <c r="AB156">
        <v>0.21579999999999999</v>
      </c>
      <c r="AC156">
        <v>0.19040000000000001</v>
      </c>
      <c r="AD156">
        <v>7.6249999999999998E-2</v>
      </c>
      <c r="AE156">
        <v>0.26850000000000002</v>
      </c>
      <c r="AF156">
        <v>7.7640000000000001E-2</v>
      </c>
    </row>
    <row r="157" spans="1:32" x14ac:dyDescent="0.2">
      <c r="A157">
        <v>892657</v>
      </c>
      <c r="B157" t="s">
        <v>33</v>
      </c>
      <c r="C157">
        <v>10.49</v>
      </c>
      <c r="D157">
        <v>18.61</v>
      </c>
      <c r="E157">
        <v>66.86</v>
      </c>
      <c r="F157">
        <v>334.3</v>
      </c>
      <c r="G157">
        <v>0.10680000000000001</v>
      </c>
      <c r="H157">
        <v>6.6780000000000006E-2</v>
      </c>
      <c r="I157">
        <v>2.2970000000000001E-2</v>
      </c>
      <c r="J157">
        <v>1.78E-2</v>
      </c>
      <c r="K157">
        <v>0.1482</v>
      </c>
      <c r="L157">
        <v>6.6000000000000003E-2</v>
      </c>
      <c r="M157">
        <v>0.14849999999999999</v>
      </c>
      <c r="N157">
        <v>1.5629999999999999</v>
      </c>
      <c r="O157">
        <v>1.0349999999999999</v>
      </c>
      <c r="P157">
        <v>10.08</v>
      </c>
      <c r="Q157">
        <v>8.8749999999999992E-3</v>
      </c>
      <c r="R157">
        <v>9.3620000000000005E-3</v>
      </c>
      <c r="S157">
        <v>1.8079999999999999E-2</v>
      </c>
      <c r="T157">
        <v>9.1990000000000006E-3</v>
      </c>
      <c r="U157">
        <v>1.7909999999999999E-2</v>
      </c>
      <c r="V157">
        <v>3.3170000000000001E-3</v>
      </c>
      <c r="W157">
        <v>11.06</v>
      </c>
      <c r="X157">
        <v>24.54</v>
      </c>
      <c r="Y157">
        <v>70.760000000000005</v>
      </c>
      <c r="Z157">
        <v>375.4</v>
      </c>
      <c r="AA157">
        <v>0.14130000000000001</v>
      </c>
      <c r="AB157">
        <v>0.10440000000000001</v>
      </c>
      <c r="AC157">
        <v>8.4229999999999999E-2</v>
      </c>
      <c r="AD157">
        <v>6.5280000000000005E-2</v>
      </c>
      <c r="AE157">
        <v>0.2213</v>
      </c>
      <c r="AF157">
        <v>7.8420000000000004E-2</v>
      </c>
    </row>
    <row r="158" spans="1:32" x14ac:dyDescent="0.2">
      <c r="A158">
        <v>89296</v>
      </c>
      <c r="B158" t="s">
        <v>33</v>
      </c>
      <c r="C158">
        <v>11.46</v>
      </c>
      <c r="D158">
        <v>18.16</v>
      </c>
      <c r="E158">
        <v>73.59</v>
      </c>
      <c r="F158">
        <v>403.1</v>
      </c>
      <c r="G158">
        <v>8.8529999999999998E-2</v>
      </c>
      <c r="H158">
        <v>7.6939999999999995E-2</v>
      </c>
      <c r="I158">
        <v>3.3439999999999998E-2</v>
      </c>
      <c r="J158">
        <v>1.502E-2</v>
      </c>
      <c r="K158">
        <v>0.1411</v>
      </c>
      <c r="L158">
        <v>6.2429999999999999E-2</v>
      </c>
      <c r="M158">
        <v>0.32779999999999998</v>
      </c>
      <c r="N158">
        <v>1.0589999999999999</v>
      </c>
      <c r="O158">
        <v>2.4750000000000001</v>
      </c>
      <c r="P158">
        <v>22.93</v>
      </c>
      <c r="Q158">
        <v>6.6519999999999999E-3</v>
      </c>
      <c r="R158">
        <v>2.6519999999999998E-2</v>
      </c>
      <c r="S158">
        <v>2.2210000000000001E-2</v>
      </c>
      <c r="T158">
        <v>7.8069999999999997E-3</v>
      </c>
      <c r="U158">
        <v>1.8939999999999999E-2</v>
      </c>
      <c r="V158">
        <v>3.411E-3</v>
      </c>
      <c r="W158">
        <v>12.68</v>
      </c>
      <c r="X158">
        <v>21.61</v>
      </c>
      <c r="Y158">
        <v>82.69</v>
      </c>
      <c r="Z158">
        <v>489.8</v>
      </c>
      <c r="AA158">
        <v>0.1144</v>
      </c>
      <c r="AB158">
        <v>0.1789</v>
      </c>
      <c r="AC158">
        <v>0.1226</v>
      </c>
      <c r="AD158">
        <v>5.509E-2</v>
      </c>
      <c r="AE158">
        <v>0.2208</v>
      </c>
      <c r="AF158">
        <v>7.6380000000000003E-2</v>
      </c>
    </row>
    <row r="159" spans="1:32" x14ac:dyDescent="0.2">
      <c r="A159">
        <v>893061</v>
      </c>
      <c r="B159" t="s">
        <v>33</v>
      </c>
      <c r="C159">
        <v>11.6</v>
      </c>
      <c r="D159">
        <v>24.49</v>
      </c>
      <c r="E159">
        <v>74.23</v>
      </c>
      <c r="F159">
        <v>417.2</v>
      </c>
      <c r="G159">
        <v>7.4740000000000001E-2</v>
      </c>
      <c r="H159">
        <v>5.688E-2</v>
      </c>
      <c r="I159">
        <v>1.9740000000000001E-2</v>
      </c>
      <c r="J159">
        <v>1.3129999999999999E-2</v>
      </c>
      <c r="K159">
        <v>0.19350000000000001</v>
      </c>
      <c r="L159">
        <v>5.8779999999999999E-2</v>
      </c>
      <c r="M159">
        <v>0.25119999999999998</v>
      </c>
      <c r="N159">
        <v>1.786</v>
      </c>
      <c r="O159">
        <v>1.9610000000000001</v>
      </c>
      <c r="P159">
        <v>18.21</v>
      </c>
      <c r="Q159">
        <v>6.1219999999999998E-3</v>
      </c>
      <c r="R159">
        <v>2.3369999999999998E-2</v>
      </c>
      <c r="S159">
        <v>1.5959999999999998E-2</v>
      </c>
      <c r="T159">
        <v>6.9979999999999999E-3</v>
      </c>
      <c r="U159">
        <v>3.1940000000000003E-2</v>
      </c>
      <c r="V159">
        <v>2.2109999999999999E-3</v>
      </c>
      <c r="W159">
        <v>12.44</v>
      </c>
      <c r="X159">
        <v>31.62</v>
      </c>
      <c r="Y159">
        <v>81.39</v>
      </c>
      <c r="Z159">
        <v>476.5</v>
      </c>
      <c r="AA159">
        <v>9.5449999999999993E-2</v>
      </c>
      <c r="AB159">
        <v>0.1361</v>
      </c>
      <c r="AC159">
        <v>7.2389999999999996E-2</v>
      </c>
      <c r="AD159">
        <v>4.8149999999999998E-2</v>
      </c>
      <c r="AE159">
        <v>0.32440000000000002</v>
      </c>
      <c r="AF159">
        <v>6.7449999999999996E-2</v>
      </c>
    </row>
    <row r="160" spans="1:32" x14ac:dyDescent="0.2">
      <c r="A160">
        <v>89344</v>
      </c>
      <c r="B160" t="s">
        <v>33</v>
      </c>
      <c r="C160">
        <v>13.2</v>
      </c>
      <c r="D160">
        <v>15.82</v>
      </c>
      <c r="E160">
        <v>84.07</v>
      </c>
      <c r="F160">
        <v>537.29999999999995</v>
      </c>
      <c r="G160">
        <v>8.5110000000000005E-2</v>
      </c>
      <c r="H160">
        <v>5.2510000000000001E-2</v>
      </c>
      <c r="I160">
        <v>1.4610000000000001E-3</v>
      </c>
      <c r="J160">
        <v>3.261E-3</v>
      </c>
      <c r="K160">
        <v>0.16320000000000001</v>
      </c>
      <c r="L160">
        <v>5.8939999999999999E-2</v>
      </c>
      <c r="M160">
        <v>0.1903</v>
      </c>
      <c r="N160">
        <v>0.57350000000000001</v>
      </c>
      <c r="O160">
        <v>1.204</v>
      </c>
      <c r="P160">
        <v>15.5</v>
      </c>
      <c r="Q160">
        <v>3.6319999999999998E-3</v>
      </c>
      <c r="R160">
        <v>7.8609999999999999E-3</v>
      </c>
      <c r="S160">
        <v>1.1280000000000001E-3</v>
      </c>
      <c r="T160">
        <v>2.3860000000000001E-3</v>
      </c>
      <c r="U160">
        <v>1.3440000000000001E-2</v>
      </c>
      <c r="V160">
        <v>2.5850000000000001E-3</v>
      </c>
      <c r="W160">
        <v>14.41</v>
      </c>
      <c r="X160">
        <v>20.45</v>
      </c>
      <c r="Y160">
        <v>92</v>
      </c>
      <c r="Z160">
        <v>636.9</v>
      </c>
      <c r="AA160">
        <v>0.1128</v>
      </c>
      <c r="AB160">
        <v>0.1346</v>
      </c>
      <c r="AC160">
        <v>1.12E-2</v>
      </c>
      <c r="AD160">
        <v>2.5000000000000001E-2</v>
      </c>
      <c r="AE160">
        <v>0.2651</v>
      </c>
      <c r="AF160">
        <v>8.3849999999999994E-2</v>
      </c>
    </row>
    <row r="161" spans="1:32" x14ac:dyDescent="0.2">
      <c r="A161">
        <v>89346</v>
      </c>
      <c r="B161" t="s">
        <v>33</v>
      </c>
      <c r="C161">
        <v>9</v>
      </c>
      <c r="D161">
        <v>14.4</v>
      </c>
      <c r="E161">
        <v>56.36</v>
      </c>
      <c r="F161">
        <v>246.3</v>
      </c>
      <c r="G161">
        <v>7.0050000000000001E-2</v>
      </c>
      <c r="H161">
        <v>3.116E-2</v>
      </c>
      <c r="I161">
        <v>3.6809999999999998E-3</v>
      </c>
      <c r="J161">
        <v>3.4719999999999998E-3</v>
      </c>
      <c r="K161">
        <v>0.17879999999999999</v>
      </c>
      <c r="L161">
        <v>6.8330000000000002E-2</v>
      </c>
      <c r="M161">
        <v>0.17460000000000001</v>
      </c>
      <c r="N161">
        <v>1.3049999999999999</v>
      </c>
      <c r="O161">
        <v>1.1439999999999999</v>
      </c>
      <c r="P161">
        <v>9.7889999999999997</v>
      </c>
      <c r="Q161">
        <v>7.3889999999999997E-3</v>
      </c>
      <c r="R161">
        <v>4.8830000000000002E-3</v>
      </c>
      <c r="S161">
        <v>3.6809999999999998E-3</v>
      </c>
      <c r="T161">
        <v>3.4719999999999998E-3</v>
      </c>
      <c r="U161">
        <v>2.7009999999999999E-2</v>
      </c>
      <c r="V161">
        <v>2.153E-3</v>
      </c>
      <c r="W161">
        <v>9.6989999999999998</v>
      </c>
      <c r="X161">
        <v>20.07</v>
      </c>
      <c r="Y161">
        <v>60.9</v>
      </c>
      <c r="Z161">
        <v>285.5</v>
      </c>
      <c r="AA161">
        <v>9.8610000000000003E-2</v>
      </c>
      <c r="AB161">
        <v>5.2319999999999998E-2</v>
      </c>
      <c r="AC161">
        <v>1.472E-2</v>
      </c>
      <c r="AD161">
        <v>1.389E-2</v>
      </c>
      <c r="AE161">
        <v>0.29909999999999998</v>
      </c>
      <c r="AF161">
        <v>7.8039999999999998E-2</v>
      </c>
    </row>
    <row r="162" spans="1:32" x14ac:dyDescent="0.2">
      <c r="A162">
        <v>893526</v>
      </c>
      <c r="B162" t="s">
        <v>33</v>
      </c>
      <c r="C162">
        <v>13.5</v>
      </c>
      <c r="D162">
        <v>12.71</v>
      </c>
      <c r="E162">
        <v>85.69</v>
      </c>
      <c r="F162">
        <v>566.20000000000005</v>
      </c>
      <c r="G162">
        <v>7.3760000000000006E-2</v>
      </c>
      <c r="H162">
        <v>3.6139999999999999E-2</v>
      </c>
      <c r="I162">
        <v>2.758E-3</v>
      </c>
      <c r="J162">
        <v>4.4190000000000002E-3</v>
      </c>
      <c r="K162">
        <v>0.13650000000000001</v>
      </c>
      <c r="L162">
        <v>5.3350000000000002E-2</v>
      </c>
      <c r="M162">
        <v>0.22439999999999999</v>
      </c>
      <c r="N162">
        <v>0.68640000000000001</v>
      </c>
      <c r="O162">
        <v>1.5089999999999999</v>
      </c>
      <c r="P162">
        <v>20.39</v>
      </c>
      <c r="Q162">
        <v>3.3379999999999998E-3</v>
      </c>
      <c r="R162">
        <v>3.7460000000000002E-3</v>
      </c>
      <c r="S162">
        <v>2.0300000000000001E-3</v>
      </c>
      <c r="T162">
        <v>3.2420000000000001E-3</v>
      </c>
      <c r="U162">
        <v>1.4800000000000001E-2</v>
      </c>
      <c r="V162">
        <v>1.5659999999999999E-3</v>
      </c>
      <c r="W162">
        <v>14.97</v>
      </c>
      <c r="X162">
        <v>16.940000000000001</v>
      </c>
      <c r="Y162">
        <v>95.48</v>
      </c>
      <c r="Z162">
        <v>698.7</v>
      </c>
      <c r="AA162">
        <v>9.0230000000000005E-2</v>
      </c>
      <c r="AB162">
        <v>5.8360000000000002E-2</v>
      </c>
      <c r="AC162">
        <v>1.379E-2</v>
      </c>
      <c r="AD162">
        <v>2.2100000000000002E-2</v>
      </c>
      <c r="AE162">
        <v>0.22670000000000001</v>
      </c>
      <c r="AF162">
        <v>6.1920000000000003E-2</v>
      </c>
    </row>
    <row r="163" spans="1:32" x14ac:dyDescent="0.2">
      <c r="A163">
        <v>893548</v>
      </c>
      <c r="B163" t="s">
        <v>33</v>
      </c>
      <c r="C163">
        <v>13.05</v>
      </c>
      <c r="D163">
        <v>13.84</v>
      </c>
      <c r="E163">
        <v>82.71</v>
      </c>
      <c r="F163">
        <v>530.6</v>
      </c>
      <c r="G163">
        <v>8.3519999999999997E-2</v>
      </c>
      <c r="H163">
        <v>3.7350000000000001E-2</v>
      </c>
      <c r="I163">
        <v>4.5589999999999997E-3</v>
      </c>
      <c r="J163">
        <v>8.829E-3</v>
      </c>
      <c r="K163">
        <v>0.14530000000000001</v>
      </c>
      <c r="L163">
        <v>5.518E-2</v>
      </c>
      <c r="M163">
        <v>0.39750000000000002</v>
      </c>
      <c r="N163">
        <v>0.82850000000000001</v>
      </c>
      <c r="O163">
        <v>2.5670000000000002</v>
      </c>
      <c r="P163">
        <v>33.01</v>
      </c>
      <c r="Q163">
        <v>4.1479999999999998E-3</v>
      </c>
      <c r="R163">
        <v>4.7109999999999999E-3</v>
      </c>
      <c r="S163">
        <v>2.8310000000000002E-3</v>
      </c>
      <c r="T163">
        <v>4.8209999999999998E-3</v>
      </c>
      <c r="U163">
        <v>1.422E-2</v>
      </c>
      <c r="V163">
        <v>2.2729999999999998E-3</v>
      </c>
      <c r="W163">
        <v>14.73</v>
      </c>
      <c r="X163">
        <v>17.399999999999999</v>
      </c>
      <c r="Y163">
        <v>93.96</v>
      </c>
      <c r="Z163">
        <v>672.4</v>
      </c>
      <c r="AA163">
        <v>0.1016</v>
      </c>
      <c r="AB163">
        <v>5.8470000000000001E-2</v>
      </c>
      <c r="AC163">
        <v>1.8239999999999999E-2</v>
      </c>
      <c r="AD163">
        <v>3.5319999999999997E-2</v>
      </c>
      <c r="AE163">
        <v>0.2107</v>
      </c>
      <c r="AF163">
        <v>6.5799999999999997E-2</v>
      </c>
    </row>
    <row r="164" spans="1:32" x14ac:dyDescent="0.2">
      <c r="A164">
        <v>893783</v>
      </c>
      <c r="B164" t="s">
        <v>33</v>
      </c>
      <c r="C164">
        <v>11.7</v>
      </c>
      <c r="D164">
        <v>19.11</v>
      </c>
      <c r="E164">
        <v>74.33</v>
      </c>
      <c r="F164">
        <v>418.7</v>
      </c>
      <c r="G164">
        <v>8.8139999999999996E-2</v>
      </c>
      <c r="H164">
        <v>5.253E-2</v>
      </c>
      <c r="I164">
        <v>1.583E-2</v>
      </c>
      <c r="J164">
        <v>1.1480000000000001E-2</v>
      </c>
      <c r="K164">
        <v>0.19359999999999999</v>
      </c>
      <c r="L164">
        <v>6.1280000000000001E-2</v>
      </c>
      <c r="M164">
        <v>0.16009999999999999</v>
      </c>
      <c r="N164">
        <v>1.43</v>
      </c>
      <c r="O164">
        <v>1.109</v>
      </c>
      <c r="P164">
        <v>11.28</v>
      </c>
      <c r="Q164">
        <v>6.0639999999999999E-3</v>
      </c>
      <c r="R164">
        <v>9.11E-3</v>
      </c>
      <c r="S164">
        <v>1.042E-2</v>
      </c>
      <c r="T164">
        <v>7.6379999999999998E-3</v>
      </c>
      <c r="U164">
        <v>2.349E-2</v>
      </c>
      <c r="V164">
        <v>1.6609999999999999E-3</v>
      </c>
      <c r="W164">
        <v>12.61</v>
      </c>
      <c r="X164">
        <v>26.55</v>
      </c>
      <c r="Y164">
        <v>80.92</v>
      </c>
      <c r="Z164">
        <v>483.1</v>
      </c>
      <c r="AA164">
        <v>0.12230000000000001</v>
      </c>
      <c r="AB164">
        <v>0.1087</v>
      </c>
      <c r="AC164">
        <v>7.9149999999999998E-2</v>
      </c>
      <c r="AD164">
        <v>5.7410000000000003E-2</v>
      </c>
      <c r="AE164">
        <v>0.34870000000000001</v>
      </c>
      <c r="AF164">
        <v>6.9580000000000003E-2</v>
      </c>
    </row>
    <row r="165" spans="1:32" x14ac:dyDescent="0.2">
      <c r="A165">
        <v>89382601</v>
      </c>
      <c r="B165" t="s">
        <v>33</v>
      </c>
      <c r="C165">
        <v>14.61</v>
      </c>
      <c r="D165">
        <v>15.69</v>
      </c>
      <c r="E165">
        <v>92.68</v>
      </c>
      <c r="F165">
        <v>664.9</v>
      </c>
      <c r="G165">
        <v>7.6179999999999998E-2</v>
      </c>
      <c r="H165">
        <v>3.5150000000000001E-2</v>
      </c>
      <c r="I165">
        <v>1.447E-2</v>
      </c>
      <c r="J165">
        <v>1.8769999999999998E-2</v>
      </c>
      <c r="K165">
        <v>0.16320000000000001</v>
      </c>
      <c r="L165">
        <v>5.2549999999999999E-2</v>
      </c>
      <c r="M165">
        <v>0.316</v>
      </c>
      <c r="N165">
        <v>0.91149999999999998</v>
      </c>
      <c r="O165">
        <v>1.954</v>
      </c>
      <c r="P165">
        <v>28.9</v>
      </c>
      <c r="Q165">
        <v>5.0309999999999999E-3</v>
      </c>
      <c r="R165">
        <v>6.0210000000000003E-3</v>
      </c>
      <c r="S165">
        <v>5.3249999999999999E-3</v>
      </c>
      <c r="T165">
        <v>6.3239999999999998E-3</v>
      </c>
      <c r="U165">
        <v>1.494E-2</v>
      </c>
      <c r="V165">
        <v>8.9479999999999996E-4</v>
      </c>
      <c r="W165">
        <v>16.46</v>
      </c>
      <c r="X165">
        <v>21.75</v>
      </c>
      <c r="Y165">
        <v>103.7</v>
      </c>
      <c r="Z165">
        <v>840.8</v>
      </c>
      <c r="AA165">
        <v>0.1011</v>
      </c>
      <c r="AB165">
        <v>7.0870000000000002E-2</v>
      </c>
      <c r="AC165">
        <v>4.7460000000000002E-2</v>
      </c>
      <c r="AD165">
        <v>5.8130000000000001E-2</v>
      </c>
      <c r="AE165">
        <v>0.253</v>
      </c>
      <c r="AF165">
        <v>5.6950000000000001E-2</v>
      </c>
    </row>
    <row r="166" spans="1:32" x14ac:dyDescent="0.2">
      <c r="A166">
        <v>89382602</v>
      </c>
      <c r="B166" t="s">
        <v>33</v>
      </c>
      <c r="C166">
        <v>12.76</v>
      </c>
      <c r="D166">
        <v>13.37</v>
      </c>
      <c r="E166">
        <v>82.29</v>
      </c>
      <c r="F166">
        <v>504.1</v>
      </c>
      <c r="G166">
        <v>8.7940000000000004E-2</v>
      </c>
      <c r="H166">
        <v>7.9479999999999995E-2</v>
      </c>
      <c r="I166">
        <v>4.052E-2</v>
      </c>
      <c r="J166">
        <v>2.5479999999999999E-2</v>
      </c>
      <c r="K166">
        <v>0.16009999999999999</v>
      </c>
      <c r="L166">
        <v>6.1400000000000003E-2</v>
      </c>
      <c r="M166">
        <v>0.32650000000000001</v>
      </c>
      <c r="N166">
        <v>0.65939999999999999</v>
      </c>
      <c r="O166">
        <v>2.3460000000000001</v>
      </c>
      <c r="P166">
        <v>25.18</v>
      </c>
      <c r="Q166">
        <v>6.4939999999999998E-3</v>
      </c>
      <c r="R166">
        <v>2.768E-2</v>
      </c>
      <c r="S166">
        <v>3.1370000000000002E-2</v>
      </c>
      <c r="T166">
        <v>1.069E-2</v>
      </c>
      <c r="U166">
        <v>1.7309999999999999E-2</v>
      </c>
      <c r="V166">
        <v>4.3920000000000001E-3</v>
      </c>
      <c r="W166">
        <v>14.19</v>
      </c>
      <c r="X166">
        <v>16.399999999999999</v>
      </c>
      <c r="Y166">
        <v>92.04</v>
      </c>
      <c r="Z166">
        <v>618.79999999999995</v>
      </c>
      <c r="AA166">
        <v>0.11940000000000001</v>
      </c>
      <c r="AB166">
        <v>0.2208</v>
      </c>
      <c r="AC166">
        <v>0.1769</v>
      </c>
      <c r="AD166">
        <v>8.4110000000000004E-2</v>
      </c>
      <c r="AE166">
        <v>0.25640000000000002</v>
      </c>
      <c r="AF166">
        <v>8.2530000000000006E-2</v>
      </c>
    </row>
    <row r="167" spans="1:32" x14ac:dyDescent="0.2">
      <c r="A167">
        <v>893988</v>
      </c>
      <c r="B167" t="s">
        <v>33</v>
      </c>
      <c r="C167">
        <v>11.54</v>
      </c>
      <c r="D167">
        <v>10.72</v>
      </c>
      <c r="E167">
        <v>73.73</v>
      </c>
      <c r="F167">
        <v>409.1</v>
      </c>
      <c r="G167">
        <v>8.5970000000000005E-2</v>
      </c>
      <c r="H167">
        <v>5.969E-2</v>
      </c>
      <c r="I167">
        <v>1.367E-2</v>
      </c>
      <c r="J167">
        <v>8.907E-3</v>
      </c>
      <c r="K167">
        <v>0.18329999999999999</v>
      </c>
      <c r="L167">
        <v>6.0999999999999999E-2</v>
      </c>
      <c r="M167">
        <v>0.13120000000000001</v>
      </c>
      <c r="N167">
        <v>0.36020000000000002</v>
      </c>
      <c r="O167">
        <v>1.107</v>
      </c>
      <c r="P167">
        <v>9.4380000000000006</v>
      </c>
      <c r="Q167">
        <v>4.1240000000000001E-3</v>
      </c>
      <c r="R167">
        <v>1.34E-2</v>
      </c>
      <c r="S167">
        <v>1.0030000000000001E-2</v>
      </c>
      <c r="T167">
        <v>4.6670000000000001E-3</v>
      </c>
      <c r="U167">
        <v>2.0320000000000001E-2</v>
      </c>
      <c r="V167">
        <v>1.952E-3</v>
      </c>
      <c r="W167">
        <v>12.34</v>
      </c>
      <c r="X167">
        <v>12.87</v>
      </c>
      <c r="Y167">
        <v>81.23</v>
      </c>
      <c r="Z167">
        <v>467.8</v>
      </c>
      <c r="AA167">
        <v>0.10920000000000001</v>
      </c>
      <c r="AB167">
        <v>0.16259999999999999</v>
      </c>
      <c r="AC167">
        <v>8.3239999999999995E-2</v>
      </c>
      <c r="AD167">
        <v>4.7149999999999997E-2</v>
      </c>
      <c r="AE167">
        <v>0.33900000000000002</v>
      </c>
      <c r="AF167">
        <v>7.4340000000000003E-2</v>
      </c>
    </row>
    <row r="168" spans="1:32" x14ac:dyDescent="0.2">
      <c r="A168">
        <v>894047</v>
      </c>
      <c r="B168" t="s">
        <v>33</v>
      </c>
      <c r="C168">
        <v>8.5969999999999995</v>
      </c>
      <c r="D168">
        <v>18.600000000000001</v>
      </c>
      <c r="E168">
        <v>54.09</v>
      </c>
      <c r="F168">
        <v>221.2</v>
      </c>
      <c r="G168">
        <v>0.1074</v>
      </c>
      <c r="H168">
        <v>5.8470000000000001E-2</v>
      </c>
      <c r="I168">
        <v>0</v>
      </c>
      <c r="J168">
        <v>0</v>
      </c>
      <c r="K168">
        <v>0.21629999999999999</v>
      </c>
      <c r="L168">
        <v>7.3590000000000003E-2</v>
      </c>
      <c r="M168">
        <v>0.33679999999999999</v>
      </c>
      <c r="N168">
        <v>2.7770000000000001</v>
      </c>
      <c r="O168">
        <v>2.222</v>
      </c>
      <c r="P168">
        <v>17.809999999999999</v>
      </c>
      <c r="Q168">
        <v>2.0750000000000001E-2</v>
      </c>
      <c r="R168">
        <v>1.4030000000000001E-2</v>
      </c>
      <c r="S168">
        <v>0</v>
      </c>
      <c r="T168">
        <v>0</v>
      </c>
      <c r="U168">
        <v>6.1460000000000001E-2</v>
      </c>
      <c r="V168">
        <v>6.8199999999999997E-3</v>
      </c>
      <c r="W168">
        <v>8.952</v>
      </c>
      <c r="X168">
        <v>22.44</v>
      </c>
      <c r="Y168">
        <v>56.65</v>
      </c>
      <c r="Z168">
        <v>240.1</v>
      </c>
      <c r="AA168">
        <v>0.13469999999999999</v>
      </c>
      <c r="AB168">
        <v>7.7670000000000003E-2</v>
      </c>
      <c r="AC168">
        <v>0</v>
      </c>
      <c r="AD168">
        <v>0</v>
      </c>
      <c r="AE168">
        <v>0.31419999999999998</v>
      </c>
      <c r="AF168">
        <v>8.1159999999999996E-2</v>
      </c>
    </row>
    <row r="169" spans="1:32" x14ac:dyDescent="0.2">
      <c r="A169">
        <v>894089</v>
      </c>
      <c r="B169" t="s">
        <v>33</v>
      </c>
      <c r="C169">
        <v>12.49</v>
      </c>
      <c r="D169">
        <v>16.850000000000001</v>
      </c>
      <c r="E169">
        <v>79.19</v>
      </c>
      <c r="F169">
        <v>481.6</v>
      </c>
      <c r="G169">
        <v>8.5110000000000005E-2</v>
      </c>
      <c r="H169">
        <v>3.8339999999999999E-2</v>
      </c>
      <c r="I169">
        <v>4.4730000000000004E-3</v>
      </c>
      <c r="J169">
        <v>6.4229999999999999E-3</v>
      </c>
      <c r="K169">
        <v>0.1215</v>
      </c>
      <c r="L169">
        <v>5.6730000000000003E-2</v>
      </c>
      <c r="M169">
        <v>0.1716</v>
      </c>
      <c r="N169">
        <v>0.71509999999999996</v>
      </c>
      <c r="O169">
        <v>1.0469999999999999</v>
      </c>
      <c r="P169">
        <v>12.69</v>
      </c>
      <c r="Q169">
        <v>4.9280000000000001E-3</v>
      </c>
      <c r="R169">
        <v>3.0119999999999999E-3</v>
      </c>
      <c r="S169">
        <v>2.6199999999999999E-3</v>
      </c>
      <c r="T169">
        <v>3.3899999999999998E-3</v>
      </c>
      <c r="U169">
        <v>1.393E-2</v>
      </c>
      <c r="V169">
        <v>1.3439999999999999E-3</v>
      </c>
      <c r="W169">
        <v>13.34</v>
      </c>
      <c r="X169">
        <v>19.71</v>
      </c>
      <c r="Y169">
        <v>84.48</v>
      </c>
      <c r="Z169">
        <v>544.20000000000005</v>
      </c>
      <c r="AA169">
        <v>0.1104</v>
      </c>
      <c r="AB169">
        <v>4.9529999999999998E-2</v>
      </c>
      <c r="AC169">
        <v>1.9380000000000001E-2</v>
      </c>
      <c r="AD169">
        <v>2.784E-2</v>
      </c>
      <c r="AE169">
        <v>0.19170000000000001</v>
      </c>
      <c r="AF169">
        <v>6.1740000000000003E-2</v>
      </c>
    </row>
    <row r="170" spans="1:32" x14ac:dyDescent="0.2">
      <c r="A170">
        <v>894090</v>
      </c>
      <c r="B170" t="s">
        <v>33</v>
      </c>
      <c r="C170">
        <v>12.18</v>
      </c>
      <c r="D170">
        <v>14.08</v>
      </c>
      <c r="E170">
        <v>77.25</v>
      </c>
      <c r="F170">
        <v>461.4</v>
      </c>
      <c r="G170">
        <v>7.7340000000000006E-2</v>
      </c>
      <c r="H170">
        <v>3.2120000000000003E-2</v>
      </c>
      <c r="I170">
        <v>1.123E-2</v>
      </c>
      <c r="J170">
        <v>5.0509999999999999E-3</v>
      </c>
      <c r="K170">
        <v>0.1673</v>
      </c>
      <c r="L170">
        <v>5.6489999999999999E-2</v>
      </c>
      <c r="M170">
        <v>0.21129999999999999</v>
      </c>
      <c r="N170">
        <v>0.59960000000000002</v>
      </c>
      <c r="O170">
        <v>1.4379999999999999</v>
      </c>
      <c r="P170">
        <v>15.82</v>
      </c>
      <c r="Q170">
        <v>5.3429999999999997E-3</v>
      </c>
      <c r="R170">
        <v>5.7670000000000004E-3</v>
      </c>
      <c r="S170">
        <v>1.123E-2</v>
      </c>
      <c r="T170">
        <v>5.0509999999999999E-3</v>
      </c>
      <c r="U170">
        <v>1.9769999999999999E-2</v>
      </c>
      <c r="V170">
        <v>9.502E-4</v>
      </c>
      <c r="W170">
        <v>12.85</v>
      </c>
      <c r="X170">
        <v>16.47</v>
      </c>
      <c r="Y170">
        <v>81.599999999999994</v>
      </c>
      <c r="Z170">
        <v>513.1</v>
      </c>
      <c r="AA170">
        <v>0.10009999999999999</v>
      </c>
      <c r="AB170">
        <v>5.3319999999999999E-2</v>
      </c>
      <c r="AC170">
        <v>4.1160000000000002E-2</v>
      </c>
      <c r="AD170">
        <v>1.8519999999999998E-2</v>
      </c>
      <c r="AE170">
        <v>0.2293</v>
      </c>
      <c r="AF170">
        <v>6.037E-2</v>
      </c>
    </row>
    <row r="171" spans="1:32" x14ac:dyDescent="0.2">
      <c r="A171">
        <v>894329</v>
      </c>
      <c r="B171" t="s">
        <v>33</v>
      </c>
      <c r="C171">
        <v>9.0419999999999998</v>
      </c>
      <c r="D171">
        <v>18.899999999999999</v>
      </c>
      <c r="E171">
        <v>60.07</v>
      </c>
      <c r="F171">
        <v>244.5</v>
      </c>
      <c r="G171">
        <v>9.9680000000000005E-2</v>
      </c>
      <c r="H171">
        <v>0.19719999999999999</v>
      </c>
      <c r="I171">
        <v>0.19750000000000001</v>
      </c>
      <c r="J171">
        <v>4.9079999999999999E-2</v>
      </c>
      <c r="K171">
        <v>0.23300000000000001</v>
      </c>
      <c r="L171">
        <v>8.7429999999999994E-2</v>
      </c>
      <c r="M171">
        <v>0.46529999999999999</v>
      </c>
      <c r="N171">
        <v>1.911</v>
      </c>
      <c r="O171">
        <v>3.7690000000000001</v>
      </c>
      <c r="P171">
        <v>24.2</v>
      </c>
      <c r="Q171">
        <v>9.8449999999999996E-3</v>
      </c>
      <c r="R171">
        <v>6.59E-2</v>
      </c>
      <c r="S171">
        <v>0.1027</v>
      </c>
      <c r="T171">
        <v>2.5270000000000001E-2</v>
      </c>
      <c r="U171">
        <v>3.4909999999999997E-2</v>
      </c>
      <c r="V171">
        <v>7.8770000000000003E-3</v>
      </c>
      <c r="W171">
        <v>10.06</v>
      </c>
      <c r="X171">
        <v>23.4</v>
      </c>
      <c r="Y171">
        <v>68.62</v>
      </c>
      <c r="Z171">
        <v>297.10000000000002</v>
      </c>
      <c r="AA171">
        <v>0.1221</v>
      </c>
      <c r="AB171">
        <v>0.37480000000000002</v>
      </c>
      <c r="AC171">
        <v>0.46089999999999998</v>
      </c>
      <c r="AD171">
        <v>0.1145</v>
      </c>
      <c r="AE171">
        <v>0.3135</v>
      </c>
      <c r="AF171">
        <v>0.1055</v>
      </c>
    </row>
    <row r="172" spans="1:32" x14ac:dyDescent="0.2">
      <c r="A172">
        <v>894335</v>
      </c>
      <c r="B172" t="s">
        <v>33</v>
      </c>
      <c r="C172">
        <v>12.43</v>
      </c>
      <c r="D172">
        <v>17</v>
      </c>
      <c r="E172">
        <v>78.599999999999994</v>
      </c>
      <c r="F172">
        <v>477.3</v>
      </c>
      <c r="G172">
        <v>7.5569999999999998E-2</v>
      </c>
      <c r="H172">
        <v>3.4540000000000001E-2</v>
      </c>
      <c r="I172">
        <v>1.342E-2</v>
      </c>
      <c r="J172">
        <v>1.6990000000000002E-2</v>
      </c>
      <c r="K172">
        <v>0.1472</v>
      </c>
      <c r="L172">
        <v>5.561E-2</v>
      </c>
      <c r="M172">
        <v>0.37780000000000002</v>
      </c>
      <c r="N172">
        <v>2.2000000000000002</v>
      </c>
      <c r="O172">
        <v>2.4870000000000001</v>
      </c>
      <c r="P172">
        <v>31.16</v>
      </c>
      <c r="Q172">
        <v>7.3569999999999998E-3</v>
      </c>
      <c r="R172">
        <v>1.0789999999999999E-2</v>
      </c>
      <c r="S172">
        <v>9.9590000000000008E-3</v>
      </c>
      <c r="T172">
        <v>1.12E-2</v>
      </c>
      <c r="U172">
        <v>3.4329999999999999E-2</v>
      </c>
      <c r="V172">
        <v>2.9610000000000001E-3</v>
      </c>
      <c r="W172">
        <v>12.9</v>
      </c>
      <c r="X172">
        <v>20.21</v>
      </c>
      <c r="Y172">
        <v>81.760000000000005</v>
      </c>
      <c r="Z172">
        <v>515.9</v>
      </c>
      <c r="AA172">
        <v>8.4089999999999998E-2</v>
      </c>
      <c r="AB172">
        <v>4.7120000000000002E-2</v>
      </c>
      <c r="AC172">
        <v>2.2370000000000001E-2</v>
      </c>
      <c r="AD172">
        <v>2.8320000000000001E-2</v>
      </c>
      <c r="AE172">
        <v>0.19009999999999999</v>
      </c>
      <c r="AF172">
        <v>5.9319999999999998E-2</v>
      </c>
    </row>
    <row r="173" spans="1:32" x14ac:dyDescent="0.2">
      <c r="A173">
        <v>894604</v>
      </c>
      <c r="B173" t="s">
        <v>33</v>
      </c>
      <c r="C173">
        <v>10.25</v>
      </c>
      <c r="D173">
        <v>16.18</v>
      </c>
      <c r="E173">
        <v>66.52</v>
      </c>
      <c r="F173">
        <v>324.2</v>
      </c>
      <c r="G173">
        <v>0.1061</v>
      </c>
      <c r="H173">
        <v>0.1111</v>
      </c>
      <c r="I173">
        <v>6.726E-2</v>
      </c>
      <c r="J173">
        <v>3.9649999999999998E-2</v>
      </c>
      <c r="K173">
        <v>0.17430000000000001</v>
      </c>
      <c r="L173">
        <v>7.2789999999999994E-2</v>
      </c>
      <c r="M173">
        <v>0.36770000000000003</v>
      </c>
      <c r="N173">
        <v>1.4710000000000001</v>
      </c>
      <c r="O173">
        <v>1.597</v>
      </c>
      <c r="P173">
        <v>22.68</v>
      </c>
      <c r="Q173">
        <v>1.0489999999999999E-2</v>
      </c>
      <c r="R173">
        <v>4.265E-2</v>
      </c>
      <c r="S173">
        <v>4.0039999999999999E-2</v>
      </c>
      <c r="T173">
        <v>1.5440000000000001E-2</v>
      </c>
      <c r="U173">
        <v>2.7189999999999999E-2</v>
      </c>
      <c r="V173">
        <v>7.5960000000000003E-3</v>
      </c>
      <c r="W173">
        <v>11.28</v>
      </c>
      <c r="X173">
        <v>20.61</v>
      </c>
      <c r="Y173">
        <v>71.53</v>
      </c>
      <c r="Z173">
        <v>390.4</v>
      </c>
      <c r="AA173">
        <v>0.14019999999999999</v>
      </c>
      <c r="AB173">
        <v>0.23599999999999999</v>
      </c>
      <c r="AC173">
        <v>0.1898</v>
      </c>
      <c r="AD173">
        <v>9.7439999999999999E-2</v>
      </c>
      <c r="AE173">
        <v>0.26079999999999998</v>
      </c>
      <c r="AF173">
        <v>9.7019999999999995E-2</v>
      </c>
    </row>
    <row r="174" spans="1:32" x14ac:dyDescent="0.2">
      <c r="A174">
        <v>894855</v>
      </c>
      <c r="B174" t="s">
        <v>33</v>
      </c>
      <c r="C174">
        <v>12.86</v>
      </c>
      <c r="D174">
        <v>13.32</v>
      </c>
      <c r="E174">
        <v>82.82</v>
      </c>
      <c r="F174">
        <v>504.8</v>
      </c>
      <c r="G174">
        <v>0.1134</v>
      </c>
      <c r="H174">
        <v>8.8340000000000002E-2</v>
      </c>
      <c r="I174">
        <v>3.7999999999999999E-2</v>
      </c>
      <c r="J174">
        <v>3.4000000000000002E-2</v>
      </c>
      <c r="K174">
        <v>0.15429999999999999</v>
      </c>
      <c r="L174">
        <v>6.4759999999999998E-2</v>
      </c>
      <c r="M174">
        <v>0.22120000000000001</v>
      </c>
      <c r="N174">
        <v>1.042</v>
      </c>
      <c r="O174">
        <v>1.6140000000000001</v>
      </c>
      <c r="P174">
        <v>16.57</v>
      </c>
      <c r="Q174">
        <v>5.9100000000000003E-3</v>
      </c>
      <c r="R174">
        <v>2.0160000000000001E-2</v>
      </c>
      <c r="S174">
        <v>1.9019999999999999E-2</v>
      </c>
      <c r="T174">
        <v>1.0109999999999999E-2</v>
      </c>
      <c r="U174">
        <v>1.2019999999999999E-2</v>
      </c>
      <c r="V174">
        <v>3.107E-3</v>
      </c>
      <c r="W174">
        <v>14.04</v>
      </c>
      <c r="X174">
        <v>21.08</v>
      </c>
      <c r="Y174">
        <v>92.8</v>
      </c>
      <c r="Z174">
        <v>599.5</v>
      </c>
      <c r="AA174">
        <v>0.1547</v>
      </c>
      <c r="AB174">
        <v>0.22309999999999999</v>
      </c>
      <c r="AC174">
        <v>0.17910000000000001</v>
      </c>
      <c r="AD174">
        <v>0.11550000000000001</v>
      </c>
      <c r="AE174">
        <v>0.2382</v>
      </c>
      <c r="AF174">
        <v>8.5529999999999995E-2</v>
      </c>
    </row>
    <row r="175" spans="1:32" x14ac:dyDescent="0.2">
      <c r="A175">
        <v>89511501</v>
      </c>
      <c r="B175" t="s">
        <v>33</v>
      </c>
      <c r="C175">
        <v>12.2</v>
      </c>
      <c r="D175">
        <v>15.21</v>
      </c>
      <c r="E175">
        <v>78.010000000000005</v>
      </c>
      <c r="F175">
        <v>457.9</v>
      </c>
      <c r="G175">
        <v>8.6730000000000002E-2</v>
      </c>
      <c r="H175">
        <v>6.5449999999999994E-2</v>
      </c>
      <c r="I175">
        <v>1.9939999999999999E-2</v>
      </c>
      <c r="J175">
        <v>1.6920000000000001E-2</v>
      </c>
      <c r="K175">
        <v>0.1638</v>
      </c>
      <c r="L175">
        <v>6.1289999999999997E-2</v>
      </c>
      <c r="M175">
        <v>0.25750000000000001</v>
      </c>
      <c r="N175">
        <v>0.80730000000000002</v>
      </c>
      <c r="O175">
        <v>1.9590000000000001</v>
      </c>
      <c r="P175">
        <v>19.010000000000002</v>
      </c>
      <c r="Q175">
        <v>5.4029999999999998E-3</v>
      </c>
      <c r="R175">
        <v>1.418E-2</v>
      </c>
      <c r="S175">
        <v>1.051E-2</v>
      </c>
      <c r="T175">
        <v>5.1419999999999999E-3</v>
      </c>
      <c r="U175">
        <v>1.333E-2</v>
      </c>
      <c r="V175">
        <v>2.065E-3</v>
      </c>
      <c r="W175">
        <v>13.75</v>
      </c>
      <c r="X175">
        <v>21.38</v>
      </c>
      <c r="Y175">
        <v>91.11</v>
      </c>
      <c r="Z175">
        <v>583.1</v>
      </c>
      <c r="AA175">
        <v>0.12559999999999999</v>
      </c>
      <c r="AB175">
        <v>0.1928</v>
      </c>
      <c r="AC175">
        <v>0.1167</v>
      </c>
      <c r="AD175">
        <v>5.5559999999999998E-2</v>
      </c>
      <c r="AE175">
        <v>0.2661</v>
      </c>
      <c r="AF175">
        <v>7.961E-2</v>
      </c>
    </row>
    <row r="176" spans="1:32" x14ac:dyDescent="0.2">
      <c r="A176">
        <v>89511502</v>
      </c>
      <c r="B176" t="s">
        <v>33</v>
      </c>
      <c r="C176">
        <v>12.67</v>
      </c>
      <c r="D176">
        <v>17.3</v>
      </c>
      <c r="E176">
        <v>81.25</v>
      </c>
      <c r="F176">
        <v>489.9</v>
      </c>
      <c r="G176">
        <v>0.1028</v>
      </c>
      <c r="H176">
        <v>7.664E-2</v>
      </c>
      <c r="I176">
        <v>3.193E-2</v>
      </c>
      <c r="J176">
        <v>2.1069999999999998E-2</v>
      </c>
      <c r="K176">
        <v>0.17069999999999999</v>
      </c>
      <c r="L176">
        <v>5.9839999999999997E-2</v>
      </c>
      <c r="M176">
        <v>0.21</v>
      </c>
      <c r="N176">
        <v>0.95050000000000001</v>
      </c>
      <c r="O176">
        <v>1.5660000000000001</v>
      </c>
      <c r="P176">
        <v>17.61</v>
      </c>
      <c r="Q176">
        <v>6.8089999999999999E-3</v>
      </c>
      <c r="R176">
        <v>9.5139999999999999E-3</v>
      </c>
      <c r="S176">
        <v>1.329E-2</v>
      </c>
      <c r="T176">
        <v>6.4739999999999997E-3</v>
      </c>
      <c r="U176">
        <v>2.0570000000000001E-2</v>
      </c>
      <c r="V176">
        <v>1.784E-3</v>
      </c>
      <c r="W176">
        <v>13.71</v>
      </c>
      <c r="X176">
        <v>21.1</v>
      </c>
      <c r="Y176">
        <v>88.7</v>
      </c>
      <c r="Z176">
        <v>574.4</v>
      </c>
      <c r="AA176">
        <v>0.1384</v>
      </c>
      <c r="AB176">
        <v>0.1212</v>
      </c>
      <c r="AC176">
        <v>0.10199999999999999</v>
      </c>
      <c r="AD176">
        <v>5.602E-2</v>
      </c>
      <c r="AE176">
        <v>0.26879999999999998</v>
      </c>
      <c r="AF176">
        <v>6.8879999999999997E-2</v>
      </c>
    </row>
    <row r="177" spans="1:32" x14ac:dyDescent="0.2">
      <c r="A177">
        <v>89524</v>
      </c>
      <c r="B177" t="s">
        <v>33</v>
      </c>
      <c r="C177">
        <v>14.11</v>
      </c>
      <c r="D177">
        <v>12.88</v>
      </c>
      <c r="E177">
        <v>90.03</v>
      </c>
      <c r="F177">
        <v>616.5</v>
      </c>
      <c r="G177">
        <v>9.3090000000000006E-2</v>
      </c>
      <c r="H177">
        <v>5.3060000000000003E-2</v>
      </c>
      <c r="I177">
        <v>1.7649999999999999E-2</v>
      </c>
      <c r="J177">
        <v>2.733E-2</v>
      </c>
      <c r="K177">
        <v>0.13730000000000001</v>
      </c>
      <c r="L177">
        <v>5.7000000000000002E-2</v>
      </c>
      <c r="M177">
        <v>0.2571</v>
      </c>
      <c r="N177">
        <v>1.081</v>
      </c>
      <c r="O177">
        <v>1.5580000000000001</v>
      </c>
      <c r="P177">
        <v>23.92</v>
      </c>
      <c r="Q177">
        <v>6.692E-3</v>
      </c>
      <c r="R177">
        <v>1.132E-2</v>
      </c>
      <c r="S177">
        <v>5.7169999999999999E-3</v>
      </c>
      <c r="T177">
        <v>6.6270000000000001E-3</v>
      </c>
      <c r="U177">
        <v>1.4160000000000001E-2</v>
      </c>
      <c r="V177">
        <v>2.4759999999999999E-3</v>
      </c>
      <c r="W177">
        <v>15.53</v>
      </c>
      <c r="X177">
        <v>18</v>
      </c>
      <c r="Y177">
        <v>98.4</v>
      </c>
      <c r="Z177">
        <v>749.9</v>
      </c>
      <c r="AA177">
        <v>0.12809999999999999</v>
      </c>
      <c r="AB177">
        <v>0.1109</v>
      </c>
      <c r="AC177">
        <v>5.3069999999999999E-2</v>
      </c>
      <c r="AD177">
        <v>5.8900000000000001E-2</v>
      </c>
      <c r="AE177">
        <v>0.21</v>
      </c>
      <c r="AF177">
        <v>7.0830000000000004E-2</v>
      </c>
    </row>
    <row r="178" spans="1:32" x14ac:dyDescent="0.2">
      <c r="A178">
        <v>895299</v>
      </c>
      <c r="B178" t="s">
        <v>33</v>
      </c>
      <c r="C178">
        <v>12.03</v>
      </c>
      <c r="D178">
        <v>17.93</v>
      </c>
      <c r="E178">
        <v>76.09</v>
      </c>
      <c r="F178">
        <v>446</v>
      </c>
      <c r="G178">
        <v>7.6829999999999996E-2</v>
      </c>
      <c r="H178">
        <v>3.8920000000000003E-2</v>
      </c>
      <c r="I178">
        <v>1.5460000000000001E-3</v>
      </c>
      <c r="J178">
        <v>5.5919999999999997E-3</v>
      </c>
      <c r="K178">
        <v>0.13819999999999999</v>
      </c>
      <c r="L178">
        <v>6.0699999999999997E-2</v>
      </c>
      <c r="M178">
        <v>0.23350000000000001</v>
      </c>
      <c r="N178">
        <v>0.90969999999999995</v>
      </c>
      <c r="O178">
        <v>1.466</v>
      </c>
      <c r="P178">
        <v>16.97</v>
      </c>
      <c r="Q178">
        <v>4.7289999999999997E-3</v>
      </c>
      <c r="R178">
        <v>6.8869999999999999E-3</v>
      </c>
      <c r="S178">
        <v>1.1839999999999999E-3</v>
      </c>
      <c r="T178">
        <v>3.9509999999999997E-3</v>
      </c>
      <c r="U178">
        <v>1.4659999999999999E-2</v>
      </c>
      <c r="V178">
        <v>1.755E-3</v>
      </c>
      <c r="W178">
        <v>13.07</v>
      </c>
      <c r="X178">
        <v>22.25</v>
      </c>
      <c r="Y178">
        <v>82.74</v>
      </c>
      <c r="Z178">
        <v>523.4</v>
      </c>
      <c r="AA178">
        <v>0.1013</v>
      </c>
      <c r="AB178">
        <v>7.3899999999999993E-2</v>
      </c>
      <c r="AC178">
        <v>7.7320000000000002E-3</v>
      </c>
      <c r="AD178">
        <v>2.7959999999999999E-2</v>
      </c>
      <c r="AE178">
        <v>0.21709999999999999</v>
      </c>
      <c r="AF178">
        <v>7.0370000000000002E-2</v>
      </c>
    </row>
    <row r="179" spans="1:32" x14ac:dyDescent="0.2">
      <c r="A179">
        <v>896864</v>
      </c>
      <c r="B179" t="s">
        <v>33</v>
      </c>
      <c r="C179">
        <v>12.98</v>
      </c>
      <c r="D179">
        <v>19.350000000000001</v>
      </c>
      <c r="E179">
        <v>84.52</v>
      </c>
      <c r="F179">
        <v>514</v>
      </c>
      <c r="G179">
        <v>9.579E-2</v>
      </c>
      <c r="H179">
        <v>0.1125</v>
      </c>
      <c r="I179">
        <v>7.1069999999999994E-2</v>
      </c>
      <c r="J179">
        <v>2.9499999999999998E-2</v>
      </c>
      <c r="K179">
        <v>0.17610000000000001</v>
      </c>
      <c r="L179">
        <v>6.54E-2</v>
      </c>
      <c r="M179">
        <v>0.26840000000000003</v>
      </c>
      <c r="N179">
        <v>0.56640000000000001</v>
      </c>
      <c r="O179">
        <v>2.4649999999999999</v>
      </c>
      <c r="P179">
        <v>20.65</v>
      </c>
      <c r="Q179">
        <v>5.7270000000000003E-3</v>
      </c>
      <c r="R179">
        <v>3.2550000000000003E-2</v>
      </c>
      <c r="S179">
        <v>4.3929999999999997E-2</v>
      </c>
      <c r="T179">
        <v>9.8110000000000003E-3</v>
      </c>
      <c r="U179">
        <v>2.751E-2</v>
      </c>
      <c r="V179">
        <v>4.5719999999999997E-3</v>
      </c>
      <c r="W179">
        <v>14.42</v>
      </c>
      <c r="X179">
        <v>21.95</v>
      </c>
      <c r="Y179">
        <v>99.21</v>
      </c>
      <c r="Z179">
        <v>634.29999999999995</v>
      </c>
      <c r="AA179">
        <v>0.1288</v>
      </c>
      <c r="AB179">
        <v>0.32529999999999998</v>
      </c>
      <c r="AC179">
        <v>0.34389999999999998</v>
      </c>
      <c r="AD179">
        <v>9.8580000000000001E-2</v>
      </c>
      <c r="AE179">
        <v>0.35959999999999998</v>
      </c>
      <c r="AF179">
        <v>9.1660000000000005E-2</v>
      </c>
    </row>
    <row r="180" spans="1:32" x14ac:dyDescent="0.2">
      <c r="A180">
        <v>897132</v>
      </c>
      <c r="B180" t="s">
        <v>33</v>
      </c>
      <c r="C180">
        <v>11.22</v>
      </c>
      <c r="D180">
        <v>19.86</v>
      </c>
      <c r="E180">
        <v>71.94</v>
      </c>
      <c r="F180">
        <v>387.3</v>
      </c>
      <c r="G180">
        <v>0.10539999999999999</v>
      </c>
      <c r="H180">
        <v>6.7790000000000003E-2</v>
      </c>
      <c r="I180">
        <v>5.006E-3</v>
      </c>
      <c r="J180">
        <v>7.5830000000000003E-3</v>
      </c>
      <c r="K180">
        <v>0.19400000000000001</v>
      </c>
      <c r="L180">
        <v>6.028E-2</v>
      </c>
      <c r="M180">
        <v>0.29759999999999998</v>
      </c>
      <c r="N180">
        <v>1.966</v>
      </c>
      <c r="O180">
        <v>1.9590000000000001</v>
      </c>
      <c r="P180">
        <v>19.62</v>
      </c>
      <c r="Q180">
        <v>1.289E-2</v>
      </c>
      <c r="R180">
        <v>1.1039999999999999E-2</v>
      </c>
      <c r="S180">
        <v>3.297E-3</v>
      </c>
      <c r="T180">
        <v>4.9670000000000001E-3</v>
      </c>
      <c r="U180">
        <v>4.2430000000000002E-2</v>
      </c>
      <c r="V180">
        <v>1.9629999999999999E-3</v>
      </c>
      <c r="W180">
        <v>11.98</v>
      </c>
      <c r="X180">
        <v>25.78</v>
      </c>
      <c r="Y180">
        <v>76.91</v>
      </c>
      <c r="Z180">
        <v>436.1</v>
      </c>
      <c r="AA180">
        <v>0.1424</v>
      </c>
      <c r="AB180">
        <v>9.6689999999999998E-2</v>
      </c>
      <c r="AC180">
        <v>1.3350000000000001E-2</v>
      </c>
      <c r="AD180">
        <v>2.0219999999999998E-2</v>
      </c>
      <c r="AE180">
        <v>0.32919999999999999</v>
      </c>
      <c r="AF180">
        <v>6.522E-2</v>
      </c>
    </row>
    <row r="181" spans="1:32" x14ac:dyDescent="0.2">
      <c r="A181">
        <v>897137</v>
      </c>
      <c r="B181" t="s">
        <v>33</v>
      </c>
      <c r="C181">
        <v>11.25</v>
      </c>
      <c r="D181">
        <v>14.78</v>
      </c>
      <c r="E181">
        <v>71.38</v>
      </c>
      <c r="F181">
        <v>390</v>
      </c>
      <c r="G181">
        <v>8.3059999999999995E-2</v>
      </c>
      <c r="H181">
        <v>4.4580000000000002E-2</v>
      </c>
      <c r="I181">
        <v>9.7369999999999998E-4</v>
      </c>
      <c r="J181">
        <v>2.941E-3</v>
      </c>
      <c r="K181">
        <v>0.17730000000000001</v>
      </c>
      <c r="L181">
        <v>6.0810000000000003E-2</v>
      </c>
      <c r="M181">
        <v>0.21440000000000001</v>
      </c>
      <c r="N181">
        <v>0.99609999999999999</v>
      </c>
      <c r="O181">
        <v>1.5289999999999999</v>
      </c>
      <c r="P181">
        <v>15.07</v>
      </c>
      <c r="Q181">
        <v>5.6169999999999996E-3</v>
      </c>
      <c r="R181">
        <v>7.1240000000000001E-3</v>
      </c>
      <c r="S181">
        <v>9.7369999999999998E-4</v>
      </c>
      <c r="T181">
        <v>2.941E-3</v>
      </c>
      <c r="U181">
        <v>1.7000000000000001E-2</v>
      </c>
      <c r="V181">
        <v>2.0300000000000001E-3</v>
      </c>
      <c r="W181">
        <v>12.76</v>
      </c>
      <c r="X181">
        <v>22.06</v>
      </c>
      <c r="Y181">
        <v>82.08</v>
      </c>
      <c r="Z181">
        <v>492.7</v>
      </c>
      <c r="AA181">
        <v>0.1166</v>
      </c>
      <c r="AB181">
        <v>9.7939999999999999E-2</v>
      </c>
      <c r="AC181">
        <v>5.5180000000000003E-3</v>
      </c>
      <c r="AD181">
        <v>1.6670000000000001E-2</v>
      </c>
      <c r="AE181">
        <v>0.28149999999999997</v>
      </c>
      <c r="AF181">
        <v>7.4179999999999996E-2</v>
      </c>
    </row>
    <row r="182" spans="1:32" x14ac:dyDescent="0.2">
      <c r="A182">
        <v>897374</v>
      </c>
      <c r="B182" t="s">
        <v>33</v>
      </c>
      <c r="C182">
        <v>12.3</v>
      </c>
      <c r="D182">
        <v>19.02</v>
      </c>
      <c r="E182">
        <v>77.88</v>
      </c>
      <c r="F182">
        <v>464.4</v>
      </c>
      <c r="G182">
        <v>8.3129999999999996E-2</v>
      </c>
      <c r="H182">
        <v>4.2020000000000002E-2</v>
      </c>
      <c r="I182">
        <v>7.7559999999999999E-3</v>
      </c>
      <c r="J182">
        <v>8.5349999999999992E-3</v>
      </c>
      <c r="K182">
        <v>0.15390000000000001</v>
      </c>
      <c r="L182">
        <v>5.9450000000000003E-2</v>
      </c>
      <c r="M182">
        <v>0.184</v>
      </c>
      <c r="N182">
        <v>1.532</v>
      </c>
      <c r="O182">
        <v>1.1990000000000001</v>
      </c>
      <c r="P182">
        <v>13.24</v>
      </c>
      <c r="Q182">
        <v>7.8810000000000009E-3</v>
      </c>
      <c r="R182">
        <v>8.4320000000000003E-3</v>
      </c>
      <c r="S182">
        <v>7.0039999999999998E-3</v>
      </c>
      <c r="T182">
        <v>6.522E-3</v>
      </c>
      <c r="U182">
        <v>1.9390000000000001E-2</v>
      </c>
      <c r="V182">
        <v>2.222E-3</v>
      </c>
      <c r="W182">
        <v>13.35</v>
      </c>
      <c r="X182">
        <v>28.46</v>
      </c>
      <c r="Y182">
        <v>84.53</v>
      </c>
      <c r="Z182">
        <v>544.29999999999995</v>
      </c>
      <c r="AA182">
        <v>0.1222</v>
      </c>
      <c r="AB182">
        <v>9.0520000000000003E-2</v>
      </c>
      <c r="AC182">
        <v>3.619E-2</v>
      </c>
      <c r="AD182">
        <v>3.9829999999999997E-2</v>
      </c>
      <c r="AE182">
        <v>0.25540000000000002</v>
      </c>
      <c r="AF182">
        <v>7.2069999999999995E-2</v>
      </c>
    </row>
    <row r="183" spans="1:32" x14ac:dyDescent="0.2">
      <c r="A183">
        <v>897604</v>
      </c>
      <c r="B183" t="s">
        <v>33</v>
      </c>
      <c r="C183">
        <v>12.99</v>
      </c>
      <c r="D183">
        <v>14.23</v>
      </c>
      <c r="E183">
        <v>84.08</v>
      </c>
      <c r="F183">
        <v>514.29999999999995</v>
      </c>
      <c r="G183">
        <v>9.4619999999999996E-2</v>
      </c>
      <c r="H183">
        <v>9.9650000000000002E-2</v>
      </c>
      <c r="I183">
        <v>3.7379999999999997E-2</v>
      </c>
      <c r="J183">
        <v>2.0979999999999999E-2</v>
      </c>
      <c r="K183">
        <v>0.16520000000000001</v>
      </c>
      <c r="L183">
        <v>7.238E-2</v>
      </c>
      <c r="M183">
        <v>0.18140000000000001</v>
      </c>
      <c r="N183">
        <v>0.64119999999999999</v>
      </c>
      <c r="O183">
        <v>0.92190000000000005</v>
      </c>
      <c r="P183">
        <v>14.41</v>
      </c>
      <c r="Q183">
        <v>5.2310000000000004E-3</v>
      </c>
      <c r="R183">
        <v>2.3050000000000001E-2</v>
      </c>
      <c r="S183">
        <v>3.1130000000000001E-2</v>
      </c>
      <c r="T183">
        <v>7.3150000000000003E-3</v>
      </c>
      <c r="U183">
        <v>1.6389999999999998E-2</v>
      </c>
      <c r="V183">
        <v>5.7010000000000003E-3</v>
      </c>
      <c r="W183">
        <v>13.72</v>
      </c>
      <c r="X183">
        <v>16.91</v>
      </c>
      <c r="Y183">
        <v>87.38</v>
      </c>
      <c r="Z183">
        <v>576</v>
      </c>
      <c r="AA183">
        <v>0.1142</v>
      </c>
      <c r="AB183">
        <v>0.19750000000000001</v>
      </c>
      <c r="AC183">
        <v>0.14499999999999999</v>
      </c>
      <c r="AD183">
        <v>5.8500000000000003E-2</v>
      </c>
      <c r="AE183">
        <v>0.2432</v>
      </c>
      <c r="AF183">
        <v>0.1009</v>
      </c>
    </row>
    <row r="184" spans="1:32" x14ac:dyDescent="0.2">
      <c r="A184">
        <v>897880</v>
      </c>
      <c r="B184" t="s">
        <v>33</v>
      </c>
      <c r="C184">
        <v>10.050000000000001</v>
      </c>
      <c r="D184">
        <v>17.53</v>
      </c>
      <c r="E184">
        <v>64.41</v>
      </c>
      <c r="F184">
        <v>310.8</v>
      </c>
      <c r="G184">
        <v>0.1007</v>
      </c>
      <c r="H184">
        <v>7.3260000000000006E-2</v>
      </c>
      <c r="I184">
        <v>2.511E-2</v>
      </c>
      <c r="J184">
        <v>1.7749999999999998E-2</v>
      </c>
      <c r="K184">
        <v>0.189</v>
      </c>
      <c r="L184">
        <v>6.3310000000000005E-2</v>
      </c>
      <c r="M184">
        <v>0.26190000000000002</v>
      </c>
      <c r="N184">
        <v>2.0150000000000001</v>
      </c>
      <c r="O184">
        <v>1.778</v>
      </c>
      <c r="P184">
        <v>16.850000000000001</v>
      </c>
      <c r="Q184">
        <v>7.803E-3</v>
      </c>
      <c r="R184">
        <v>1.4489999999999999E-2</v>
      </c>
      <c r="S184">
        <v>1.6899999999999998E-2</v>
      </c>
      <c r="T184">
        <v>8.0429999999999998E-3</v>
      </c>
      <c r="U184">
        <v>2.1000000000000001E-2</v>
      </c>
      <c r="V184">
        <v>2.7780000000000001E-3</v>
      </c>
      <c r="W184">
        <v>11.16</v>
      </c>
      <c r="X184">
        <v>26.84</v>
      </c>
      <c r="Y184">
        <v>71.98</v>
      </c>
      <c r="Z184">
        <v>384</v>
      </c>
      <c r="AA184">
        <v>0.14019999999999999</v>
      </c>
      <c r="AB184">
        <v>0.14019999999999999</v>
      </c>
      <c r="AC184">
        <v>0.1055</v>
      </c>
      <c r="AD184">
        <v>6.4990000000000006E-2</v>
      </c>
      <c r="AE184">
        <v>0.28939999999999999</v>
      </c>
      <c r="AF184">
        <v>7.664E-2</v>
      </c>
    </row>
    <row r="185" spans="1:32" x14ac:dyDescent="0.2">
      <c r="A185">
        <v>89813</v>
      </c>
      <c r="B185" t="s">
        <v>33</v>
      </c>
      <c r="C185">
        <v>14.42</v>
      </c>
      <c r="D185">
        <v>16.54</v>
      </c>
      <c r="E185">
        <v>94.15</v>
      </c>
      <c r="F185">
        <v>641.20000000000005</v>
      </c>
      <c r="G185">
        <v>9.7509999999999999E-2</v>
      </c>
      <c r="H185">
        <v>0.1139</v>
      </c>
      <c r="I185">
        <v>8.0070000000000002E-2</v>
      </c>
      <c r="J185">
        <v>4.2229999999999997E-2</v>
      </c>
      <c r="K185">
        <v>0.19120000000000001</v>
      </c>
      <c r="L185">
        <v>6.4119999999999996E-2</v>
      </c>
      <c r="M185">
        <v>0.34910000000000002</v>
      </c>
      <c r="N185">
        <v>0.77059999999999995</v>
      </c>
      <c r="O185">
        <v>2.677</v>
      </c>
      <c r="P185">
        <v>32.14</v>
      </c>
      <c r="Q185">
        <v>4.5770000000000003E-3</v>
      </c>
      <c r="R185">
        <v>3.0530000000000002E-2</v>
      </c>
      <c r="S185">
        <v>3.8399999999999997E-2</v>
      </c>
      <c r="T185">
        <v>1.243E-2</v>
      </c>
      <c r="U185">
        <v>1.873E-2</v>
      </c>
      <c r="V185">
        <v>3.3730000000000001E-3</v>
      </c>
      <c r="W185">
        <v>16.670000000000002</v>
      </c>
      <c r="X185">
        <v>21.51</v>
      </c>
      <c r="Y185">
        <v>111.4</v>
      </c>
      <c r="Z185">
        <v>862.1</v>
      </c>
      <c r="AA185">
        <v>0.12939999999999999</v>
      </c>
      <c r="AB185">
        <v>0.33710000000000001</v>
      </c>
      <c r="AC185">
        <v>0.3755</v>
      </c>
      <c r="AD185">
        <v>0.1414</v>
      </c>
      <c r="AE185">
        <v>0.30530000000000002</v>
      </c>
      <c r="AF185">
        <v>8.7639999999999996E-2</v>
      </c>
    </row>
    <row r="186" spans="1:32" x14ac:dyDescent="0.2">
      <c r="A186">
        <v>898143</v>
      </c>
      <c r="B186" t="s">
        <v>33</v>
      </c>
      <c r="C186">
        <v>9.6059999999999999</v>
      </c>
      <c r="D186">
        <v>16.84</v>
      </c>
      <c r="E186">
        <v>61.64</v>
      </c>
      <c r="F186">
        <v>280.5</v>
      </c>
      <c r="G186">
        <v>8.4809999999999997E-2</v>
      </c>
      <c r="H186">
        <v>9.2280000000000001E-2</v>
      </c>
      <c r="I186">
        <v>8.4220000000000003E-2</v>
      </c>
      <c r="J186">
        <v>2.2919999999999999E-2</v>
      </c>
      <c r="K186">
        <v>0.2036</v>
      </c>
      <c r="L186">
        <v>7.1249999999999994E-2</v>
      </c>
      <c r="M186">
        <v>0.18440000000000001</v>
      </c>
      <c r="N186">
        <v>0.94289999999999996</v>
      </c>
      <c r="O186">
        <v>1.429</v>
      </c>
      <c r="P186">
        <v>12.07</v>
      </c>
      <c r="Q186">
        <v>5.9540000000000001E-3</v>
      </c>
      <c r="R186">
        <v>3.4709999999999998E-2</v>
      </c>
      <c r="S186">
        <v>5.0279999999999998E-2</v>
      </c>
      <c r="T186">
        <v>8.5100000000000002E-3</v>
      </c>
      <c r="U186">
        <v>1.7500000000000002E-2</v>
      </c>
      <c r="V186">
        <v>4.0309999999999999E-3</v>
      </c>
      <c r="W186">
        <v>10.75</v>
      </c>
      <c r="X186">
        <v>23.07</v>
      </c>
      <c r="Y186">
        <v>71.25</v>
      </c>
      <c r="Z186">
        <v>353.6</v>
      </c>
      <c r="AA186">
        <v>0.12330000000000001</v>
      </c>
      <c r="AB186">
        <v>0.34160000000000001</v>
      </c>
      <c r="AC186">
        <v>0.43409999999999999</v>
      </c>
      <c r="AD186">
        <v>8.1199999999999994E-2</v>
      </c>
      <c r="AE186">
        <v>0.29820000000000002</v>
      </c>
      <c r="AF186">
        <v>9.8250000000000004E-2</v>
      </c>
    </row>
    <row r="187" spans="1:32" x14ac:dyDescent="0.2">
      <c r="A187">
        <v>89827</v>
      </c>
      <c r="B187" t="s">
        <v>33</v>
      </c>
      <c r="C187">
        <v>11.06</v>
      </c>
      <c r="D187">
        <v>14.96</v>
      </c>
      <c r="E187">
        <v>71.489999999999995</v>
      </c>
      <c r="F187">
        <v>373.9</v>
      </c>
      <c r="G187">
        <v>0.1033</v>
      </c>
      <c r="H187">
        <v>9.0969999999999995E-2</v>
      </c>
      <c r="I187">
        <v>5.3969999999999997E-2</v>
      </c>
      <c r="J187">
        <v>3.3410000000000002E-2</v>
      </c>
      <c r="K187">
        <v>0.17760000000000001</v>
      </c>
      <c r="L187">
        <v>6.9070000000000006E-2</v>
      </c>
      <c r="M187">
        <v>0.16009999999999999</v>
      </c>
      <c r="N187">
        <v>0.82250000000000001</v>
      </c>
      <c r="O187">
        <v>1.355</v>
      </c>
      <c r="P187">
        <v>10.8</v>
      </c>
      <c r="Q187">
        <v>7.4159999999999998E-3</v>
      </c>
      <c r="R187">
        <v>1.8769999999999998E-2</v>
      </c>
      <c r="S187">
        <v>2.758E-2</v>
      </c>
      <c r="T187">
        <v>1.01E-2</v>
      </c>
      <c r="U187">
        <v>2.3480000000000001E-2</v>
      </c>
      <c r="V187">
        <v>2.9169999999999999E-3</v>
      </c>
      <c r="W187">
        <v>11.92</v>
      </c>
      <c r="X187">
        <v>19.899999999999999</v>
      </c>
      <c r="Y187">
        <v>79.760000000000005</v>
      </c>
      <c r="Z187">
        <v>440</v>
      </c>
      <c r="AA187">
        <v>0.14180000000000001</v>
      </c>
      <c r="AB187">
        <v>0.221</v>
      </c>
      <c r="AC187">
        <v>0.22989999999999999</v>
      </c>
      <c r="AD187">
        <v>0.1075</v>
      </c>
      <c r="AE187">
        <v>0.3301</v>
      </c>
      <c r="AF187">
        <v>9.0800000000000006E-2</v>
      </c>
    </row>
    <row r="188" spans="1:32" x14ac:dyDescent="0.2">
      <c r="A188">
        <v>89864002</v>
      </c>
      <c r="B188" t="s">
        <v>33</v>
      </c>
      <c r="C188">
        <v>11.71</v>
      </c>
      <c r="D188">
        <v>15.45</v>
      </c>
      <c r="E188">
        <v>75.03</v>
      </c>
      <c r="F188">
        <v>420.3</v>
      </c>
      <c r="G188">
        <v>0.115</v>
      </c>
      <c r="H188">
        <v>7.281E-2</v>
      </c>
      <c r="I188">
        <v>4.0059999999999998E-2</v>
      </c>
      <c r="J188">
        <v>3.2500000000000001E-2</v>
      </c>
      <c r="K188">
        <v>0.2009</v>
      </c>
      <c r="L188">
        <v>6.5060000000000007E-2</v>
      </c>
      <c r="M188">
        <v>0.34460000000000002</v>
      </c>
      <c r="N188">
        <v>0.73950000000000005</v>
      </c>
      <c r="O188">
        <v>2.355</v>
      </c>
      <c r="P188">
        <v>24.53</v>
      </c>
      <c r="Q188">
        <v>9.5359999999999993E-3</v>
      </c>
      <c r="R188">
        <v>1.0970000000000001E-2</v>
      </c>
      <c r="S188">
        <v>1.651E-2</v>
      </c>
      <c r="T188">
        <v>1.1209999999999999E-2</v>
      </c>
      <c r="U188">
        <v>1.9529999999999999E-2</v>
      </c>
      <c r="V188">
        <v>3.0999999999999999E-3</v>
      </c>
      <c r="W188">
        <v>13.06</v>
      </c>
      <c r="X188">
        <v>18.16</v>
      </c>
      <c r="Y188">
        <v>84.16</v>
      </c>
      <c r="Z188">
        <v>516.4</v>
      </c>
      <c r="AA188">
        <v>0.14599999999999999</v>
      </c>
      <c r="AB188">
        <v>0.1115</v>
      </c>
      <c r="AC188">
        <v>0.1087</v>
      </c>
      <c r="AD188">
        <v>7.8640000000000002E-2</v>
      </c>
      <c r="AE188">
        <v>0.27650000000000002</v>
      </c>
      <c r="AF188">
        <v>7.8060000000000004E-2</v>
      </c>
    </row>
    <row r="189" spans="1:32" x14ac:dyDescent="0.2">
      <c r="A189">
        <v>898677</v>
      </c>
      <c r="B189" t="s">
        <v>33</v>
      </c>
      <c r="C189">
        <v>10.26</v>
      </c>
      <c r="D189">
        <v>14.71</v>
      </c>
      <c r="E189">
        <v>66.2</v>
      </c>
      <c r="F189">
        <v>321.60000000000002</v>
      </c>
      <c r="G189">
        <v>9.8820000000000005E-2</v>
      </c>
      <c r="H189">
        <v>9.1590000000000005E-2</v>
      </c>
      <c r="I189">
        <v>3.5810000000000002E-2</v>
      </c>
      <c r="J189">
        <v>2.0369999999999999E-2</v>
      </c>
      <c r="K189">
        <v>0.1633</v>
      </c>
      <c r="L189">
        <v>7.0050000000000001E-2</v>
      </c>
      <c r="M189">
        <v>0.33800000000000002</v>
      </c>
      <c r="N189">
        <v>2.5089999999999999</v>
      </c>
      <c r="O189">
        <v>2.3940000000000001</v>
      </c>
      <c r="P189">
        <v>19.329999999999998</v>
      </c>
      <c r="Q189">
        <v>1.736E-2</v>
      </c>
      <c r="R189">
        <v>4.6710000000000002E-2</v>
      </c>
      <c r="S189">
        <v>2.6110000000000001E-2</v>
      </c>
      <c r="T189">
        <v>1.2959999999999999E-2</v>
      </c>
      <c r="U189">
        <v>3.6749999999999998E-2</v>
      </c>
      <c r="V189">
        <v>6.7580000000000001E-3</v>
      </c>
      <c r="W189">
        <v>10.88</v>
      </c>
      <c r="X189">
        <v>19.48</v>
      </c>
      <c r="Y189">
        <v>70.89</v>
      </c>
      <c r="Z189">
        <v>357.1</v>
      </c>
      <c r="AA189">
        <v>0.13600000000000001</v>
      </c>
      <c r="AB189">
        <v>0.1636</v>
      </c>
      <c r="AC189">
        <v>7.1620000000000003E-2</v>
      </c>
      <c r="AD189">
        <v>4.0739999999999998E-2</v>
      </c>
      <c r="AE189">
        <v>0.24340000000000001</v>
      </c>
      <c r="AF189">
        <v>8.4879999999999997E-2</v>
      </c>
    </row>
    <row r="190" spans="1:32" x14ac:dyDescent="0.2">
      <c r="A190">
        <v>898678</v>
      </c>
      <c r="B190" t="s">
        <v>33</v>
      </c>
      <c r="C190">
        <v>12.06</v>
      </c>
      <c r="D190">
        <v>18.899999999999999</v>
      </c>
      <c r="E190">
        <v>76.66</v>
      </c>
      <c r="F190">
        <v>445.3</v>
      </c>
      <c r="G190">
        <v>8.3860000000000004E-2</v>
      </c>
      <c r="H190">
        <v>5.7939999999999998E-2</v>
      </c>
      <c r="I190">
        <v>7.5100000000000002E-3</v>
      </c>
      <c r="J190">
        <v>8.4880000000000008E-3</v>
      </c>
      <c r="K190">
        <v>0.1555</v>
      </c>
      <c r="L190">
        <v>6.0479999999999999E-2</v>
      </c>
      <c r="M190">
        <v>0.24299999999999999</v>
      </c>
      <c r="N190">
        <v>1.1519999999999999</v>
      </c>
      <c r="O190">
        <v>1.5589999999999999</v>
      </c>
      <c r="P190">
        <v>18.02</v>
      </c>
      <c r="Q190">
        <v>7.1799999999999998E-3</v>
      </c>
      <c r="R190">
        <v>1.0959999999999999E-2</v>
      </c>
      <c r="S190">
        <v>5.8320000000000004E-3</v>
      </c>
      <c r="T190">
        <v>5.4949999999999999E-3</v>
      </c>
      <c r="U190">
        <v>1.9820000000000001E-2</v>
      </c>
      <c r="V190">
        <v>2.7539999999999999E-3</v>
      </c>
      <c r="W190">
        <v>13.64</v>
      </c>
      <c r="X190">
        <v>27.06</v>
      </c>
      <c r="Y190">
        <v>86.54</v>
      </c>
      <c r="Z190">
        <v>562.6</v>
      </c>
      <c r="AA190">
        <v>0.12889999999999999</v>
      </c>
      <c r="AB190">
        <v>0.13519999999999999</v>
      </c>
      <c r="AC190">
        <v>4.5060000000000003E-2</v>
      </c>
      <c r="AD190">
        <v>5.0930000000000003E-2</v>
      </c>
      <c r="AE190">
        <v>0.28799999999999998</v>
      </c>
      <c r="AF190">
        <v>8.0829999999999999E-2</v>
      </c>
    </row>
    <row r="191" spans="1:32" x14ac:dyDescent="0.2">
      <c r="A191">
        <v>89869</v>
      </c>
      <c r="B191" t="s">
        <v>33</v>
      </c>
      <c r="C191">
        <v>14.76</v>
      </c>
      <c r="D191">
        <v>14.74</v>
      </c>
      <c r="E191">
        <v>94.87</v>
      </c>
      <c r="F191">
        <v>668.7</v>
      </c>
      <c r="G191">
        <v>8.8749999999999996E-2</v>
      </c>
      <c r="H191">
        <v>7.7799999999999994E-2</v>
      </c>
      <c r="I191">
        <v>4.6080000000000003E-2</v>
      </c>
      <c r="J191">
        <v>3.5279999999999999E-2</v>
      </c>
      <c r="K191">
        <v>0.15210000000000001</v>
      </c>
      <c r="L191">
        <v>5.9119999999999999E-2</v>
      </c>
      <c r="M191">
        <v>0.34279999999999999</v>
      </c>
      <c r="N191">
        <v>0.39810000000000001</v>
      </c>
      <c r="O191">
        <v>2.5369999999999999</v>
      </c>
      <c r="P191">
        <v>29.06</v>
      </c>
      <c r="Q191">
        <v>4.7320000000000001E-3</v>
      </c>
      <c r="R191">
        <v>1.506E-2</v>
      </c>
      <c r="S191">
        <v>1.8550000000000001E-2</v>
      </c>
      <c r="T191">
        <v>1.0670000000000001E-2</v>
      </c>
      <c r="U191">
        <v>2.163E-2</v>
      </c>
      <c r="V191">
        <v>2.7829999999999999E-3</v>
      </c>
      <c r="W191">
        <v>17.27</v>
      </c>
      <c r="X191">
        <v>17.93</v>
      </c>
      <c r="Y191">
        <v>114.2</v>
      </c>
      <c r="Z191">
        <v>880.8</v>
      </c>
      <c r="AA191">
        <v>0.122</v>
      </c>
      <c r="AB191">
        <v>0.2009</v>
      </c>
      <c r="AC191">
        <v>0.21510000000000001</v>
      </c>
      <c r="AD191">
        <v>0.12509999999999999</v>
      </c>
      <c r="AE191">
        <v>0.31090000000000001</v>
      </c>
      <c r="AF191">
        <v>8.1869999999999998E-2</v>
      </c>
    </row>
    <row r="192" spans="1:32" x14ac:dyDescent="0.2">
      <c r="A192">
        <v>898690</v>
      </c>
      <c r="B192" t="s">
        <v>33</v>
      </c>
      <c r="C192">
        <v>11.47</v>
      </c>
      <c r="D192">
        <v>16.03</v>
      </c>
      <c r="E192">
        <v>73.02</v>
      </c>
      <c r="F192">
        <v>402.7</v>
      </c>
      <c r="G192">
        <v>9.0759999999999993E-2</v>
      </c>
      <c r="H192">
        <v>5.8860000000000003E-2</v>
      </c>
      <c r="I192">
        <v>2.5870000000000001E-2</v>
      </c>
      <c r="J192">
        <v>2.3220000000000001E-2</v>
      </c>
      <c r="K192">
        <v>0.16339999999999999</v>
      </c>
      <c r="L192">
        <v>6.3719999999999999E-2</v>
      </c>
      <c r="M192">
        <v>0.17069999999999999</v>
      </c>
      <c r="N192">
        <v>0.76149999999999995</v>
      </c>
      <c r="O192">
        <v>1.0900000000000001</v>
      </c>
      <c r="P192">
        <v>12.25</v>
      </c>
      <c r="Q192">
        <v>9.1909999999999995E-3</v>
      </c>
      <c r="R192">
        <v>8.548E-3</v>
      </c>
      <c r="S192">
        <v>9.4000000000000004E-3</v>
      </c>
      <c r="T192">
        <v>6.3150000000000003E-3</v>
      </c>
      <c r="U192">
        <v>1.755E-2</v>
      </c>
      <c r="V192">
        <v>3.009E-3</v>
      </c>
      <c r="W192">
        <v>12.51</v>
      </c>
      <c r="X192">
        <v>20.79</v>
      </c>
      <c r="Y192">
        <v>79.67</v>
      </c>
      <c r="Z192">
        <v>475.8</v>
      </c>
      <c r="AA192">
        <v>0.15310000000000001</v>
      </c>
      <c r="AB192">
        <v>0.112</v>
      </c>
      <c r="AC192">
        <v>9.8229999999999998E-2</v>
      </c>
      <c r="AD192">
        <v>6.5479999999999997E-2</v>
      </c>
      <c r="AE192">
        <v>0.28510000000000002</v>
      </c>
      <c r="AF192">
        <v>8.763E-2</v>
      </c>
    </row>
    <row r="193" spans="1:32" x14ac:dyDescent="0.2">
      <c r="A193">
        <v>899147</v>
      </c>
      <c r="B193" t="s">
        <v>33</v>
      </c>
      <c r="C193">
        <v>11.95</v>
      </c>
      <c r="D193">
        <v>14.96</v>
      </c>
      <c r="E193">
        <v>77.23</v>
      </c>
      <c r="F193">
        <v>426.7</v>
      </c>
      <c r="G193">
        <v>0.1158</v>
      </c>
      <c r="H193">
        <v>0.1206</v>
      </c>
      <c r="I193">
        <v>1.171E-2</v>
      </c>
      <c r="J193">
        <v>1.787E-2</v>
      </c>
      <c r="K193">
        <v>0.24590000000000001</v>
      </c>
      <c r="L193">
        <v>6.5809999999999994E-2</v>
      </c>
      <c r="M193">
        <v>0.36099999999999999</v>
      </c>
      <c r="N193">
        <v>1.05</v>
      </c>
      <c r="O193">
        <v>2.4550000000000001</v>
      </c>
      <c r="P193">
        <v>26.65</v>
      </c>
      <c r="Q193">
        <v>5.7999999999999996E-3</v>
      </c>
      <c r="R193">
        <v>2.4170000000000001E-2</v>
      </c>
      <c r="S193">
        <v>7.816E-3</v>
      </c>
      <c r="T193">
        <v>1.052E-2</v>
      </c>
      <c r="U193">
        <v>2.734E-2</v>
      </c>
      <c r="V193">
        <v>3.114E-3</v>
      </c>
      <c r="W193">
        <v>12.81</v>
      </c>
      <c r="X193">
        <v>17.72</v>
      </c>
      <c r="Y193">
        <v>83.09</v>
      </c>
      <c r="Z193">
        <v>496.2</v>
      </c>
      <c r="AA193">
        <v>0.1293</v>
      </c>
      <c r="AB193">
        <v>0.1885</v>
      </c>
      <c r="AC193">
        <v>3.1220000000000001E-2</v>
      </c>
      <c r="AD193">
        <v>4.7660000000000001E-2</v>
      </c>
      <c r="AE193">
        <v>0.31240000000000001</v>
      </c>
      <c r="AF193">
        <v>7.5899999999999995E-2</v>
      </c>
    </row>
    <row r="194" spans="1:32" x14ac:dyDescent="0.2">
      <c r="A194">
        <v>899187</v>
      </c>
      <c r="B194" t="s">
        <v>33</v>
      </c>
      <c r="C194">
        <v>11.66</v>
      </c>
      <c r="D194">
        <v>17.07</v>
      </c>
      <c r="E194">
        <v>73.7</v>
      </c>
      <c r="F194">
        <v>421</v>
      </c>
      <c r="G194">
        <v>7.5609999999999997E-2</v>
      </c>
      <c r="H194">
        <v>3.6299999999999999E-2</v>
      </c>
      <c r="I194">
        <v>8.3059999999999991E-3</v>
      </c>
      <c r="J194">
        <v>1.162E-2</v>
      </c>
      <c r="K194">
        <v>0.1671</v>
      </c>
      <c r="L194">
        <v>5.731E-2</v>
      </c>
      <c r="M194">
        <v>0.35339999999999999</v>
      </c>
      <c r="N194">
        <v>0.6724</v>
      </c>
      <c r="O194">
        <v>2.2250000000000001</v>
      </c>
      <c r="P194">
        <v>26.03</v>
      </c>
      <c r="Q194">
        <v>6.5830000000000003E-3</v>
      </c>
      <c r="R194">
        <v>6.9909999999999998E-3</v>
      </c>
      <c r="S194">
        <v>5.9490000000000003E-3</v>
      </c>
      <c r="T194">
        <v>6.2960000000000004E-3</v>
      </c>
      <c r="U194">
        <v>2.2159999999999999E-2</v>
      </c>
      <c r="V194">
        <v>2.6679999999999998E-3</v>
      </c>
      <c r="W194">
        <v>13.28</v>
      </c>
      <c r="X194">
        <v>19.739999999999998</v>
      </c>
      <c r="Y194">
        <v>83.61</v>
      </c>
      <c r="Z194">
        <v>542.5</v>
      </c>
      <c r="AA194">
        <v>9.9580000000000002E-2</v>
      </c>
      <c r="AB194">
        <v>6.4759999999999998E-2</v>
      </c>
      <c r="AC194">
        <v>3.0460000000000001E-2</v>
      </c>
      <c r="AD194">
        <v>4.2619999999999998E-2</v>
      </c>
      <c r="AE194">
        <v>0.27310000000000001</v>
      </c>
      <c r="AF194">
        <v>6.8250000000000005E-2</v>
      </c>
    </row>
    <row r="195" spans="1:32" x14ac:dyDescent="0.2">
      <c r="A195">
        <v>901011</v>
      </c>
      <c r="B195" t="s">
        <v>33</v>
      </c>
      <c r="C195">
        <v>11.14</v>
      </c>
      <c r="D195">
        <v>14.07</v>
      </c>
      <c r="E195">
        <v>71.239999999999995</v>
      </c>
      <c r="F195">
        <v>384.6</v>
      </c>
      <c r="G195">
        <v>7.2739999999999999E-2</v>
      </c>
      <c r="H195">
        <v>6.0639999999999999E-2</v>
      </c>
      <c r="I195">
        <v>4.505E-2</v>
      </c>
      <c r="J195">
        <v>1.4710000000000001E-2</v>
      </c>
      <c r="K195">
        <v>0.16900000000000001</v>
      </c>
      <c r="L195">
        <v>6.0830000000000002E-2</v>
      </c>
      <c r="M195">
        <v>0.42220000000000002</v>
      </c>
      <c r="N195">
        <v>0.80920000000000003</v>
      </c>
      <c r="O195">
        <v>3.33</v>
      </c>
      <c r="P195">
        <v>28.84</v>
      </c>
      <c r="Q195">
        <v>5.5409999999999999E-3</v>
      </c>
      <c r="R195">
        <v>3.3869999999999997E-2</v>
      </c>
      <c r="S195">
        <v>4.505E-2</v>
      </c>
      <c r="T195">
        <v>1.4710000000000001E-2</v>
      </c>
      <c r="U195">
        <v>3.1019999999999999E-2</v>
      </c>
      <c r="V195">
        <v>4.8310000000000002E-3</v>
      </c>
      <c r="W195">
        <v>12.12</v>
      </c>
      <c r="X195">
        <v>15.82</v>
      </c>
      <c r="Y195">
        <v>79.62</v>
      </c>
      <c r="Z195">
        <v>453.5</v>
      </c>
      <c r="AA195">
        <v>8.8639999999999997E-2</v>
      </c>
      <c r="AB195">
        <v>0.12559999999999999</v>
      </c>
      <c r="AC195">
        <v>0.1201</v>
      </c>
      <c r="AD195">
        <v>3.9219999999999998E-2</v>
      </c>
      <c r="AE195">
        <v>0.2576</v>
      </c>
      <c r="AF195">
        <v>7.0180000000000006E-2</v>
      </c>
    </row>
    <row r="196" spans="1:32" x14ac:dyDescent="0.2">
      <c r="A196">
        <v>9010258</v>
      </c>
      <c r="B196" t="s">
        <v>33</v>
      </c>
      <c r="C196">
        <v>12.56</v>
      </c>
      <c r="D196">
        <v>19.07</v>
      </c>
      <c r="E196">
        <v>81.92</v>
      </c>
      <c r="F196">
        <v>485.8</v>
      </c>
      <c r="G196">
        <v>8.7599999999999997E-2</v>
      </c>
      <c r="H196">
        <v>0.1038</v>
      </c>
      <c r="I196">
        <v>0.10299999999999999</v>
      </c>
      <c r="J196">
        <v>4.3909999999999998E-2</v>
      </c>
      <c r="K196">
        <v>0.15329999999999999</v>
      </c>
      <c r="L196">
        <v>6.1839999999999999E-2</v>
      </c>
      <c r="M196">
        <v>0.36020000000000002</v>
      </c>
      <c r="N196">
        <v>1.478</v>
      </c>
      <c r="O196">
        <v>3.2120000000000002</v>
      </c>
      <c r="P196">
        <v>27.49</v>
      </c>
      <c r="Q196">
        <v>9.8530000000000006E-3</v>
      </c>
      <c r="R196">
        <v>4.2349999999999999E-2</v>
      </c>
      <c r="S196">
        <v>6.2710000000000002E-2</v>
      </c>
      <c r="T196">
        <v>1.966E-2</v>
      </c>
      <c r="U196">
        <v>2.639E-2</v>
      </c>
      <c r="V196">
        <v>4.2050000000000004E-3</v>
      </c>
      <c r="W196">
        <v>13.37</v>
      </c>
      <c r="X196">
        <v>22.43</v>
      </c>
      <c r="Y196">
        <v>89.02</v>
      </c>
      <c r="Z196">
        <v>547.4</v>
      </c>
      <c r="AA196">
        <v>0.1096</v>
      </c>
      <c r="AB196">
        <v>0.20019999999999999</v>
      </c>
      <c r="AC196">
        <v>0.23880000000000001</v>
      </c>
      <c r="AD196">
        <v>9.2649999999999996E-2</v>
      </c>
      <c r="AE196">
        <v>0.21210000000000001</v>
      </c>
      <c r="AF196">
        <v>7.1879999999999999E-2</v>
      </c>
    </row>
    <row r="197" spans="1:32" x14ac:dyDescent="0.2">
      <c r="A197">
        <v>9010259</v>
      </c>
      <c r="B197" t="s">
        <v>33</v>
      </c>
      <c r="C197">
        <v>13.05</v>
      </c>
      <c r="D197">
        <v>18.59</v>
      </c>
      <c r="E197">
        <v>85.09</v>
      </c>
      <c r="F197">
        <v>512</v>
      </c>
      <c r="G197">
        <v>0.1082</v>
      </c>
      <c r="H197">
        <v>0.13039999999999999</v>
      </c>
      <c r="I197">
        <v>9.6030000000000004E-2</v>
      </c>
      <c r="J197">
        <v>5.6030000000000003E-2</v>
      </c>
      <c r="K197">
        <v>0.20349999999999999</v>
      </c>
      <c r="L197">
        <v>6.5009999999999998E-2</v>
      </c>
      <c r="M197">
        <v>0.31059999999999999</v>
      </c>
      <c r="N197">
        <v>1.51</v>
      </c>
      <c r="O197">
        <v>2.59</v>
      </c>
      <c r="P197">
        <v>21.57</v>
      </c>
      <c r="Q197">
        <v>7.8069999999999997E-3</v>
      </c>
      <c r="R197">
        <v>3.9320000000000001E-2</v>
      </c>
      <c r="S197">
        <v>5.1119999999999999E-2</v>
      </c>
      <c r="T197">
        <v>1.8759999999999999E-2</v>
      </c>
      <c r="U197">
        <v>2.86E-2</v>
      </c>
      <c r="V197">
        <v>5.7149999999999996E-3</v>
      </c>
      <c r="W197">
        <v>14.19</v>
      </c>
      <c r="X197">
        <v>24.85</v>
      </c>
      <c r="Y197">
        <v>94.22</v>
      </c>
      <c r="Z197">
        <v>591.20000000000005</v>
      </c>
      <c r="AA197">
        <v>0.1343</v>
      </c>
      <c r="AB197">
        <v>0.26579999999999998</v>
      </c>
      <c r="AC197">
        <v>0.25729999999999997</v>
      </c>
      <c r="AD197">
        <v>0.1258</v>
      </c>
      <c r="AE197">
        <v>0.31130000000000002</v>
      </c>
      <c r="AF197">
        <v>8.3169999999999994E-2</v>
      </c>
    </row>
    <row r="198" spans="1:32" x14ac:dyDescent="0.2">
      <c r="A198">
        <v>901028</v>
      </c>
      <c r="B198" t="s">
        <v>33</v>
      </c>
      <c r="C198">
        <v>13.87</v>
      </c>
      <c r="D198">
        <v>16.21</v>
      </c>
      <c r="E198">
        <v>88.52</v>
      </c>
      <c r="F198">
        <v>593.70000000000005</v>
      </c>
      <c r="G198">
        <v>8.7429999999999994E-2</v>
      </c>
      <c r="H198">
        <v>5.4919999999999997E-2</v>
      </c>
      <c r="I198">
        <v>1.502E-2</v>
      </c>
      <c r="J198">
        <v>2.0879999999999999E-2</v>
      </c>
      <c r="K198">
        <v>0.1424</v>
      </c>
      <c r="L198">
        <v>5.883E-2</v>
      </c>
      <c r="M198">
        <v>0.25430000000000003</v>
      </c>
      <c r="N198">
        <v>1.363</v>
      </c>
      <c r="O198">
        <v>1.7370000000000001</v>
      </c>
      <c r="P198">
        <v>20.74</v>
      </c>
      <c r="Q198">
        <v>5.6379999999999998E-3</v>
      </c>
      <c r="R198">
        <v>7.9389999999999999E-3</v>
      </c>
      <c r="S198">
        <v>5.254E-3</v>
      </c>
      <c r="T198">
        <v>6.0419999999999996E-3</v>
      </c>
      <c r="U198">
        <v>1.5440000000000001E-2</v>
      </c>
      <c r="V198">
        <v>2.0869999999999999E-3</v>
      </c>
      <c r="W198">
        <v>15.11</v>
      </c>
      <c r="X198">
        <v>25.58</v>
      </c>
      <c r="Y198">
        <v>96.74</v>
      </c>
      <c r="Z198">
        <v>694.4</v>
      </c>
      <c r="AA198">
        <v>0.1153</v>
      </c>
      <c r="AB198">
        <v>0.1008</v>
      </c>
      <c r="AC198">
        <v>5.2850000000000001E-2</v>
      </c>
      <c r="AD198">
        <v>5.5559999999999998E-2</v>
      </c>
      <c r="AE198">
        <v>0.23619999999999999</v>
      </c>
      <c r="AF198">
        <v>7.1129999999999999E-2</v>
      </c>
    </row>
    <row r="199" spans="1:32" x14ac:dyDescent="0.2">
      <c r="A199">
        <v>9010333</v>
      </c>
      <c r="B199" t="s">
        <v>33</v>
      </c>
      <c r="C199">
        <v>8.8780000000000001</v>
      </c>
      <c r="D199">
        <v>15.49</v>
      </c>
      <c r="E199">
        <v>56.74</v>
      </c>
      <c r="F199">
        <v>241</v>
      </c>
      <c r="G199">
        <v>8.2930000000000004E-2</v>
      </c>
      <c r="H199">
        <v>7.6980000000000007E-2</v>
      </c>
      <c r="I199">
        <v>4.7210000000000002E-2</v>
      </c>
      <c r="J199">
        <v>2.3810000000000001E-2</v>
      </c>
      <c r="K199">
        <v>0.193</v>
      </c>
      <c r="L199">
        <v>6.6210000000000005E-2</v>
      </c>
      <c r="M199">
        <v>0.53810000000000002</v>
      </c>
      <c r="N199">
        <v>1.2</v>
      </c>
      <c r="O199">
        <v>4.2770000000000001</v>
      </c>
      <c r="P199">
        <v>30.18</v>
      </c>
      <c r="Q199">
        <v>1.093E-2</v>
      </c>
      <c r="R199">
        <v>2.8989999999999998E-2</v>
      </c>
      <c r="S199">
        <v>3.2140000000000002E-2</v>
      </c>
      <c r="T199">
        <v>1.506E-2</v>
      </c>
      <c r="U199">
        <v>2.8369999999999999E-2</v>
      </c>
      <c r="V199">
        <v>4.1739999999999998E-3</v>
      </c>
      <c r="W199">
        <v>9.9809999999999999</v>
      </c>
      <c r="X199">
        <v>17.7</v>
      </c>
      <c r="Y199">
        <v>65.27</v>
      </c>
      <c r="Z199">
        <v>302</v>
      </c>
      <c r="AA199">
        <v>0.10150000000000001</v>
      </c>
      <c r="AB199">
        <v>0.12479999999999999</v>
      </c>
      <c r="AC199">
        <v>9.4409999999999994E-2</v>
      </c>
      <c r="AD199">
        <v>4.7620000000000003E-2</v>
      </c>
      <c r="AE199">
        <v>0.24340000000000001</v>
      </c>
      <c r="AF199">
        <v>7.4310000000000001E-2</v>
      </c>
    </row>
    <row r="200" spans="1:32" x14ac:dyDescent="0.2">
      <c r="A200">
        <v>901034301</v>
      </c>
      <c r="B200" t="s">
        <v>33</v>
      </c>
      <c r="C200">
        <v>9.4359999999999999</v>
      </c>
      <c r="D200">
        <v>18.32</v>
      </c>
      <c r="E200">
        <v>59.82</v>
      </c>
      <c r="F200">
        <v>278.60000000000002</v>
      </c>
      <c r="G200">
        <v>0.1009</v>
      </c>
      <c r="H200">
        <v>5.9560000000000002E-2</v>
      </c>
      <c r="I200">
        <v>2.7099999999999999E-2</v>
      </c>
      <c r="J200">
        <v>1.406E-2</v>
      </c>
      <c r="K200">
        <v>0.15060000000000001</v>
      </c>
      <c r="L200">
        <v>6.9589999999999999E-2</v>
      </c>
      <c r="M200">
        <v>0.50790000000000002</v>
      </c>
      <c r="N200">
        <v>1.2470000000000001</v>
      </c>
      <c r="O200">
        <v>3.2669999999999999</v>
      </c>
      <c r="P200">
        <v>30.48</v>
      </c>
      <c r="Q200">
        <v>6.8360000000000001E-3</v>
      </c>
      <c r="R200">
        <v>8.9820000000000004E-3</v>
      </c>
      <c r="S200">
        <v>2.3480000000000001E-2</v>
      </c>
      <c r="T200">
        <v>6.5649999999999997E-3</v>
      </c>
      <c r="U200">
        <v>1.942E-2</v>
      </c>
      <c r="V200">
        <v>2.7130000000000001E-3</v>
      </c>
      <c r="W200">
        <v>12.02</v>
      </c>
      <c r="X200">
        <v>25.02</v>
      </c>
      <c r="Y200">
        <v>75.790000000000006</v>
      </c>
      <c r="Z200">
        <v>439.6</v>
      </c>
      <c r="AA200">
        <v>0.1333</v>
      </c>
      <c r="AB200">
        <v>0.10489999999999999</v>
      </c>
      <c r="AC200">
        <v>0.1144</v>
      </c>
      <c r="AD200">
        <v>5.0520000000000002E-2</v>
      </c>
      <c r="AE200">
        <v>0.24540000000000001</v>
      </c>
      <c r="AF200">
        <v>8.1360000000000002E-2</v>
      </c>
    </row>
    <row r="201" spans="1:32" x14ac:dyDescent="0.2">
      <c r="A201">
        <v>901034302</v>
      </c>
      <c r="B201" t="s">
        <v>33</v>
      </c>
      <c r="C201">
        <v>12.54</v>
      </c>
      <c r="D201">
        <v>18.07</v>
      </c>
      <c r="E201">
        <v>79.42</v>
      </c>
      <c r="F201">
        <v>491.9</v>
      </c>
      <c r="G201">
        <v>7.4359999999999996E-2</v>
      </c>
      <c r="H201">
        <v>2.6499999999999999E-2</v>
      </c>
      <c r="I201">
        <v>1.194E-3</v>
      </c>
      <c r="J201">
        <v>5.4489999999999999E-3</v>
      </c>
      <c r="K201">
        <v>0.15279999999999999</v>
      </c>
      <c r="L201">
        <v>5.185E-2</v>
      </c>
      <c r="M201">
        <v>0.35110000000000002</v>
      </c>
      <c r="N201">
        <v>0.95269999999999999</v>
      </c>
      <c r="O201">
        <v>2.3290000000000002</v>
      </c>
      <c r="P201">
        <v>28.3</v>
      </c>
      <c r="Q201">
        <v>5.7829999999999999E-3</v>
      </c>
      <c r="R201">
        <v>4.6930000000000001E-3</v>
      </c>
      <c r="S201">
        <v>7.9290000000000003E-4</v>
      </c>
      <c r="T201">
        <v>3.617E-3</v>
      </c>
      <c r="U201">
        <v>2.043E-2</v>
      </c>
      <c r="V201">
        <v>1.0579999999999999E-3</v>
      </c>
      <c r="W201">
        <v>13.72</v>
      </c>
      <c r="X201">
        <v>20.98</v>
      </c>
      <c r="Y201">
        <v>86.82</v>
      </c>
      <c r="Z201">
        <v>585.70000000000005</v>
      </c>
      <c r="AA201">
        <v>9.2929999999999999E-2</v>
      </c>
      <c r="AB201">
        <v>4.3270000000000003E-2</v>
      </c>
      <c r="AC201">
        <v>3.581E-3</v>
      </c>
      <c r="AD201">
        <v>1.635E-2</v>
      </c>
      <c r="AE201">
        <v>0.2233</v>
      </c>
      <c r="AF201">
        <v>5.5210000000000002E-2</v>
      </c>
    </row>
    <row r="202" spans="1:32" x14ac:dyDescent="0.2">
      <c r="A202">
        <v>901041</v>
      </c>
      <c r="B202" t="s">
        <v>33</v>
      </c>
      <c r="C202">
        <v>13.3</v>
      </c>
      <c r="D202">
        <v>21.57</v>
      </c>
      <c r="E202">
        <v>85.24</v>
      </c>
      <c r="F202">
        <v>546.1</v>
      </c>
      <c r="G202">
        <v>8.5819999999999994E-2</v>
      </c>
      <c r="H202">
        <v>6.3729999999999995E-2</v>
      </c>
      <c r="I202">
        <v>3.3439999999999998E-2</v>
      </c>
      <c r="J202">
        <v>2.4240000000000001E-2</v>
      </c>
      <c r="K202">
        <v>0.18149999999999999</v>
      </c>
      <c r="L202">
        <v>5.6959999999999997E-2</v>
      </c>
      <c r="M202">
        <v>0.2621</v>
      </c>
      <c r="N202">
        <v>1.5389999999999999</v>
      </c>
      <c r="O202">
        <v>2.028</v>
      </c>
      <c r="P202">
        <v>20.98</v>
      </c>
      <c r="Q202">
        <v>5.4980000000000003E-3</v>
      </c>
      <c r="R202">
        <v>2.0449999999999999E-2</v>
      </c>
      <c r="S202">
        <v>1.7950000000000001E-2</v>
      </c>
      <c r="T202">
        <v>6.3990000000000002E-3</v>
      </c>
      <c r="U202">
        <v>1.8290000000000001E-2</v>
      </c>
      <c r="V202">
        <v>1.9559999999999998E-3</v>
      </c>
      <c r="W202">
        <v>14.2</v>
      </c>
      <c r="X202">
        <v>29.2</v>
      </c>
      <c r="Y202">
        <v>92.94</v>
      </c>
      <c r="Z202">
        <v>621.20000000000005</v>
      </c>
      <c r="AA202">
        <v>0.114</v>
      </c>
      <c r="AB202">
        <v>0.16669999999999999</v>
      </c>
      <c r="AC202">
        <v>0.1212</v>
      </c>
      <c r="AD202">
        <v>5.6140000000000002E-2</v>
      </c>
      <c r="AE202">
        <v>0.26369999999999999</v>
      </c>
      <c r="AF202">
        <v>6.658E-2</v>
      </c>
    </row>
    <row r="203" spans="1:32" x14ac:dyDescent="0.2">
      <c r="A203">
        <v>9010598</v>
      </c>
      <c r="B203" t="s">
        <v>33</v>
      </c>
      <c r="C203">
        <v>12.76</v>
      </c>
      <c r="D203">
        <v>18.84</v>
      </c>
      <c r="E203">
        <v>81.87</v>
      </c>
      <c r="F203">
        <v>496.6</v>
      </c>
      <c r="G203">
        <v>9.6759999999999999E-2</v>
      </c>
      <c r="H203">
        <v>7.9519999999999993E-2</v>
      </c>
      <c r="I203">
        <v>2.6880000000000001E-2</v>
      </c>
      <c r="J203">
        <v>1.7809999999999999E-2</v>
      </c>
      <c r="K203">
        <v>0.1759</v>
      </c>
      <c r="L203">
        <v>6.1830000000000003E-2</v>
      </c>
      <c r="M203">
        <v>0.2213</v>
      </c>
      <c r="N203">
        <v>1.2849999999999999</v>
      </c>
      <c r="O203">
        <v>1.5349999999999999</v>
      </c>
      <c r="P203">
        <v>17.260000000000002</v>
      </c>
      <c r="Q203">
        <v>5.6080000000000001E-3</v>
      </c>
      <c r="R203">
        <v>1.6459999999999999E-2</v>
      </c>
      <c r="S203">
        <v>1.529E-2</v>
      </c>
      <c r="T203">
        <v>9.9970000000000007E-3</v>
      </c>
      <c r="U203">
        <v>1.9089999999999999E-2</v>
      </c>
      <c r="V203">
        <v>2.1329999999999999E-3</v>
      </c>
      <c r="W203">
        <v>13.75</v>
      </c>
      <c r="X203">
        <v>25.99</v>
      </c>
      <c r="Y203">
        <v>87.82</v>
      </c>
      <c r="Z203">
        <v>579.70000000000005</v>
      </c>
      <c r="AA203">
        <v>0.1298</v>
      </c>
      <c r="AB203">
        <v>0.18390000000000001</v>
      </c>
      <c r="AC203">
        <v>0.1255</v>
      </c>
      <c r="AD203">
        <v>8.3119999999999999E-2</v>
      </c>
      <c r="AE203">
        <v>0.27439999999999998</v>
      </c>
      <c r="AF203">
        <v>7.238E-2</v>
      </c>
    </row>
    <row r="204" spans="1:32" x14ac:dyDescent="0.2">
      <c r="A204">
        <v>9010872</v>
      </c>
      <c r="B204" t="s">
        <v>33</v>
      </c>
      <c r="C204">
        <v>16.5</v>
      </c>
      <c r="D204">
        <v>18.29</v>
      </c>
      <c r="E204">
        <v>106.6</v>
      </c>
      <c r="F204">
        <v>838.1</v>
      </c>
      <c r="G204">
        <v>9.6860000000000002E-2</v>
      </c>
      <c r="H204">
        <v>8.4680000000000005E-2</v>
      </c>
      <c r="I204">
        <v>5.8619999999999998E-2</v>
      </c>
      <c r="J204">
        <v>4.8349999999999997E-2</v>
      </c>
      <c r="K204">
        <v>0.14949999999999999</v>
      </c>
      <c r="L204">
        <v>5.5930000000000001E-2</v>
      </c>
      <c r="M204">
        <v>0.33889999999999998</v>
      </c>
      <c r="N204">
        <v>1.4390000000000001</v>
      </c>
      <c r="O204">
        <v>2.3439999999999999</v>
      </c>
      <c r="P204">
        <v>33.58</v>
      </c>
      <c r="Q204">
        <v>7.2570000000000004E-3</v>
      </c>
      <c r="R204">
        <v>1.805E-2</v>
      </c>
      <c r="S204">
        <v>1.8319999999999999E-2</v>
      </c>
      <c r="T204">
        <v>1.0330000000000001E-2</v>
      </c>
      <c r="U204">
        <v>1.694E-2</v>
      </c>
      <c r="V204">
        <v>2.0010000000000002E-3</v>
      </c>
      <c r="W204">
        <v>18.13</v>
      </c>
      <c r="X204">
        <v>25.45</v>
      </c>
      <c r="Y204">
        <v>117.2</v>
      </c>
      <c r="Z204">
        <v>1009</v>
      </c>
      <c r="AA204">
        <v>0.1338</v>
      </c>
      <c r="AB204">
        <v>0.16789999999999999</v>
      </c>
      <c r="AC204">
        <v>0.1663</v>
      </c>
      <c r="AD204">
        <v>9.1230000000000006E-2</v>
      </c>
      <c r="AE204">
        <v>0.2394</v>
      </c>
      <c r="AF204">
        <v>6.4689999999999998E-2</v>
      </c>
    </row>
    <row r="205" spans="1:32" x14ac:dyDescent="0.2">
      <c r="A205">
        <v>9010877</v>
      </c>
      <c r="B205" t="s">
        <v>33</v>
      </c>
      <c r="C205">
        <v>13.4</v>
      </c>
      <c r="D205">
        <v>16.95</v>
      </c>
      <c r="E205">
        <v>85.48</v>
      </c>
      <c r="F205">
        <v>552.4</v>
      </c>
      <c r="G205">
        <v>7.9369999999999996E-2</v>
      </c>
      <c r="H205">
        <v>5.6959999999999997E-2</v>
      </c>
      <c r="I205">
        <v>2.181E-2</v>
      </c>
      <c r="J205">
        <v>1.473E-2</v>
      </c>
      <c r="K205">
        <v>0.16500000000000001</v>
      </c>
      <c r="L205">
        <v>5.7009999999999998E-2</v>
      </c>
      <c r="M205">
        <v>0.15840000000000001</v>
      </c>
      <c r="N205">
        <v>0.61240000000000006</v>
      </c>
      <c r="O205">
        <v>1.036</v>
      </c>
      <c r="P205">
        <v>13.22</v>
      </c>
      <c r="Q205">
        <v>4.3940000000000003E-3</v>
      </c>
      <c r="R205">
        <v>1.2500000000000001E-2</v>
      </c>
      <c r="S205">
        <v>1.451E-2</v>
      </c>
      <c r="T205">
        <v>5.4840000000000002E-3</v>
      </c>
      <c r="U205">
        <v>1.291E-2</v>
      </c>
      <c r="V205">
        <v>2.0739999999999999E-3</v>
      </c>
      <c r="W205">
        <v>14.73</v>
      </c>
      <c r="X205">
        <v>21.7</v>
      </c>
      <c r="Y205">
        <v>93.76</v>
      </c>
      <c r="Z205">
        <v>663.5</v>
      </c>
      <c r="AA205">
        <v>0.12130000000000001</v>
      </c>
      <c r="AB205">
        <v>0.1676</v>
      </c>
      <c r="AC205">
        <v>0.13639999999999999</v>
      </c>
      <c r="AD205">
        <v>6.9870000000000002E-2</v>
      </c>
      <c r="AE205">
        <v>0.27410000000000001</v>
      </c>
      <c r="AF205">
        <v>7.5819999999999999E-2</v>
      </c>
    </row>
    <row r="206" spans="1:32" x14ac:dyDescent="0.2">
      <c r="A206">
        <v>9011495</v>
      </c>
      <c r="B206" t="s">
        <v>33</v>
      </c>
      <c r="C206">
        <v>12.21</v>
      </c>
      <c r="D206">
        <v>18.02</v>
      </c>
      <c r="E206">
        <v>78.31</v>
      </c>
      <c r="F206">
        <v>458.4</v>
      </c>
      <c r="G206">
        <v>9.2310000000000003E-2</v>
      </c>
      <c r="H206">
        <v>7.1749999999999994E-2</v>
      </c>
      <c r="I206">
        <v>4.3920000000000001E-2</v>
      </c>
      <c r="J206">
        <v>2.027E-2</v>
      </c>
      <c r="K206">
        <v>0.16950000000000001</v>
      </c>
      <c r="L206">
        <v>5.9159999999999997E-2</v>
      </c>
      <c r="M206">
        <v>0.25269999999999998</v>
      </c>
      <c r="N206">
        <v>0.77859999999999996</v>
      </c>
      <c r="O206">
        <v>1.8740000000000001</v>
      </c>
      <c r="P206">
        <v>18.57</v>
      </c>
      <c r="Q206">
        <v>5.8329999999999996E-3</v>
      </c>
      <c r="R206">
        <v>1.388E-2</v>
      </c>
      <c r="S206">
        <v>0.02</v>
      </c>
      <c r="T206">
        <v>7.0870000000000004E-3</v>
      </c>
      <c r="U206">
        <v>1.9380000000000001E-2</v>
      </c>
      <c r="V206">
        <v>1.9599999999999999E-3</v>
      </c>
      <c r="W206">
        <v>14.29</v>
      </c>
      <c r="X206">
        <v>24.04</v>
      </c>
      <c r="Y206">
        <v>93.85</v>
      </c>
      <c r="Z206">
        <v>624.6</v>
      </c>
      <c r="AA206">
        <v>0.1368</v>
      </c>
      <c r="AB206">
        <v>0.217</v>
      </c>
      <c r="AC206">
        <v>0.24129999999999999</v>
      </c>
      <c r="AD206">
        <v>8.8289999999999993E-2</v>
      </c>
      <c r="AE206">
        <v>0.32179999999999997</v>
      </c>
      <c r="AF206">
        <v>7.4700000000000003E-2</v>
      </c>
    </row>
    <row r="207" spans="1:32" x14ac:dyDescent="0.2">
      <c r="A207">
        <v>9012568</v>
      </c>
      <c r="B207" t="s">
        <v>33</v>
      </c>
      <c r="C207">
        <v>15.19</v>
      </c>
      <c r="D207">
        <v>13.21</v>
      </c>
      <c r="E207">
        <v>97.65</v>
      </c>
      <c r="F207">
        <v>711.8</v>
      </c>
      <c r="G207">
        <v>7.9630000000000006E-2</v>
      </c>
      <c r="H207">
        <v>6.9339999999999999E-2</v>
      </c>
      <c r="I207">
        <v>3.3930000000000002E-2</v>
      </c>
      <c r="J207">
        <v>2.657E-2</v>
      </c>
      <c r="K207">
        <v>0.1721</v>
      </c>
      <c r="L207">
        <v>5.5440000000000003E-2</v>
      </c>
      <c r="M207">
        <v>0.17829999999999999</v>
      </c>
      <c r="N207">
        <v>0.41249999999999998</v>
      </c>
      <c r="O207">
        <v>1.3380000000000001</v>
      </c>
      <c r="P207">
        <v>17.72</v>
      </c>
      <c r="Q207">
        <v>5.012E-3</v>
      </c>
      <c r="R207">
        <v>1.485E-2</v>
      </c>
      <c r="S207">
        <v>1.5509999999999999E-2</v>
      </c>
      <c r="T207">
        <v>9.1549999999999999E-3</v>
      </c>
      <c r="U207">
        <v>1.6469999999999999E-2</v>
      </c>
      <c r="V207">
        <v>1.7669999999999999E-3</v>
      </c>
      <c r="W207">
        <v>16.2</v>
      </c>
      <c r="X207">
        <v>15.73</v>
      </c>
      <c r="Y207">
        <v>104.5</v>
      </c>
      <c r="Z207">
        <v>819.1</v>
      </c>
      <c r="AA207">
        <v>0.11260000000000001</v>
      </c>
      <c r="AB207">
        <v>0.17369999999999999</v>
      </c>
      <c r="AC207">
        <v>0.13619999999999999</v>
      </c>
      <c r="AD207">
        <v>8.1780000000000005E-2</v>
      </c>
      <c r="AE207">
        <v>0.2487</v>
      </c>
      <c r="AF207">
        <v>6.7659999999999998E-2</v>
      </c>
    </row>
    <row r="208" spans="1:32" x14ac:dyDescent="0.2">
      <c r="A208">
        <v>9013005</v>
      </c>
      <c r="B208" t="s">
        <v>33</v>
      </c>
      <c r="C208">
        <v>13.69</v>
      </c>
      <c r="D208">
        <v>16.07</v>
      </c>
      <c r="E208">
        <v>87.84</v>
      </c>
      <c r="F208">
        <v>579.1</v>
      </c>
      <c r="G208">
        <v>8.3019999999999997E-2</v>
      </c>
      <c r="H208">
        <v>6.3740000000000005E-2</v>
      </c>
      <c r="I208">
        <v>2.5559999999999999E-2</v>
      </c>
      <c r="J208">
        <v>2.0310000000000002E-2</v>
      </c>
      <c r="K208">
        <v>0.18720000000000001</v>
      </c>
      <c r="L208">
        <v>5.6689999999999997E-2</v>
      </c>
      <c r="M208">
        <v>0.17050000000000001</v>
      </c>
      <c r="N208">
        <v>0.50660000000000005</v>
      </c>
      <c r="O208">
        <v>1.3720000000000001</v>
      </c>
      <c r="P208">
        <v>14</v>
      </c>
      <c r="Q208">
        <v>4.2300000000000003E-3</v>
      </c>
      <c r="R208">
        <v>1.5869999999999999E-2</v>
      </c>
      <c r="S208">
        <v>1.1690000000000001E-2</v>
      </c>
      <c r="T208">
        <v>6.3350000000000004E-3</v>
      </c>
      <c r="U208">
        <v>1.9429999999999999E-2</v>
      </c>
      <c r="V208">
        <v>2.1770000000000001E-3</v>
      </c>
      <c r="W208">
        <v>14.84</v>
      </c>
      <c r="X208">
        <v>20.21</v>
      </c>
      <c r="Y208">
        <v>99.16</v>
      </c>
      <c r="Z208">
        <v>670.6</v>
      </c>
      <c r="AA208">
        <v>0.1105</v>
      </c>
      <c r="AB208">
        <v>0.20960000000000001</v>
      </c>
      <c r="AC208">
        <v>0.1346</v>
      </c>
      <c r="AD208">
        <v>6.9870000000000002E-2</v>
      </c>
      <c r="AE208">
        <v>0.33229999999999998</v>
      </c>
      <c r="AF208">
        <v>7.7009999999999995E-2</v>
      </c>
    </row>
    <row r="209" spans="1:32" x14ac:dyDescent="0.2">
      <c r="A209">
        <v>901303</v>
      </c>
      <c r="B209" t="s">
        <v>33</v>
      </c>
      <c r="C209">
        <v>16.170000000000002</v>
      </c>
      <c r="D209">
        <v>16.07</v>
      </c>
      <c r="E209">
        <v>106.3</v>
      </c>
      <c r="F209">
        <v>788.5</v>
      </c>
      <c r="G209">
        <v>9.8799999999999999E-2</v>
      </c>
      <c r="H209">
        <v>0.14380000000000001</v>
      </c>
      <c r="I209">
        <v>6.651E-2</v>
      </c>
      <c r="J209">
        <v>5.3969999999999997E-2</v>
      </c>
      <c r="K209">
        <v>0.19900000000000001</v>
      </c>
      <c r="L209">
        <v>6.5720000000000001E-2</v>
      </c>
      <c r="M209">
        <v>0.17449999999999999</v>
      </c>
      <c r="N209">
        <v>0.48899999999999999</v>
      </c>
      <c r="O209">
        <v>1.349</v>
      </c>
      <c r="P209">
        <v>14.91</v>
      </c>
      <c r="Q209">
        <v>4.5100000000000001E-3</v>
      </c>
      <c r="R209">
        <v>1.8120000000000001E-2</v>
      </c>
      <c r="S209">
        <v>1.951E-2</v>
      </c>
      <c r="T209">
        <v>1.196E-2</v>
      </c>
      <c r="U209">
        <v>1.934E-2</v>
      </c>
      <c r="V209">
        <v>3.6960000000000001E-3</v>
      </c>
      <c r="W209">
        <v>16.97</v>
      </c>
      <c r="X209">
        <v>19.14</v>
      </c>
      <c r="Y209">
        <v>113.1</v>
      </c>
      <c r="Z209">
        <v>861.5</v>
      </c>
      <c r="AA209">
        <v>0.1235</v>
      </c>
      <c r="AB209">
        <v>0.255</v>
      </c>
      <c r="AC209">
        <v>0.2114</v>
      </c>
      <c r="AD209">
        <v>0.12509999999999999</v>
      </c>
      <c r="AE209">
        <v>0.31530000000000002</v>
      </c>
      <c r="AF209">
        <v>8.9599999999999999E-2</v>
      </c>
    </row>
    <row r="210" spans="1:32" x14ac:dyDescent="0.2">
      <c r="A210">
        <v>901315</v>
      </c>
      <c r="B210" t="s">
        <v>33</v>
      </c>
      <c r="C210">
        <v>10.57</v>
      </c>
      <c r="D210">
        <v>20.22</v>
      </c>
      <c r="E210">
        <v>70.150000000000006</v>
      </c>
      <c r="F210">
        <v>338.3</v>
      </c>
      <c r="G210">
        <v>9.0730000000000005E-2</v>
      </c>
      <c r="H210">
        <v>0.16600000000000001</v>
      </c>
      <c r="I210">
        <v>0.22800000000000001</v>
      </c>
      <c r="J210">
        <v>5.9409999999999998E-2</v>
      </c>
      <c r="K210">
        <v>0.21879999999999999</v>
      </c>
      <c r="L210">
        <v>8.4500000000000006E-2</v>
      </c>
      <c r="M210">
        <v>0.1115</v>
      </c>
      <c r="N210">
        <v>1.2310000000000001</v>
      </c>
      <c r="O210">
        <v>2.363</v>
      </c>
      <c r="P210">
        <v>7.2279999999999998</v>
      </c>
      <c r="Q210">
        <v>8.4989999999999996E-3</v>
      </c>
      <c r="R210">
        <v>7.6429999999999998E-2</v>
      </c>
      <c r="S210">
        <v>0.1535</v>
      </c>
      <c r="T210">
        <v>2.9190000000000001E-2</v>
      </c>
      <c r="U210">
        <v>1.617E-2</v>
      </c>
      <c r="V210">
        <v>1.2200000000000001E-2</v>
      </c>
      <c r="W210">
        <v>10.85</v>
      </c>
      <c r="X210">
        <v>22.82</v>
      </c>
      <c r="Y210">
        <v>76.510000000000005</v>
      </c>
      <c r="Z210">
        <v>351.9</v>
      </c>
      <c r="AA210">
        <v>0.1143</v>
      </c>
      <c r="AB210">
        <v>0.3619</v>
      </c>
      <c r="AC210">
        <v>0.60299999999999998</v>
      </c>
      <c r="AD210">
        <v>0.14649999999999999</v>
      </c>
      <c r="AE210">
        <v>0.25969999999999999</v>
      </c>
      <c r="AF210">
        <v>0.12</v>
      </c>
    </row>
    <row r="211" spans="1:32" x14ac:dyDescent="0.2">
      <c r="A211">
        <v>9013579</v>
      </c>
      <c r="B211" t="s">
        <v>33</v>
      </c>
      <c r="C211">
        <v>13.46</v>
      </c>
      <c r="D211">
        <v>28.21</v>
      </c>
      <c r="E211">
        <v>85.89</v>
      </c>
      <c r="F211">
        <v>562.1</v>
      </c>
      <c r="G211">
        <v>7.5170000000000001E-2</v>
      </c>
      <c r="H211">
        <v>4.7260000000000003E-2</v>
      </c>
      <c r="I211">
        <v>1.2710000000000001E-2</v>
      </c>
      <c r="J211">
        <v>1.1169999999999999E-2</v>
      </c>
      <c r="K211">
        <v>0.1421</v>
      </c>
      <c r="L211">
        <v>5.7630000000000001E-2</v>
      </c>
      <c r="M211">
        <v>0.16889999999999999</v>
      </c>
      <c r="N211">
        <v>1.1499999999999999</v>
      </c>
      <c r="O211">
        <v>1.4</v>
      </c>
      <c r="P211">
        <v>14.91</v>
      </c>
      <c r="Q211">
        <v>4.9420000000000002E-3</v>
      </c>
      <c r="R211">
        <v>1.2030000000000001E-2</v>
      </c>
      <c r="S211">
        <v>7.5079999999999999E-3</v>
      </c>
      <c r="T211">
        <v>5.1789999999999996E-3</v>
      </c>
      <c r="U211">
        <v>1.4420000000000001E-2</v>
      </c>
      <c r="V211">
        <v>1.684E-3</v>
      </c>
      <c r="W211">
        <v>14.69</v>
      </c>
      <c r="X211">
        <v>35.630000000000003</v>
      </c>
      <c r="Y211">
        <v>97.11</v>
      </c>
      <c r="Z211">
        <v>680.6</v>
      </c>
      <c r="AA211">
        <v>0.1108</v>
      </c>
      <c r="AB211">
        <v>0.1457</v>
      </c>
      <c r="AC211">
        <v>7.9339999999999994E-2</v>
      </c>
      <c r="AD211">
        <v>5.781E-2</v>
      </c>
      <c r="AE211">
        <v>0.26939999999999997</v>
      </c>
      <c r="AF211">
        <v>7.0610000000000006E-2</v>
      </c>
    </row>
    <row r="212" spans="1:32" x14ac:dyDescent="0.2">
      <c r="A212">
        <v>9013594</v>
      </c>
      <c r="B212" t="s">
        <v>33</v>
      </c>
      <c r="C212">
        <v>13.66</v>
      </c>
      <c r="D212">
        <v>15.15</v>
      </c>
      <c r="E212">
        <v>88.27</v>
      </c>
      <c r="F212">
        <v>580.6</v>
      </c>
      <c r="G212">
        <v>8.2680000000000003E-2</v>
      </c>
      <c r="H212">
        <v>7.5480000000000005E-2</v>
      </c>
      <c r="I212">
        <v>4.249E-2</v>
      </c>
      <c r="J212">
        <v>2.4709999999999999E-2</v>
      </c>
      <c r="K212">
        <v>0.1792</v>
      </c>
      <c r="L212">
        <v>5.8970000000000002E-2</v>
      </c>
      <c r="M212">
        <v>0.14019999999999999</v>
      </c>
      <c r="N212">
        <v>0.54169999999999996</v>
      </c>
      <c r="O212">
        <v>1.101</v>
      </c>
      <c r="P212">
        <v>11.35</v>
      </c>
      <c r="Q212">
        <v>5.2119999999999996E-3</v>
      </c>
      <c r="R212">
        <v>2.9839999999999998E-2</v>
      </c>
      <c r="S212">
        <v>2.443E-2</v>
      </c>
      <c r="T212">
        <v>8.3560000000000006E-3</v>
      </c>
      <c r="U212">
        <v>1.8180000000000002E-2</v>
      </c>
      <c r="V212">
        <v>4.8679999999999999E-3</v>
      </c>
      <c r="W212">
        <v>14.54</v>
      </c>
      <c r="X212">
        <v>19.64</v>
      </c>
      <c r="Y212">
        <v>97.96</v>
      </c>
      <c r="Z212">
        <v>657</v>
      </c>
      <c r="AA212">
        <v>0.1275</v>
      </c>
      <c r="AB212">
        <v>0.31040000000000001</v>
      </c>
      <c r="AC212">
        <v>0.25690000000000002</v>
      </c>
      <c r="AD212">
        <v>0.10539999999999999</v>
      </c>
      <c r="AE212">
        <v>0.3387</v>
      </c>
      <c r="AF212">
        <v>9.6379999999999993E-2</v>
      </c>
    </row>
    <row r="213" spans="1:32" x14ac:dyDescent="0.2">
      <c r="A213">
        <v>901549</v>
      </c>
      <c r="B213" t="s">
        <v>33</v>
      </c>
      <c r="C213">
        <v>11.27</v>
      </c>
      <c r="D213">
        <v>12.96</v>
      </c>
      <c r="E213">
        <v>73.16</v>
      </c>
      <c r="F213">
        <v>386.3</v>
      </c>
      <c r="G213">
        <v>0.1237</v>
      </c>
      <c r="H213">
        <v>0.1111</v>
      </c>
      <c r="I213">
        <v>7.9000000000000001E-2</v>
      </c>
      <c r="J213">
        <v>5.5500000000000001E-2</v>
      </c>
      <c r="K213">
        <v>0.20180000000000001</v>
      </c>
      <c r="L213">
        <v>6.9139999999999993E-2</v>
      </c>
      <c r="M213">
        <v>0.25619999999999998</v>
      </c>
      <c r="N213">
        <v>0.98580000000000001</v>
      </c>
      <c r="O213">
        <v>1.8089999999999999</v>
      </c>
      <c r="P213">
        <v>16.04</v>
      </c>
      <c r="Q213">
        <v>6.6350000000000003E-3</v>
      </c>
      <c r="R213">
        <v>1.7770000000000001E-2</v>
      </c>
      <c r="S213">
        <v>2.1010000000000001E-2</v>
      </c>
      <c r="T213">
        <v>1.1639999999999999E-2</v>
      </c>
      <c r="U213">
        <v>2.1080000000000002E-2</v>
      </c>
      <c r="V213">
        <v>3.7209999999999999E-3</v>
      </c>
      <c r="W213">
        <v>12.84</v>
      </c>
      <c r="X213">
        <v>20.53</v>
      </c>
      <c r="Y213">
        <v>84.93</v>
      </c>
      <c r="Z213">
        <v>476.1</v>
      </c>
      <c r="AA213">
        <v>0.161</v>
      </c>
      <c r="AB213">
        <v>0.2429</v>
      </c>
      <c r="AC213">
        <v>0.22470000000000001</v>
      </c>
      <c r="AD213">
        <v>0.1318</v>
      </c>
      <c r="AE213">
        <v>0.33429999999999999</v>
      </c>
      <c r="AF213">
        <v>9.2149999999999996E-2</v>
      </c>
    </row>
    <row r="214" spans="1:32" x14ac:dyDescent="0.2">
      <c r="A214">
        <v>901836</v>
      </c>
      <c r="B214" t="s">
        <v>33</v>
      </c>
      <c r="C214">
        <v>11.04</v>
      </c>
      <c r="D214">
        <v>14.93</v>
      </c>
      <c r="E214">
        <v>70.67</v>
      </c>
      <c r="F214">
        <v>372.7</v>
      </c>
      <c r="G214">
        <v>7.9869999999999997E-2</v>
      </c>
      <c r="H214">
        <v>7.0790000000000006E-2</v>
      </c>
      <c r="I214">
        <v>3.5459999999999998E-2</v>
      </c>
      <c r="J214">
        <v>2.0740000000000001E-2</v>
      </c>
      <c r="K214">
        <v>0.20030000000000001</v>
      </c>
      <c r="L214">
        <v>6.2460000000000002E-2</v>
      </c>
      <c r="M214">
        <v>0.16420000000000001</v>
      </c>
      <c r="N214">
        <v>1.0309999999999999</v>
      </c>
      <c r="O214">
        <v>1.2809999999999999</v>
      </c>
      <c r="P214">
        <v>11.68</v>
      </c>
      <c r="Q214">
        <v>5.2960000000000004E-3</v>
      </c>
      <c r="R214">
        <v>1.9029999999999998E-2</v>
      </c>
      <c r="S214">
        <v>1.7229999999999999E-2</v>
      </c>
      <c r="T214">
        <v>6.96E-3</v>
      </c>
      <c r="U214">
        <v>1.8800000000000001E-2</v>
      </c>
      <c r="V214">
        <v>1.941E-3</v>
      </c>
      <c r="W214">
        <v>12.09</v>
      </c>
      <c r="X214">
        <v>20.83</v>
      </c>
      <c r="Y214">
        <v>79.73</v>
      </c>
      <c r="Z214">
        <v>447.1</v>
      </c>
      <c r="AA214">
        <v>0.1095</v>
      </c>
      <c r="AB214">
        <v>0.19819999999999999</v>
      </c>
      <c r="AC214">
        <v>0.15529999999999999</v>
      </c>
      <c r="AD214">
        <v>6.7540000000000003E-2</v>
      </c>
      <c r="AE214">
        <v>0.32019999999999998</v>
      </c>
      <c r="AF214">
        <v>7.2870000000000004E-2</v>
      </c>
    </row>
    <row r="215" spans="1:32" x14ac:dyDescent="0.2">
      <c r="A215">
        <v>90250</v>
      </c>
      <c r="B215" t="s">
        <v>33</v>
      </c>
      <c r="C215">
        <v>12.05</v>
      </c>
      <c r="D215">
        <v>22.72</v>
      </c>
      <c r="E215">
        <v>78.75</v>
      </c>
      <c r="F215">
        <v>447.8</v>
      </c>
      <c r="G215">
        <v>6.9349999999999995E-2</v>
      </c>
      <c r="H215">
        <v>0.10730000000000001</v>
      </c>
      <c r="I215">
        <v>7.9430000000000001E-2</v>
      </c>
      <c r="J215">
        <v>2.9780000000000001E-2</v>
      </c>
      <c r="K215">
        <v>0.1203</v>
      </c>
      <c r="L215">
        <v>6.6589999999999996E-2</v>
      </c>
      <c r="M215">
        <v>0.11940000000000001</v>
      </c>
      <c r="N215">
        <v>1.4339999999999999</v>
      </c>
      <c r="O215">
        <v>1.778</v>
      </c>
      <c r="P215">
        <v>9.5489999999999995</v>
      </c>
      <c r="Q215">
        <v>5.0419999999999996E-3</v>
      </c>
      <c r="R215">
        <v>4.5600000000000002E-2</v>
      </c>
      <c r="S215">
        <v>4.3049999999999998E-2</v>
      </c>
      <c r="T215">
        <v>1.6670000000000001E-2</v>
      </c>
      <c r="U215">
        <v>2.47E-2</v>
      </c>
      <c r="V215">
        <v>7.358E-3</v>
      </c>
      <c r="W215">
        <v>12.57</v>
      </c>
      <c r="X215">
        <v>28.71</v>
      </c>
      <c r="Y215">
        <v>87.36</v>
      </c>
      <c r="Z215">
        <v>488.4</v>
      </c>
      <c r="AA215">
        <v>8.7989999999999999E-2</v>
      </c>
      <c r="AB215">
        <v>0.32140000000000002</v>
      </c>
      <c r="AC215">
        <v>0.29120000000000001</v>
      </c>
      <c r="AD215">
        <v>0.10920000000000001</v>
      </c>
      <c r="AE215">
        <v>0.21909999999999999</v>
      </c>
      <c r="AF215">
        <v>9.3490000000000004E-2</v>
      </c>
    </row>
    <row r="216" spans="1:32" x14ac:dyDescent="0.2">
      <c r="A216">
        <v>90251</v>
      </c>
      <c r="B216" t="s">
        <v>33</v>
      </c>
      <c r="C216">
        <v>12.39</v>
      </c>
      <c r="D216">
        <v>17.48</v>
      </c>
      <c r="E216">
        <v>80.64</v>
      </c>
      <c r="F216">
        <v>462.9</v>
      </c>
      <c r="G216">
        <v>0.1042</v>
      </c>
      <c r="H216">
        <v>0.12970000000000001</v>
      </c>
      <c r="I216">
        <v>5.892E-2</v>
      </c>
      <c r="J216">
        <v>2.8799999999999999E-2</v>
      </c>
      <c r="K216">
        <v>0.1779</v>
      </c>
      <c r="L216">
        <v>6.5879999999999994E-2</v>
      </c>
      <c r="M216">
        <v>0.26079999999999998</v>
      </c>
      <c r="N216">
        <v>0.873</v>
      </c>
      <c r="O216">
        <v>2.117</v>
      </c>
      <c r="P216">
        <v>19.2</v>
      </c>
      <c r="Q216">
        <v>6.7149999999999996E-3</v>
      </c>
      <c r="R216">
        <v>3.705E-2</v>
      </c>
      <c r="S216">
        <v>4.7570000000000001E-2</v>
      </c>
      <c r="T216">
        <v>1.051E-2</v>
      </c>
      <c r="U216">
        <v>1.8380000000000001E-2</v>
      </c>
      <c r="V216">
        <v>6.8840000000000004E-3</v>
      </c>
      <c r="W216">
        <v>14.18</v>
      </c>
      <c r="X216">
        <v>23.13</v>
      </c>
      <c r="Y216">
        <v>95.23</v>
      </c>
      <c r="Z216">
        <v>600.5</v>
      </c>
      <c r="AA216">
        <v>0.14269999999999999</v>
      </c>
      <c r="AB216">
        <v>0.35930000000000001</v>
      </c>
      <c r="AC216">
        <v>0.3206</v>
      </c>
      <c r="AD216">
        <v>9.8040000000000002E-2</v>
      </c>
      <c r="AE216">
        <v>0.28189999999999998</v>
      </c>
      <c r="AF216">
        <v>0.1118</v>
      </c>
    </row>
    <row r="217" spans="1:32" x14ac:dyDescent="0.2">
      <c r="A217">
        <v>902727</v>
      </c>
      <c r="B217" t="s">
        <v>33</v>
      </c>
      <c r="C217">
        <v>13.28</v>
      </c>
      <c r="D217">
        <v>13.72</v>
      </c>
      <c r="E217">
        <v>85.79</v>
      </c>
      <c r="F217">
        <v>541.79999999999995</v>
      </c>
      <c r="G217">
        <v>8.3629999999999996E-2</v>
      </c>
      <c r="H217">
        <v>8.5750000000000007E-2</v>
      </c>
      <c r="I217">
        <v>5.0770000000000003E-2</v>
      </c>
      <c r="J217">
        <v>2.8639999999999999E-2</v>
      </c>
      <c r="K217">
        <v>0.16170000000000001</v>
      </c>
      <c r="L217">
        <v>5.5939999999999997E-2</v>
      </c>
      <c r="M217">
        <v>0.18329999999999999</v>
      </c>
      <c r="N217">
        <v>0.53080000000000005</v>
      </c>
      <c r="O217">
        <v>1.5920000000000001</v>
      </c>
      <c r="P217">
        <v>15.26</v>
      </c>
      <c r="Q217">
        <v>4.2709999999999996E-3</v>
      </c>
      <c r="R217">
        <v>2.0729999999999998E-2</v>
      </c>
      <c r="S217">
        <v>2.828E-2</v>
      </c>
      <c r="T217">
        <v>8.4679999999999998E-3</v>
      </c>
      <c r="U217">
        <v>1.461E-2</v>
      </c>
      <c r="V217">
        <v>2.6129999999999999E-3</v>
      </c>
      <c r="W217">
        <v>14.24</v>
      </c>
      <c r="X217">
        <v>17.37</v>
      </c>
      <c r="Y217">
        <v>96.59</v>
      </c>
      <c r="Z217">
        <v>623.70000000000005</v>
      </c>
      <c r="AA217">
        <v>0.1166</v>
      </c>
      <c r="AB217">
        <v>0.26850000000000002</v>
      </c>
      <c r="AC217">
        <v>0.28660000000000002</v>
      </c>
      <c r="AD217">
        <v>9.1730000000000006E-2</v>
      </c>
      <c r="AE217">
        <v>0.27360000000000001</v>
      </c>
      <c r="AF217">
        <v>7.3200000000000001E-2</v>
      </c>
    </row>
    <row r="218" spans="1:32" x14ac:dyDescent="0.2">
      <c r="A218">
        <v>902975</v>
      </c>
      <c r="B218" t="s">
        <v>33</v>
      </c>
      <c r="C218">
        <v>12.21</v>
      </c>
      <c r="D218">
        <v>14.09</v>
      </c>
      <c r="E218">
        <v>78.78</v>
      </c>
      <c r="F218">
        <v>462</v>
      </c>
      <c r="G218">
        <v>8.1079999999999999E-2</v>
      </c>
      <c r="H218">
        <v>7.8229999999999994E-2</v>
      </c>
      <c r="I218">
        <v>6.8390000000000006E-2</v>
      </c>
      <c r="J218">
        <v>2.5340000000000001E-2</v>
      </c>
      <c r="K218">
        <v>0.1646</v>
      </c>
      <c r="L218">
        <v>6.1539999999999997E-2</v>
      </c>
      <c r="M218">
        <v>0.2666</v>
      </c>
      <c r="N218">
        <v>0.83089999999999997</v>
      </c>
      <c r="O218">
        <v>2.097</v>
      </c>
      <c r="P218">
        <v>19.96</v>
      </c>
      <c r="Q218">
        <v>4.4050000000000001E-3</v>
      </c>
      <c r="R218">
        <v>3.0259999999999999E-2</v>
      </c>
      <c r="S218">
        <v>4.3439999999999999E-2</v>
      </c>
      <c r="T218">
        <v>1.0869999999999999E-2</v>
      </c>
      <c r="U218">
        <v>1.9210000000000001E-2</v>
      </c>
      <c r="V218">
        <v>4.6220000000000002E-3</v>
      </c>
      <c r="W218">
        <v>13.13</v>
      </c>
      <c r="X218">
        <v>19.29</v>
      </c>
      <c r="Y218">
        <v>87.65</v>
      </c>
      <c r="Z218">
        <v>529.9</v>
      </c>
      <c r="AA218">
        <v>0.1026</v>
      </c>
      <c r="AB218">
        <v>0.24310000000000001</v>
      </c>
      <c r="AC218">
        <v>0.30759999999999998</v>
      </c>
      <c r="AD218">
        <v>9.1399999999999995E-2</v>
      </c>
      <c r="AE218">
        <v>0.26769999999999999</v>
      </c>
      <c r="AF218">
        <v>8.8239999999999999E-2</v>
      </c>
    </row>
    <row r="219" spans="1:32" x14ac:dyDescent="0.2">
      <c r="A219">
        <v>902976</v>
      </c>
      <c r="B219" t="s">
        <v>33</v>
      </c>
      <c r="C219">
        <v>13.88</v>
      </c>
      <c r="D219">
        <v>16.16</v>
      </c>
      <c r="E219">
        <v>88.37</v>
      </c>
      <c r="F219">
        <v>596.6</v>
      </c>
      <c r="G219">
        <v>7.0260000000000003E-2</v>
      </c>
      <c r="H219">
        <v>4.8309999999999999E-2</v>
      </c>
      <c r="I219">
        <v>2.0449999999999999E-2</v>
      </c>
      <c r="J219">
        <v>8.5070000000000007E-3</v>
      </c>
      <c r="K219">
        <v>0.16070000000000001</v>
      </c>
      <c r="L219">
        <v>5.4739999999999997E-2</v>
      </c>
      <c r="M219">
        <v>0.25409999999999999</v>
      </c>
      <c r="N219">
        <v>0.62180000000000002</v>
      </c>
      <c r="O219">
        <v>1.7090000000000001</v>
      </c>
      <c r="P219">
        <v>23.12</v>
      </c>
      <c r="Q219">
        <v>3.728E-3</v>
      </c>
      <c r="R219">
        <v>1.4149999999999999E-2</v>
      </c>
      <c r="S219">
        <v>1.9879999999999998E-2</v>
      </c>
      <c r="T219">
        <v>7.0159999999999997E-3</v>
      </c>
      <c r="U219">
        <v>1.6469999999999999E-2</v>
      </c>
      <c r="V219">
        <v>1.97E-3</v>
      </c>
      <c r="W219">
        <v>15.51</v>
      </c>
      <c r="X219">
        <v>19.97</v>
      </c>
      <c r="Y219">
        <v>99.66</v>
      </c>
      <c r="Z219">
        <v>745.3</v>
      </c>
      <c r="AA219">
        <v>8.4839999999999999E-2</v>
      </c>
      <c r="AB219">
        <v>0.12330000000000001</v>
      </c>
      <c r="AC219">
        <v>0.1091</v>
      </c>
      <c r="AD219">
        <v>4.5370000000000001E-2</v>
      </c>
      <c r="AE219">
        <v>0.25419999999999998</v>
      </c>
      <c r="AF219">
        <v>6.6229999999999997E-2</v>
      </c>
    </row>
    <row r="220" spans="1:32" x14ac:dyDescent="0.2">
      <c r="A220">
        <v>903011</v>
      </c>
      <c r="B220" t="s">
        <v>33</v>
      </c>
      <c r="C220">
        <v>11.27</v>
      </c>
      <c r="D220">
        <v>15.5</v>
      </c>
      <c r="E220">
        <v>73.38</v>
      </c>
      <c r="F220">
        <v>392</v>
      </c>
      <c r="G220">
        <v>8.3650000000000002E-2</v>
      </c>
      <c r="H220">
        <v>0.1114</v>
      </c>
      <c r="I220">
        <v>0.1007</v>
      </c>
      <c r="J220">
        <v>2.7570000000000001E-2</v>
      </c>
      <c r="K220">
        <v>0.18099999999999999</v>
      </c>
      <c r="L220">
        <v>7.2520000000000001E-2</v>
      </c>
      <c r="M220">
        <v>0.33050000000000002</v>
      </c>
      <c r="N220">
        <v>1.0669999999999999</v>
      </c>
      <c r="O220">
        <v>2.569</v>
      </c>
      <c r="P220">
        <v>22.97</v>
      </c>
      <c r="Q220">
        <v>1.038E-2</v>
      </c>
      <c r="R220">
        <v>6.6689999999999999E-2</v>
      </c>
      <c r="S220">
        <v>9.4719999999999999E-2</v>
      </c>
      <c r="T220">
        <v>2.0469999999999999E-2</v>
      </c>
      <c r="U220">
        <v>1.2189999999999999E-2</v>
      </c>
      <c r="V220">
        <v>1.2330000000000001E-2</v>
      </c>
      <c r="W220">
        <v>12.04</v>
      </c>
      <c r="X220">
        <v>18.93</v>
      </c>
      <c r="Y220">
        <v>79.73</v>
      </c>
      <c r="Z220">
        <v>450</v>
      </c>
      <c r="AA220">
        <v>0.11020000000000001</v>
      </c>
      <c r="AB220">
        <v>0.28089999999999998</v>
      </c>
      <c r="AC220">
        <v>0.30209999999999998</v>
      </c>
      <c r="AD220">
        <v>8.2720000000000002E-2</v>
      </c>
      <c r="AE220">
        <v>0.2157</v>
      </c>
      <c r="AF220">
        <v>0.1043</v>
      </c>
    </row>
    <row r="221" spans="1:32" x14ac:dyDescent="0.2">
      <c r="A221">
        <v>90317302</v>
      </c>
      <c r="B221" t="s">
        <v>33</v>
      </c>
      <c r="C221">
        <v>10.26</v>
      </c>
      <c r="D221">
        <v>12.22</v>
      </c>
      <c r="E221">
        <v>65.75</v>
      </c>
      <c r="F221">
        <v>321.60000000000002</v>
      </c>
      <c r="G221">
        <v>9.9959999999999993E-2</v>
      </c>
      <c r="H221">
        <v>7.5420000000000001E-2</v>
      </c>
      <c r="I221">
        <v>1.9230000000000001E-2</v>
      </c>
      <c r="J221">
        <v>1.968E-2</v>
      </c>
      <c r="K221">
        <v>0.18</v>
      </c>
      <c r="L221">
        <v>6.5689999999999998E-2</v>
      </c>
      <c r="M221">
        <v>0.19109999999999999</v>
      </c>
      <c r="N221">
        <v>0.54769999999999996</v>
      </c>
      <c r="O221">
        <v>1.3480000000000001</v>
      </c>
      <c r="P221">
        <v>11.88</v>
      </c>
      <c r="Q221">
        <v>5.6820000000000004E-3</v>
      </c>
      <c r="R221">
        <v>1.3650000000000001E-2</v>
      </c>
      <c r="S221">
        <v>8.4960000000000001E-3</v>
      </c>
      <c r="T221">
        <v>6.9290000000000003E-3</v>
      </c>
      <c r="U221">
        <v>1.9380000000000001E-2</v>
      </c>
      <c r="V221">
        <v>2.3709999999999998E-3</v>
      </c>
      <c r="W221">
        <v>11.38</v>
      </c>
      <c r="X221">
        <v>15.65</v>
      </c>
      <c r="Y221">
        <v>73.23</v>
      </c>
      <c r="Z221">
        <v>394.5</v>
      </c>
      <c r="AA221">
        <v>0.1343</v>
      </c>
      <c r="AB221">
        <v>0.16500000000000001</v>
      </c>
      <c r="AC221">
        <v>8.6150000000000004E-2</v>
      </c>
      <c r="AD221">
        <v>6.6960000000000006E-2</v>
      </c>
      <c r="AE221">
        <v>0.29370000000000002</v>
      </c>
      <c r="AF221">
        <v>7.7219999999999997E-2</v>
      </c>
    </row>
    <row r="222" spans="1:32" x14ac:dyDescent="0.2">
      <c r="A222">
        <v>903483</v>
      </c>
      <c r="B222" t="s">
        <v>33</v>
      </c>
      <c r="C222">
        <v>8.734</v>
      </c>
      <c r="D222">
        <v>16.84</v>
      </c>
      <c r="E222">
        <v>55.27</v>
      </c>
      <c r="F222">
        <v>234.3</v>
      </c>
      <c r="G222">
        <v>0.10390000000000001</v>
      </c>
      <c r="H222">
        <v>7.4279999999999999E-2</v>
      </c>
      <c r="I222">
        <v>0</v>
      </c>
      <c r="J222">
        <v>0</v>
      </c>
      <c r="K222">
        <v>0.19850000000000001</v>
      </c>
      <c r="L222">
        <v>7.0980000000000001E-2</v>
      </c>
      <c r="M222">
        <v>0.51690000000000003</v>
      </c>
      <c r="N222">
        <v>2.0790000000000002</v>
      </c>
      <c r="O222">
        <v>3.1669999999999998</v>
      </c>
      <c r="P222">
        <v>28.85</v>
      </c>
      <c r="Q222">
        <v>1.5820000000000001E-2</v>
      </c>
      <c r="R222">
        <v>1.966E-2</v>
      </c>
      <c r="S222">
        <v>0</v>
      </c>
      <c r="T222">
        <v>0</v>
      </c>
      <c r="U222">
        <v>1.865E-2</v>
      </c>
      <c r="V222">
        <v>6.7359999999999998E-3</v>
      </c>
      <c r="W222">
        <v>10.17</v>
      </c>
      <c r="X222">
        <v>22.8</v>
      </c>
      <c r="Y222">
        <v>64.010000000000005</v>
      </c>
      <c r="Z222">
        <v>317</v>
      </c>
      <c r="AA222">
        <v>0.14599999999999999</v>
      </c>
      <c r="AB222">
        <v>0.13100000000000001</v>
      </c>
      <c r="AC222">
        <v>0</v>
      </c>
      <c r="AD222">
        <v>0</v>
      </c>
      <c r="AE222">
        <v>0.2445</v>
      </c>
      <c r="AF222">
        <v>8.8650000000000007E-2</v>
      </c>
    </row>
    <row r="223" spans="1:32" x14ac:dyDescent="0.2">
      <c r="A223">
        <v>903554</v>
      </c>
      <c r="B223" t="s">
        <v>33</v>
      </c>
      <c r="C223">
        <v>12.1</v>
      </c>
      <c r="D223">
        <v>17.72</v>
      </c>
      <c r="E223">
        <v>78.069999999999993</v>
      </c>
      <c r="F223">
        <v>446.2</v>
      </c>
      <c r="G223">
        <v>0.10290000000000001</v>
      </c>
      <c r="H223">
        <v>9.758E-2</v>
      </c>
      <c r="I223">
        <v>4.7829999999999998E-2</v>
      </c>
      <c r="J223">
        <v>3.3259999999999998E-2</v>
      </c>
      <c r="K223">
        <v>0.19370000000000001</v>
      </c>
      <c r="L223">
        <v>6.1609999999999998E-2</v>
      </c>
      <c r="M223">
        <v>0.28410000000000002</v>
      </c>
      <c r="N223">
        <v>1.6519999999999999</v>
      </c>
      <c r="O223">
        <v>1.869</v>
      </c>
      <c r="P223">
        <v>22.22</v>
      </c>
      <c r="Q223">
        <v>8.1460000000000005E-3</v>
      </c>
      <c r="R223">
        <v>1.6310000000000002E-2</v>
      </c>
      <c r="S223">
        <v>1.8429999999999998E-2</v>
      </c>
      <c r="T223">
        <v>7.5129999999999997E-3</v>
      </c>
      <c r="U223">
        <v>2.0150000000000001E-2</v>
      </c>
      <c r="V223">
        <v>1.7979999999999999E-3</v>
      </c>
      <c r="W223">
        <v>13.56</v>
      </c>
      <c r="X223">
        <v>25.8</v>
      </c>
      <c r="Y223">
        <v>88.33</v>
      </c>
      <c r="Z223">
        <v>559.5</v>
      </c>
      <c r="AA223">
        <v>0.14319999999999999</v>
      </c>
      <c r="AB223">
        <v>0.17730000000000001</v>
      </c>
      <c r="AC223">
        <v>0.1603</v>
      </c>
      <c r="AD223">
        <v>6.2659999999999993E-2</v>
      </c>
      <c r="AE223">
        <v>0.3049</v>
      </c>
      <c r="AF223">
        <v>7.0809999999999998E-2</v>
      </c>
    </row>
    <row r="224" spans="1:32" x14ac:dyDescent="0.2">
      <c r="A224">
        <v>903811</v>
      </c>
      <c r="B224" t="s">
        <v>33</v>
      </c>
      <c r="C224">
        <v>14.06</v>
      </c>
      <c r="D224">
        <v>17.18</v>
      </c>
      <c r="E224">
        <v>89.75</v>
      </c>
      <c r="F224">
        <v>609.1</v>
      </c>
      <c r="G224">
        <v>8.0449999999999994E-2</v>
      </c>
      <c r="H224">
        <v>5.3609999999999998E-2</v>
      </c>
      <c r="I224">
        <v>2.681E-2</v>
      </c>
      <c r="J224">
        <v>3.2509999999999997E-2</v>
      </c>
      <c r="K224">
        <v>0.1641</v>
      </c>
      <c r="L224">
        <v>5.7639999999999997E-2</v>
      </c>
      <c r="M224">
        <v>0.15040000000000001</v>
      </c>
      <c r="N224">
        <v>1.6850000000000001</v>
      </c>
      <c r="O224">
        <v>1.2370000000000001</v>
      </c>
      <c r="P224">
        <v>12.67</v>
      </c>
      <c r="Q224">
        <v>5.3709999999999999E-3</v>
      </c>
      <c r="R224">
        <v>1.273E-2</v>
      </c>
      <c r="S224">
        <v>1.132E-2</v>
      </c>
      <c r="T224">
        <v>9.1549999999999999E-3</v>
      </c>
      <c r="U224">
        <v>1.719E-2</v>
      </c>
      <c r="V224">
        <v>1.444E-3</v>
      </c>
      <c r="W224">
        <v>14.92</v>
      </c>
      <c r="X224">
        <v>25.34</v>
      </c>
      <c r="Y224">
        <v>96.42</v>
      </c>
      <c r="Z224">
        <v>684.5</v>
      </c>
      <c r="AA224">
        <v>0.1066</v>
      </c>
      <c r="AB224">
        <v>0.1231</v>
      </c>
      <c r="AC224">
        <v>8.4599999999999995E-2</v>
      </c>
      <c r="AD224">
        <v>7.911E-2</v>
      </c>
      <c r="AE224">
        <v>0.25230000000000002</v>
      </c>
      <c r="AF224">
        <v>6.6089999999999996E-2</v>
      </c>
    </row>
    <row r="225" spans="1:32" x14ac:dyDescent="0.2">
      <c r="A225">
        <v>90401601</v>
      </c>
      <c r="B225" t="s">
        <v>33</v>
      </c>
      <c r="C225">
        <v>13.51</v>
      </c>
      <c r="D225">
        <v>18.89</v>
      </c>
      <c r="E225">
        <v>88.1</v>
      </c>
      <c r="F225">
        <v>558.1</v>
      </c>
      <c r="G225">
        <v>0.10589999999999999</v>
      </c>
      <c r="H225">
        <v>0.1147</v>
      </c>
      <c r="I225">
        <v>8.5800000000000001E-2</v>
      </c>
      <c r="J225">
        <v>5.3809999999999997E-2</v>
      </c>
      <c r="K225">
        <v>0.18060000000000001</v>
      </c>
      <c r="L225">
        <v>6.0789999999999997E-2</v>
      </c>
      <c r="M225">
        <v>0.21360000000000001</v>
      </c>
      <c r="N225">
        <v>1.3320000000000001</v>
      </c>
      <c r="O225">
        <v>1.5129999999999999</v>
      </c>
      <c r="P225">
        <v>19.29</v>
      </c>
      <c r="Q225">
        <v>5.4419999999999998E-3</v>
      </c>
      <c r="R225">
        <v>1.9570000000000001E-2</v>
      </c>
      <c r="S225">
        <v>3.304E-2</v>
      </c>
      <c r="T225">
        <v>1.367E-2</v>
      </c>
      <c r="U225">
        <v>1.315E-2</v>
      </c>
      <c r="V225">
        <v>2.464E-3</v>
      </c>
      <c r="W225">
        <v>14.8</v>
      </c>
      <c r="X225">
        <v>27.2</v>
      </c>
      <c r="Y225">
        <v>97.33</v>
      </c>
      <c r="Z225">
        <v>675.2</v>
      </c>
      <c r="AA225">
        <v>0.14280000000000001</v>
      </c>
      <c r="AB225">
        <v>0.25700000000000001</v>
      </c>
      <c r="AC225">
        <v>0.34379999999999999</v>
      </c>
      <c r="AD225">
        <v>0.14530000000000001</v>
      </c>
      <c r="AE225">
        <v>0.2666</v>
      </c>
      <c r="AF225">
        <v>7.6859999999999998E-2</v>
      </c>
    </row>
    <row r="226" spans="1:32" x14ac:dyDescent="0.2">
      <c r="A226">
        <v>90401602</v>
      </c>
      <c r="B226" t="s">
        <v>33</v>
      </c>
      <c r="C226">
        <v>12.8</v>
      </c>
      <c r="D226">
        <v>17.46</v>
      </c>
      <c r="E226">
        <v>83.05</v>
      </c>
      <c r="F226">
        <v>508.3</v>
      </c>
      <c r="G226">
        <v>8.0439999999999998E-2</v>
      </c>
      <c r="H226">
        <v>8.8950000000000001E-2</v>
      </c>
      <c r="I226">
        <v>7.3899999999999993E-2</v>
      </c>
      <c r="J226">
        <v>4.0829999999999998E-2</v>
      </c>
      <c r="K226">
        <v>0.15740000000000001</v>
      </c>
      <c r="L226">
        <v>5.7500000000000002E-2</v>
      </c>
      <c r="M226">
        <v>0.3639</v>
      </c>
      <c r="N226">
        <v>1.2649999999999999</v>
      </c>
      <c r="O226">
        <v>2.6680000000000001</v>
      </c>
      <c r="P226">
        <v>30.57</v>
      </c>
      <c r="Q226">
        <v>5.4209999999999996E-3</v>
      </c>
      <c r="R226">
        <v>3.4770000000000002E-2</v>
      </c>
      <c r="S226">
        <v>4.5449999999999997E-2</v>
      </c>
      <c r="T226">
        <v>1.384E-2</v>
      </c>
      <c r="U226">
        <v>1.8689999999999998E-2</v>
      </c>
      <c r="V226">
        <v>4.0670000000000003E-3</v>
      </c>
      <c r="W226">
        <v>13.74</v>
      </c>
      <c r="X226">
        <v>21.06</v>
      </c>
      <c r="Y226">
        <v>90.72</v>
      </c>
      <c r="Z226">
        <v>591</v>
      </c>
      <c r="AA226">
        <v>9.5339999999999994E-2</v>
      </c>
      <c r="AB226">
        <v>0.1812</v>
      </c>
      <c r="AC226">
        <v>0.19009999999999999</v>
      </c>
      <c r="AD226">
        <v>8.2960000000000006E-2</v>
      </c>
      <c r="AE226">
        <v>0.1988</v>
      </c>
      <c r="AF226">
        <v>7.0529999999999995E-2</v>
      </c>
    </row>
    <row r="227" spans="1:32" x14ac:dyDescent="0.2">
      <c r="A227">
        <v>904302</v>
      </c>
      <c r="B227" t="s">
        <v>33</v>
      </c>
      <c r="C227">
        <v>11.06</v>
      </c>
      <c r="D227">
        <v>14.83</v>
      </c>
      <c r="E227">
        <v>70.31</v>
      </c>
      <c r="F227">
        <v>378.2</v>
      </c>
      <c r="G227">
        <v>7.7410000000000007E-2</v>
      </c>
      <c r="H227">
        <v>4.768E-2</v>
      </c>
      <c r="I227">
        <v>2.7119999999999998E-2</v>
      </c>
      <c r="J227">
        <v>7.2459999999999998E-3</v>
      </c>
      <c r="K227">
        <v>0.1535</v>
      </c>
      <c r="L227">
        <v>6.2140000000000001E-2</v>
      </c>
      <c r="M227">
        <v>0.1855</v>
      </c>
      <c r="N227">
        <v>0.68810000000000004</v>
      </c>
      <c r="O227">
        <v>1.2629999999999999</v>
      </c>
      <c r="P227">
        <v>12.98</v>
      </c>
      <c r="Q227">
        <v>4.2589999999999998E-3</v>
      </c>
      <c r="R227">
        <v>1.469E-2</v>
      </c>
      <c r="S227">
        <v>1.9400000000000001E-2</v>
      </c>
      <c r="T227">
        <v>4.1679999999999998E-3</v>
      </c>
      <c r="U227">
        <v>1.191E-2</v>
      </c>
      <c r="V227">
        <v>3.5370000000000002E-3</v>
      </c>
      <c r="W227">
        <v>12.68</v>
      </c>
      <c r="X227">
        <v>20.350000000000001</v>
      </c>
      <c r="Y227">
        <v>80.790000000000006</v>
      </c>
      <c r="Z227">
        <v>496.7</v>
      </c>
      <c r="AA227">
        <v>0.112</v>
      </c>
      <c r="AB227">
        <v>0.18790000000000001</v>
      </c>
      <c r="AC227">
        <v>0.2079</v>
      </c>
      <c r="AD227">
        <v>5.5559999999999998E-2</v>
      </c>
      <c r="AE227">
        <v>0.25900000000000001</v>
      </c>
      <c r="AF227">
        <v>9.1579999999999995E-2</v>
      </c>
    </row>
    <row r="228" spans="1:32" x14ac:dyDescent="0.2">
      <c r="A228">
        <v>904357</v>
      </c>
      <c r="B228" t="s">
        <v>33</v>
      </c>
      <c r="C228">
        <v>11.8</v>
      </c>
      <c r="D228">
        <v>17.260000000000002</v>
      </c>
      <c r="E228">
        <v>75.260000000000005</v>
      </c>
      <c r="F228">
        <v>431.9</v>
      </c>
      <c r="G228">
        <v>9.0870000000000006E-2</v>
      </c>
      <c r="H228">
        <v>6.232E-2</v>
      </c>
      <c r="I228">
        <v>2.853E-2</v>
      </c>
      <c r="J228">
        <v>1.6379999999999999E-2</v>
      </c>
      <c r="K228">
        <v>0.1847</v>
      </c>
      <c r="L228">
        <v>6.019E-2</v>
      </c>
      <c r="M228">
        <v>0.34379999999999999</v>
      </c>
      <c r="N228">
        <v>1.1399999999999999</v>
      </c>
      <c r="O228">
        <v>2.2250000000000001</v>
      </c>
      <c r="P228">
        <v>25.06</v>
      </c>
      <c r="Q228">
        <v>5.463E-3</v>
      </c>
      <c r="R228">
        <v>1.9640000000000001E-2</v>
      </c>
      <c r="S228">
        <v>2.0789999999999999E-2</v>
      </c>
      <c r="T228">
        <v>5.398E-3</v>
      </c>
      <c r="U228">
        <v>1.477E-2</v>
      </c>
      <c r="V228">
        <v>3.0709999999999999E-3</v>
      </c>
      <c r="W228">
        <v>13.45</v>
      </c>
      <c r="X228">
        <v>24.49</v>
      </c>
      <c r="Y228">
        <v>86</v>
      </c>
      <c r="Z228">
        <v>562</v>
      </c>
      <c r="AA228">
        <v>0.1244</v>
      </c>
      <c r="AB228">
        <v>0.1726</v>
      </c>
      <c r="AC228">
        <v>0.1449</v>
      </c>
      <c r="AD228">
        <v>5.3560000000000003E-2</v>
      </c>
      <c r="AE228">
        <v>0.27789999999999998</v>
      </c>
      <c r="AF228">
        <v>8.1210000000000004E-2</v>
      </c>
    </row>
    <row r="229" spans="1:32" x14ac:dyDescent="0.2">
      <c r="A229">
        <v>904647</v>
      </c>
      <c r="B229" t="s">
        <v>33</v>
      </c>
      <c r="C229">
        <v>11.93</v>
      </c>
      <c r="D229">
        <v>10.91</v>
      </c>
      <c r="E229">
        <v>76.14</v>
      </c>
      <c r="F229">
        <v>442.7</v>
      </c>
      <c r="G229">
        <v>8.8719999999999993E-2</v>
      </c>
      <c r="H229">
        <v>5.2420000000000001E-2</v>
      </c>
      <c r="I229">
        <v>2.606E-2</v>
      </c>
      <c r="J229">
        <v>1.796E-2</v>
      </c>
      <c r="K229">
        <v>0.16009999999999999</v>
      </c>
      <c r="L229">
        <v>5.5410000000000001E-2</v>
      </c>
      <c r="M229">
        <v>0.25219999999999998</v>
      </c>
      <c r="N229">
        <v>1.0449999999999999</v>
      </c>
      <c r="O229">
        <v>1.649</v>
      </c>
      <c r="P229">
        <v>18.95</v>
      </c>
      <c r="Q229">
        <v>6.1749999999999999E-3</v>
      </c>
      <c r="R229">
        <v>1.204E-2</v>
      </c>
      <c r="S229">
        <v>1.376E-2</v>
      </c>
      <c r="T229">
        <v>5.8320000000000004E-3</v>
      </c>
      <c r="U229">
        <v>1.0959999999999999E-2</v>
      </c>
      <c r="V229">
        <v>1.8569999999999999E-3</v>
      </c>
      <c r="W229">
        <v>13.8</v>
      </c>
      <c r="X229">
        <v>20.14</v>
      </c>
      <c r="Y229">
        <v>87.64</v>
      </c>
      <c r="Z229">
        <v>589.5</v>
      </c>
      <c r="AA229">
        <v>0.13739999999999999</v>
      </c>
      <c r="AB229">
        <v>0.1575</v>
      </c>
      <c r="AC229">
        <v>0.15140000000000001</v>
      </c>
      <c r="AD229">
        <v>6.8760000000000002E-2</v>
      </c>
      <c r="AE229">
        <v>0.246</v>
      </c>
      <c r="AF229">
        <v>7.2620000000000004E-2</v>
      </c>
    </row>
    <row r="230" spans="1:32" x14ac:dyDescent="0.2">
      <c r="A230">
        <v>904689</v>
      </c>
      <c r="B230" t="s">
        <v>33</v>
      </c>
      <c r="C230">
        <v>12.96</v>
      </c>
      <c r="D230">
        <v>18.29</v>
      </c>
      <c r="E230">
        <v>84.18</v>
      </c>
      <c r="F230">
        <v>525.20000000000005</v>
      </c>
      <c r="G230">
        <v>7.3510000000000006E-2</v>
      </c>
      <c r="H230">
        <v>7.8990000000000005E-2</v>
      </c>
      <c r="I230">
        <v>4.0570000000000002E-2</v>
      </c>
      <c r="J230">
        <v>1.883E-2</v>
      </c>
      <c r="K230">
        <v>0.18740000000000001</v>
      </c>
      <c r="L230">
        <v>5.8990000000000001E-2</v>
      </c>
      <c r="M230">
        <v>0.23569999999999999</v>
      </c>
      <c r="N230">
        <v>1.2989999999999999</v>
      </c>
      <c r="O230">
        <v>2.3969999999999998</v>
      </c>
      <c r="P230">
        <v>20.21</v>
      </c>
      <c r="Q230">
        <v>3.6289999999999998E-3</v>
      </c>
      <c r="R230">
        <v>3.7130000000000003E-2</v>
      </c>
      <c r="S230">
        <v>3.4520000000000002E-2</v>
      </c>
      <c r="T230">
        <v>1.065E-2</v>
      </c>
      <c r="U230">
        <v>2.632E-2</v>
      </c>
      <c r="V230">
        <v>3.705E-3</v>
      </c>
      <c r="W230">
        <v>14.13</v>
      </c>
      <c r="X230">
        <v>24.61</v>
      </c>
      <c r="Y230">
        <v>96.31</v>
      </c>
      <c r="Z230">
        <v>621.9</v>
      </c>
      <c r="AA230">
        <v>9.3289999999999998E-2</v>
      </c>
      <c r="AB230">
        <v>0.23180000000000001</v>
      </c>
      <c r="AC230">
        <v>0.16039999999999999</v>
      </c>
      <c r="AD230">
        <v>6.608E-2</v>
      </c>
      <c r="AE230">
        <v>0.32069999999999999</v>
      </c>
      <c r="AF230">
        <v>7.2470000000000007E-2</v>
      </c>
    </row>
    <row r="231" spans="1:32" x14ac:dyDescent="0.2">
      <c r="A231">
        <v>9047</v>
      </c>
      <c r="B231" t="s">
        <v>33</v>
      </c>
      <c r="C231">
        <v>12.94</v>
      </c>
      <c r="D231">
        <v>16.170000000000002</v>
      </c>
      <c r="E231">
        <v>83.18</v>
      </c>
      <c r="F231">
        <v>507.6</v>
      </c>
      <c r="G231">
        <v>9.8790000000000003E-2</v>
      </c>
      <c r="H231">
        <v>8.8359999999999994E-2</v>
      </c>
      <c r="I231">
        <v>3.2960000000000003E-2</v>
      </c>
      <c r="J231">
        <v>2.3900000000000001E-2</v>
      </c>
      <c r="K231">
        <v>0.17349999999999999</v>
      </c>
      <c r="L231">
        <v>6.2E-2</v>
      </c>
      <c r="M231">
        <v>0.14580000000000001</v>
      </c>
      <c r="N231">
        <v>0.90500000000000003</v>
      </c>
      <c r="O231">
        <v>0.99750000000000005</v>
      </c>
      <c r="P231">
        <v>11.36</v>
      </c>
      <c r="Q231">
        <v>2.8869999999999998E-3</v>
      </c>
      <c r="R231">
        <v>1.285E-2</v>
      </c>
      <c r="S231">
        <v>1.6129999999999999E-2</v>
      </c>
      <c r="T231">
        <v>7.3080000000000003E-3</v>
      </c>
      <c r="U231">
        <v>1.8700000000000001E-2</v>
      </c>
      <c r="V231">
        <v>1.9719999999999998E-3</v>
      </c>
      <c r="W231">
        <v>13.86</v>
      </c>
      <c r="X231">
        <v>23.02</v>
      </c>
      <c r="Y231">
        <v>89.69</v>
      </c>
      <c r="Z231">
        <v>580.9</v>
      </c>
      <c r="AA231">
        <v>0.1172</v>
      </c>
      <c r="AB231">
        <v>0.1958</v>
      </c>
      <c r="AC231">
        <v>0.18099999999999999</v>
      </c>
      <c r="AD231">
        <v>8.3879999999999996E-2</v>
      </c>
      <c r="AE231">
        <v>0.32969999999999999</v>
      </c>
      <c r="AF231">
        <v>7.8340000000000007E-2</v>
      </c>
    </row>
    <row r="232" spans="1:32" x14ac:dyDescent="0.2">
      <c r="A232">
        <v>904969</v>
      </c>
      <c r="B232" t="s">
        <v>33</v>
      </c>
      <c r="C232">
        <v>12.34</v>
      </c>
      <c r="D232">
        <v>14.95</v>
      </c>
      <c r="E232">
        <v>78.290000000000006</v>
      </c>
      <c r="F232">
        <v>469.1</v>
      </c>
      <c r="G232">
        <v>8.6819999999999994E-2</v>
      </c>
      <c r="H232">
        <v>4.5710000000000001E-2</v>
      </c>
      <c r="I232">
        <v>2.1090000000000001E-2</v>
      </c>
      <c r="J232">
        <v>2.0539999999999999E-2</v>
      </c>
      <c r="K232">
        <v>0.15709999999999999</v>
      </c>
      <c r="L232">
        <v>5.7079999999999999E-2</v>
      </c>
      <c r="M232">
        <v>0.38329999999999997</v>
      </c>
      <c r="N232">
        <v>0.90780000000000005</v>
      </c>
      <c r="O232">
        <v>2.6019999999999999</v>
      </c>
      <c r="P232">
        <v>30.15</v>
      </c>
      <c r="Q232">
        <v>7.7019999999999996E-3</v>
      </c>
      <c r="R232">
        <v>8.4910000000000003E-3</v>
      </c>
      <c r="S232">
        <v>1.307E-2</v>
      </c>
      <c r="T232">
        <v>1.03E-2</v>
      </c>
      <c r="U232">
        <v>2.9700000000000001E-2</v>
      </c>
      <c r="V232">
        <v>1.4319999999999999E-3</v>
      </c>
      <c r="W232">
        <v>13.18</v>
      </c>
      <c r="X232">
        <v>16.850000000000001</v>
      </c>
      <c r="Y232">
        <v>84.11</v>
      </c>
      <c r="Z232">
        <v>533.1</v>
      </c>
      <c r="AA232">
        <v>0.1048</v>
      </c>
      <c r="AB232">
        <v>6.744E-2</v>
      </c>
      <c r="AC232">
        <v>4.9209999999999997E-2</v>
      </c>
      <c r="AD232">
        <v>4.793E-2</v>
      </c>
      <c r="AE232">
        <v>0.2298</v>
      </c>
      <c r="AF232">
        <v>5.9740000000000001E-2</v>
      </c>
    </row>
    <row r="233" spans="1:32" x14ac:dyDescent="0.2">
      <c r="A233">
        <v>904971</v>
      </c>
      <c r="B233" t="s">
        <v>33</v>
      </c>
      <c r="C233">
        <v>10.94</v>
      </c>
      <c r="D233">
        <v>18.59</v>
      </c>
      <c r="E233">
        <v>70.39</v>
      </c>
      <c r="F233">
        <v>370</v>
      </c>
      <c r="G233">
        <v>0.1004</v>
      </c>
      <c r="H233">
        <v>7.46E-2</v>
      </c>
      <c r="I233">
        <v>4.9439999999999998E-2</v>
      </c>
      <c r="J233">
        <v>2.9319999999999999E-2</v>
      </c>
      <c r="K233">
        <v>0.14860000000000001</v>
      </c>
      <c r="L233">
        <v>6.615E-2</v>
      </c>
      <c r="M233">
        <v>0.37959999999999999</v>
      </c>
      <c r="N233">
        <v>1.7430000000000001</v>
      </c>
      <c r="O233">
        <v>3.0179999999999998</v>
      </c>
      <c r="P233">
        <v>25.78</v>
      </c>
      <c r="Q233">
        <v>9.5189999999999997E-3</v>
      </c>
      <c r="R233">
        <v>2.1340000000000001E-2</v>
      </c>
      <c r="S233">
        <v>1.9900000000000001E-2</v>
      </c>
      <c r="T233">
        <v>1.155E-2</v>
      </c>
      <c r="U233">
        <v>2.0789999999999999E-2</v>
      </c>
      <c r="V233">
        <v>2.7009999999999998E-3</v>
      </c>
      <c r="W233">
        <v>12.4</v>
      </c>
      <c r="X233">
        <v>25.58</v>
      </c>
      <c r="Y233">
        <v>82.76</v>
      </c>
      <c r="Z233">
        <v>472.4</v>
      </c>
      <c r="AA233">
        <v>0.1363</v>
      </c>
      <c r="AB233">
        <v>0.16439999999999999</v>
      </c>
      <c r="AC233">
        <v>0.14119999999999999</v>
      </c>
      <c r="AD233">
        <v>7.8869999999999996E-2</v>
      </c>
      <c r="AE233">
        <v>0.22509999999999999</v>
      </c>
      <c r="AF233">
        <v>7.732E-2</v>
      </c>
    </row>
    <row r="234" spans="1:32" x14ac:dyDescent="0.2">
      <c r="A234">
        <v>905189</v>
      </c>
      <c r="B234" t="s">
        <v>33</v>
      </c>
      <c r="C234">
        <v>16.14</v>
      </c>
      <c r="D234">
        <v>14.86</v>
      </c>
      <c r="E234">
        <v>104.3</v>
      </c>
      <c r="F234">
        <v>800</v>
      </c>
      <c r="G234">
        <v>9.4950000000000007E-2</v>
      </c>
      <c r="H234">
        <v>8.5010000000000002E-2</v>
      </c>
      <c r="I234">
        <v>5.5E-2</v>
      </c>
      <c r="J234">
        <v>4.5280000000000001E-2</v>
      </c>
      <c r="K234">
        <v>0.17349999999999999</v>
      </c>
      <c r="L234">
        <v>5.8749999999999997E-2</v>
      </c>
      <c r="M234">
        <v>0.2387</v>
      </c>
      <c r="N234">
        <v>0.63719999999999999</v>
      </c>
      <c r="O234">
        <v>1.7290000000000001</v>
      </c>
      <c r="P234">
        <v>21.83</v>
      </c>
      <c r="Q234">
        <v>3.9579999999999997E-3</v>
      </c>
      <c r="R234">
        <v>1.2460000000000001E-2</v>
      </c>
      <c r="S234">
        <v>1.831E-2</v>
      </c>
      <c r="T234">
        <v>8.7469999999999996E-3</v>
      </c>
      <c r="U234">
        <v>1.4999999999999999E-2</v>
      </c>
      <c r="V234">
        <v>1.621E-3</v>
      </c>
      <c r="W234">
        <v>17.71</v>
      </c>
      <c r="X234">
        <v>19.579999999999998</v>
      </c>
      <c r="Y234">
        <v>115.9</v>
      </c>
      <c r="Z234">
        <v>947.9</v>
      </c>
      <c r="AA234">
        <v>0.1206</v>
      </c>
      <c r="AB234">
        <v>0.17219999999999999</v>
      </c>
      <c r="AC234">
        <v>0.23100000000000001</v>
      </c>
      <c r="AD234">
        <v>0.1129</v>
      </c>
      <c r="AE234">
        <v>0.27779999999999999</v>
      </c>
      <c r="AF234">
        <v>7.0120000000000002E-2</v>
      </c>
    </row>
    <row r="235" spans="1:32" x14ac:dyDescent="0.2">
      <c r="A235">
        <v>905190</v>
      </c>
      <c r="B235" t="s">
        <v>33</v>
      </c>
      <c r="C235">
        <v>12.85</v>
      </c>
      <c r="D235">
        <v>21.37</v>
      </c>
      <c r="E235">
        <v>82.63</v>
      </c>
      <c r="F235">
        <v>514.5</v>
      </c>
      <c r="G235">
        <v>7.5509999999999994E-2</v>
      </c>
      <c r="H235">
        <v>8.3159999999999998E-2</v>
      </c>
      <c r="I235">
        <v>6.1260000000000002E-2</v>
      </c>
      <c r="J235">
        <v>1.8669999999999999E-2</v>
      </c>
      <c r="K235">
        <v>0.158</v>
      </c>
      <c r="L235">
        <v>6.114E-2</v>
      </c>
      <c r="M235">
        <v>0.49930000000000002</v>
      </c>
      <c r="N235">
        <v>1.798</v>
      </c>
      <c r="O235">
        <v>2.552</v>
      </c>
      <c r="P235">
        <v>41.24</v>
      </c>
      <c r="Q235">
        <v>6.0109999999999999E-3</v>
      </c>
      <c r="R235">
        <v>4.48E-2</v>
      </c>
      <c r="S235">
        <v>5.1749999999999997E-2</v>
      </c>
      <c r="T235">
        <v>1.341E-2</v>
      </c>
      <c r="U235">
        <v>2.6689999999999998E-2</v>
      </c>
      <c r="V235">
        <v>7.731E-3</v>
      </c>
      <c r="W235">
        <v>14.4</v>
      </c>
      <c r="X235">
        <v>27.01</v>
      </c>
      <c r="Y235">
        <v>91.63</v>
      </c>
      <c r="Z235">
        <v>645.79999999999995</v>
      </c>
      <c r="AA235">
        <v>9.4020000000000006E-2</v>
      </c>
      <c r="AB235">
        <v>0.19359999999999999</v>
      </c>
      <c r="AC235">
        <v>0.18379999999999999</v>
      </c>
      <c r="AD235">
        <v>5.6009999999999997E-2</v>
      </c>
      <c r="AE235">
        <v>0.24879999999999999</v>
      </c>
      <c r="AF235">
        <v>8.1509999999999999E-2</v>
      </c>
    </row>
    <row r="236" spans="1:32" x14ac:dyDescent="0.2">
      <c r="A236">
        <v>905501</v>
      </c>
      <c r="B236" t="s">
        <v>33</v>
      </c>
      <c r="C236">
        <v>12.27</v>
      </c>
      <c r="D236">
        <v>17.920000000000002</v>
      </c>
      <c r="E236">
        <v>78.41</v>
      </c>
      <c r="F236">
        <v>466.1</v>
      </c>
      <c r="G236">
        <v>8.6849999999999997E-2</v>
      </c>
      <c r="H236">
        <v>6.5259999999999999E-2</v>
      </c>
      <c r="I236">
        <v>3.211E-2</v>
      </c>
      <c r="J236">
        <v>2.6530000000000001E-2</v>
      </c>
      <c r="K236">
        <v>0.1966</v>
      </c>
      <c r="L236">
        <v>5.5969999999999999E-2</v>
      </c>
      <c r="M236">
        <v>0.3342</v>
      </c>
      <c r="N236">
        <v>1.7809999999999999</v>
      </c>
      <c r="O236">
        <v>2.0790000000000002</v>
      </c>
      <c r="P236">
        <v>25.79</v>
      </c>
      <c r="Q236">
        <v>5.888E-3</v>
      </c>
      <c r="R236">
        <v>2.3099999999999999E-2</v>
      </c>
      <c r="S236">
        <v>2.0590000000000001E-2</v>
      </c>
      <c r="T236">
        <v>1.0749999999999999E-2</v>
      </c>
      <c r="U236">
        <v>2.5780000000000001E-2</v>
      </c>
      <c r="V236">
        <v>2.2669999999999999E-3</v>
      </c>
      <c r="W236">
        <v>14.1</v>
      </c>
      <c r="X236">
        <v>28.88</v>
      </c>
      <c r="Y236">
        <v>89</v>
      </c>
      <c r="Z236">
        <v>610.20000000000005</v>
      </c>
      <c r="AA236">
        <v>0.124</v>
      </c>
      <c r="AB236">
        <v>0.17949999999999999</v>
      </c>
      <c r="AC236">
        <v>0.13769999999999999</v>
      </c>
      <c r="AD236">
        <v>9.5320000000000002E-2</v>
      </c>
      <c r="AE236">
        <v>0.34549999999999997</v>
      </c>
      <c r="AF236">
        <v>6.8959999999999994E-2</v>
      </c>
    </row>
    <row r="237" spans="1:32" x14ac:dyDescent="0.2">
      <c r="A237">
        <v>905502</v>
      </c>
      <c r="B237" t="s">
        <v>33</v>
      </c>
      <c r="C237">
        <v>11.36</v>
      </c>
      <c r="D237">
        <v>17.57</v>
      </c>
      <c r="E237">
        <v>72.489999999999995</v>
      </c>
      <c r="F237">
        <v>399.8</v>
      </c>
      <c r="G237">
        <v>8.8580000000000006E-2</v>
      </c>
      <c r="H237">
        <v>5.3129999999999997E-2</v>
      </c>
      <c r="I237">
        <v>2.7830000000000001E-2</v>
      </c>
      <c r="J237">
        <v>2.1000000000000001E-2</v>
      </c>
      <c r="K237">
        <v>0.16009999999999999</v>
      </c>
      <c r="L237">
        <v>5.9130000000000002E-2</v>
      </c>
      <c r="M237">
        <v>0.19159999999999999</v>
      </c>
      <c r="N237">
        <v>1.5549999999999999</v>
      </c>
      <c r="O237">
        <v>1.359</v>
      </c>
      <c r="P237">
        <v>13.66</v>
      </c>
      <c r="Q237">
        <v>5.391E-3</v>
      </c>
      <c r="R237">
        <v>9.9469999999999992E-3</v>
      </c>
      <c r="S237">
        <v>1.163E-2</v>
      </c>
      <c r="T237">
        <v>5.8719999999999996E-3</v>
      </c>
      <c r="U237">
        <v>1.341E-2</v>
      </c>
      <c r="V237">
        <v>1.6590000000000001E-3</v>
      </c>
      <c r="W237">
        <v>13.05</v>
      </c>
      <c r="X237">
        <v>36.32</v>
      </c>
      <c r="Y237">
        <v>85.07</v>
      </c>
      <c r="Z237">
        <v>521.29999999999995</v>
      </c>
      <c r="AA237">
        <v>0.14530000000000001</v>
      </c>
      <c r="AB237">
        <v>0.16220000000000001</v>
      </c>
      <c r="AC237">
        <v>0.18110000000000001</v>
      </c>
      <c r="AD237">
        <v>8.6980000000000002E-2</v>
      </c>
      <c r="AE237">
        <v>0.29730000000000001</v>
      </c>
      <c r="AF237">
        <v>7.7450000000000005E-2</v>
      </c>
    </row>
    <row r="238" spans="1:32" x14ac:dyDescent="0.2">
      <c r="A238">
        <v>905520</v>
      </c>
      <c r="B238" t="s">
        <v>33</v>
      </c>
      <c r="C238">
        <v>11.04</v>
      </c>
      <c r="D238">
        <v>16.829999999999998</v>
      </c>
      <c r="E238">
        <v>70.92</v>
      </c>
      <c r="F238">
        <v>373.2</v>
      </c>
      <c r="G238">
        <v>0.1077</v>
      </c>
      <c r="H238">
        <v>7.8039999999999998E-2</v>
      </c>
      <c r="I238">
        <v>3.0460000000000001E-2</v>
      </c>
      <c r="J238">
        <v>2.4799999999999999E-2</v>
      </c>
      <c r="K238">
        <v>0.1714</v>
      </c>
      <c r="L238">
        <v>6.3399999999999998E-2</v>
      </c>
      <c r="M238">
        <v>0.19670000000000001</v>
      </c>
      <c r="N238">
        <v>1.387</v>
      </c>
      <c r="O238">
        <v>1.3420000000000001</v>
      </c>
      <c r="P238">
        <v>13.54</v>
      </c>
      <c r="Q238">
        <v>5.1580000000000003E-3</v>
      </c>
      <c r="R238">
        <v>9.3550000000000005E-3</v>
      </c>
      <c r="S238">
        <v>1.056E-2</v>
      </c>
      <c r="T238">
        <v>7.4830000000000001E-3</v>
      </c>
      <c r="U238">
        <v>1.7180000000000001E-2</v>
      </c>
      <c r="V238">
        <v>2.1979999999999999E-3</v>
      </c>
      <c r="W238">
        <v>12.41</v>
      </c>
      <c r="X238">
        <v>26.44</v>
      </c>
      <c r="Y238">
        <v>79.930000000000007</v>
      </c>
      <c r="Z238">
        <v>471.4</v>
      </c>
      <c r="AA238">
        <v>0.13689999999999999</v>
      </c>
      <c r="AB238">
        <v>0.1482</v>
      </c>
      <c r="AC238">
        <v>0.1067</v>
      </c>
      <c r="AD238">
        <v>7.4310000000000001E-2</v>
      </c>
      <c r="AE238">
        <v>0.29980000000000001</v>
      </c>
      <c r="AF238">
        <v>7.8810000000000005E-2</v>
      </c>
    </row>
    <row r="239" spans="1:32" x14ac:dyDescent="0.2">
      <c r="A239">
        <v>905539</v>
      </c>
      <c r="B239" t="s">
        <v>33</v>
      </c>
      <c r="C239">
        <v>9.3970000000000002</v>
      </c>
      <c r="D239">
        <v>21.68</v>
      </c>
      <c r="E239">
        <v>59.75</v>
      </c>
      <c r="F239">
        <v>268.8</v>
      </c>
      <c r="G239">
        <v>7.9689999999999997E-2</v>
      </c>
      <c r="H239">
        <v>6.053E-2</v>
      </c>
      <c r="I239">
        <v>3.7350000000000001E-2</v>
      </c>
      <c r="J239">
        <v>5.1279999999999997E-3</v>
      </c>
      <c r="K239">
        <v>0.12740000000000001</v>
      </c>
      <c r="L239">
        <v>6.7239999999999994E-2</v>
      </c>
      <c r="M239">
        <v>0.1186</v>
      </c>
      <c r="N239">
        <v>1.1819999999999999</v>
      </c>
      <c r="O239">
        <v>1.1739999999999999</v>
      </c>
      <c r="P239">
        <v>6.8019999999999996</v>
      </c>
      <c r="Q239">
        <v>5.5149999999999999E-3</v>
      </c>
      <c r="R239">
        <v>2.674E-2</v>
      </c>
      <c r="S239">
        <v>3.7350000000000001E-2</v>
      </c>
      <c r="T239">
        <v>5.1279999999999997E-3</v>
      </c>
      <c r="U239">
        <v>1.951E-2</v>
      </c>
      <c r="V239">
        <v>4.5830000000000003E-3</v>
      </c>
      <c r="W239">
        <v>9.9649999999999999</v>
      </c>
      <c r="X239">
        <v>27.99</v>
      </c>
      <c r="Y239">
        <v>66.61</v>
      </c>
      <c r="Z239">
        <v>301</v>
      </c>
      <c r="AA239">
        <v>0.1086</v>
      </c>
      <c r="AB239">
        <v>0.18870000000000001</v>
      </c>
      <c r="AC239">
        <v>0.18679999999999999</v>
      </c>
      <c r="AD239">
        <v>2.564E-2</v>
      </c>
      <c r="AE239">
        <v>0.23760000000000001</v>
      </c>
      <c r="AF239">
        <v>9.2060000000000003E-2</v>
      </c>
    </row>
    <row r="240" spans="1:32" x14ac:dyDescent="0.2">
      <c r="A240">
        <v>905557</v>
      </c>
      <c r="B240" t="s">
        <v>33</v>
      </c>
      <c r="C240">
        <v>14.99</v>
      </c>
      <c r="D240">
        <v>22.11</v>
      </c>
      <c r="E240">
        <v>97.53</v>
      </c>
      <c r="F240">
        <v>693.7</v>
      </c>
      <c r="G240">
        <v>8.5150000000000003E-2</v>
      </c>
      <c r="H240">
        <v>0.10249999999999999</v>
      </c>
      <c r="I240">
        <v>6.8589999999999998E-2</v>
      </c>
      <c r="J240">
        <v>3.8760000000000003E-2</v>
      </c>
      <c r="K240">
        <v>0.19439999999999999</v>
      </c>
      <c r="L240">
        <v>5.9130000000000002E-2</v>
      </c>
      <c r="M240">
        <v>0.31859999999999999</v>
      </c>
      <c r="N240">
        <v>1.3360000000000001</v>
      </c>
      <c r="O240">
        <v>2.31</v>
      </c>
      <c r="P240">
        <v>28.51</v>
      </c>
      <c r="Q240">
        <v>4.4489999999999998E-3</v>
      </c>
      <c r="R240">
        <v>2.8080000000000001E-2</v>
      </c>
      <c r="S240">
        <v>3.3119999999999997E-2</v>
      </c>
      <c r="T240">
        <v>1.196E-2</v>
      </c>
      <c r="U240">
        <v>1.9060000000000001E-2</v>
      </c>
      <c r="V240">
        <v>4.0150000000000003E-3</v>
      </c>
      <c r="W240">
        <v>16.760000000000002</v>
      </c>
      <c r="X240">
        <v>31.55</v>
      </c>
      <c r="Y240">
        <v>110.2</v>
      </c>
      <c r="Z240">
        <v>867.1</v>
      </c>
      <c r="AA240">
        <v>0.1077</v>
      </c>
      <c r="AB240">
        <v>0.33450000000000002</v>
      </c>
      <c r="AC240">
        <v>0.31140000000000001</v>
      </c>
      <c r="AD240">
        <v>0.1308</v>
      </c>
      <c r="AE240">
        <v>0.31630000000000003</v>
      </c>
      <c r="AF240">
        <v>9.2509999999999995E-2</v>
      </c>
    </row>
    <row r="241" spans="1:32" x14ac:dyDescent="0.2">
      <c r="A241">
        <v>905686</v>
      </c>
      <c r="B241" t="s">
        <v>33</v>
      </c>
      <c r="C241">
        <v>11.89</v>
      </c>
      <c r="D241">
        <v>21.17</v>
      </c>
      <c r="E241">
        <v>76.39</v>
      </c>
      <c r="F241">
        <v>433.8</v>
      </c>
      <c r="G241">
        <v>9.7729999999999997E-2</v>
      </c>
      <c r="H241">
        <v>8.1199999999999994E-2</v>
      </c>
      <c r="I241">
        <v>2.555E-2</v>
      </c>
      <c r="J241">
        <v>2.179E-2</v>
      </c>
      <c r="K241">
        <v>0.2019</v>
      </c>
      <c r="L241">
        <v>6.2899999999999998E-2</v>
      </c>
      <c r="M241">
        <v>0.2747</v>
      </c>
      <c r="N241">
        <v>1.2030000000000001</v>
      </c>
      <c r="O241">
        <v>1.93</v>
      </c>
      <c r="P241">
        <v>19.53</v>
      </c>
      <c r="Q241">
        <v>9.8949999999999993E-3</v>
      </c>
      <c r="R241">
        <v>3.0530000000000002E-2</v>
      </c>
      <c r="S241">
        <v>1.6299999999999999E-2</v>
      </c>
      <c r="T241">
        <v>9.2759999999999995E-3</v>
      </c>
      <c r="U241">
        <v>2.2579999999999999E-2</v>
      </c>
      <c r="V241">
        <v>2.2720000000000001E-3</v>
      </c>
      <c r="W241">
        <v>13.05</v>
      </c>
      <c r="X241">
        <v>27.21</v>
      </c>
      <c r="Y241">
        <v>85.09</v>
      </c>
      <c r="Z241">
        <v>522.9</v>
      </c>
      <c r="AA241">
        <v>0.1426</v>
      </c>
      <c r="AB241">
        <v>0.21870000000000001</v>
      </c>
      <c r="AC241">
        <v>0.1164</v>
      </c>
      <c r="AD241">
        <v>8.2629999999999995E-2</v>
      </c>
      <c r="AE241">
        <v>0.3075</v>
      </c>
      <c r="AF241">
        <v>7.3510000000000006E-2</v>
      </c>
    </row>
    <row r="242" spans="1:32" x14ac:dyDescent="0.2">
      <c r="A242">
        <v>905978</v>
      </c>
      <c r="B242" t="s">
        <v>33</v>
      </c>
      <c r="C242">
        <v>9.4049999999999994</v>
      </c>
      <c r="D242">
        <v>21.7</v>
      </c>
      <c r="E242">
        <v>59.6</v>
      </c>
      <c r="F242">
        <v>271.2</v>
      </c>
      <c r="G242">
        <v>0.10440000000000001</v>
      </c>
      <c r="H242">
        <v>6.1589999999999999E-2</v>
      </c>
      <c r="I242">
        <v>2.0469999999999999E-2</v>
      </c>
      <c r="J242">
        <v>1.257E-2</v>
      </c>
      <c r="K242">
        <v>0.20250000000000001</v>
      </c>
      <c r="L242">
        <v>6.6009999999999999E-2</v>
      </c>
      <c r="M242">
        <v>0.43020000000000003</v>
      </c>
      <c r="N242">
        <v>2.8780000000000001</v>
      </c>
      <c r="O242">
        <v>2.7589999999999999</v>
      </c>
      <c r="P242">
        <v>25.17</v>
      </c>
      <c r="Q242">
        <v>1.474E-2</v>
      </c>
      <c r="R242">
        <v>1.6740000000000001E-2</v>
      </c>
      <c r="S242">
        <v>1.367E-2</v>
      </c>
      <c r="T242">
        <v>8.6739999999999994E-3</v>
      </c>
      <c r="U242">
        <v>3.0439999999999998E-2</v>
      </c>
      <c r="V242">
        <v>4.5900000000000003E-3</v>
      </c>
      <c r="W242">
        <v>10.85</v>
      </c>
      <c r="X242">
        <v>31.24</v>
      </c>
      <c r="Y242">
        <v>68.73</v>
      </c>
      <c r="Z242">
        <v>359.4</v>
      </c>
      <c r="AA242">
        <v>0.15260000000000001</v>
      </c>
      <c r="AB242">
        <v>0.1193</v>
      </c>
      <c r="AC242">
        <v>6.1409999999999999E-2</v>
      </c>
      <c r="AD242">
        <v>3.7699999999999997E-2</v>
      </c>
      <c r="AE242">
        <v>0.28720000000000001</v>
      </c>
      <c r="AF242">
        <v>8.3040000000000003E-2</v>
      </c>
    </row>
    <row r="243" spans="1:32" x14ac:dyDescent="0.2">
      <c r="A243">
        <v>906024</v>
      </c>
      <c r="B243" t="s">
        <v>33</v>
      </c>
      <c r="C243">
        <v>12.7</v>
      </c>
      <c r="D243">
        <v>12.17</v>
      </c>
      <c r="E243">
        <v>80.88</v>
      </c>
      <c r="F243">
        <v>495</v>
      </c>
      <c r="G243">
        <v>8.7849999999999998E-2</v>
      </c>
      <c r="H243">
        <v>5.7939999999999998E-2</v>
      </c>
      <c r="I243">
        <v>2.3599999999999999E-2</v>
      </c>
      <c r="J243">
        <v>2.402E-2</v>
      </c>
      <c r="K243">
        <v>0.1583</v>
      </c>
      <c r="L243">
        <v>6.275E-2</v>
      </c>
      <c r="M243">
        <v>0.2253</v>
      </c>
      <c r="N243">
        <v>0.64570000000000005</v>
      </c>
      <c r="O243">
        <v>1.5269999999999999</v>
      </c>
      <c r="P243">
        <v>17.37</v>
      </c>
      <c r="Q243">
        <v>6.1310000000000002E-3</v>
      </c>
      <c r="R243">
        <v>1.2630000000000001E-2</v>
      </c>
      <c r="S243">
        <v>9.0749999999999997E-3</v>
      </c>
      <c r="T243">
        <v>8.2310000000000005E-3</v>
      </c>
      <c r="U243">
        <v>1.7129999999999999E-2</v>
      </c>
      <c r="V243">
        <v>4.4140000000000004E-3</v>
      </c>
      <c r="W243">
        <v>13.65</v>
      </c>
      <c r="X243">
        <v>16.920000000000002</v>
      </c>
      <c r="Y243">
        <v>88.12</v>
      </c>
      <c r="Z243">
        <v>566.9</v>
      </c>
      <c r="AA243">
        <v>0.13139999999999999</v>
      </c>
      <c r="AB243">
        <v>0.16070000000000001</v>
      </c>
      <c r="AC243">
        <v>9.3850000000000003E-2</v>
      </c>
      <c r="AD243">
        <v>8.2239999999999994E-2</v>
      </c>
      <c r="AE243">
        <v>0.27750000000000002</v>
      </c>
      <c r="AF243">
        <v>9.4640000000000002E-2</v>
      </c>
    </row>
    <row r="244" spans="1:32" x14ac:dyDescent="0.2">
      <c r="A244">
        <v>906290</v>
      </c>
      <c r="B244" t="s">
        <v>33</v>
      </c>
      <c r="C244">
        <v>11.16</v>
      </c>
      <c r="D244">
        <v>21.41</v>
      </c>
      <c r="E244">
        <v>70.95</v>
      </c>
      <c r="F244">
        <v>380.3</v>
      </c>
      <c r="G244">
        <v>0.1018</v>
      </c>
      <c r="H244">
        <v>5.978E-2</v>
      </c>
      <c r="I244">
        <v>8.9549999999999994E-3</v>
      </c>
      <c r="J244">
        <v>1.076E-2</v>
      </c>
      <c r="K244">
        <v>0.1615</v>
      </c>
      <c r="L244">
        <v>6.1440000000000002E-2</v>
      </c>
      <c r="M244">
        <v>0.28649999999999998</v>
      </c>
      <c r="N244">
        <v>1.6779999999999999</v>
      </c>
      <c r="O244">
        <v>1.968</v>
      </c>
      <c r="P244">
        <v>18.989999999999998</v>
      </c>
      <c r="Q244">
        <v>6.9080000000000001E-3</v>
      </c>
      <c r="R244">
        <v>9.4420000000000007E-3</v>
      </c>
      <c r="S244">
        <v>6.9719999999999999E-3</v>
      </c>
      <c r="T244">
        <v>6.1590000000000004E-3</v>
      </c>
      <c r="U244">
        <v>2.6939999999999999E-2</v>
      </c>
      <c r="V244">
        <v>2.0600000000000002E-3</v>
      </c>
      <c r="W244">
        <v>12.36</v>
      </c>
      <c r="X244">
        <v>28.92</v>
      </c>
      <c r="Y244">
        <v>79.260000000000005</v>
      </c>
      <c r="Z244">
        <v>458</v>
      </c>
      <c r="AA244">
        <v>0.12820000000000001</v>
      </c>
      <c r="AB244">
        <v>0.1108</v>
      </c>
      <c r="AC244">
        <v>3.5819999999999998E-2</v>
      </c>
      <c r="AD244">
        <v>4.3060000000000001E-2</v>
      </c>
      <c r="AE244">
        <v>0.29759999999999998</v>
      </c>
      <c r="AF244">
        <v>7.1230000000000002E-2</v>
      </c>
    </row>
    <row r="245" spans="1:32" x14ac:dyDescent="0.2">
      <c r="A245">
        <v>906539</v>
      </c>
      <c r="B245" t="s">
        <v>33</v>
      </c>
      <c r="C245">
        <v>11.57</v>
      </c>
      <c r="D245">
        <v>19.04</v>
      </c>
      <c r="E245">
        <v>74.2</v>
      </c>
      <c r="F245">
        <v>409.7</v>
      </c>
      <c r="G245">
        <v>8.5459999999999994E-2</v>
      </c>
      <c r="H245">
        <v>7.7219999999999997E-2</v>
      </c>
      <c r="I245">
        <v>5.4850000000000003E-2</v>
      </c>
      <c r="J245">
        <v>1.4279999999999999E-2</v>
      </c>
      <c r="K245">
        <v>0.2031</v>
      </c>
      <c r="L245">
        <v>6.2670000000000003E-2</v>
      </c>
      <c r="M245">
        <v>0.28639999999999999</v>
      </c>
      <c r="N245">
        <v>1.44</v>
      </c>
      <c r="O245">
        <v>2.206</v>
      </c>
      <c r="P245">
        <v>20.3</v>
      </c>
      <c r="Q245">
        <v>7.2779999999999997E-3</v>
      </c>
      <c r="R245">
        <v>2.0469999999999999E-2</v>
      </c>
      <c r="S245">
        <v>4.4470000000000003E-2</v>
      </c>
      <c r="T245">
        <v>8.7989999999999995E-3</v>
      </c>
      <c r="U245">
        <v>1.8679999999999999E-2</v>
      </c>
      <c r="V245">
        <v>3.339E-3</v>
      </c>
      <c r="W245">
        <v>13.07</v>
      </c>
      <c r="X245">
        <v>26.98</v>
      </c>
      <c r="Y245">
        <v>86.43</v>
      </c>
      <c r="Z245">
        <v>520.5</v>
      </c>
      <c r="AA245">
        <v>0.1249</v>
      </c>
      <c r="AB245">
        <v>0.19370000000000001</v>
      </c>
      <c r="AC245">
        <v>0.25600000000000001</v>
      </c>
      <c r="AD245">
        <v>6.6640000000000005E-2</v>
      </c>
      <c r="AE245">
        <v>0.30349999999999999</v>
      </c>
      <c r="AF245">
        <v>8.2839999999999997E-2</v>
      </c>
    </row>
    <row r="246" spans="1:32" x14ac:dyDescent="0.2">
      <c r="A246">
        <v>906564</v>
      </c>
      <c r="B246" t="s">
        <v>33</v>
      </c>
      <c r="C246">
        <v>14.69</v>
      </c>
      <c r="D246">
        <v>13.98</v>
      </c>
      <c r="E246">
        <v>98.22</v>
      </c>
      <c r="F246">
        <v>656.1</v>
      </c>
      <c r="G246">
        <v>0.1031</v>
      </c>
      <c r="H246">
        <v>0.18360000000000001</v>
      </c>
      <c r="I246">
        <v>0.14499999999999999</v>
      </c>
      <c r="J246">
        <v>6.3E-2</v>
      </c>
      <c r="K246">
        <v>0.20860000000000001</v>
      </c>
      <c r="L246">
        <v>7.4060000000000001E-2</v>
      </c>
      <c r="M246">
        <v>0.54620000000000002</v>
      </c>
      <c r="N246">
        <v>1.5109999999999999</v>
      </c>
      <c r="O246">
        <v>4.7949999999999999</v>
      </c>
      <c r="P246">
        <v>49.45</v>
      </c>
      <c r="Q246">
        <v>9.9760000000000005E-3</v>
      </c>
      <c r="R246">
        <v>5.2440000000000001E-2</v>
      </c>
      <c r="S246">
        <v>5.2780000000000001E-2</v>
      </c>
      <c r="T246">
        <v>1.5800000000000002E-2</v>
      </c>
      <c r="U246">
        <v>2.6530000000000001E-2</v>
      </c>
      <c r="V246">
        <v>5.4440000000000001E-3</v>
      </c>
      <c r="W246">
        <v>16.46</v>
      </c>
      <c r="X246">
        <v>18.34</v>
      </c>
      <c r="Y246">
        <v>114.1</v>
      </c>
      <c r="Z246">
        <v>809.2</v>
      </c>
      <c r="AA246">
        <v>0.13120000000000001</v>
      </c>
      <c r="AB246">
        <v>0.36349999999999999</v>
      </c>
      <c r="AC246">
        <v>0.32190000000000002</v>
      </c>
      <c r="AD246">
        <v>0.1108</v>
      </c>
      <c r="AE246">
        <v>0.28270000000000001</v>
      </c>
      <c r="AF246">
        <v>9.2079999999999995E-2</v>
      </c>
    </row>
    <row r="247" spans="1:32" x14ac:dyDescent="0.2">
      <c r="A247">
        <v>906616</v>
      </c>
      <c r="B247" t="s">
        <v>33</v>
      </c>
      <c r="C247">
        <v>11.61</v>
      </c>
      <c r="D247">
        <v>16.02</v>
      </c>
      <c r="E247">
        <v>75.459999999999994</v>
      </c>
      <c r="F247">
        <v>408.2</v>
      </c>
      <c r="G247">
        <v>0.10879999999999999</v>
      </c>
      <c r="H247">
        <v>0.1168</v>
      </c>
      <c r="I247">
        <v>7.0970000000000005E-2</v>
      </c>
      <c r="J247">
        <v>4.4970000000000003E-2</v>
      </c>
      <c r="K247">
        <v>0.18859999999999999</v>
      </c>
      <c r="L247">
        <v>6.3200000000000006E-2</v>
      </c>
      <c r="M247">
        <v>0.24560000000000001</v>
      </c>
      <c r="N247">
        <v>0.7339</v>
      </c>
      <c r="O247">
        <v>1.667</v>
      </c>
      <c r="P247">
        <v>15.89</v>
      </c>
      <c r="Q247">
        <v>5.8840000000000003E-3</v>
      </c>
      <c r="R247">
        <v>2.0049999999999998E-2</v>
      </c>
      <c r="S247">
        <v>2.631E-2</v>
      </c>
      <c r="T247">
        <v>1.304E-2</v>
      </c>
      <c r="U247">
        <v>1.848E-2</v>
      </c>
      <c r="V247">
        <v>1.9819999999999998E-3</v>
      </c>
      <c r="W247">
        <v>12.64</v>
      </c>
      <c r="X247">
        <v>19.670000000000002</v>
      </c>
      <c r="Y247">
        <v>81.93</v>
      </c>
      <c r="Z247">
        <v>475.7</v>
      </c>
      <c r="AA247">
        <v>0.14149999999999999</v>
      </c>
      <c r="AB247">
        <v>0.217</v>
      </c>
      <c r="AC247">
        <v>0.23019999999999999</v>
      </c>
      <c r="AD247">
        <v>0.1105</v>
      </c>
      <c r="AE247">
        <v>0.2787</v>
      </c>
      <c r="AF247">
        <v>7.4270000000000003E-2</v>
      </c>
    </row>
    <row r="248" spans="1:32" x14ac:dyDescent="0.2">
      <c r="A248">
        <v>906878</v>
      </c>
      <c r="B248" t="s">
        <v>33</v>
      </c>
      <c r="C248">
        <v>13.66</v>
      </c>
      <c r="D248">
        <v>19.13</v>
      </c>
      <c r="E248">
        <v>89.46</v>
      </c>
      <c r="F248">
        <v>575.29999999999995</v>
      </c>
      <c r="G248">
        <v>9.0569999999999998E-2</v>
      </c>
      <c r="H248">
        <v>0.1147</v>
      </c>
      <c r="I248">
        <v>9.6570000000000003E-2</v>
      </c>
      <c r="J248">
        <v>4.8120000000000003E-2</v>
      </c>
      <c r="K248">
        <v>0.18479999999999999</v>
      </c>
      <c r="L248">
        <v>6.1809999999999997E-2</v>
      </c>
      <c r="M248">
        <v>0.22439999999999999</v>
      </c>
      <c r="N248">
        <v>0.89500000000000002</v>
      </c>
      <c r="O248">
        <v>1.804</v>
      </c>
      <c r="P248">
        <v>19.36</v>
      </c>
      <c r="Q248">
        <v>3.98E-3</v>
      </c>
      <c r="R248">
        <v>2.809E-2</v>
      </c>
      <c r="S248">
        <v>3.669E-2</v>
      </c>
      <c r="T248">
        <v>1.274E-2</v>
      </c>
      <c r="U248">
        <v>1.5810000000000001E-2</v>
      </c>
      <c r="V248">
        <v>3.9560000000000003E-3</v>
      </c>
      <c r="W248">
        <v>15.14</v>
      </c>
      <c r="X248">
        <v>25.5</v>
      </c>
      <c r="Y248">
        <v>101.4</v>
      </c>
      <c r="Z248">
        <v>708.8</v>
      </c>
      <c r="AA248">
        <v>0.1147</v>
      </c>
      <c r="AB248">
        <v>0.31669999999999998</v>
      </c>
      <c r="AC248">
        <v>0.36599999999999999</v>
      </c>
      <c r="AD248">
        <v>0.14069999999999999</v>
      </c>
      <c r="AE248">
        <v>0.27439999999999998</v>
      </c>
      <c r="AF248">
        <v>8.8389999999999996E-2</v>
      </c>
    </row>
    <row r="249" spans="1:32" x14ac:dyDescent="0.2">
      <c r="A249">
        <v>907145</v>
      </c>
      <c r="B249" t="s">
        <v>33</v>
      </c>
      <c r="C249">
        <v>9.7420000000000009</v>
      </c>
      <c r="D249">
        <v>19.12</v>
      </c>
      <c r="E249">
        <v>61.93</v>
      </c>
      <c r="F249">
        <v>289.7</v>
      </c>
      <c r="G249">
        <v>0.1075</v>
      </c>
      <c r="H249">
        <v>8.3330000000000001E-2</v>
      </c>
      <c r="I249">
        <v>8.9339999999999992E-3</v>
      </c>
      <c r="J249">
        <v>1.967E-2</v>
      </c>
      <c r="K249">
        <v>0.25380000000000003</v>
      </c>
      <c r="L249">
        <v>7.0290000000000005E-2</v>
      </c>
      <c r="M249">
        <v>0.69650000000000001</v>
      </c>
      <c r="N249">
        <v>1.7470000000000001</v>
      </c>
      <c r="O249">
        <v>4.6070000000000002</v>
      </c>
      <c r="P249">
        <v>43.52</v>
      </c>
      <c r="Q249">
        <v>1.307E-2</v>
      </c>
      <c r="R249">
        <v>1.8849999999999999E-2</v>
      </c>
      <c r="S249">
        <v>6.0210000000000003E-3</v>
      </c>
      <c r="T249">
        <v>1.052E-2</v>
      </c>
      <c r="U249">
        <v>3.1E-2</v>
      </c>
      <c r="V249">
        <v>4.2249999999999996E-3</v>
      </c>
      <c r="W249">
        <v>11.21</v>
      </c>
      <c r="X249">
        <v>23.17</v>
      </c>
      <c r="Y249">
        <v>71.790000000000006</v>
      </c>
      <c r="Z249">
        <v>380.9</v>
      </c>
      <c r="AA249">
        <v>0.13980000000000001</v>
      </c>
      <c r="AB249">
        <v>0.13519999999999999</v>
      </c>
      <c r="AC249">
        <v>2.085E-2</v>
      </c>
      <c r="AD249">
        <v>4.589E-2</v>
      </c>
      <c r="AE249">
        <v>0.3196</v>
      </c>
      <c r="AF249">
        <v>8.0089999999999995E-2</v>
      </c>
    </row>
    <row r="250" spans="1:32" x14ac:dyDescent="0.2">
      <c r="A250">
        <v>907367</v>
      </c>
      <c r="B250" t="s">
        <v>33</v>
      </c>
      <c r="C250">
        <v>10.029999999999999</v>
      </c>
      <c r="D250">
        <v>21.28</v>
      </c>
      <c r="E250">
        <v>63.19</v>
      </c>
      <c r="F250">
        <v>307.3</v>
      </c>
      <c r="G250">
        <v>8.1170000000000006E-2</v>
      </c>
      <c r="H250">
        <v>3.9120000000000002E-2</v>
      </c>
      <c r="I250">
        <v>2.47E-3</v>
      </c>
      <c r="J250">
        <v>5.1590000000000004E-3</v>
      </c>
      <c r="K250">
        <v>0.16300000000000001</v>
      </c>
      <c r="L250">
        <v>6.4390000000000003E-2</v>
      </c>
      <c r="M250">
        <v>0.18509999999999999</v>
      </c>
      <c r="N250">
        <v>1.341</v>
      </c>
      <c r="O250">
        <v>1.1839999999999999</v>
      </c>
      <c r="P250">
        <v>11.6</v>
      </c>
      <c r="Q250">
        <v>5.7239999999999999E-3</v>
      </c>
      <c r="R250">
        <v>5.6969999999999998E-3</v>
      </c>
      <c r="S250">
        <v>2.0739999999999999E-3</v>
      </c>
      <c r="T250">
        <v>3.5270000000000002E-3</v>
      </c>
      <c r="U250">
        <v>1.4449999999999999E-2</v>
      </c>
      <c r="V250">
        <v>2.4109999999999999E-3</v>
      </c>
      <c r="W250">
        <v>11.11</v>
      </c>
      <c r="X250">
        <v>28.94</v>
      </c>
      <c r="Y250">
        <v>69.92</v>
      </c>
      <c r="Z250">
        <v>376.3</v>
      </c>
      <c r="AA250">
        <v>0.11260000000000001</v>
      </c>
      <c r="AB250">
        <v>7.0940000000000003E-2</v>
      </c>
      <c r="AC250">
        <v>1.235E-2</v>
      </c>
      <c r="AD250">
        <v>2.579E-2</v>
      </c>
      <c r="AE250">
        <v>0.2349</v>
      </c>
      <c r="AF250">
        <v>8.0610000000000001E-2</v>
      </c>
    </row>
    <row r="251" spans="1:32" x14ac:dyDescent="0.2">
      <c r="A251">
        <v>907409</v>
      </c>
      <c r="B251" t="s">
        <v>33</v>
      </c>
      <c r="C251">
        <v>10.48</v>
      </c>
      <c r="D251">
        <v>14.98</v>
      </c>
      <c r="E251">
        <v>67.489999999999995</v>
      </c>
      <c r="F251">
        <v>333.6</v>
      </c>
      <c r="G251">
        <v>9.8159999999999997E-2</v>
      </c>
      <c r="H251">
        <v>0.1013</v>
      </c>
      <c r="I251">
        <v>6.3350000000000004E-2</v>
      </c>
      <c r="J251">
        <v>2.2179999999999998E-2</v>
      </c>
      <c r="K251">
        <v>0.1925</v>
      </c>
      <c r="L251">
        <v>6.9150000000000003E-2</v>
      </c>
      <c r="M251">
        <v>0.3276</v>
      </c>
      <c r="N251">
        <v>1.127</v>
      </c>
      <c r="O251">
        <v>2.5640000000000001</v>
      </c>
      <c r="P251">
        <v>20.77</v>
      </c>
      <c r="Q251">
        <v>7.3639999999999999E-3</v>
      </c>
      <c r="R251">
        <v>3.8670000000000003E-2</v>
      </c>
      <c r="S251">
        <v>5.2630000000000003E-2</v>
      </c>
      <c r="T251">
        <v>1.264E-2</v>
      </c>
      <c r="U251">
        <v>2.1610000000000001E-2</v>
      </c>
      <c r="V251">
        <v>4.8300000000000001E-3</v>
      </c>
      <c r="W251">
        <v>12.13</v>
      </c>
      <c r="X251">
        <v>21.57</v>
      </c>
      <c r="Y251">
        <v>81.41</v>
      </c>
      <c r="Z251">
        <v>440.4</v>
      </c>
      <c r="AA251">
        <v>0.13270000000000001</v>
      </c>
      <c r="AB251">
        <v>0.29959999999999998</v>
      </c>
      <c r="AC251">
        <v>0.29389999999999999</v>
      </c>
      <c r="AD251">
        <v>9.3100000000000002E-2</v>
      </c>
      <c r="AE251">
        <v>0.30199999999999999</v>
      </c>
      <c r="AF251">
        <v>9.6460000000000004E-2</v>
      </c>
    </row>
    <row r="252" spans="1:32" x14ac:dyDescent="0.2">
      <c r="A252">
        <v>90745</v>
      </c>
      <c r="B252" t="s">
        <v>33</v>
      </c>
      <c r="C252">
        <v>10.8</v>
      </c>
      <c r="D252">
        <v>21.98</v>
      </c>
      <c r="E252">
        <v>68.790000000000006</v>
      </c>
      <c r="F252">
        <v>359.9</v>
      </c>
      <c r="G252">
        <v>8.8010000000000005E-2</v>
      </c>
      <c r="H252">
        <v>5.7430000000000002E-2</v>
      </c>
      <c r="I252">
        <v>3.6139999999999999E-2</v>
      </c>
      <c r="J252">
        <v>1.404E-2</v>
      </c>
      <c r="K252">
        <v>0.2016</v>
      </c>
      <c r="L252">
        <v>5.9769999999999997E-2</v>
      </c>
      <c r="M252">
        <v>0.30769999999999997</v>
      </c>
      <c r="N252">
        <v>1.621</v>
      </c>
      <c r="O252">
        <v>2.2400000000000002</v>
      </c>
      <c r="P252">
        <v>20.2</v>
      </c>
      <c r="Q252">
        <v>6.5430000000000002E-3</v>
      </c>
      <c r="R252">
        <v>2.1479999999999999E-2</v>
      </c>
      <c r="S252">
        <v>2.9909999999999999E-2</v>
      </c>
      <c r="T252">
        <v>1.0449999999999999E-2</v>
      </c>
      <c r="U252">
        <v>1.8440000000000002E-2</v>
      </c>
      <c r="V252">
        <v>2.6900000000000001E-3</v>
      </c>
      <c r="W252">
        <v>12.76</v>
      </c>
      <c r="X252">
        <v>32.04</v>
      </c>
      <c r="Y252">
        <v>83.69</v>
      </c>
      <c r="Z252">
        <v>489.5</v>
      </c>
      <c r="AA252">
        <v>0.1303</v>
      </c>
      <c r="AB252">
        <v>0.1696</v>
      </c>
      <c r="AC252">
        <v>0.19270000000000001</v>
      </c>
      <c r="AD252">
        <v>7.485E-2</v>
      </c>
      <c r="AE252">
        <v>0.29649999999999999</v>
      </c>
      <c r="AF252">
        <v>7.6619999999999994E-2</v>
      </c>
    </row>
    <row r="253" spans="1:32" x14ac:dyDescent="0.2">
      <c r="A253">
        <v>90769601</v>
      </c>
      <c r="B253" t="s">
        <v>33</v>
      </c>
      <c r="C253">
        <v>11.13</v>
      </c>
      <c r="D253">
        <v>16.62</v>
      </c>
      <c r="E253">
        <v>70.47</v>
      </c>
      <c r="F253">
        <v>381.1</v>
      </c>
      <c r="G253">
        <v>8.1509999999999999E-2</v>
      </c>
      <c r="H253">
        <v>3.8339999999999999E-2</v>
      </c>
      <c r="I253">
        <v>1.3690000000000001E-2</v>
      </c>
      <c r="J253">
        <v>1.37E-2</v>
      </c>
      <c r="K253">
        <v>0.15110000000000001</v>
      </c>
      <c r="L253">
        <v>6.148E-2</v>
      </c>
      <c r="M253">
        <v>0.14149999999999999</v>
      </c>
      <c r="N253">
        <v>0.96709999999999996</v>
      </c>
      <c r="O253">
        <v>0.96799999999999997</v>
      </c>
      <c r="P253">
        <v>9.7040000000000006</v>
      </c>
      <c r="Q253">
        <v>5.8830000000000002E-3</v>
      </c>
      <c r="R253">
        <v>6.2630000000000003E-3</v>
      </c>
      <c r="S253">
        <v>9.3980000000000001E-3</v>
      </c>
      <c r="T253">
        <v>6.1890000000000001E-3</v>
      </c>
      <c r="U253">
        <v>2.009E-2</v>
      </c>
      <c r="V253">
        <v>2.3770000000000002E-3</v>
      </c>
      <c r="W253">
        <v>11.68</v>
      </c>
      <c r="X253">
        <v>20.29</v>
      </c>
      <c r="Y253">
        <v>74.349999999999994</v>
      </c>
      <c r="Z253">
        <v>421.1</v>
      </c>
      <c r="AA253">
        <v>0.10299999999999999</v>
      </c>
      <c r="AB253">
        <v>6.2190000000000002E-2</v>
      </c>
      <c r="AC253">
        <v>4.58E-2</v>
      </c>
      <c r="AD253">
        <v>4.0439999999999997E-2</v>
      </c>
      <c r="AE253">
        <v>0.23830000000000001</v>
      </c>
      <c r="AF253">
        <v>7.0830000000000004E-2</v>
      </c>
    </row>
    <row r="254" spans="1:32" x14ac:dyDescent="0.2">
      <c r="A254">
        <v>90769602</v>
      </c>
      <c r="B254" t="s">
        <v>33</v>
      </c>
      <c r="C254">
        <v>12.72</v>
      </c>
      <c r="D254">
        <v>17.670000000000002</v>
      </c>
      <c r="E254">
        <v>80.98</v>
      </c>
      <c r="F254">
        <v>501.3</v>
      </c>
      <c r="G254">
        <v>7.8960000000000002E-2</v>
      </c>
      <c r="H254">
        <v>4.5220000000000003E-2</v>
      </c>
      <c r="I254">
        <v>1.4019999999999999E-2</v>
      </c>
      <c r="J254">
        <v>1.8350000000000002E-2</v>
      </c>
      <c r="K254">
        <v>0.1459</v>
      </c>
      <c r="L254">
        <v>5.5440000000000003E-2</v>
      </c>
      <c r="M254">
        <v>0.2954</v>
      </c>
      <c r="N254">
        <v>0.88360000000000005</v>
      </c>
      <c r="O254">
        <v>2.109</v>
      </c>
      <c r="P254">
        <v>23.24</v>
      </c>
      <c r="Q254">
        <v>7.3369999999999998E-3</v>
      </c>
      <c r="R254">
        <v>1.174E-2</v>
      </c>
      <c r="S254">
        <v>5.3829999999999998E-3</v>
      </c>
      <c r="T254">
        <v>5.6230000000000004E-3</v>
      </c>
      <c r="U254">
        <v>1.9400000000000001E-2</v>
      </c>
      <c r="V254">
        <v>1.1800000000000001E-3</v>
      </c>
      <c r="W254">
        <v>13.82</v>
      </c>
      <c r="X254">
        <v>20.96</v>
      </c>
      <c r="Y254">
        <v>88.87</v>
      </c>
      <c r="Z254">
        <v>586.79999999999995</v>
      </c>
      <c r="AA254">
        <v>0.10680000000000001</v>
      </c>
      <c r="AB254">
        <v>9.6049999999999996E-2</v>
      </c>
      <c r="AC254">
        <v>3.4689999999999999E-2</v>
      </c>
      <c r="AD254">
        <v>3.6119999999999999E-2</v>
      </c>
      <c r="AE254">
        <v>0.2165</v>
      </c>
      <c r="AF254">
        <v>6.0249999999999998E-2</v>
      </c>
    </row>
    <row r="255" spans="1:32" x14ac:dyDescent="0.2">
      <c r="A255">
        <v>907915</v>
      </c>
      <c r="B255" t="s">
        <v>33</v>
      </c>
      <c r="C255">
        <v>12.4</v>
      </c>
      <c r="D255">
        <v>17.68</v>
      </c>
      <c r="E255">
        <v>81.47</v>
      </c>
      <c r="F255">
        <v>467.8</v>
      </c>
      <c r="G255">
        <v>0.10539999999999999</v>
      </c>
      <c r="H255">
        <v>0.13159999999999999</v>
      </c>
      <c r="I255">
        <v>7.7410000000000007E-2</v>
      </c>
      <c r="J255">
        <v>2.7990000000000001E-2</v>
      </c>
      <c r="K255">
        <v>0.18110000000000001</v>
      </c>
      <c r="L255">
        <v>7.102E-2</v>
      </c>
      <c r="M255">
        <v>0.1767</v>
      </c>
      <c r="N255">
        <v>1.46</v>
      </c>
      <c r="O255">
        <v>2.2040000000000002</v>
      </c>
      <c r="P255">
        <v>15.43</v>
      </c>
      <c r="Q255">
        <v>0.01</v>
      </c>
      <c r="R255">
        <v>3.295E-2</v>
      </c>
      <c r="S255">
        <v>4.861E-2</v>
      </c>
      <c r="T255">
        <v>1.167E-2</v>
      </c>
      <c r="U255">
        <v>2.1870000000000001E-2</v>
      </c>
      <c r="V255">
        <v>6.0049999999999999E-3</v>
      </c>
      <c r="W255">
        <v>12.88</v>
      </c>
      <c r="X255">
        <v>22.91</v>
      </c>
      <c r="Y255">
        <v>89.61</v>
      </c>
      <c r="Z255">
        <v>515.79999999999995</v>
      </c>
      <c r="AA255">
        <v>0.14499999999999999</v>
      </c>
      <c r="AB255">
        <v>0.26290000000000002</v>
      </c>
      <c r="AC255">
        <v>0.24030000000000001</v>
      </c>
      <c r="AD255">
        <v>7.3700000000000002E-2</v>
      </c>
      <c r="AE255">
        <v>0.25559999999999999</v>
      </c>
      <c r="AF255">
        <v>9.3590000000000007E-2</v>
      </c>
    </row>
    <row r="256" spans="1:32" x14ac:dyDescent="0.2">
      <c r="A256">
        <v>908469</v>
      </c>
      <c r="B256" t="s">
        <v>33</v>
      </c>
      <c r="C256">
        <v>14.86</v>
      </c>
      <c r="D256">
        <v>16.940000000000001</v>
      </c>
      <c r="E256">
        <v>94.89</v>
      </c>
      <c r="F256">
        <v>673.7</v>
      </c>
      <c r="G256">
        <v>8.924E-2</v>
      </c>
      <c r="H256">
        <v>7.0739999999999997E-2</v>
      </c>
      <c r="I256">
        <v>3.3459999999999997E-2</v>
      </c>
      <c r="J256">
        <v>2.877E-2</v>
      </c>
      <c r="K256">
        <v>0.1573</v>
      </c>
      <c r="L256">
        <v>5.7029999999999997E-2</v>
      </c>
      <c r="M256">
        <v>0.30280000000000001</v>
      </c>
      <c r="N256">
        <v>0.66830000000000001</v>
      </c>
      <c r="O256">
        <v>1.6120000000000001</v>
      </c>
      <c r="P256">
        <v>23.92</v>
      </c>
      <c r="Q256">
        <v>5.7559999999999998E-3</v>
      </c>
      <c r="R256">
        <v>1.6650000000000002E-2</v>
      </c>
      <c r="S256">
        <v>1.461E-2</v>
      </c>
      <c r="T256">
        <v>8.2810000000000002E-3</v>
      </c>
      <c r="U256">
        <v>1.5509999999999999E-2</v>
      </c>
      <c r="V256">
        <v>2.1679999999999998E-3</v>
      </c>
      <c r="W256">
        <v>16.309999999999999</v>
      </c>
      <c r="X256">
        <v>20.54</v>
      </c>
      <c r="Y256">
        <v>102.3</v>
      </c>
      <c r="Z256">
        <v>777.5</v>
      </c>
      <c r="AA256">
        <v>0.12180000000000001</v>
      </c>
      <c r="AB256">
        <v>0.155</v>
      </c>
      <c r="AC256">
        <v>0.122</v>
      </c>
      <c r="AD256">
        <v>7.9710000000000003E-2</v>
      </c>
      <c r="AE256">
        <v>0.2525</v>
      </c>
      <c r="AF256">
        <v>6.8269999999999997E-2</v>
      </c>
    </row>
    <row r="257" spans="1:32" x14ac:dyDescent="0.2">
      <c r="A257">
        <v>908916</v>
      </c>
      <c r="B257" t="s">
        <v>33</v>
      </c>
      <c r="C257">
        <v>12.87</v>
      </c>
      <c r="D257">
        <v>19.54</v>
      </c>
      <c r="E257">
        <v>82.67</v>
      </c>
      <c r="F257">
        <v>509.2</v>
      </c>
      <c r="G257">
        <v>9.1359999999999997E-2</v>
      </c>
      <c r="H257">
        <v>7.8829999999999997E-2</v>
      </c>
      <c r="I257">
        <v>1.797E-2</v>
      </c>
      <c r="J257">
        <v>2.0899999999999998E-2</v>
      </c>
      <c r="K257">
        <v>0.18609999999999999</v>
      </c>
      <c r="L257">
        <v>6.3469999999999999E-2</v>
      </c>
      <c r="M257">
        <v>0.36649999999999999</v>
      </c>
      <c r="N257">
        <v>0.76929999999999998</v>
      </c>
      <c r="O257">
        <v>2.597</v>
      </c>
      <c r="P257">
        <v>26.5</v>
      </c>
      <c r="Q257">
        <v>5.9100000000000003E-3</v>
      </c>
      <c r="R257">
        <v>1.362E-2</v>
      </c>
      <c r="S257">
        <v>7.0660000000000002E-3</v>
      </c>
      <c r="T257">
        <v>6.502E-3</v>
      </c>
      <c r="U257">
        <v>2.223E-2</v>
      </c>
      <c r="V257">
        <v>2.3779999999999999E-3</v>
      </c>
      <c r="W257">
        <v>14.45</v>
      </c>
      <c r="X257">
        <v>24.38</v>
      </c>
      <c r="Y257">
        <v>95.14</v>
      </c>
      <c r="Z257">
        <v>626.9</v>
      </c>
      <c r="AA257">
        <v>0.12139999999999999</v>
      </c>
      <c r="AB257">
        <v>0.16520000000000001</v>
      </c>
      <c r="AC257">
        <v>7.127E-2</v>
      </c>
      <c r="AD257">
        <v>6.3839999999999994E-2</v>
      </c>
      <c r="AE257">
        <v>0.33129999999999998</v>
      </c>
      <c r="AF257">
        <v>7.7350000000000002E-2</v>
      </c>
    </row>
    <row r="258" spans="1:32" x14ac:dyDescent="0.2">
      <c r="A258">
        <v>909220</v>
      </c>
      <c r="B258" t="s">
        <v>33</v>
      </c>
      <c r="C258">
        <v>14.04</v>
      </c>
      <c r="D258">
        <v>15.98</v>
      </c>
      <c r="E258">
        <v>89.78</v>
      </c>
      <c r="F258">
        <v>611.20000000000005</v>
      </c>
      <c r="G258">
        <v>8.4580000000000002E-2</v>
      </c>
      <c r="H258">
        <v>5.8950000000000002E-2</v>
      </c>
      <c r="I258">
        <v>3.5340000000000003E-2</v>
      </c>
      <c r="J258">
        <v>2.9440000000000001E-2</v>
      </c>
      <c r="K258">
        <v>0.1714</v>
      </c>
      <c r="L258">
        <v>5.8979999999999998E-2</v>
      </c>
      <c r="M258">
        <v>0.38919999999999999</v>
      </c>
      <c r="N258">
        <v>1.046</v>
      </c>
      <c r="O258">
        <v>2.6440000000000001</v>
      </c>
      <c r="P258">
        <v>32.74</v>
      </c>
      <c r="Q258">
        <v>7.9760000000000005E-3</v>
      </c>
      <c r="R258">
        <v>1.295E-2</v>
      </c>
      <c r="S258">
        <v>1.6080000000000001E-2</v>
      </c>
      <c r="T258">
        <v>9.0460000000000002E-3</v>
      </c>
      <c r="U258">
        <v>2.0049999999999998E-2</v>
      </c>
      <c r="V258">
        <v>2.8300000000000001E-3</v>
      </c>
      <c r="W258">
        <v>15.66</v>
      </c>
      <c r="X258">
        <v>21.58</v>
      </c>
      <c r="Y258">
        <v>101.2</v>
      </c>
      <c r="Z258">
        <v>750</v>
      </c>
      <c r="AA258">
        <v>0.1195</v>
      </c>
      <c r="AB258">
        <v>0.12520000000000001</v>
      </c>
      <c r="AC258">
        <v>0.11169999999999999</v>
      </c>
      <c r="AD258">
        <v>7.4529999999999999E-2</v>
      </c>
      <c r="AE258">
        <v>0.27250000000000002</v>
      </c>
      <c r="AF258">
        <v>7.2340000000000002E-2</v>
      </c>
    </row>
    <row r="259" spans="1:32" x14ac:dyDescent="0.2">
      <c r="A259">
        <v>909231</v>
      </c>
      <c r="B259" t="s">
        <v>33</v>
      </c>
      <c r="C259">
        <v>13.85</v>
      </c>
      <c r="D259">
        <v>19.600000000000001</v>
      </c>
      <c r="E259">
        <v>88.68</v>
      </c>
      <c r="F259">
        <v>592.6</v>
      </c>
      <c r="G259">
        <v>8.6840000000000001E-2</v>
      </c>
      <c r="H259">
        <v>6.3299999999999995E-2</v>
      </c>
      <c r="I259">
        <v>1.342E-2</v>
      </c>
      <c r="J259">
        <v>2.2929999999999999E-2</v>
      </c>
      <c r="K259">
        <v>0.1555</v>
      </c>
      <c r="L259">
        <v>5.6730000000000003E-2</v>
      </c>
      <c r="M259">
        <v>0.34189999999999998</v>
      </c>
      <c r="N259">
        <v>1.6779999999999999</v>
      </c>
      <c r="O259">
        <v>2.331</v>
      </c>
      <c r="P259">
        <v>29.63</v>
      </c>
      <c r="Q259">
        <v>5.836E-3</v>
      </c>
      <c r="R259">
        <v>1.095E-2</v>
      </c>
      <c r="S259">
        <v>5.8120000000000003E-3</v>
      </c>
      <c r="T259">
        <v>7.0390000000000001E-3</v>
      </c>
      <c r="U259">
        <v>2.0140000000000002E-2</v>
      </c>
      <c r="V259">
        <v>2.3259999999999999E-3</v>
      </c>
      <c r="W259">
        <v>15.63</v>
      </c>
      <c r="X259">
        <v>28.01</v>
      </c>
      <c r="Y259">
        <v>100.9</v>
      </c>
      <c r="Z259">
        <v>749.1</v>
      </c>
      <c r="AA259">
        <v>0.1118</v>
      </c>
      <c r="AB259">
        <v>0.11409999999999999</v>
      </c>
      <c r="AC259">
        <v>4.7530000000000003E-2</v>
      </c>
      <c r="AD259">
        <v>5.8900000000000001E-2</v>
      </c>
      <c r="AE259">
        <v>0.25130000000000002</v>
      </c>
      <c r="AF259">
        <v>6.9110000000000005E-2</v>
      </c>
    </row>
    <row r="260" spans="1:32" x14ac:dyDescent="0.2">
      <c r="A260">
        <v>909410</v>
      </c>
      <c r="B260" t="s">
        <v>33</v>
      </c>
      <c r="C260">
        <v>14.02</v>
      </c>
      <c r="D260">
        <v>15.66</v>
      </c>
      <c r="E260">
        <v>89.59</v>
      </c>
      <c r="F260">
        <v>606.5</v>
      </c>
      <c r="G260">
        <v>7.9659999999999995E-2</v>
      </c>
      <c r="H260">
        <v>5.5809999999999998E-2</v>
      </c>
      <c r="I260">
        <v>2.087E-2</v>
      </c>
      <c r="J260">
        <v>2.6519999999999998E-2</v>
      </c>
      <c r="K260">
        <v>0.15890000000000001</v>
      </c>
      <c r="L260">
        <v>5.586E-2</v>
      </c>
      <c r="M260">
        <v>0.2142</v>
      </c>
      <c r="N260">
        <v>0.65490000000000004</v>
      </c>
      <c r="O260">
        <v>1.6060000000000001</v>
      </c>
      <c r="P260">
        <v>19.25</v>
      </c>
      <c r="Q260">
        <v>4.8370000000000002E-3</v>
      </c>
      <c r="R260">
        <v>9.2379999999999997E-3</v>
      </c>
      <c r="S260">
        <v>9.2130000000000007E-3</v>
      </c>
      <c r="T260">
        <v>1.076E-2</v>
      </c>
      <c r="U260">
        <v>1.171E-2</v>
      </c>
      <c r="V260">
        <v>2.104E-3</v>
      </c>
      <c r="W260">
        <v>14.91</v>
      </c>
      <c r="X260">
        <v>19.309999999999999</v>
      </c>
      <c r="Y260">
        <v>96.53</v>
      </c>
      <c r="Z260">
        <v>688.9</v>
      </c>
      <c r="AA260">
        <v>0.10340000000000001</v>
      </c>
      <c r="AB260">
        <v>0.1017</v>
      </c>
      <c r="AC260">
        <v>6.2600000000000003E-2</v>
      </c>
      <c r="AD260">
        <v>8.2159999999999997E-2</v>
      </c>
      <c r="AE260">
        <v>0.21360000000000001</v>
      </c>
      <c r="AF260">
        <v>6.7100000000000007E-2</v>
      </c>
    </row>
    <row r="261" spans="1:32" x14ac:dyDescent="0.2">
      <c r="A261">
        <v>909411</v>
      </c>
      <c r="B261" t="s">
        <v>33</v>
      </c>
      <c r="C261">
        <v>10.97</v>
      </c>
      <c r="D261">
        <v>17.2</v>
      </c>
      <c r="E261">
        <v>71.73</v>
      </c>
      <c r="F261">
        <v>371.5</v>
      </c>
      <c r="G261">
        <v>8.9149999999999993E-2</v>
      </c>
      <c r="H261">
        <v>0.1113</v>
      </c>
      <c r="I261">
        <v>9.4570000000000001E-2</v>
      </c>
      <c r="J261">
        <v>3.6130000000000002E-2</v>
      </c>
      <c r="K261">
        <v>0.1489</v>
      </c>
      <c r="L261">
        <v>6.6400000000000001E-2</v>
      </c>
      <c r="M261">
        <v>0.25740000000000002</v>
      </c>
      <c r="N261">
        <v>1.3759999999999999</v>
      </c>
      <c r="O261">
        <v>2.806</v>
      </c>
      <c r="P261">
        <v>18.149999999999999</v>
      </c>
      <c r="Q261">
        <v>8.5649999999999997E-3</v>
      </c>
      <c r="R261">
        <v>4.6379999999999998E-2</v>
      </c>
      <c r="S261">
        <v>6.4299999999999996E-2</v>
      </c>
      <c r="T261">
        <v>1.7680000000000001E-2</v>
      </c>
      <c r="U261">
        <v>1.516E-2</v>
      </c>
      <c r="V261">
        <v>4.9760000000000004E-3</v>
      </c>
      <c r="W261">
        <v>12.36</v>
      </c>
      <c r="X261">
        <v>26.87</v>
      </c>
      <c r="Y261">
        <v>90.14</v>
      </c>
      <c r="Z261">
        <v>476.4</v>
      </c>
      <c r="AA261">
        <v>0.1391</v>
      </c>
      <c r="AB261">
        <v>0.40820000000000001</v>
      </c>
      <c r="AC261">
        <v>0.47789999999999999</v>
      </c>
      <c r="AD261">
        <v>0.1555</v>
      </c>
      <c r="AE261">
        <v>0.254</v>
      </c>
      <c r="AF261">
        <v>9.5320000000000002E-2</v>
      </c>
    </row>
    <row r="262" spans="1:32" x14ac:dyDescent="0.2">
      <c r="A262">
        <v>90944601</v>
      </c>
      <c r="B262" t="s">
        <v>33</v>
      </c>
      <c r="C262">
        <v>13.78</v>
      </c>
      <c r="D262">
        <v>15.79</v>
      </c>
      <c r="E262">
        <v>88.37</v>
      </c>
      <c r="F262">
        <v>585.9</v>
      </c>
      <c r="G262">
        <v>8.8169999999999998E-2</v>
      </c>
      <c r="H262">
        <v>6.7180000000000004E-2</v>
      </c>
      <c r="I262">
        <v>1.055E-2</v>
      </c>
      <c r="J262">
        <v>9.9369999999999997E-3</v>
      </c>
      <c r="K262">
        <v>0.14050000000000001</v>
      </c>
      <c r="L262">
        <v>5.8479999999999997E-2</v>
      </c>
      <c r="M262">
        <v>0.35630000000000001</v>
      </c>
      <c r="N262">
        <v>0.48330000000000001</v>
      </c>
      <c r="O262">
        <v>2.2349999999999999</v>
      </c>
      <c r="P262">
        <v>29.34</v>
      </c>
      <c r="Q262">
        <v>6.4320000000000002E-3</v>
      </c>
      <c r="R262">
        <v>1.1560000000000001E-2</v>
      </c>
      <c r="S262">
        <v>7.7409999999999996E-3</v>
      </c>
      <c r="T262">
        <v>5.6569999999999997E-3</v>
      </c>
      <c r="U262">
        <v>1.227E-2</v>
      </c>
      <c r="V262">
        <v>2.5639999999999999E-3</v>
      </c>
      <c r="W262">
        <v>15.27</v>
      </c>
      <c r="X262">
        <v>17.5</v>
      </c>
      <c r="Y262">
        <v>97.9</v>
      </c>
      <c r="Z262">
        <v>706.6</v>
      </c>
      <c r="AA262">
        <v>0.1072</v>
      </c>
      <c r="AB262">
        <v>0.1071</v>
      </c>
      <c r="AC262">
        <v>3.517E-2</v>
      </c>
      <c r="AD262">
        <v>3.3119999999999997E-2</v>
      </c>
      <c r="AE262">
        <v>0.18590000000000001</v>
      </c>
      <c r="AF262">
        <v>6.8099999999999994E-2</v>
      </c>
    </row>
    <row r="263" spans="1:32" x14ac:dyDescent="0.2">
      <c r="A263">
        <v>909777</v>
      </c>
      <c r="B263" t="s">
        <v>33</v>
      </c>
      <c r="C263">
        <v>10.57</v>
      </c>
      <c r="D263">
        <v>18.32</v>
      </c>
      <c r="E263">
        <v>66.819999999999993</v>
      </c>
      <c r="F263">
        <v>340.9</v>
      </c>
      <c r="G263">
        <v>8.1420000000000006E-2</v>
      </c>
      <c r="H263">
        <v>4.462E-2</v>
      </c>
      <c r="I263">
        <v>1.993E-2</v>
      </c>
      <c r="J263">
        <v>1.111E-2</v>
      </c>
      <c r="K263">
        <v>0.23719999999999999</v>
      </c>
      <c r="L263">
        <v>5.7680000000000002E-2</v>
      </c>
      <c r="M263">
        <v>0.18179999999999999</v>
      </c>
      <c r="N263">
        <v>2.5419999999999998</v>
      </c>
      <c r="O263">
        <v>1.2769999999999999</v>
      </c>
      <c r="P263">
        <v>13.12</v>
      </c>
      <c r="Q263">
        <v>1.072E-2</v>
      </c>
      <c r="R263">
        <v>1.3310000000000001E-2</v>
      </c>
      <c r="S263">
        <v>1.993E-2</v>
      </c>
      <c r="T263">
        <v>1.111E-2</v>
      </c>
      <c r="U263">
        <v>1.7170000000000001E-2</v>
      </c>
      <c r="V263">
        <v>4.4920000000000003E-3</v>
      </c>
      <c r="W263">
        <v>10.94</v>
      </c>
      <c r="X263">
        <v>23.31</v>
      </c>
      <c r="Y263">
        <v>69.349999999999994</v>
      </c>
      <c r="Z263">
        <v>366.3</v>
      </c>
      <c r="AA263">
        <v>9.7939999999999999E-2</v>
      </c>
      <c r="AB263">
        <v>6.5420000000000006E-2</v>
      </c>
      <c r="AC263">
        <v>3.986E-2</v>
      </c>
      <c r="AD263">
        <v>2.222E-2</v>
      </c>
      <c r="AE263">
        <v>0.26989999999999997</v>
      </c>
      <c r="AF263">
        <v>6.7360000000000003E-2</v>
      </c>
    </row>
    <row r="264" spans="1:32" x14ac:dyDescent="0.2">
      <c r="A264">
        <v>9110720</v>
      </c>
      <c r="B264" t="s">
        <v>33</v>
      </c>
      <c r="C264">
        <v>11.99</v>
      </c>
      <c r="D264">
        <v>24.89</v>
      </c>
      <c r="E264">
        <v>77.61</v>
      </c>
      <c r="F264">
        <v>441.3</v>
      </c>
      <c r="G264">
        <v>0.10299999999999999</v>
      </c>
      <c r="H264">
        <v>9.2179999999999998E-2</v>
      </c>
      <c r="I264">
        <v>5.441E-2</v>
      </c>
      <c r="J264">
        <v>4.274E-2</v>
      </c>
      <c r="K264">
        <v>0.182</v>
      </c>
      <c r="L264">
        <v>6.8500000000000005E-2</v>
      </c>
      <c r="M264">
        <v>0.26229999999999998</v>
      </c>
      <c r="N264">
        <v>1.204</v>
      </c>
      <c r="O264">
        <v>1.865</v>
      </c>
      <c r="P264">
        <v>19.39</v>
      </c>
      <c r="Q264">
        <v>8.3199999999999993E-3</v>
      </c>
      <c r="R264">
        <v>2.0250000000000001E-2</v>
      </c>
      <c r="S264">
        <v>2.334E-2</v>
      </c>
      <c r="T264">
        <v>1.6650000000000002E-2</v>
      </c>
      <c r="U264">
        <v>2.094E-2</v>
      </c>
      <c r="V264">
        <v>3.6740000000000002E-3</v>
      </c>
      <c r="W264">
        <v>12.98</v>
      </c>
      <c r="X264">
        <v>30.36</v>
      </c>
      <c r="Y264">
        <v>84.48</v>
      </c>
      <c r="Z264">
        <v>513.9</v>
      </c>
      <c r="AA264">
        <v>0.13109999999999999</v>
      </c>
      <c r="AB264">
        <v>0.1822</v>
      </c>
      <c r="AC264">
        <v>0.16089999999999999</v>
      </c>
      <c r="AD264">
        <v>0.1202</v>
      </c>
      <c r="AE264">
        <v>0.25990000000000002</v>
      </c>
      <c r="AF264">
        <v>8.251E-2</v>
      </c>
    </row>
    <row r="265" spans="1:32" x14ac:dyDescent="0.2">
      <c r="A265">
        <v>9110944</v>
      </c>
      <c r="B265" t="s">
        <v>33</v>
      </c>
      <c r="C265">
        <v>14.8</v>
      </c>
      <c r="D265">
        <v>17.66</v>
      </c>
      <c r="E265">
        <v>95.88</v>
      </c>
      <c r="F265">
        <v>674.8</v>
      </c>
      <c r="G265">
        <v>9.1789999999999997E-2</v>
      </c>
      <c r="H265">
        <v>8.8900000000000007E-2</v>
      </c>
      <c r="I265">
        <v>4.0689999999999997E-2</v>
      </c>
      <c r="J265">
        <v>2.2599999999999999E-2</v>
      </c>
      <c r="K265">
        <v>0.1893</v>
      </c>
      <c r="L265">
        <v>5.8860000000000003E-2</v>
      </c>
      <c r="M265">
        <v>0.22040000000000001</v>
      </c>
      <c r="N265">
        <v>0.62209999999999999</v>
      </c>
      <c r="O265">
        <v>1.482</v>
      </c>
      <c r="P265">
        <v>19.75</v>
      </c>
      <c r="Q265">
        <v>4.7959999999999999E-3</v>
      </c>
      <c r="R265">
        <v>1.171E-2</v>
      </c>
      <c r="S265">
        <v>1.7579999999999998E-2</v>
      </c>
      <c r="T265">
        <v>6.8970000000000004E-3</v>
      </c>
      <c r="U265">
        <v>2.2540000000000001E-2</v>
      </c>
      <c r="V265">
        <v>1.9710000000000001E-3</v>
      </c>
      <c r="W265">
        <v>16.43</v>
      </c>
      <c r="X265">
        <v>22.74</v>
      </c>
      <c r="Y265">
        <v>105.9</v>
      </c>
      <c r="Z265">
        <v>829.5</v>
      </c>
      <c r="AA265">
        <v>0.1226</v>
      </c>
      <c r="AB265">
        <v>0.18809999999999999</v>
      </c>
      <c r="AC265">
        <v>0.20599999999999999</v>
      </c>
      <c r="AD265">
        <v>8.3080000000000001E-2</v>
      </c>
      <c r="AE265">
        <v>0.36</v>
      </c>
      <c r="AF265">
        <v>7.2849999999999998E-2</v>
      </c>
    </row>
    <row r="266" spans="1:32" x14ac:dyDescent="0.2">
      <c r="A266">
        <v>911150</v>
      </c>
      <c r="B266" t="s">
        <v>33</v>
      </c>
      <c r="C266">
        <v>14.53</v>
      </c>
      <c r="D266">
        <v>19.34</v>
      </c>
      <c r="E266">
        <v>94.25</v>
      </c>
      <c r="F266">
        <v>659.7</v>
      </c>
      <c r="G266">
        <v>8.3879999999999996E-2</v>
      </c>
      <c r="H266">
        <v>7.8E-2</v>
      </c>
      <c r="I266">
        <v>8.8169999999999998E-2</v>
      </c>
      <c r="J266">
        <v>2.9250000000000002E-2</v>
      </c>
      <c r="K266">
        <v>0.14729999999999999</v>
      </c>
      <c r="L266">
        <v>5.7459999999999997E-2</v>
      </c>
      <c r="M266">
        <v>0.2535</v>
      </c>
      <c r="N266">
        <v>1.3540000000000001</v>
      </c>
      <c r="O266">
        <v>1.994</v>
      </c>
      <c r="P266">
        <v>23.04</v>
      </c>
      <c r="Q266">
        <v>4.1469999999999996E-3</v>
      </c>
      <c r="R266">
        <v>2.0480000000000002E-2</v>
      </c>
      <c r="S266">
        <v>3.3790000000000001E-2</v>
      </c>
      <c r="T266">
        <v>8.848E-3</v>
      </c>
      <c r="U266">
        <v>1.3939999999999999E-2</v>
      </c>
      <c r="V266">
        <v>2.3270000000000001E-3</v>
      </c>
      <c r="W266">
        <v>16.3</v>
      </c>
      <c r="X266">
        <v>28.39</v>
      </c>
      <c r="Y266">
        <v>108.1</v>
      </c>
      <c r="Z266">
        <v>830.5</v>
      </c>
      <c r="AA266">
        <v>0.1089</v>
      </c>
      <c r="AB266">
        <v>0.26490000000000002</v>
      </c>
      <c r="AC266">
        <v>0.37790000000000001</v>
      </c>
      <c r="AD266">
        <v>9.5939999999999998E-2</v>
      </c>
      <c r="AE266">
        <v>0.24709999999999999</v>
      </c>
      <c r="AF266">
        <v>7.4630000000000002E-2</v>
      </c>
    </row>
    <row r="267" spans="1:32" x14ac:dyDescent="0.2">
      <c r="A267">
        <v>9111596</v>
      </c>
      <c r="B267" t="s">
        <v>33</v>
      </c>
      <c r="C267">
        <v>11.87</v>
      </c>
      <c r="D267">
        <v>21.54</v>
      </c>
      <c r="E267">
        <v>76.83</v>
      </c>
      <c r="F267">
        <v>432</v>
      </c>
      <c r="G267">
        <v>6.6129999999999994E-2</v>
      </c>
      <c r="H267">
        <v>0.10639999999999999</v>
      </c>
      <c r="I267">
        <v>8.7770000000000001E-2</v>
      </c>
      <c r="J267">
        <v>2.3859999999999999E-2</v>
      </c>
      <c r="K267">
        <v>0.13489999999999999</v>
      </c>
      <c r="L267">
        <v>6.6119999999999998E-2</v>
      </c>
      <c r="M267">
        <v>0.25600000000000001</v>
      </c>
      <c r="N267">
        <v>1.554</v>
      </c>
      <c r="O267">
        <v>1.9550000000000001</v>
      </c>
      <c r="P267">
        <v>20.239999999999998</v>
      </c>
      <c r="Q267">
        <v>6.8539999999999998E-3</v>
      </c>
      <c r="R267">
        <v>6.0630000000000003E-2</v>
      </c>
      <c r="S267">
        <v>6.6629999999999995E-2</v>
      </c>
      <c r="T267">
        <v>1.553E-2</v>
      </c>
      <c r="U267">
        <v>2.3539999999999998E-2</v>
      </c>
      <c r="V267">
        <v>8.9250000000000006E-3</v>
      </c>
      <c r="W267">
        <v>12.79</v>
      </c>
      <c r="X267">
        <v>28.18</v>
      </c>
      <c r="Y267">
        <v>83.51</v>
      </c>
      <c r="Z267">
        <v>507.2</v>
      </c>
      <c r="AA267">
        <v>9.4570000000000001E-2</v>
      </c>
      <c r="AB267">
        <v>0.33989999999999998</v>
      </c>
      <c r="AC267">
        <v>0.32179999999999997</v>
      </c>
      <c r="AD267">
        <v>8.7499999999999994E-2</v>
      </c>
      <c r="AE267">
        <v>0.23050000000000001</v>
      </c>
      <c r="AF267">
        <v>9.9519999999999997E-2</v>
      </c>
    </row>
    <row r="268" spans="1:32" x14ac:dyDescent="0.2">
      <c r="A268">
        <v>9111843</v>
      </c>
      <c r="B268" t="s">
        <v>33</v>
      </c>
      <c r="C268">
        <v>12</v>
      </c>
      <c r="D268">
        <v>28.23</v>
      </c>
      <c r="E268">
        <v>76.77</v>
      </c>
      <c r="F268">
        <v>442.5</v>
      </c>
      <c r="G268">
        <v>8.4370000000000001E-2</v>
      </c>
      <c r="H268">
        <v>6.4500000000000002E-2</v>
      </c>
      <c r="I268">
        <v>4.0550000000000003E-2</v>
      </c>
      <c r="J268">
        <v>1.9449999999999999E-2</v>
      </c>
      <c r="K268">
        <v>0.1615</v>
      </c>
      <c r="L268">
        <v>6.1039999999999997E-2</v>
      </c>
      <c r="M268">
        <v>0.19120000000000001</v>
      </c>
      <c r="N268">
        <v>1.7050000000000001</v>
      </c>
      <c r="O268">
        <v>1.516</v>
      </c>
      <c r="P268">
        <v>13.86</v>
      </c>
      <c r="Q268">
        <v>7.3340000000000002E-3</v>
      </c>
      <c r="R268">
        <v>2.589E-2</v>
      </c>
      <c r="S268">
        <v>2.9409999999999999E-2</v>
      </c>
      <c r="T268">
        <v>9.1660000000000005E-3</v>
      </c>
      <c r="U268">
        <v>1.745E-2</v>
      </c>
      <c r="V268">
        <v>4.3020000000000003E-3</v>
      </c>
      <c r="W268">
        <v>13.09</v>
      </c>
      <c r="X268">
        <v>37.880000000000003</v>
      </c>
      <c r="Y268">
        <v>85.07</v>
      </c>
      <c r="Z268">
        <v>523.70000000000005</v>
      </c>
      <c r="AA268">
        <v>0.1208</v>
      </c>
      <c r="AB268">
        <v>0.18559999999999999</v>
      </c>
      <c r="AC268">
        <v>0.18110000000000001</v>
      </c>
      <c r="AD268">
        <v>7.1160000000000001E-2</v>
      </c>
      <c r="AE268">
        <v>0.2447</v>
      </c>
      <c r="AF268">
        <v>8.1939999999999999E-2</v>
      </c>
    </row>
    <row r="269" spans="1:32" x14ac:dyDescent="0.2">
      <c r="A269">
        <v>911201</v>
      </c>
      <c r="B269" t="s">
        <v>33</v>
      </c>
      <c r="C269">
        <v>14.53</v>
      </c>
      <c r="D269">
        <v>13.98</v>
      </c>
      <c r="E269">
        <v>93.86</v>
      </c>
      <c r="F269">
        <v>644.20000000000005</v>
      </c>
      <c r="G269">
        <v>0.1099</v>
      </c>
      <c r="H269">
        <v>9.2420000000000002E-2</v>
      </c>
      <c r="I269">
        <v>6.8949999999999997E-2</v>
      </c>
      <c r="J269">
        <v>6.4949999999999994E-2</v>
      </c>
      <c r="K269">
        <v>0.16500000000000001</v>
      </c>
      <c r="L269">
        <v>6.1210000000000001E-2</v>
      </c>
      <c r="M269">
        <v>0.30599999999999999</v>
      </c>
      <c r="N269">
        <v>0.72130000000000005</v>
      </c>
      <c r="O269">
        <v>2.1429999999999998</v>
      </c>
      <c r="P269">
        <v>25.7</v>
      </c>
      <c r="Q269">
        <v>6.1330000000000004E-3</v>
      </c>
      <c r="R269">
        <v>1.251E-2</v>
      </c>
      <c r="S269">
        <v>1.6150000000000001E-2</v>
      </c>
      <c r="T269">
        <v>1.136E-2</v>
      </c>
      <c r="U269">
        <v>2.2069999999999999E-2</v>
      </c>
      <c r="V269">
        <v>3.5630000000000002E-3</v>
      </c>
      <c r="W269">
        <v>15.8</v>
      </c>
      <c r="X269">
        <v>16.93</v>
      </c>
      <c r="Y269">
        <v>103.1</v>
      </c>
      <c r="Z269">
        <v>749.9</v>
      </c>
      <c r="AA269">
        <v>0.13469999999999999</v>
      </c>
      <c r="AB269">
        <v>0.14779999999999999</v>
      </c>
      <c r="AC269">
        <v>0.13730000000000001</v>
      </c>
      <c r="AD269">
        <v>0.1069</v>
      </c>
      <c r="AE269">
        <v>0.2606</v>
      </c>
      <c r="AF269">
        <v>7.8100000000000003E-2</v>
      </c>
    </row>
    <row r="270" spans="1:32" x14ac:dyDescent="0.2">
      <c r="A270">
        <v>911202</v>
      </c>
      <c r="B270" t="s">
        <v>33</v>
      </c>
      <c r="C270">
        <v>12.62</v>
      </c>
      <c r="D270">
        <v>17.149999999999999</v>
      </c>
      <c r="E270">
        <v>80.62</v>
      </c>
      <c r="F270">
        <v>492.9</v>
      </c>
      <c r="G270">
        <v>8.5830000000000004E-2</v>
      </c>
      <c r="H270">
        <v>5.4300000000000001E-2</v>
      </c>
      <c r="I270">
        <v>2.9659999999999999E-2</v>
      </c>
      <c r="J270">
        <v>2.2720000000000001E-2</v>
      </c>
      <c r="K270">
        <v>0.1799</v>
      </c>
      <c r="L270">
        <v>5.8259999999999999E-2</v>
      </c>
      <c r="M270">
        <v>0.16919999999999999</v>
      </c>
      <c r="N270">
        <v>0.66739999999999999</v>
      </c>
      <c r="O270">
        <v>1.1160000000000001</v>
      </c>
      <c r="P270">
        <v>13.32</v>
      </c>
      <c r="Q270">
        <v>3.888E-3</v>
      </c>
      <c r="R270">
        <v>8.5389999999999997E-3</v>
      </c>
      <c r="S270">
        <v>1.256E-2</v>
      </c>
      <c r="T270">
        <v>6.888E-3</v>
      </c>
      <c r="U270">
        <v>1.6080000000000001E-2</v>
      </c>
      <c r="V270">
        <v>1.6379999999999999E-3</v>
      </c>
      <c r="W270">
        <v>14.34</v>
      </c>
      <c r="X270">
        <v>22.15</v>
      </c>
      <c r="Y270">
        <v>91.62</v>
      </c>
      <c r="Z270">
        <v>633.5</v>
      </c>
      <c r="AA270">
        <v>0.1225</v>
      </c>
      <c r="AB270">
        <v>0.1517</v>
      </c>
      <c r="AC270">
        <v>0.18870000000000001</v>
      </c>
      <c r="AD270">
        <v>9.851E-2</v>
      </c>
      <c r="AE270">
        <v>0.32700000000000001</v>
      </c>
      <c r="AF270">
        <v>7.3300000000000004E-2</v>
      </c>
    </row>
    <row r="271" spans="1:32" x14ac:dyDescent="0.2">
      <c r="A271">
        <v>9112085</v>
      </c>
      <c r="B271" t="s">
        <v>33</v>
      </c>
      <c r="C271">
        <v>13.38</v>
      </c>
      <c r="D271">
        <v>30.72</v>
      </c>
      <c r="E271">
        <v>86.34</v>
      </c>
      <c r="F271">
        <v>557.20000000000005</v>
      </c>
      <c r="G271">
        <v>9.2450000000000004E-2</v>
      </c>
      <c r="H271">
        <v>7.4260000000000007E-2</v>
      </c>
      <c r="I271">
        <v>2.819E-2</v>
      </c>
      <c r="J271">
        <v>3.2640000000000002E-2</v>
      </c>
      <c r="K271">
        <v>0.13750000000000001</v>
      </c>
      <c r="L271">
        <v>6.0159999999999998E-2</v>
      </c>
      <c r="M271">
        <v>0.34079999999999999</v>
      </c>
      <c r="N271">
        <v>1.9239999999999999</v>
      </c>
      <c r="O271">
        <v>2.2869999999999999</v>
      </c>
      <c r="P271">
        <v>28.93</v>
      </c>
      <c r="Q271">
        <v>5.8409999999999998E-3</v>
      </c>
      <c r="R271">
        <v>1.2460000000000001E-2</v>
      </c>
      <c r="S271">
        <v>7.9360000000000003E-3</v>
      </c>
      <c r="T271">
        <v>9.1280000000000007E-3</v>
      </c>
      <c r="U271">
        <v>1.5640000000000001E-2</v>
      </c>
      <c r="V271">
        <v>2.9849999999999998E-3</v>
      </c>
      <c r="W271">
        <v>15.05</v>
      </c>
      <c r="X271">
        <v>41.61</v>
      </c>
      <c r="Y271">
        <v>96.69</v>
      </c>
      <c r="Z271">
        <v>705.6</v>
      </c>
      <c r="AA271">
        <v>0.1172</v>
      </c>
      <c r="AB271">
        <v>0.1421</v>
      </c>
      <c r="AC271">
        <v>7.0029999999999995E-2</v>
      </c>
      <c r="AD271">
        <v>7.7630000000000005E-2</v>
      </c>
      <c r="AE271">
        <v>0.21959999999999999</v>
      </c>
      <c r="AF271">
        <v>7.6749999999999999E-2</v>
      </c>
    </row>
    <row r="272" spans="1:32" x14ac:dyDescent="0.2">
      <c r="A272">
        <v>9112366</v>
      </c>
      <c r="B272" t="s">
        <v>33</v>
      </c>
      <c r="C272">
        <v>11.63</v>
      </c>
      <c r="D272">
        <v>29.29</v>
      </c>
      <c r="E272">
        <v>74.87</v>
      </c>
      <c r="F272">
        <v>415.1</v>
      </c>
      <c r="G272">
        <v>9.357E-2</v>
      </c>
      <c r="H272">
        <v>8.5739999999999997E-2</v>
      </c>
      <c r="I272">
        <v>7.1599999999999997E-2</v>
      </c>
      <c r="J272">
        <v>2.017E-2</v>
      </c>
      <c r="K272">
        <v>0.1799</v>
      </c>
      <c r="L272">
        <v>6.166E-2</v>
      </c>
      <c r="M272">
        <v>0.3135</v>
      </c>
      <c r="N272">
        <v>2.4260000000000002</v>
      </c>
      <c r="O272">
        <v>2.15</v>
      </c>
      <c r="P272">
        <v>23.13</v>
      </c>
      <c r="Q272">
        <v>9.861E-3</v>
      </c>
      <c r="R272">
        <v>2.418E-2</v>
      </c>
      <c r="S272">
        <v>4.2750000000000003E-2</v>
      </c>
      <c r="T272">
        <v>9.2149999999999992E-3</v>
      </c>
      <c r="U272">
        <v>2.4750000000000001E-2</v>
      </c>
      <c r="V272">
        <v>2.1280000000000001E-3</v>
      </c>
      <c r="W272">
        <v>13.12</v>
      </c>
      <c r="X272">
        <v>38.81</v>
      </c>
      <c r="Y272">
        <v>86.04</v>
      </c>
      <c r="Z272">
        <v>527.79999999999995</v>
      </c>
      <c r="AA272">
        <v>0.1406</v>
      </c>
      <c r="AB272">
        <v>0.2031</v>
      </c>
      <c r="AC272">
        <v>0.2923</v>
      </c>
      <c r="AD272">
        <v>6.8349999999999994E-2</v>
      </c>
      <c r="AE272">
        <v>0.28839999999999999</v>
      </c>
      <c r="AF272">
        <v>7.22E-2</v>
      </c>
    </row>
    <row r="273" spans="1:32" x14ac:dyDescent="0.2">
      <c r="A273">
        <v>9112367</v>
      </c>
      <c r="B273" t="s">
        <v>33</v>
      </c>
      <c r="C273">
        <v>13.21</v>
      </c>
      <c r="D273">
        <v>25.25</v>
      </c>
      <c r="E273">
        <v>84.1</v>
      </c>
      <c r="F273">
        <v>537.9</v>
      </c>
      <c r="G273">
        <v>8.7910000000000002E-2</v>
      </c>
      <c r="H273">
        <v>5.2049999999999999E-2</v>
      </c>
      <c r="I273">
        <v>2.7720000000000002E-2</v>
      </c>
      <c r="J273">
        <v>2.068E-2</v>
      </c>
      <c r="K273">
        <v>0.16189999999999999</v>
      </c>
      <c r="L273">
        <v>5.5840000000000001E-2</v>
      </c>
      <c r="M273">
        <v>0.2084</v>
      </c>
      <c r="N273">
        <v>1.35</v>
      </c>
      <c r="O273">
        <v>1.3140000000000001</v>
      </c>
      <c r="P273">
        <v>17.579999999999998</v>
      </c>
      <c r="Q273">
        <v>5.7679999999999997E-3</v>
      </c>
      <c r="R273">
        <v>8.0820000000000006E-3</v>
      </c>
      <c r="S273">
        <v>1.5100000000000001E-2</v>
      </c>
      <c r="T273">
        <v>6.4510000000000001E-3</v>
      </c>
      <c r="U273">
        <v>1.3469999999999999E-2</v>
      </c>
      <c r="V273">
        <v>1.828E-3</v>
      </c>
      <c r="W273">
        <v>14.35</v>
      </c>
      <c r="X273">
        <v>34.229999999999997</v>
      </c>
      <c r="Y273">
        <v>91.29</v>
      </c>
      <c r="Z273">
        <v>632.9</v>
      </c>
      <c r="AA273">
        <v>0.12889999999999999</v>
      </c>
      <c r="AB273">
        <v>0.10630000000000001</v>
      </c>
      <c r="AC273">
        <v>0.13900000000000001</v>
      </c>
      <c r="AD273">
        <v>6.0049999999999999E-2</v>
      </c>
      <c r="AE273">
        <v>0.24440000000000001</v>
      </c>
      <c r="AF273">
        <v>6.7879999999999996E-2</v>
      </c>
    </row>
    <row r="274" spans="1:32" x14ac:dyDescent="0.2">
      <c r="A274">
        <v>9112594</v>
      </c>
      <c r="B274" t="s">
        <v>33</v>
      </c>
      <c r="C274">
        <v>13</v>
      </c>
      <c r="D274">
        <v>25.13</v>
      </c>
      <c r="E274">
        <v>82.61</v>
      </c>
      <c r="F274">
        <v>520.20000000000005</v>
      </c>
      <c r="G274">
        <v>8.3690000000000001E-2</v>
      </c>
      <c r="H274">
        <v>5.0729999999999997E-2</v>
      </c>
      <c r="I274">
        <v>1.206E-2</v>
      </c>
      <c r="J274">
        <v>1.762E-2</v>
      </c>
      <c r="K274">
        <v>0.16669999999999999</v>
      </c>
      <c r="L274">
        <v>5.4489999999999997E-2</v>
      </c>
      <c r="M274">
        <v>0.2621</v>
      </c>
      <c r="N274">
        <v>1.232</v>
      </c>
      <c r="O274">
        <v>1.657</v>
      </c>
      <c r="P274">
        <v>21.19</v>
      </c>
      <c r="Q274">
        <v>6.0540000000000004E-3</v>
      </c>
      <c r="R274">
        <v>8.9739999999999993E-3</v>
      </c>
      <c r="S274">
        <v>5.6810000000000003E-3</v>
      </c>
      <c r="T274">
        <v>6.3359999999999996E-3</v>
      </c>
      <c r="U274">
        <v>1.2149999999999999E-2</v>
      </c>
      <c r="V274">
        <v>1.5139999999999999E-3</v>
      </c>
      <c r="W274">
        <v>14.34</v>
      </c>
      <c r="X274">
        <v>31.88</v>
      </c>
      <c r="Y274">
        <v>91.06</v>
      </c>
      <c r="Z274">
        <v>628.5</v>
      </c>
      <c r="AA274">
        <v>0.12180000000000001</v>
      </c>
      <c r="AB274">
        <v>0.10929999999999999</v>
      </c>
      <c r="AC274">
        <v>4.462E-2</v>
      </c>
      <c r="AD274">
        <v>5.9209999999999999E-2</v>
      </c>
      <c r="AE274">
        <v>0.2306</v>
      </c>
      <c r="AF274">
        <v>6.2909999999999994E-2</v>
      </c>
    </row>
    <row r="275" spans="1:32" x14ac:dyDescent="0.2">
      <c r="A275">
        <v>9112712</v>
      </c>
      <c r="B275" t="s">
        <v>33</v>
      </c>
      <c r="C275">
        <v>9.7550000000000008</v>
      </c>
      <c r="D275">
        <v>28.2</v>
      </c>
      <c r="E275">
        <v>61.68</v>
      </c>
      <c r="F275">
        <v>290.89999999999998</v>
      </c>
      <c r="G275">
        <v>7.9839999999999994E-2</v>
      </c>
      <c r="H275">
        <v>4.6260000000000003E-2</v>
      </c>
      <c r="I275">
        <v>1.541E-2</v>
      </c>
      <c r="J275">
        <v>1.043E-2</v>
      </c>
      <c r="K275">
        <v>0.16209999999999999</v>
      </c>
      <c r="L275">
        <v>5.9520000000000003E-2</v>
      </c>
      <c r="M275">
        <v>0.17810000000000001</v>
      </c>
      <c r="N275">
        <v>1.6870000000000001</v>
      </c>
      <c r="O275">
        <v>1.2430000000000001</v>
      </c>
      <c r="P275">
        <v>11.28</v>
      </c>
      <c r="Q275">
        <v>6.5880000000000001E-3</v>
      </c>
      <c r="R275">
        <v>1.2699999999999999E-2</v>
      </c>
      <c r="S275">
        <v>1.4500000000000001E-2</v>
      </c>
      <c r="T275">
        <v>6.1040000000000001E-3</v>
      </c>
      <c r="U275">
        <v>1.5740000000000001E-2</v>
      </c>
      <c r="V275">
        <v>2.2680000000000001E-3</v>
      </c>
      <c r="W275">
        <v>10.67</v>
      </c>
      <c r="X275">
        <v>36.92</v>
      </c>
      <c r="Y275">
        <v>68.03</v>
      </c>
      <c r="Z275">
        <v>349.9</v>
      </c>
      <c r="AA275">
        <v>0.111</v>
      </c>
      <c r="AB275">
        <v>0.1109</v>
      </c>
      <c r="AC275">
        <v>7.1900000000000006E-2</v>
      </c>
      <c r="AD275">
        <v>4.8660000000000002E-2</v>
      </c>
      <c r="AE275">
        <v>0.2321</v>
      </c>
      <c r="AF275">
        <v>7.2109999999999994E-2</v>
      </c>
    </row>
    <row r="276" spans="1:32" x14ac:dyDescent="0.2">
      <c r="A276">
        <v>9113156</v>
      </c>
      <c r="B276" t="s">
        <v>33</v>
      </c>
      <c r="C276">
        <v>14.4</v>
      </c>
      <c r="D276">
        <v>26.99</v>
      </c>
      <c r="E276">
        <v>92.25</v>
      </c>
      <c r="F276">
        <v>646.1</v>
      </c>
      <c r="G276">
        <v>6.9949999999999998E-2</v>
      </c>
      <c r="H276">
        <v>5.2229999999999999E-2</v>
      </c>
      <c r="I276">
        <v>3.4759999999999999E-2</v>
      </c>
      <c r="J276">
        <v>1.737E-2</v>
      </c>
      <c r="K276">
        <v>0.17069999999999999</v>
      </c>
      <c r="L276">
        <v>5.4330000000000003E-2</v>
      </c>
      <c r="M276">
        <v>0.23150000000000001</v>
      </c>
      <c r="N276">
        <v>0.91120000000000001</v>
      </c>
      <c r="O276">
        <v>1.7270000000000001</v>
      </c>
      <c r="P276">
        <v>20.52</v>
      </c>
      <c r="Q276">
        <v>5.3559999999999997E-3</v>
      </c>
      <c r="R276">
        <v>1.6789999999999999E-2</v>
      </c>
      <c r="S276">
        <v>1.9709999999999998E-2</v>
      </c>
      <c r="T276">
        <v>6.3699999999999998E-3</v>
      </c>
      <c r="U276">
        <v>1.414E-2</v>
      </c>
      <c r="V276">
        <v>1.892E-3</v>
      </c>
      <c r="W276">
        <v>15.4</v>
      </c>
      <c r="X276">
        <v>31.98</v>
      </c>
      <c r="Y276">
        <v>100.4</v>
      </c>
      <c r="Z276">
        <v>734.6</v>
      </c>
      <c r="AA276">
        <v>0.1017</v>
      </c>
      <c r="AB276">
        <v>0.14599999999999999</v>
      </c>
      <c r="AC276">
        <v>0.1472</v>
      </c>
      <c r="AD276">
        <v>5.5629999999999999E-2</v>
      </c>
      <c r="AE276">
        <v>0.23449999999999999</v>
      </c>
      <c r="AF276">
        <v>6.4640000000000003E-2</v>
      </c>
    </row>
    <row r="277" spans="1:32" x14ac:dyDescent="0.2">
      <c r="A277">
        <v>911320501</v>
      </c>
      <c r="B277" t="s">
        <v>33</v>
      </c>
      <c r="C277">
        <v>11.6</v>
      </c>
      <c r="D277">
        <v>18.36</v>
      </c>
      <c r="E277">
        <v>73.88</v>
      </c>
      <c r="F277">
        <v>412.7</v>
      </c>
      <c r="G277">
        <v>8.5080000000000003E-2</v>
      </c>
      <c r="H277">
        <v>5.8549999999999998E-2</v>
      </c>
      <c r="I277">
        <v>3.3669999999999999E-2</v>
      </c>
      <c r="J277">
        <v>1.7770000000000001E-2</v>
      </c>
      <c r="K277">
        <v>0.15160000000000001</v>
      </c>
      <c r="L277">
        <v>5.8590000000000003E-2</v>
      </c>
      <c r="M277">
        <v>0.18160000000000001</v>
      </c>
      <c r="N277">
        <v>0.76559999999999995</v>
      </c>
      <c r="O277">
        <v>1.3029999999999999</v>
      </c>
      <c r="P277">
        <v>12.89</v>
      </c>
      <c r="Q277">
        <v>6.7089999999999997E-3</v>
      </c>
      <c r="R277">
        <v>1.7010000000000001E-2</v>
      </c>
      <c r="S277">
        <v>2.0799999999999999E-2</v>
      </c>
      <c r="T277">
        <v>7.4970000000000002E-3</v>
      </c>
      <c r="U277">
        <v>2.1239999999999998E-2</v>
      </c>
      <c r="V277">
        <v>2.7680000000000001E-3</v>
      </c>
      <c r="W277">
        <v>12.77</v>
      </c>
      <c r="X277">
        <v>24.02</v>
      </c>
      <c r="Y277">
        <v>82.68</v>
      </c>
      <c r="Z277">
        <v>495.1</v>
      </c>
      <c r="AA277">
        <v>0.13420000000000001</v>
      </c>
      <c r="AB277">
        <v>0.18079999999999999</v>
      </c>
      <c r="AC277">
        <v>0.186</v>
      </c>
      <c r="AD277">
        <v>8.2879999999999995E-2</v>
      </c>
      <c r="AE277">
        <v>0.32100000000000001</v>
      </c>
      <c r="AF277">
        <v>7.8630000000000005E-2</v>
      </c>
    </row>
    <row r="278" spans="1:32" x14ac:dyDescent="0.2">
      <c r="A278">
        <v>911320502</v>
      </c>
      <c r="B278" t="s">
        <v>33</v>
      </c>
      <c r="C278">
        <v>13.17</v>
      </c>
      <c r="D278">
        <v>18.22</v>
      </c>
      <c r="E278">
        <v>84.28</v>
      </c>
      <c r="F278">
        <v>537.29999999999995</v>
      </c>
      <c r="G278">
        <v>7.4660000000000004E-2</v>
      </c>
      <c r="H278">
        <v>5.994E-2</v>
      </c>
      <c r="I278">
        <v>4.8590000000000001E-2</v>
      </c>
      <c r="J278">
        <v>2.87E-2</v>
      </c>
      <c r="K278">
        <v>0.1454</v>
      </c>
      <c r="L278">
        <v>5.5489999999999998E-2</v>
      </c>
      <c r="M278">
        <v>0.20230000000000001</v>
      </c>
      <c r="N278">
        <v>0.68500000000000005</v>
      </c>
      <c r="O278">
        <v>1.236</v>
      </c>
      <c r="P278">
        <v>16.89</v>
      </c>
      <c r="Q278">
        <v>5.9690000000000003E-3</v>
      </c>
      <c r="R278">
        <v>1.4930000000000001E-2</v>
      </c>
      <c r="S278">
        <v>1.5640000000000001E-2</v>
      </c>
      <c r="T278">
        <v>8.463E-3</v>
      </c>
      <c r="U278">
        <v>1.093E-2</v>
      </c>
      <c r="V278">
        <v>1.6720000000000001E-3</v>
      </c>
      <c r="W278">
        <v>14.9</v>
      </c>
      <c r="X278">
        <v>23.89</v>
      </c>
      <c r="Y278">
        <v>95.1</v>
      </c>
      <c r="Z278">
        <v>687.6</v>
      </c>
      <c r="AA278">
        <v>0.12820000000000001</v>
      </c>
      <c r="AB278">
        <v>0.19650000000000001</v>
      </c>
      <c r="AC278">
        <v>0.18759999999999999</v>
      </c>
      <c r="AD278">
        <v>0.1045</v>
      </c>
      <c r="AE278">
        <v>0.2235</v>
      </c>
      <c r="AF278">
        <v>6.9250000000000006E-2</v>
      </c>
    </row>
    <row r="279" spans="1:32" x14ac:dyDescent="0.2">
      <c r="A279">
        <v>9113239</v>
      </c>
      <c r="B279" t="s">
        <v>33</v>
      </c>
      <c r="C279">
        <v>13.24</v>
      </c>
      <c r="D279">
        <v>20.13</v>
      </c>
      <c r="E279">
        <v>86.87</v>
      </c>
      <c r="F279">
        <v>542.9</v>
      </c>
      <c r="G279">
        <v>8.2839999999999997E-2</v>
      </c>
      <c r="H279">
        <v>0.12230000000000001</v>
      </c>
      <c r="I279">
        <v>0.10100000000000001</v>
      </c>
      <c r="J279">
        <v>2.8330000000000001E-2</v>
      </c>
      <c r="K279">
        <v>0.16009999999999999</v>
      </c>
      <c r="L279">
        <v>6.4320000000000002E-2</v>
      </c>
      <c r="M279">
        <v>0.28100000000000003</v>
      </c>
      <c r="N279">
        <v>0.8135</v>
      </c>
      <c r="O279">
        <v>3.3690000000000002</v>
      </c>
      <c r="P279">
        <v>23.81</v>
      </c>
      <c r="Q279">
        <v>4.9290000000000002E-3</v>
      </c>
      <c r="R279">
        <v>6.6570000000000004E-2</v>
      </c>
      <c r="S279">
        <v>7.6829999999999996E-2</v>
      </c>
      <c r="T279">
        <v>1.3679999999999999E-2</v>
      </c>
      <c r="U279">
        <v>1.5259999999999999E-2</v>
      </c>
      <c r="V279">
        <v>8.1329999999999996E-3</v>
      </c>
      <c r="W279">
        <v>15.44</v>
      </c>
      <c r="X279">
        <v>25.5</v>
      </c>
      <c r="Y279">
        <v>115</v>
      </c>
      <c r="Z279">
        <v>733.5</v>
      </c>
      <c r="AA279">
        <v>0.1201</v>
      </c>
      <c r="AB279">
        <v>0.56459999999999999</v>
      </c>
      <c r="AC279">
        <v>0.65559999999999996</v>
      </c>
      <c r="AD279">
        <v>0.13569999999999999</v>
      </c>
      <c r="AE279">
        <v>0.28449999999999998</v>
      </c>
      <c r="AF279">
        <v>0.1249</v>
      </c>
    </row>
    <row r="280" spans="1:32" x14ac:dyDescent="0.2">
      <c r="A280">
        <v>9113455</v>
      </c>
      <c r="B280" t="s">
        <v>33</v>
      </c>
      <c r="C280">
        <v>13.14</v>
      </c>
      <c r="D280">
        <v>20.74</v>
      </c>
      <c r="E280">
        <v>85.98</v>
      </c>
      <c r="F280">
        <v>536.9</v>
      </c>
      <c r="G280">
        <v>8.6749999999999994E-2</v>
      </c>
      <c r="H280">
        <v>0.1089</v>
      </c>
      <c r="I280">
        <v>0.1085</v>
      </c>
      <c r="J280">
        <v>3.5099999999999999E-2</v>
      </c>
      <c r="K280">
        <v>0.15620000000000001</v>
      </c>
      <c r="L280">
        <v>6.0199999999999997E-2</v>
      </c>
      <c r="M280">
        <v>0.31519999999999998</v>
      </c>
      <c r="N280">
        <v>0.78839999999999999</v>
      </c>
      <c r="O280">
        <v>2.3119999999999998</v>
      </c>
      <c r="P280">
        <v>27.4</v>
      </c>
      <c r="Q280">
        <v>7.2950000000000003E-3</v>
      </c>
      <c r="R280">
        <v>3.1789999999999999E-2</v>
      </c>
      <c r="S280">
        <v>4.6149999999999997E-2</v>
      </c>
      <c r="T280">
        <v>1.2540000000000001E-2</v>
      </c>
      <c r="U280">
        <v>1.5610000000000001E-2</v>
      </c>
      <c r="V280">
        <v>3.2299999999999998E-3</v>
      </c>
      <c r="W280">
        <v>14.8</v>
      </c>
      <c r="X280">
        <v>25.46</v>
      </c>
      <c r="Y280">
        <v>100.9</v>
      </c>
      <c r="Z280">
        <v>689.1</v>
      </c>
      <c r="AA280">
        <v>0.1351</v>
      </c>
      <c r="AB280">
        <v>0.35489999999999999</v>
      </c>
      <c r="AC280">
        <v>0.45040000000000002</v>
      </c>
      <c r="AD280">
        <v>0.1181</v>
      </c>
      <c r="AE280">
        <v>0.25629999999999997</v>
      </c>
      <c r="AF280">
        <v>8.1739999999999993E-2</v>
      </c>
    </row>
    <row r="281" spans="1:32" x14ac:dyDescent="0.2">
      <c r="A281">
        <v>9113514</v>
      </c>
      <c r="B281" t="s">
        <v>33</v>
      </c>
      <c r="C281">
        <v>9.6679999999999993</v>
      </c>
      <c r="D281">
        <v>18.100000000000001</v>
      </c>
      <c r="E281">
        <v>61.06</v>
      </c>
      <c r="F281">
        <v>286.3</v>
      </c>
      <c r="G281">
        <v>8.3110000000000003E-2</v>
      </c>
      <c r="H281">
        <v>5.4280000000000002E-2</v>
      </c>
      <c r="I281">
        <v>1.4789999999999999E-2</v>
      </c>
      <c r="J281">
        <v>5.7689999999999998E-3</v>
      </c>
      <c r="K281">
        <v>0.16800000000000001</v>
      </c>
      <c r="L281">
        <v>6.4119999999999996E-2</v>
      </c>
      <c r="M281">
        <v>0.34160000000000001</v>
      </c>
      <c r="N281">
        <v>1.3120000000000001</v>
      </c>
      <c r="O281">
        <v>2.2749999999999999</v>
      </c>
      <c r="P281">
        <v>20.98</v>
      </c>
      <c r="Q281">
        <v>1.098E-2</v>
      </c>
      <c r="R281">
        <v>1.257E-2</v>
      </c>
      <c r="S281">
        <v>1.031E-2</v>
      </c>
      <c r="T281">
        <v>3.934E-3</v>
      </c>
      <c r="U281">
        <v>2.6929999999999999E-2</v>
      </c>
      <c r="V281">
        <v>2.9789999999999999E-3</v>
      </c>
      <c r="W281">
        <v>11.15</v>
      </c>
      <c r="X281">
        <v>24.62</v>
      </c>
      <c r="Y281">
        <v>71.11</v>
      </c>
      <c r="Z281">
        <v>380.2</v>
      </c>
      <c r="AA281">
        <v>0.13880000000000001</v>
      </c>
      <c r="AB281">
        <v>0.1255</v>
      </c>
      <c r="AC281">
        <v>6.4089999999999994E-2</v>
      </c>
      <c r="AD281">
        <v>2.5000000000000001E-2</v>
      </c>
      <c r="AE281">
        <v>0.30570000000000003</v>
      </c>
      <c r="AF281">
        <v>7.8750000000000001E-2</v>
      </c>
    </row>
    <row r="282" spans="1:32" x14ac:dyDescent="0.2">
      <c r="A282">
        <v>911366</v>
      </c>
      <c r="B282" t="s">
        <v>33</v>
      </c>
      <c r="C282">
        <v>11.62</v>
      </c>
      <c r="D282">
        <v>18.18</v>
      </c>
      <c r="E282">
        <v>76.38</v>
      </c>
      <c r="F282">
        <v>408.8</v>
      </c>
      <c r="G282">
        <v>0.11749999999999999</v>
      </c>
      <c r="H282">
        <v>0.14829999999999999</v>
      </c>
      <c r="I282">
        <v>0.10199999999999999</v>
      </c>
      <c r="J282">
        <v>5.5640000000000002E-2</v>
      </c>
      <c r="K282">
        <v>0.19570000000000001</v>
      </c>
      <c r="L282">
        <v>7.2550000000000003E-2</v>
      </c>
      <c r="M282">
        <v>0.41010000000000002</v>
      </c>
      <c r="N282">
        <v>1.74</v>
      </c>
      <c r="O282">
        <v>3.0270000000000001</v>
      </c>
      <c r="P282">
        <v>27.85</v>
      </c>
      <c r="Q282">
        <v>1.4590000000000001E-2</v>
      </c>
      <c r="R282">
        <v>3.2059999999999998E-2</v>
      </c>
      <c r="S282">
        <v>4.9610000000000001E-2</v>
      </c>
      <c r="T282">
        <v>1.8409999999999999E-2</v>
      </c>
      <c r="U282">
        <v>1.8069999999999999E-2</v>
      </c>
      <c r="V282">
        <v>5.2170000000000003E-3</v>
      </c>
      <c r="W282">
        <v>13.36</v>
      </c>
      <c r="X282">
        <v>25.4</v>
      </c>
      <c r="Y282">
        <v>88.14</v>
      </c>
      <c r="Z282">
        <v>528.1</v>
      </c>
      <c r="AA282">
        <v>0.17799999999999999</v>
      </c>
      <c r="AB282">
        <v>0.2878</v>
      </c>
      <c r="AC282">
        <v>0.31859999999999999</v>
      </c>
      <c r="AD282">
        <v>0.1416</v>
      </c>
      <c r="AE282">
        <v>0.26600000000000001</v>
      </c>
      <c r="AF282">
        <v>9.2700000000000005E-2</v>
      </c>
    </row>
    <row r="283" spans="1:32" x14ac:dyDescent="0.2">
      <c r="A283">
        <v>9113778</v>
      </c>
      <c r="B283" t="s">
        <v>33</v>
      </c>
      <c r="C283">
        <v>9.6669999999999998</v>
      </c>
      <c r="D283">
        <v>18.489999999999998</v>
      </c>
      <c r="E283">
        <v>61.49</v>
      </c>
      <c r="F283">
        <v>289.10000000000002</v>
      </c>
      <c r="G283">
        <v>8.9459999999999998E-2</v>
      </c>
      <c r="H283">
        <v>6.2579999999999997E-2</v>
      </c>
      <c r="I283">
        <v>2.9479999999999999E-2</v>
      </c>
      <c r="J283">
        <v>1.5140000000000001E-2</v>
      </c>
      <c r="K283">
        <v>0.2238</v>
      </c>
      <c r="L283">
        <v>6.4130000000000006E-2</v>
      </c>
      <c r="M283">
        <v>0.37759999999999999</v>
      </c>
      <c r="N283">
        <v>1.35</v>
      </c>
      <c r="O283">
        <v>2.569</v>
      </c>
      <c r="P283">
        <v>22.73</v>
      </c>
      <c r="Q283">
        <v>7.5009999999999999E-3</v>
      </c>
      <c r="R283">
        <v>1.9890000000000001E-2</v>
      </c>
      <c r="S283">
        <v>2.7140000000000001E-2</v>
      </c>
      <c r="T283">
        <v>9.8829999999999994E-3</v>
      </c>
      <c r="U283">
        <v>1.9599999999999999E-2</v>
      </c>
      <c r="V283">
        <v>3.9129999999999998E-3</v>
      </c>
      <c r="W283">
        <v>11.14</v>
      </c>
      <c r="X283">
        <v>25.62</v>
      </c>
      <c r="Y283">
        <v>70.88</v>
      </c>
      <c r="Z283">
        <v>385.2</v>
      </c>
      <c r="AA283">
        <v>0.1234</v>
      </c>
      <c r="AB283">
        <v>0.1542</v>
      </c>
      <c r="AC283">
        <v>0.12770000000000001</v>
      </c>
      <c r="AD283">
        <v>6.5600000000000006E-2</v>
      </c>
      <c r="AE283">
        <v>0.31740000000000002</v>
      </c>
      <c r="AF283">
        <v>8.5239999999999996E-2</v>
      </c>
    </row>
    <row r="284" spans="1:32" x14ac:dyDescent="0.2">
      <c r="A284">
        <v>9113816</v>
      </c>
      <c r="B284" t="s">
        <v>33</v>
      </c>
      <c r="C284">
        <v>12.04</v>
      </c>
      <c r="D284">
        <v>28.14</v>
      </c>
      <c r="E284">
        <v>76.849999999999994</v>
      </c>
      <c r="F284">
        <v>449.9</v>
      </c>
      <c r="G284">
        <v>8.7520000000000001E-2</v>
      </c>
      <c r="H284">
        <v>0.06</v>
      </c>
      <c r="I284">
        <v>2.367E-2</v>
      </c>
      <c r="J284">
        <v>2.3769999999999999E-2</v>
      </c>
      <c r="K284">
        <v>0.18540000000000001</v>
      </c>
      <c r="L284">
        <v>5.6980000000000003E-2</v>
      </c>
      <c r="M284">
        <v>0.60609999999999997</v>
      </c>
      <c r="N284">
        <v>2.6429999999999998</v>
      </c>
      <c r="O284">
        <v>4.0990000000000002</v>
      </c>
      <c r="P284">
        <v>44.96</v>
      </c>
      <c r="Q284">
        <v>7.5170000000000002E-3</v>
      </c>
      <c r="R284">
        <v>1.555E-2</v>
      </c>
      <c r="S284">
        <v>1.465E-2</v>
      </c>
      <c r="T284">
        <v>1.183E-2</v>
      </c>
      <c r="U284">
        <v>2.0469999999999999E-2</v>
      </c>
      <c r="V284">
        <v>3.8830000000000002E-3</v>
      </c>
      <c r="W284">
        <v>13.6</v>
      </c>
      <c r="X284">
        <v>33.33</v>
      </c>
      <c r="Y284">
        <v>87.24</v>
      </c>
      <c r="Z284">
        <v>567.6</v>
      </c>
      <c r="AA284">
        <v>0.1041</v>
      </c>
      <c r="AB284">
        <v>9.7259999999999999E-2</v>
      </c>
      <c r="AC284">
        <v>5.5239999999999997E-2</v>
      </c>
      <c r="AD284">
        <v>5.5469999999999998E-2</v>
      </c>
      <c r="AE284">
        <v>0.2404</v>
      </c>
      <c r="AF284">
        <v>6.6390000000000005E-2</v>
      </c>
    </row>
    <row r="285" spans="1:32" x14ac:dyDescent="0.2">
      <c r="A285">
        <v>911384</v>
      </c>
      <c r="B285" t="s">
        <v>33</v>
      </c>
      <c r="C285">
        <v>14.92</v>
      </c>
      <c r="D285">
        <v>14.93</v>
      </c>
      <c r="E285">
        <v>96.45</v>
      </c>
      <c r="F285">
        <v>686.9</v>
      </c>
      <c r="G285">
        <v>8.0979999999999996E-2</v>
      </c>
      <c r="H285">
        <v>8.5489999999999997E-2</v>
      </c>
      <c r="I285">
        <v>5.5390000000000002E-2</v>
      </c>
      <c r="J285">
        <v>3.2210000000000003E-2</v>
      </c>
      <c r="K285">
        <v>0.16869999999999999</v>
      </c>
      <c r="L285">
        <v>5.6689999999999997E-2</v>
      </c>
      <c r="M285">
        <v>0.24460000000000001</v>
      </c>
      <c r="N285">
        <v>0.43340000000000001</v>
      </c>
      <c r="O285">
        <v>1.8260000000000001</v>
      </c>
      <c r="P285">
        <v>23.31</v>
      </c>
      <c r="Q285">
        <v>3.271E-3</v>
      </c>
      <c r="R285">
        <v>1.77E-2</v>
      </c>
      <c r="S285">
        <v>2.3099999999999999E-2</v>
      </c>
      <c r="T285">
        <v>8.3990000000000002E-3</v>
      </c>
      <c r="U285">
        <v>1.1480000000000001E-2</v>
      </c>
      <c r="V285">
        <v>2.379E-3</v>
      </c>
      <c r="W285">
        <v>17.18</v>
      </c>
      <c r="X285">
        <v>18.22</v>
      </c>
      <c r="Y285">
        <v>112</v>
      </c>
      <c r="Z285">
        <v>906.6</v>
      </c>
      <c r="AA285">
        <v>0.1065</v>
      </c>
      <c r="AB285">
        <v>0.27910000000000001</v>
      </c>
      <c r="AC285">
        <v>0.31509999999999999</v>
      </c>
      <c r="AD285">
        <v>0.1147</v>
      </c>
      <c r="AE285">
        <v>0.26879999999999998</v>
      </c>
      <c r="AF285">
        <v>8.2729999999999998E-2</v>
      </c>
    </row>
    <row r="286" spans="1:32" x14ac:dyDescent="0.2">
      <c r="A286">
        <v>9113846</v>
      </c>
      <c r="B286" t="s">
        <v>33</v>
      </c>
      <c r="C286">
        <v>12.27</v>
      </c>
      <c r="D286">
        <v>29.97</v>
      </c>
      <c r="E286">
        <v>77.42</v>
      </c>
      <c r="F286">
        <v>465.4</v>
      </c>
      <c r="G286">
        <v>7.6990000000000003E-2</v>
      </c>
      <c r="H286">
        <v>3.3980000000000003E-2</v>
      </c>
      <c r="I286">
        <v>0</v>
      </c>
      <c r="J286">
        <v>0</v>
      </c>
      <c r="K286">
        <v>0.1701</v>
      </c>
      <c r="L286">
        <v>5.96E-2</v>
      </c>
      <c r="M286">
        <v>0.44550000000000001</v>
      </c>
      <c r="N286">
        <v>3.6469999999999998</v>
      </c>
      <c r="O286">
        <v>2.8839999999999999</v>
      </c>
      <c r="P286">
        <v>35.130000000000003</v>
      </c>
      <c r="Q286">
        <v>7.339E-3</v>
      </c>
      <c r="R286">
        <v>8.2430000000000003E-3</v>
      </c>
      <c r="S286">
        <v>0</v>
      </c>
      <c r="T286">
        <v>0</v>
      </c>
      <c r="U286">
        <v>3.141E-2</v>
      </c>
      <c r="V286">
        <v>3.1359999999999999E-3</v>
      </c>
      <c r="W286">
        <v>13.45</v>
      </c>
      <c r="X286">
        <v>38.049999999999997</v>
      </c>
      <c r="Y286">
        <v>85.08</v>
      </c>
      <c r="Z286">
        <v>558.9</v>
      </c>
      <c r="AA286">
        <v>9.4219999999999998E-2</v>
      </c>
      <c r="AB286">
        <v>5.2130000000000003E-2</v>
      </c>
      <c r="AC286">
        <v>0</v>
      </c>
      <c r="AD286">
        <v>0</v>
      </c>
      <c r="AE286">
        <v>0.2409</v>
      </c>
      <c r="AF286">
        <v>6.7430000000000004E-2</v>
      </c>
    </row>
    <row r="287" spans="1:32" x14ac:dyDescent="0.2">
      <c r="A287">
        <v>911391</v>
      </c>
      <c r="B287" t="s">
        <v>33</v>
      </c>
      <c r="C287">
        <v>10.88</v>
      </c>
      <c r="D287">
        <v>15.62</v>
      </c>
      <c r="E287">
        <v>70.41</v>
      </c>
      <c r="F287">
        <v>358.9</v>
      </c>
      <c r="G287">
        <v>0.1007</v>
      </c>
      <c r="H287">
        <v>0.1069</v>
      </c>
      <c r="I287">
        <v>5.1150000000000001E-2</v>
      </c>
      <c r="J287">
        <v>1.5709999999999998E-2</v>
      </c>
      <c r="K287">
        <v>0.18609999999999999</v>
      </c>
      <c r="L287">
        <v>6.837E-2</v>
      </c>
      <c r="M287">
        <v>0.1482</v>
      </c>
      <c r="N287">
        <v>0.53800000000000003</v>
      </c>
      <c r="O287">
        <v>1.3009999999999999</v>
      </c>
      <c r="P287">
        <v>9.5969999999999995</v>
      </c>
      <c r="Q287">
        <v>4.4739999999999997E-3</v>
      </c>
      <c r="R287">
        <v>3.0929999999999999E-2</v>
      </c>
      <c r="S287">
        <v>2.7570000000000001E-2</v>
      </c>
      <c r="T287">
        <v>6.6909999999999999E-3</v>
      </c>
      <c r="U287">
        <v>1.2120000000000001E-2</v>
      </c>
      <c r="V287">
        <v>4.6719999999999999E-3</v>
      </c>
      <c r="W287">
        <v>11.94</v>
      </c>
      <c r="X287">
        <v>19.350000000000001</v>
      </c>
      <c r="Y287">
        <v>80.78</v>
      </c>
      <c r="Z287">
        <v>433.1</v>
      </c>
      <c r="AA287">
        <v>0.13320000000000001</v>
      </c>
      <c r="AB287">
        <v>0.38979999999999998</v>
      </c>
      <c r="AC287">
        <v>0.33650000000000002</v>
      </c>
      <c r="AD287">
        <v>7.9659999999999995E-2</v>
      </c>
      <c r="AE287">
        <v>0.2581</v>
      </c>
      <c r="AF287">
        <v>0.108</v>
      </c>
    </row>
    <row r="288" spans="1:32" x14ac:dyDescent="0.2">
      <c r="A288">
        <v>911408</v>
      </c>
      <c r="B288" t="s">
        <v>33</v>
      </c>
      <c r="C288">
        <v>12.83</v>
      </c>
      <c r="D288">
        <v>15.73</v>
      </c>
      <c r="E288">
        <v>82.89</v>
      </c>
      <c r="F288">
        <v>506.9</v>
      </c>
      <c r="G288">
        <v>9.0399999999999994E-2</v>
      </c>
      <c r="H288">
        <v>8.269E-2</v>
      </c>
      <c r="I288">
        <v>5.8349999999999999E-2</v>
      </c>
      <c r="J288">
        <v>3.0779999999999998E-2</v>
      </c>
      <c r="K288">
        <v>0.17050000000000001</v>
      </c>
      <c r="L288">
        <v>5.9130000000000002E-2</v>
      </c>
      <c r="M288">
        <v>0.14990000000000001</v>
      </c>
      <c r="N288">
        <v>0.48749999999999999</v>
      </c>
      <c r="O288">
        <v>1.1950000000000001</v>
      </c>
      <c r="P288">
        <v>11.64</v>
      </c>
      <c r="Q288">
        <v>4.8729999999999997E-3</v>
      </c>
      <c r="R288">
        <v>1.796E-2</v>
      </c>
      <c r="S288">
        <v>3.3180000000000001E-2</v>
      </c>
      <c r="T288">
        <v>8.3599999999999994E-3</v>
      </c>
      <c r="U288">
        <v>1.601E-2</v>
      </c>
      <c r="V288">
        <v>2.2889999999999998E-3</v>
      </c>
      <c r="W288">
        <v>14.09</v>
      </c>
      <c r="X288">
        <v>19.350000000000001</v>
      </c>
      <c r="Y288">
        <v>93.22</v>
      </c>
      <c r="Z288">
        <v>605.79999999999995</v>
      </c>
      <c r="AA288">
        <v>0.1326</v>
      </c>
      <c r="AB288">
        <v>0.26100000000000001</v>
      </c>
      <c r="AC288">
        <v>0.34760000000000002</v>
      </c>
      <c r="AD288">
        <v>9.783E-2</v>
      </c>
      <c r="AE288">
        <v>0.30059999999999998</v>
      </c>
      <c r="AF288">
        <v>7.8020000000000006E-2</v>
      </c>
    </row>
    <row r="289" spans="1:32" x14ac:dyDescent="0.2">
      <c r="A289">
        <v>911654</v>
      </c>
      <c r="B289" t="s">
        <v>33</v>
      </c>
      <c r="C289">
        <v>14.2</v>
      </c>
      <c r="D289">
        <v>20.53</v>
      </c>
      <c r="E289">
        <v>92.41</v>
      </c>
      <c r="F289">
        <v>618.4</v>
      </c>
      <c r="G289">
        <v>8.931E-2</v>
      </c>
      <c r="H289">
        <v>0.1108</v>
      </c>
      <c r="I289">
        <v>5.0630000000000001E-2</v>
      </c>
      <c r="J289">
        <v>3.058E-2</v>
      </c>
      <c r="K289">
        <v>0.15060000000000001</v>
      </c>
      <c r="L289">
        <v>6.0089999999999998E-2</v>
      </c>
      <c r="M289">
        <v>0.3478</v>
      </c>
      <c r="N289">
        <v>1.018</v>
      </c>
      <c r="O289">
        <v>2.7490000000000001</v>
      </c>
      <c r="P289">
        <v>31.01</v>
      </c>
      <c r="Q289">
        <v>4.1070000000000004E-3</v>
      </c>
      <c r="R289">
        <v>3.288E-2</v>
      </c>
      <c r="S289">
        <v>2.8209999999999999E-2</v>
      </c>
      <c r="T289">
        <v>1.35E-2</v>
      </c>
      <c r="U289">
        <v>1.61E-2</v>
      </c>
      <c r="V289">
        <v>2.7439999999999999E-3</v>
      </c>
      <c r="W289">
        <v>16.45</v>
      </c>
      <c r="X289">
        <v>27.26</v>
      </c>
      <c r="Y289">
        <v>112.1</v>
      </c>
      <c r="Z289">
        <v>828.5</v>
      </c>
      <c r="AA289">
        <v>0.1153</v>
      </c>
      <c r="AB289">
        <v>0.34289999999999998</v>
      </c>
      <c r="AC289">
        <v>0.25119999999999998</v>
      </c>
      <c r="AD289">
        <v>0.13389999999999999</v>
      </c>
      <c r="AE289">
        <v>0.25340000000000001</v>
      </c>
      <c r="AF289">
        <v>7.8579999999999997E-2</v>
      </c>
    </row>
    <row r="290" spans="1:32" x14ac:dyDescent="0.2">
      <c r="A290">
        <v>911673</v>
      </c>
      <c r="B290" t="s">
        <v>33</v>
      </c>
      <c r="C290">
        <v>13.9</v>
      </c>
      <c r="D290">
        <v>16.62</v>
      </c>
      <c r="E290">
        <v>88.97</v>
      </c>
      <c r="F290">
        <v>599.4</v>
      </c>
      <c r="G290">
        <v>6.8279999999999993E-2</v>
      </c>
      <c r="H290">
        <v>5.3190000000000001E-2</v>
      </c>
      <c r="I290">
        <v>2.2239999999999999E-2</v>
      </c>
      <c r="J290">
        <v>1.3390000000000001E-2</v>
      </c>
      <c r="K290">
        <v>0.18129999999999999</v>
      </c>
      <c r="L290">
        <v>5.5359999999999999E-2</v>
      </c>
      <c r="M290">
        <v>0.1555</v>
      </c>
      <c r="N290">
        <v>0.57620000000000005</v>
      </c>
      <c r="O290">
        <v>1.3919999999999999</v>
      </c>
      <c r="P290">
        <v>14.03</v>
      </c>
      <c r="Q290">
        <v>3.3080000000000002E-3</v>
      </c>
      <c r="R290">
        <v>1.315E-2</v>
      </c>
      <c r="S290">
        <v>9.9039999999999996E-3</v>
      </c>
      <c r="T290">
        <v>4.8320000000000004E-3</v>
      </c>
      <c r="U290">
        <v>1.316E-2</v>
      </c>
      <c r="V290">
        <v>2.0950000000000001E-3</v>
      </c>
      <c r="W290">
        <v>15.14</v>
      </c>
      <c r="X290">
        <v>21.8</v>
      </c>
      <c r="Y290">
        <v>101.2</v>
      </c>
      <c r="Z290">
        <v>718.9</v>
      </c>
      <c r="AA290">
        <v>9.3840000000000007E-2</v>
      </c>
      <c r="AB290">
        <v>0.2006</v>
      </c>
      <c r="AC290">
        <v>0.1384</v>
      </c>
      <c r="AD290">
        <v>6.2219999999999998E-2</v>
      </c>
      <c r="AE290">
        <v>0.26790000000000003</v>
      </c>
      <c r="AF290">
        <v>7.6980000000000007E-2</v>
      </c>
    </row>
    <row r="291" spans="1:32" x14ac:dyDescent="0.2">
      <c r="A291">
        <v>911685</v>
      </c>
      <c r="B291" t="s">
        <v>33</v>
      </c>
      <c r="C291">
        <v>11.49</v>
      </c>
      <c r="D291">
        <v>14.59</v>
      </c>
      <c r="E291">
        <v>73.989999999999995</v>
      </c>
      <c r="F291">
        <v>404.9</v>
      </c>
      <c r="G291">
        <v>0.1046</v>
      </c>
      <c r="H291">
        <v>8.2280000000000006E-2</v>
      </c>
      <c r="I291">
        <v>5.3080000000000002E-2</v>
      </c>
      <c r="J291">
        <v>1.9689999999999999E-2</v>
      </c>
      <c r="K291">
        <v>0.1779</v>
      </c>
      <c r="L291">
        <v>6.5740000000000007E-2</v>
      </c>
      <c r="M291">
        <v>0.2034</v>
      </c>
      <c r="N291">
        <v>1.1659999999999999</v>
      </c>
      <c r="O291">
        <v>1.5669999999999999</v>
      </c>
      <c r="P291">
        <v>14.34</v>
      </c>
      <c r="Q291">
        <v>4.9569999999999996E-3</v>
      </c>
      <c r="R291">
        <v>2.1139999999999999E-2</v>
      </c>
      <c r="S291">
        <v>4.156E-2</v>
      </c>
      <c r="T291">
        <v>8.038E-3</v>
      </c>
      <c r="U291">
        <v>1.8429999999999998E-2</v>
      </c>
      <c r="V291">
        <v>3.614E-3</v>
      </c>
      <c r="W291">
        <v>12.4</v>
      </c>
      <c r="X291">
        <v>21.9</v>
      </c>
      <c r="Y291">
        <v>82.04</v>
      </c>
      <c r="Z291">
        <v>467.6</v>
      </c>
      <c r="AA291">
        <v>0.13519999999999999</v>
      </c>
      <c r="AB291">
        <v>0.20100000000000001</v>
      </c>
      <c r="AC291">
        <v>0.2596</v>
      </c>
      <c r="AD291">
        <v>7.4310000000000001E-2</v>
      </c>
      <c r="AE291">
        <v>0.29409999999999997</v>
      </c>
      <c r="AF291">
        <v>9.1800000000000007E-2</v>
      </c>
    </row>
    <row r="292" spans="1:32" x14ac:dyDescent="0.2">
      <c r="A292">
        <v>912193</v>
      </c>
      <c r="B292" t="s">
        <v>33</v>
      </c>
      <c r="C292">
        <v>12.16</v>
      </c>
      <c r="D292">
        <v>18.03</v>
      </c>
      <c r="E292">
        <v>78.290000000000006</v>
      </c>
      <c r="F292">
        <v>455.3</v>
      </c>
      <c r="G292">
        <v>9.0870000000000006E-2</v>
      </c>
      <c r="H292">
        <v>7.8380000000000005E-2</v>
      </c>
      <c r="I292">
        <v>2.9159999999999998E-2</v>
      </c>
      <c r="J292">
        <v>1.5270000000000001E-2</v>
      </c>
      <c r="K292">
        <v>0.1464</v>
      </c>
      <c r="L292">
        <v>6.2839999999999993E-2</v>
      </c>
      <c r="M292">
        <v>0.21940000000000001</v>
      </c>
      <c r="N292">
        <v>1.19</v>
      </c>
      <c r="O292">
        <v>1.6779999999999999</v>
      </c>
      <c r="P292">
        <v>16.260000000000002</v>
      </c>
      <c r="Q292">
        <v>4.9109999999999996E-3</v>
      </c>
      <c r="R292">
        <v>1.6660000000000001E-2</v>
      </c>
      <c r="S292">
        <v>1.397E-2</v>
      </c>
      <c r="T292">
        <v>5.1609999999999998E-3</v>
      </c>
      <c r="U292">
        <v>1.4540000000000001E-2</v>
      </c>
      <c r="V292">
        <v>1.8580000000000001E-3</v>
      </c>
      <c r="W292">
        <v>13.34</v>
      </c>
      <c r="X292">
        <v>27.87</v>
      </c>
      <c r="Y292">
        <v>88.83</v>
      </c>
      <c r="Z292">
        <v>547.4</v>
      </c>
      <c r="AA292">
        <v>0.1208</v>
      </c>
      <c r="AB292">
        <v>0.22789999999999999</v>
      </c>
      <c r="AC292">
        <v>0.16200000000000001</v>
      </c>
      <c r="AD292">
        <v>5.6899999999999999E-2</v>
      </c>
      <c r="AE292">
        <v>0.24060000000000001</v>
      </c>
      <c r="AF292">
        <v>7.7289999999999998E-2</v>
      </c>
    </row>
    <row r="293" spans="1:32" x14ac:dyDescent="0.2">
      <c r="A293">
        <v>91227</v>
      </c>
      <c r="B293" t="s">
        <v>33</v>
      </c>
      <c r="C293">
        <v>13.9</v>
      </c>
      <c r="D293">
        <v>19.239999999999998</v>
      </c>
      <c r="E293">
        <v>88.73</v>
      </c>
      <c r="F293">
        <v>602.9</v>
      </c>
      <c r="G293">
        <v>7.9909999999999995E-2</v>
      </c>
      <c r="H293">
        <v>5.3260000000000002E-2</v>
      </c>
      <c r="I293">
        <v>2.9950000000000001E-2</v>
      </c>
      <c r="J293">
        <v>2.07E-2</v>
      </c>
      <c r="K293">
        <v>0.15790000000000001</v>
      </c>
      <c r="L293">
        <v>5.5939999999999997E-2</v>
      </c>
      <c r="M293">
        <v>0.33160000000000001</v>
      </c>
      <c r="N293">
        <v>0.9264</v>
      </c>
      <c r="O293">
        <v>2.056</v>
      </c>
      <c r="P293">
        <v>28.41</v>
      </c>
      <c r="Q293">
        <v>3.7039999999999998E-3</v>
      </c>
      <c r="R293">
        <v>1.082E-2</v>
      </c>
      <c r="S293">
        <v>1.5299999999999999E-2</v>
      </c>
      <c r="T293">
        <v>6.2750000000000002E-3</v>
      </c>
      <c r="U293">
        <v>1.0619999999999999E-2</v>
      </c>
      <c r="V293">
        <v>2.2169999999999998E-3</v>
      </c>
      <c r="W293">
        <v>16.41</v>
      </c>
      <c r="X293">
        <v>26.42</v>
      </c>
      <c r="Y293">
        <v>104.4</v>
      </c>
      <c r="Z293">
        <v>830.5</v>
      </c>
      <c r="AA293">
        <v>0.10639999999999999</v>
      </c>
      <c r="AB293">
        <v>0.14149999999999999</v>
      </c>
      <c r="AC293">
        <v>0.1673</v>
      </c>
      <c r="AD293">
        <v>8.1500000000000003E-2</v>
      </c>
      <c r="AE293">
        <v>0.2356</v>
      </c>
      <c r="AF293">
        <v>7.603E-2</v>
      </c>
    </row>
    <row r="294" spans="1:32" x14ac:dyDescent="0.2">
      <c r="A294">
        <v>912519</v>
      </c>
      <c r="B294" t="s">
        <v>33</v>
      </c>
      <c r="C294">
        <v>13.47</v>
      </c>
      <c r="D294">
        <v>14.06</v>
      </c>
      <c r="E294">
        <v>87.32</v>
      </c>
      <c r="F294">
        <v>546.29999999999995</v>
      </c>
      <c r="G294">
        <v>0.1071</v>
      </c>
      <c r="H294">
        <v>0.11550000000000001</v>
      </c>
      <c r="I294">
        <v>5.7860000000000002E-2</v>
      </c>
      <c r="J294">
        <v>5.2659999999999998E-2</v>
      </c>
      <c r="K294">
        <v>0.1779</v>
      </c>
      <c r="L294">
        <v>6.6390000000000005E-2</v>
      </c>
      <c r="M294">
        <v>0.1588</v>
      </c>
      <c r="N294">
        <v>0.57330000000000003</v>
      </c>
      <c r="O294">
        <v>1.1020000000000001</v>
      </c>
      <c r="P294">
        <v>12.84</v>
      </c>
      <c r="Q294">
        <v>4.45E-3</v>
      </c>
      <c r="R294">
        <v>1.452E-2</v>
      </c>
      <c r="S294">
        <v>1.3339999999999999E-2</v>
      </c>
      <c r="T294">
        <v>8.7910000000000002E-3</v>
      </c>
      <c r="U294">
        <v>1.6979999999999999E-2</v>
      </c>
      <c r="V294">
        <v>2.787E-3</v>
      </c>
      <c r="W294">
        <v>14.83</v>
      </c>
      <c r="X294">
        <v>18.32</v>
      </c>
      <c r="Y294">
        <v>94.94</v>
      </c>
      <c r="Z294">
        <v>660.2</v>
      </c>
      <c r="AA294">
        <v>0.13930000000000001</v>
      </c>
      <c r="AB294">
        <v>0.24990000000000001</v>
      </c>
      <c r="AC294">
        <v>0.18479999999999999</v>
      </c>
      <c r="AD294">
        <v>0.13350000000000001</v>
      </c>
      <c r="AE294">
        <v>0.32269999999999999</v>
      </c>
      <c r="AF294">
        <v>9.3259999999999996E-2</v>
      </c>
    </row>
    <row r="295" spans="1:32" x14ac:dyDescent="0.2">
      <c r="A295">
        <v>912558</v>
      </c>
      <c r="B295" t="s">
        <v>33</v>
      </c>
      <c r="C295">
        <v>13.7</v>
      </c>
      <c r="D295">
        <v>17.64</v>
      </c>
      <c r="E295">
        <v>87.76</v>
      </c>
      <c r="F295">
        <v>571.1</v>
      </c>
      <c r="G295">
        <v>9.9500000000000005E-2</v>
      </c>
      <c r="H295">
        <v>7.9570000000000002E-2</v>
      </c>
      <c r="I295">
        <v>4.548E-2</v>
      </c>
      <c r="J295">
        <v>3.1600000000000003E-2</v>
      </c>
      <c r="K295">
        <v>0.17319999999999999</v>
      </c>
      <c r="L295">
        <v>6.0879999999999997E-2</v>
      </c>
      <c r="M295">
        <v>0.24310000000000001</v>
      </c>
      <c r="N295">
        <v>0.94620000000000004</v>
      </c>
      <c r="O295">
        <v>1.5640000000000001</v>
      </c>
      <c r="P295">
        <v>20.64</v>
      </c>
      <c r="Q295">
        <v>3.2450000000000001E-3</v>
      </c>
      <c r="R295">
        <v>8.1860000000000006E-3</v>
      </c>
      <c r="S295">
        <v>1.6979999999999999E-2</v>
      </c>
      <c r="T295">
        <v>9.2329999999999999E-3</v>
      </c>
      <c r="U295">
        <v>1.285E-2</v>
      </c>
      <c r="V295">
        <v>1.524E-3</v>
      </c>
      <c r="W295">
        <v>14.96</v>
      </c>
      <c r="X295">
        <v>23.53</v>
      </c>
      <c r="Y295">
        <v>95.78</v>
      </c>
      <c r="Z295">
        <v>686.5</v>
      </c>
      <c r="AA295">
        <v>0.11990000000000001</v>
      </c>
      <c r="AB295">
        <v>0.1346</v>
      </c>
      <c r="AC295">
        <v>0.17419999999999999</v>
      </c>
      <c r="AD295">
        <v>9.0770000000000003E-2</v>
      </c>
      <c r="AE295">
        <v>0.25180000000000002</v>
      </c>
      <c r="AF295">
        <v>6.9599999999999995E-2</v>
      </c>
    </row>
    <row r="296" spans="1:32" x14ac:dyDescent="0.2">
      <c r="A296">
        <v>912600</v>
      </c>
      <c r="B296" t="s">
        <v>33</v>
      </c>
      <c r="C296">
        <v>15.73</v>
      </c>
      <c r="D296">
        <v>11.28</v>
      </c>
      <c r="E296">
        <v>102.8</v>
      </c>
      <c r="F296">
        <v>747.2</v>
      </c>
      <c r="G296">
        <v>0.1043</v>
      </c>
      <c r="H296">
        <v>0.12989999999999999</v>
      </c>
      <c r="I296">
        <v>0.1191</v>
      </c>
      <c r="J296">
        <v>6.2109999999999999E-2</v>
      </c>
      <c r="K296">
        <v>0.1784</v>
      </c>
      <c r="L296">
        <v>6.2590000000000007E-2</v>
      </c>
      <c r="M296">
        <v>0.16300000000000001</v>
      </c>
      <c r="N296">
        <v>0.3871</v>
      </c>
      <c r="O296">
        <v>1.143</v>
      </c>
      <c r="P296">
        <v>13.87</v>
      </c>
      <c r="Q296">
        <v>6.0340000000000003E-3</v>
      </c>
      <c r="R296">
        <v>1.8200000000000001E-2</v>
      </c>
      <c r="S296">
        <v>3.3360000000000001E-2</v>
      </c>
      <c r="T296">
        <v>1.0670000000000001E-2</v>
      </c>
      <c r="U296">
        <v>1.175E-2</v>
      </c>
      <c r="V296">
        <v>2.2560000000000002E-3</v>
      </c>
      <c r="W296">
        <v>17.010000000000002</v>
      </c>
      <c r="X296">
        <v>14.2</v>
      </c>
      <c r="Y296">
        <v>112.5</v>
      </c>
      <c r="Z296">
        <v>854.3</v>
      </c>
      <c r="AA296">
        <v>0.15409999999999999</v>
      </c>
      <c r="AB296">
        <v>0.2979</v>
      </c>
      <c r="AC296">
        <v>0.40039999999999998</v>
      </c>
      <c r="AD296">
        <v>0.1452</v>
      </c>
      <c r="AE296">
        <v>0.25569999999999998</v>
      </c>
      <c r="AF296">
        <v>8.1809999999999994E-2</v>
      </c>
    </row>
    <row r="297" spans="1:32" x14ac:dyDescent="0.2">
      <c r="A297">
        <v>913063</v>
      </c>
      <c r="B297" t="s">
        <v>33</v>
      </c>
      <c r="C297">
        <v>12.45</v>
      </c>
      <c r="D297">
        <v>16.41</v>
      </c>
      <c r="E297">
        <v>82.85</v>
      </c>
      <c r="F297">
        <v>476.7</v>
      </c>
      <c r="G297">
        <v>9.5140000000000002E-2</v>
      </c>
      <c r="H297">
        <v>0.15110000000000001</v>
      </c>
      <c r="I297">
        <v>0.15440000000000001</v>
      </c>
      <c r="J297">
        <v>4.8460000000000003E-2</v>
      </c>
      <c r="K297">
        <v>0.2082</v>
      </c>
      <c r="L297">
        <v>7.3249999999999996E-2</v>
      </c>
      <c r="M297">
        <v>0.3921</v>
      </c>
      <c r="N297">
        <v>1.2070000000000001</v>
      </c>
      <c r="O297">
        <v>5.0039999999999996</v>
      </c>
      <c r="P297">
        <v>30.19</v>
      </c>
      <c r="Q297">
        <v>7.234E-3</v>
      </c>
      <c r="R297">
        <v>7.4709999999999999E-2</v>
      </c>
      <c r="S297">
        <v>0.1114</v>
      </c>
      <c r="T297">
        <v>2.7210000000000002E-2</v>
      </c>
      <c r="U297">
        <v>3.2320000000000002E-2</v>
      </c>
      <c r="V297">
        <v>9.6270000000000001E-3</v>
      </c>
      <c r="W297">
        <v>13.78</v>
      </c>
      <c r="X297">
        <v>21.03</v>
      </c>
      <c r="Y297">
        <v>97.82</v>
      </c>
      <c r="Z297">
        <v>580.6</v>
      </c>
      <c r="AA297">
        <v>0.11749999999999999</v>
      </c>
      <c r="AB297">
        <v>0.40610000000000002</v>
      </c>
      <c r="AC297">
        <v>0.48959999999999998</v>
      </c>
      <c r="AD297">
        <v>0.13420000000000001</v>
      </c>
      <c r="AE297">
        <v>0.3231</v>
      </c>
      <c r="AF297">
        <v>0.10340000000000001</v>
      </c>
    </row>
    <row r="298" spans="1:32" x14ac:dyDescent="0.2">
      <c r="A298">
        <v>913102</v>
      </c>
      <c r="B298" t="s">
        <v>33</v>
      </c>
      <c r="C298">
        <v>14.64</v>
      </c>
      <c r="D298">
        <v>16.850000000000001</v>
      </c>
      <c r="E298">
        <v>94.21</v>
      </c>
      <c r="F298">
        <v>666</v>
      </c>
      <c r="G298">
        <v>8.6410000000000001E-2</v>
      </c>
      <c r="H298">
        <v>6.6979999999999998E-2</v>
      </c>
      <c r="I298">
        <v>5.1920000000000001E-2</v>
      </c>
      <c r="J298">
        <v>2.7910000000000001E-2</v>
      </c>
      <c r="K298">
        <v>0.1409</v>
      </c>
      <c r="L298">
        <v>5.355E-2</v>
      </c>
      <c r="M298">
        <v>0.22040000000000001</v>
      </c>
      <c r="N298">
        <v>1.006</v>
      </c>
      <c r="O298">
        <v>1.4710000000000001</v>
      </c>
      <c r="P298">
        <v>19.98</v>
      </c>
      <c r="Q298">
        <v>3.5349999999999999E-3</v>
      </c>
      <c r="R298">
        <v>1.393E-2</v>
      </c>
      <c r="S298">
        <v>1.7999999999999999E-2</v>
      </c>
      <c r="T298">
        <v>6.1440000000000002E-3</v>
      </c>
      <c r="U298">
        <v>1.2540000000000001E-2</v>
      </c>
      <c r="V298">
        <v>1.219E-3</v>
      </c>
      <c r="W298">
        <v>16.46</v>
      </c>
      <c r="X298">
        <v>25.44</v>
      </c>
      <c r="Y298">
        <v>106</v>
      </c>
      <c r="Z298">
        <v>831</v>
      </c>
      <c r="AA298">
        <v>0.1142</v>
      </c>
      <c r="AB298">
        <v>0.20699999999999999</v>
      </c>
      <c r="AC298">
        <v>0.2437</v>
      </c>
      <c r="AD298">
        <v>7.8280000000000002E-2</v>
      </c>
      <c r="AE298">
        <v>0.2455</v>
      </c>
      <c r="AF298">
        <v>6.5960000000000005E-2</v>
      </c>
    </row>
    <row r="299" spans="1:32" x14ac:dyDescent="0.2">
      <c r="A299">
        <v>913512</v>
      </c>
      <c r="B299" t="s">
        <v>33</v>
      </c>
      <c r="C299">
        <v>11.68</v>
      </c>
      <c r="D299">
        <v>16.170000000000002</v>
      </c>
      <c r="E299">
        <v>75.489999999999995</v>
      </c>
      <c r="F299">
        <v>420.5</v>
      </c>
      <c r="G299">
        <v>0.1128</v>
      </c>
      <c r="H299">
        <v>9.2630000000000004E-2</v>
      </c>
      <c r="I299">
        <v>4.2790000000000002E-2</v>
      </c>
      <c r="J299">
        <v>3.1320000000000001E-2</v>
      </c>
      <c r="K299">
        <v>0.18529999999999999</v>
      </c>
      <c r="L299">
        <v>6.4009999999999997E-2</v>
      </c>
      <c r="M299">
        <v>0.37130000000000002</v>
      </c>
      <c r="N299">
        <v>1.1539999999999999</v>
      </c>
      <c r="O299">
        <v>2.5539999999999998</v>
      </c>
      <c r="P299">
        <v>27.57</v>
      </c>
      <c r="Q299">
        <v>8.9980000000000008E-3</v>
      </c>
      <c r="R299">
        <v>1.2919999999999999E-2</v>
      </c>
      <c r="S299">
        <v>1.8509999999999999E-2</v>
      </c>
      <c r="T299">
        <v>1.167E-2</v>
      </c>
      <c r="U299">
        <v>2.1520000000000001E-2</v>
      </c>
      <c r="V299">
        <v>3.2130000000000001E-3</v>
      </c>
      <c r="W299">
        <v>13.32</v>
      </c>
      <c r="X299">
        <v>21.59</v>
      </c>
      <c r="Y299">
        <v>86.57</v>
      </c>
      <c r="Z299">
        <v>549.79999999999995</v>
      </c>
      <c r="AA299">
        <v>0.15260000000000001</v>
      </c>
      <c r="AB299">
        <v>0.1477</v>
      </c>
      <c r="AC299">
        <v>0.14899999999999999</v>
      </c>
      <c r="AD299">
        <v>9.8150000000000001E-2</v>
      </c>
      <c r="AE299">
        <v>0.28039999999999998</v>
      </c>
      <c r="AF299">
        <v>8.0240000000000006E-2</v>
      </c>
    </row>
    <row r="300" spans="1:32" x14ac:dyDescent="0.2">
      <c r="A300">
        <v>91376701</v>
      </c>
      <c r="B300" t="s">
        <v>33</v>
      </c>
      <c r="C300">
        <v>12.25</v>
      </c>
      <c r="D300">
        <v>22.44</v>
      </c>
      <c r="E300">
        <v>78.180000000000007</v>
      </c>
      <c r="F300">
        <v>466.5</v>
      </c>
      <c r="G300">
        <v>8.1920000000000007E-2</v>
      </c>
      <c r="H300">
        <v>5.1999999999999998E-2</v>
      </c>
      <c r="I300">
        <v>1.7139999999999999E-2</v>
      </c>
      <c r="J300">
        <v>1.261E-2</v>
      </c>
      <c r="K300">
        <v>0.15440000000000001</v>
      </c>
      <c r="L300">
        <v>5.9760000000000001E-2</v>
      </c>
      <c r="M300">
        <v>0.22389999999999999</v>
      </c>
      <c r="N300">
        <v>1.139</v>
      </c>
      <c r="O300">
        <v>1.577</v>
      </c>
      <c r="P300">
        <v>18.04</v>
      </c>
      <c r="Q300">
        <v>5.0959999999999998E-3</v>
      </c>
      <c r="R300">
        <v>1.205E-2</v>
      </c>
      <c r="S300">
        <v>9.41E-3</v>
      </c>
      <c r="T300">
        <v>4.5510000000000004E-3</v>
      </c>
      <c r="U300">
        <v>1.6080000000000001E-2</v>
      </c>
      <c r="V300">
        <v>2.3990000000000001E-3</v>
      </c>
      <c r="W300">
        <v>14.17</v>
      </c>
      <c r="X300">
        <v>31.99</v>
      </c>
      <c r="Y300">
        <v>92.74</v>
      </c>
      <c r="Z300">
        <v>622.9</v>
      </c>
      <c r="AA300">
        <v>0.12559999999999999</v>
      </c>
      <c r="AB300">
        <v>0.1804</v>
      </c>
      <c r="AC300">
        <v>0.123</v>
      </c>
      <c r="AD300">
        <v>6.3350000000000004E-2</v>
      </c>
      <c r="AE300">
        <v>0.31</v>
      </c>
      <c r="AF300">
        <v>8.2030000000000006E-2</v>
      </c>
    </row>
    <row r="301" spans="1:32" x14ac:dyDescent="0.2">
      <c r="A301">
        <v>91376702</v>
      </c>
      <c r="B301" t="s">
        <v>33</v>
      </c>
      <c r="C301">
        <v>17.850000000000001</v>
      </c>
      <c r="D301">
        <v>13.23</v>
      </c>
      <c r="E301">
        <v>114.6</v>
      </c>
      <c r="F301">
        <v>992.1</v>
      </c>
      <c r="G301">
        <v>7.8380000000000005E-2</v>
      </c>
      <c r="H301">
        <v>6.2170000000000003E-2</v>
      </c>
      <c r="I301">
        <v>4.4450000000000003E-2</v>
      </c>
      <c r="J301">
        <v>4.1779999999999998E-2</v>
      </c>
      <c r="K301">
        <v>0.122</v>
      </c>
      <c r="L301">
        <v>5.2429999999999997E-2</v>
      </c>
      <c r="M301">
        <v>0.4834</v>
      </c>
      <c r="N301">
        <v>1.046</v>
      </c>
      <c r="O301">
        <v>3.1629999999999998</v>
      </c>
      <c r="P301">
        <v>50.95</v>
      </c>
      <c r="Q301">
        <v>4.3689999999999996E-3</v>
      </c>
      <c r="R301">
        <v>8.2740000000000001E-3</v>
      </c>
      <c r="S301">
        <v>1.153E-2</v>
      </c>
      <c r="T301">
        <v>7.437E-3</v>
      </c>
      <c r="U301">
        <v>1.302E-2</v>
      </c>
      <c r="V301">
        <v>1.3090000000000001E-3</v>
      </c>
      <c r="W301">
        <v>19.82</v>
      </c>
      <c r="X301">
        <v>18.420000000000002</v>
      </c>
      <c r="Y301">
        <v>127.1</v>
      </c>
      <c r="Z301">
        <v>1210</v>
      </c>
      <c r="AA301">
        <v>9.8619999999999999E-2</v>
      </c>
      <c r="AB301">
        <v>9.9760000000000001E-2</v>
      </c>
      <c r="AC301">
        <v>0.1048</v>
      </c>
      <c r="AD301">
        <v>8.3409999999999998E-2</v>
      </c>
      <c r="AE301">
        <v>0.17829999999999999</v>
      </c>
      <c r="AF301">
        <v>5.8709999999999998E-2</v>
      </c>
    </row>
    <row r="302" spans="1:32" x14ac:dyDescent="0.2">
      <c r="A302">
        <v>914101</v>
      </c>
      <c r="B302" t="s">
        <v>33</v>
      </c>
      <c r="C302">
        <v>12.46</v>
      </c>
      <c r="D302">
        <v>12.83</v>
      </c>
      <c r="E302">
        <v>78.83</v>
      </c>
      <c r="F302">
        <v>477.3</v>
      </c>
      <c r="G302">
        <v>7.3719999999999994E-2</v>
      </c>
      <c r="H302">
        <v>4.0430000000000001E-2</v>
      </c>
      <c r="I302">
        <v>7.1729999999999997E-3</v>
      </c>
      <c r="J302">
        <v>1.149E-2</v>
      </c>
      <c r="K302">
        <v>0.1613</v>
      </c>
      <c r="L302">
        <v>6.0130000000000003E-2</v>
      </c>
      <c r="M302">
        <v>0.3276</v>
      </c>
      <c r="N302">
        <v>1.486</v>
      </c>
      <c r="O302">
        <v>2.1080000000000001</v>
      </c>
      <c r="P302">
        <v>24.6</v>
      </c>
      <c r="Q302">
        <v>1.039E-2</v>
      </c>
      <c r="R302">
        <v>1.0030000000000001E-2</v>
      </c>
      <c r="S302">
        <v>6.4159999999999998E-3</v>
      </c>
      <c r="T302">
        <v>7.8949999999999992E-3</v>
      </c>
      <c r="U302">
        <v>2.869E-2</v>
      </c>
      <c r="V302">
        <v>4.8209999999999998E-3</v>
      </c>
      <c r="W302">
        <v>13.19</v>
      </c>
      <c r="X302">
        <v>16.36</v>
      </c>
      <c r="Y302">
        <v>83.24</v>
      </c>
      <c r="Z302">
        <v>534</v>
      </c>
      <c r="AA302">
        <v>9.4390000000000002E-2</v>
      </c>
      <c r="AB302">
        <v>6.4769999999999994E-2</v>
      </c>
      <c r="AC302">
        <v>1.6740000000000001E-2</v>
      </c>
      <c r="AD302">
        <v>2.6800000000000001E-2</v>
      </c>
      <c r="AE302">
        <v>0.22800000000000001</v>
      </c>
      <c r="AF302">
        <v>7.0279999999999995E-2</v>
      </c>
    </row>
    <row r="303" spans="1:32" x14ac:dyDescent="0.2">
      <c r="A303">
        <v>914102</v>
      </c>
      <c r="B303" t="s">
        <v>33</v>
      </c>
      <c r="C303">
        <v>13.16</v>
      </c>
      <c r="D303">
        <v>20.54</v>
      </c>
      <c r="E303">
        <v>84.06</v>
      </c>
      <c r="F303">
        <v>538.70000000000005</v>
      </c>
      <c r="G303">
        <v>7.3349999999999999E-2</v>
      </c>
      <c r="H303">
        <v>5.2749999999999998E-2</v>
      </c>
      <c r="I303">
        <v>1.7999999999999999E-2</v>
      </c>
      <c r="J303">
        <v>1.256E-2</v>
      </c>
      <c r="K303">
        <v>0.17130000000000001</v>
      </c>
      <c r="L303">
        <v>5.8880000000000002E-2</v>
      </c>
      <c r="M303">
        <v>0.32369999999999999</v>
      </c>
      <c r="N303">
        <v>1.4730000000000001</v>
      </c>
      <c r="O303">
        <v>2.3260000000000001</v>
      </c>
      <c r="P303">
        <v>26.07</v>
      </c>
      <c r="Q303">
        <v>7.8019999999999999E-3</v>
      </c>
      <c r="R303">
        <v>2.052E-2</v>
      </c>
      <c r="S303">
        <v>1.341E-2</v>
      </c>
      <c r="T303">
        <v>5.5640000000000004E-3</v>
      </c>
      <c r="U303">
        <v>2.086E-2</v>
      </c>
      <c r="V303">
        <v>2.7009999999999998E-3</v>
      </c>
      <c r="W303">
        <v>14.5</v>
      </c>
      <c r="X303">
        <v>28.46</v>
      </c>
      <c r="Y303">
        <v>95.29</v>
      </c>
      <c r="Z303">
        <v>648.29999999999995</v>
      </c>
      <c r="AA303">
        <v>0.1118</v>
      </c>
      <c r="AB303">
        <v>0.1646</v>
      </c>
      <c r="AC303">
        <v>7.6980000000000007E-2</v>
      </c>
      <c r="AD303">
        <v>4.1950000000000001E-2</v>
      </c>
      <c r="AE303">
        <v>0.26869999999999999</v>
      </c>
      <c r="AF303">
        <v>7.4289999999999995E-2</v>
      </c>
    </row>
    <row r="304" spans="1:32" x14ac:dyDescent="0.2">
      <c r="A304">
        <v>914333</v>
      </c>
      <c r="B304" t="s">
        <v>33</v>
      </c>
      <c r="C304">
        <v>14.87</v>
      </c>
      <c r="D304">
        <v>20.21</v>
      </c>
      <c r="E304">
        <v>96.12</v>
      </c>
      <c r="F304">
        <v>680.9</v>
      </c>
      <c r="G304">
        <v>9.5869999999999997E-2</v>
      </c>
      <c r="H304">
        <v>8.3449999999999996E-2</v>
      </c>
      <c r="I304">
        <v>6.8239999999999995E-2</v>
      </c>
      <c r="J304">
        <v>4.9509999999999998E-2</v>
      </c>
      <c r="K304">
        <v>0.1487</v>
      </c>
      <c r="L304">
        <v>5.7480000000000003E-2</v>
      </c>
      <c r="M304">
        <v>0.23230000000000001</v>
      </c>
      <c r="N304">
        <v>1.6359999999999999</v>
      </c>
      <c r="O304">
        <v>1.5960000000000001</v>
      </c>
      <c r="P304">
        <v>21.84</v>
      </c>
      <c r="Q304">
        <v>5.4149999999999997E-3</v>
      </c>
      <c r="R304">
        <v>1.371E-2</v>
      </c>
      <c r="S304">
        <v>2.1530000000000001E-2</v>
      </c>
      <c r="T304">
        <v>1.183E-2</v>
      </c>
      <c r="U304">
        <v>1.959E-2</v>
      </c>
      <c r="V304">
        <v>1.812E-3</v>
      </c>
      <c r="W304">
        <v>16.010000000000002</v>
      </c>
      <c r="X304">
        <v>28.48</v>
      </c>
      <c r="Y304">
        <v>103.9</v>
      </c>
      <c r="Z304">
        <v>783.6</v>
      </c>
      <c r="AA304">
        <v>0.1216</v>
      </c>
      <c r="AB304">
        <v>0.13880000000000001</v>
      </c>
      <c r="AC304">
        <v>0.17</v>
      </c>
      <c r="AD304">
        <v>0.1017</v>
      </c>
      <c r="AE304">
        <v>0.2369</v>
      </c>
      <c r="AF304">
        <v>6.5989999999999993E-2</v>
      </c>
    </row>
    <row r="305" spans="1:32" x14ac:dyDescent="0.2">
      <c r="A305">
        <v>914366</v>
      </c>
      <c r="B305" t="s">
        <v>33</v>
      </c>
      <c r="C305">
        <v>12.65</v>
      </c>
      <c r="D305">
        <v>18.170000000000002</v>
      </c>
      <c r="E305">
        <v>82.69</v>
      </c>
      <c r="F305">
        <v>485.6</v>
      </c>
      <c r="G305">
        <v>0.1076</v>
      </c>
      <c r="H305">
        <v>0.13339999999999999</v>
      </c>
      <c r="I305">
        <v>8.0170000000000005E-2</v>
      </c>
      <c r="J305">
        <v>5.074E-2</v>
      </c>
      <c r="K305">
        <v>0.1641</v>
      </c>
      <c r="L305">
        <v>6.8540000000000004E-2</v>
      </c>
      <c r="M305">
        <v>0.2324</v>
      </c>
      <c r="N305">
        <v>0.63319999999999999</v>
      </c>
      <c r="O305">
        <v>1.696</v>
      </c>
      <c r="P305">
        <v>18.399999999999999</v>
      </c>
      <c r="Q305">
        <v>5.7039999999999999E-3</v>
      </c>
      <c r="R305">
        <v>2.5020000000000001E-2</v>
      </c>
      <c r="S305">
        <v>2.6360000000000001E-2</v>
      </c>
      <c r="T305">
        <v>1.0319999999999999E-2</v>
      </c>
      <c r="U305">
        <v>1.7590000000000001E-2</v>
      </c>
      <c r="V305">
        <v>3.5630000000000002E-3</v>
      </c>
      <c r="W305">
        <v>14.38</v>
      </c>
      <c r="X305">
        <v>22.15</v>
      </c>
      <c r="Y305">
        <v>95.29</v>
      </c>
      <c r="Z305">
        <v>633.70000000000005</v>
      </c>
      <c r="AA305">
        <v>0.15329999999999999</v>
      </c>
      <c r="AB305">
        <v>0.38419999999999999</v>
      </c>
      <c r="AC305">
        <v>0.35820000000000002</v>
      </c>
      <c r="AD305">
        <v>0.14069999999999999</v>
      </c>
      <c r="AE305">
        <v>0.32300000000000001</v>
      </c>
      <c r="AF305">
        <v>0.1033</v>
      </c>
    </row>
    <row r="306" spans="1:32" x14ac:dyDescent="0.2">
      <c r="A306">
        <v>914580</v>
      </c>
      <c r="B306" t="s">
        <v>33</v>
      </c>
      <c r="C306">
        <v>12.47</v>
      </c>
      <c r="D306">
        <v>17.309999999999999</v>
      </c>
      <c r="E306">
        <v>80.45</v>
      </c>
      <c r="F306">
        <v>480.1</v>
      </c>
      <c r="G306">
        <v>8.9279999999999998E-2</v>
      </c>
      <c r="H306">
        <v>7.6300000000000007E-2</v>
      </c>
      <c r="I306">
        <v>3.6089999999999997E-2</v>
      </c>
      <c r="J306">
        <v>2.3689999999999999E-2</v>
      </c>
      <c r="K306">
        <v>0.15260000000000001</v>
      </c>
      <c r="L306">
        <v>6.046E-2</v>
      </c>
      <c r="M306">
        <v>0.1532</v>
      </c>
      <c r="N306">
        <v>0.78100000000000003</v>
      </c>
      <c r="O306">
        <v>1.2529999999999999</v>
      </c>
      <c r="P306">
        <v>11.91</v>
      </c>
      <c r="Q306">
        <v>3.7959999999999999E-3</v>
      </c>
      <c r="R306">
        <v>1.371E-2</v>
      </c>
      <c r="S306">
        <v>1.346E-2</v>
      </c>
      <c r="T306">
        <v>7.0959999999999999E-3</v>
      </c>
      <c r="U306">
        <v>1.536E-2</v>
      </c>
      <c r="V306">
        <v>1.5410000000000001E-3</v>
      </c>
      <c r="W306">
        <v>14.06</v>
      </c>
      <c r="X306">
        <v>24.34</v>
      </c>
      <c r="Y306">
        <v>92.82</v>
      </c>
      <c r="Z306">
        <v>607.29999999999995</v>
      </c>
      <c r="AA306">
        <v>0.12759999999999999</v>
      </c>
      <c r="AB306">
        <v>0.25059999999999999</v>
      </c>
      <c r="AC306">
        <v>0.20280000000000001</v>
      </c>
      <c r="AD306">
        <v>0.1053</v>
      </c>
      <c r="AE306">
        <v>0.30349999999999999</v>
      </c>
      <c r="AF306">
        <v>7.6609999999999998E-2</v>
      </c>
    </row>
    <row r="307" spans="1:32" x14ac:dyDescent="0.2">
      <c r="A307">
        <v>914862</v>
      </c>
      <c r="B307" t="s">
        <v>33</v>
      </c>
      <c r="C307">
        <v>15.04</v>
      </c>
      <c r="D307">
        <v>16.739999999999998</v>
      </c>
      <c r="E307">
        <v>98.73</v>
      </c>
      <c r="F307">
        <v>689.4</v>
      </c>
      <c r="G307">
        <v>9.8830000000000001E-2</v>
      </c>
      <c r="H307">
        <v>0.13639999999999999</v>
      </c>
      <c r="I307">
        <v>7.7210000000000001E-2</v>
      </c>
      <c r="J307">
        <v>6.1420000000000002E-2</v>
      </c>
      <c r="K307">
        <v>0.1668</v>
      </c>
      <c r="L307">
        <v>6.8690000000000001E-2</v>
      </c>
      <c r="M307">
        <v>0.372</v>
      </c>
      <c r="N307">
        <v>0.84230000000000005</v>
      </c>
      <c r="O307">
        <v>2.3039999999999998</v>
      </c>
      <c r="P307">
        <v>34.840000000000003</v>
      </c>
      <c r="Q307">
        <v>4.1229999999999999E-3</v>
      </c>
      <c r="R307">
        <v>1.8190000000000001E-2</v>
      </c>
      <c r="S307">
        <v>1.9959999999999999E-2</v>
      </c>
      <c r="T307">
        <v>1.004E-2</v>
      </c>
      <c r="U307">
        <v>1.055E-2</v>
      </c>
      <c r="V307">
        <v>3.2369999999999999E-3</v>
      </c>
      <c r="W307">
        <v>16.760000000000002</v>
      </c>
      <c r="X307">
        <v>20.43</v>
      </c>
      <c r="Y307">
        <v>109.7</v>
      </c>
      <c r="Z307">
        <v>856.9</v>
      </c>
      <c r="AA307">
        <v>0.1135</v>
      </c>
      <c r="AB307">
        <v>0.21759999999999999</v>
      </c>
      <c r="AC307">
        <v>0.18559999999999999</v>
      </c>
      <c r="AD307">
        <v>0.1018</v>
      </c>
      <c r="AE307">
        <v>0.2177</v>
      </c>
      <c r="AF307">
        <v>8.5489999999999997E-2</v>
      </c>
    </row>
    <row r="308" spans="1:32" x14ac:dyDescent="0.2">
      <c r="A308">
        <v>91505</v>
      </c>
      <c r="B308" t="s">
        <v>33</v>
      </c>
      <c r="C308">
        <v>12.54</v>
      </c>
      <c r="D308">
        <v>16.32</v>
      </c>
      <c r="E308">
        <v>81.25</v>
      </c>
      <c r="F308">
        <v>476.3</v>
      </c>
      <c r="G308">
        <v>0.1158</v>
      </c>
      <c r="H308">
        <v>0.1085</v>
      </c>
      <c r="I308">
        <v>5.9279999999999999E-2</v>
      </c>
      <c r="J308">
        <v>3.279E-2</v>
      </c>
      <c r="K308">
        <v>0.1943</v>
      </c>
      <c r="L308">
        <v>6.6119999999999998E-2</v>
      </c>
      <c r="M308">
        <v>0.25769999999999998</v>
      </c>
      <c r="N308">
        <v>1.095</v>
      </c>
      <c r="O308">
        <v>1.5660000000000001</v>
      </c>
      <c r="P308">
        <v>18.489999999999998</v>
      </c>
      <c r="Q308">
        <v>9.7020000000000006E-3</v>
      </c>
      <c r="R308">
        <v>1.567E-2</v>
      </c>
      <c r="S308">
        <v>2.5749999999999999E-2</v>
      </c>
      <c r="T308">
        <v>1.1610000000000001E-2</v>
      </c>
      <c r="U308">
        <v>2.801E-2</v>
      </c>
      <c r="V308">
        <v>2.48E-3</v>
      </c>
      <c r="W308">
        <v>13.57</v>
      </c>
      <c r="X308">
        <v>21.4</v>
      </c>
      <c r="Y308">
        <v>86.67</v>
      </c>
      <c r="Z308">
        <v>552</v>
      </c>
      <c r="AA308">
        <v>0.158</v>
      </c>
      <c r="AB308">
        <v>0.17510000000000001</v>
      </c>
      <c r="AC308">
        <v>0.18890000000000001</v>
      </c>
      <c r="AD308">
        <v>8.4110000000000004E-2</v>
      </c>
      <c r="AE308">
        <v>0.3155</v>
      </c>
      <c r="AF308">
        <v>7.5380000000000003E-2</v>
      </c>
    </row>
    <row r="309" spans="1:32" x14ac:dyDescent="0.2">
      <c r="A309">
        <v>915186</v>
      </c>
      <c r="B309" t="s">
        <v>33</v>
      </c>
      <c r="C309">
        <v>9.2680000000000007</v>
      </c>
      <c r="D309">
        <v>12.87</v>
      </c>
      <c r="E309">
        <v>61.49</v>
      </c>
      <c r="F309">
        <v>248.7</v>
      </c>
      <c r="G309">
        <v>0.16339999999999999</v>
      </c>
      <c r="H309">
        <v>0.22389999999999999</v>
      </c>
      <c r="I309">
        <v>9.7299999999999998E-2</v>
      </c>
      <c r="J309">
        <v>5.2519999999999997E-2</v>
      </c>
      <c r="K309">
        <v>0.23780000000000001</v>
      </c>
      <c r="L309">
        <v>9.5019999999999993E-2</v>
      </c>
      <c r="M309">
        <v>0.40760000000000002</v>
      </c>
      <c r="N309">
        <v>1.093</v>
      </c>
      <c r="O309">
        <v>3.0139999999999998</v>
      </c>
      <c r="P309">
        <v>20.04</v>
      </c>
      <c r="Q309">
        <v>9.783E-3</v>
      </c>
      <c r="R309">
        <v>4.5420000000000002E-2</v>
      </c>
      <c r="S309">
        <v>3.483E-2</v>
      </c>
      <c r="T309">
        <v>2.188E-2</v>
      </c>
      <c r="U309">
        <v>2.5420000000000002E-2</v>
      </c>
      <c r="V309">
        <v>1.0449999999999999E-2</v>
      </c>
      <c r="W309">
        <v>10.28</v>
      </c>
      <c r="X309">
        <v>16.38</v>
      </c>
      <c r="Y309">
        <v>69.05</v>
      </c>
      <c r="Z309">
        <v>300.2</v>
      </c>
      <c r="AA309">
        <v>0.19020000000000001</v>
      </c>
      <c r="AB309">
        <v>0.34410000000000002</v>
      </c>
      <c r="AC309">
        <v>0.2099</v>
      </c>
      <c r="AD309">
        <v>0.10249999999999999</v>
      </c>
      <c r="AE309">
        <v>0.30380000000000001</v>
      </c>
      <c r="AF309">
        <v>0.12520000000000001</v>
      </c>
    </row>
    <row r="310" spans="1:32" x14ac:dyDescent="0.2">
      <c r="A310">
        <v>915276</v>
      </c>
      <c r="B310" t="s">
        <v>33</v>
      </c>
      <c r="C310">
        <v>9.6760000000000002</v>
      </c>
      <c r="D310">
        <v>13.14</v>
      </c>
      <c r="E310">
        <v>64.12</v>
      </c>
      <c r="F310">
        <v>272.5</v>
      </c>
      <c r="G310">
        <v>0.1255</v>
      </c>
      <c r="H310">
        <v>0.22040000000000001</v>
      </c>
      <c r="I310">
        <v>0.1188</v>
      </c>
      <c r="J310">
        <v>7.0379999999999998E-2</v>
      </c>
      <c r="K310">
        <v>0.20569999999999999</v>
      </c>
      <c r="L310">
        <v>9.5750000000000002E-2</v>
      </c>
      <c r="M310">
        <v>0.27439999999999998</v>
      </c>
      <c r="N310">
        <v>1.39</v>
      </c>
      <c r="O310">
        <v>1.7869999999999999</v>
      </c>
      <c r="P310">
        <v>17.670000000000002</v>
      </c>
      <c r="Q310">
        <v>2.1770000000000001E-2</v>
      </c>
      <c r="R310">
        <v>4.888E-2</v>
      </c>
      <c r="S310">
        <v>5.1889999999999999E-2</v>
      </c>
      <c r="T310">
        <v>1.4500000000000001E-2</v>
      </c>
      <c r="U310">
        <v>2.632E-2</v>
      </c>
      <c r="V310">
        <v>1.1480000000000001E-2</v>
      </c>
      <c r="W310">
        <v>10.6</v>
      </c>
      <c r="X310">
        <v>18.04</v>
      </c>
      <c r="Y310">
        <v>69.47</v>
      </c>
      <c r="Z310">
        <v>328.1</v>
      </c>
      <c r="AA310">
        <v>0.2006</v>
      </c>
      <c r="AB310">
        <v>0.36630000000000001</v>
      </c>
      <c r="AC310">
        <v>0.2913</v>
      </c>
      <c r="AD310">
        <v>0.1075</v>
      </c>
      <c r="AE310">
        <v>0.2848</v>
      </c>
      <c r="AF310">
        <v>0.13639999999999999</v>
      </c>
    </row>
    <row r="311" spans="1:32" x14ac:dyDescent="0.2">
      <c r="A311">
        <v>91544001</v>
      </c>
      <c r="B311" t="s">
        <v>33</v>
      </c>
      <c r="C311">
        <v>12.22</v>
      </c>
      <c r="D311">
        <v>20.04</v>
      </c>
      <c r="E311">
        <v>79.47</v>
      </c>
      <c r="F311">
        <v>453.1</v>
      </c>
      <c r="G311">
        <v>0.1096</v>
      </c>
      <c r="H311">
        <v>0.1152</v>
      </c>
      <c r="I311">
        <v>8.1750000000000003E-2</v>
      </c>
      <c r="J311">
        <v>2.1659999999999999E-2</v>
      </c>
      <c r="K311">
        <v>0.21240000000000001</v>
      </c>
      <c r="L311">
        <v>6.8940000000000001E-2</v>
      </c>
      <c r="M311">
        <v>0.18110000000000001</v>
      </c>
      <c r="N311">
        <v>0.79590000000000005</v>
      </c>
      <c r="O311">
        <v>0.98570000000000002</v>
      </c>
      <c r="P311">
        <v>12.58</v>
      </c>
      <c r="Q311">
        <v>6.2719999999999998E-3</v>
      </c>
      <c r="R311">
        <v>2.198E-2</v>
      </c>
      <c r="S311">
        <v>3.9660000000000001E-2</v>
      </c>
      <c r="T311">
        <v>9.894E-3</v>
      </c>
      <c r="U311">
        <v>1.32E-2</v>
      </c>
      <c r="V311">
        <v>3.813E-3</v>
      </c>
      <c r="W311">
        <v>13.16</v>
      </c>
      <c r="X311">
        <v>24.17</v>
      </c>
      <c r="Y311">
        <v>85.13</v>
      </c>
      <c r="Z311">
        <v>515.29999999999995</v>
      </c>
      <c r="AA311">
        <v>0.14019999999999999</v>
      </c>
      <c r="AB311">
        <v>0.23150000000000001</v>
      </c>
      <c r="AC311">
        <v>0.35349999999999998</v>
      </c>
      <c r="AD311">
        <v>8.0879999999999994E-2</v>
      </c>
      <c r="AE311">
        <v>0.27089999999999997</v>
      </c>
      <c r="AF311">
        <v>8.8389999999999996E-2</v>
      </c>
    </row>
    <row r="312" spans="1:32" x14ac:dyDescent="0.2">
      <c r="A312">
        <v>91544002</v>
      </c>
      <c r="B312" t="s">
        <v>33</v>
      </c>
      <c r="C312">
        <v>11.06</v>
      </c>
      <c r="D312">
        <v>17.12</v>
      </c>
      <c r="E312">
        <v>71.25</v>
      </c>
      <c r="F312">
        <v>366.5</v>
      </c>
      <c r="G312">
        <v>0.11940000000000001</v>
      </c>
      <c r="H312">
        <v>0.1071</v>
      </c>
      <c r="I312">
        <v>4.0629999999999999E-2</v>
      </c>
      <c r="J312">
        <v>4.2680000000000003E-2</v>
      </c>
      <c r="K312">
        <v>0.19539999999999999</v>
      </c>
      <c r="L312">
        <v>7.9759999999999998E-2</v>
      </c>
      <c r="M312">
        <v>0.1779</v>
      </c>
      <c r="N312">
        <v>1.03</v>
      </c>
      <c r="O312">
        <v>1.3180000000000001</v>
      </c>
      <c r="P312">
        <v>12.3</v>
      </c>
      <c r="Q312">
        <v>1.2619999999999999E-2</v>
      </c>
      <c r="R312">
        <v>2.3480000000000001E-2</v>
      </c>
      <c r="S312">
        <v>1.7999999999999999E-2</v>
      </c>
      <c r="T312">
        <v>1.285E-2</v>
      </c>
      <c r="U312">
        <v>2.2200000000000001E-2</v>
      </c>
      <c r="V312">
        <v>8.3129999999999992E-3</v>
      </c>
      <c r="W312">
        <v>11.69</v>
      </c>
      <c r="X312">
        <v>20.74</v>
      </c>
      <c r="Y312">
        <v>76.08</v>
      </c>
      <c r="Z312">
        <v>411.1</v>
      </c>
      <c r="AA312">
        <v>0.16619999999999999</v>
      </c>
      <c r="AB312">
        <v>0.2031</v>
      </c>
      <c r="AC312">
        <v>0.12559999999999999</v>
      </c>
      <c r="AD312">
        <v>9.5140000000000002E-2</v>
      </c>
      <c r="AE312">
        <v>0.27800000000000002</v>
      </c>
      <c r="AF312">
        <v>0.1168</v>
      </c>
    </row>
    <row r="313" spans="1:32" x14ac:dyDescent="0.2">
      <c r="A313">
        <v>915452</v>
      </c>
      <c r="B313" t="s">
        <v>33</v>
      </c>
      <c r="C313">
        <v>16.3</v>
      </c>
      <c r="D313">
        <v>15.7</v>
      </c>
      <c r="E313">
        <v>104.7</v>
      </c>
      <c r="F313">
        <v>819.8</v>
      </c>
      <c r="G313">
        <v>9.4270000000000007E-2</v>
      </c>
      <c r="H313">
        <v>6.7119999999999999E-2</v>
      </c>
      <c r="I313">
        <v>5.5259999999999997E-2</v>
      </c>
      <c r="J313">
        <v>4.5629999999999997E-2</v>
      </c>
      <c r="K313">
        <v>0.1711</v>
      </c>
      <c r="L313">
        <v>5.6570000000000002E-2</v>
      </c>
      <c r="M313">
        <v>0.20669999999999999</v>
      </c>
      <c r="N313">
        <v>0.47060000000000002</v>
      </c>
      <c r="O313">
        <v>1.1459999999999999</v>
      </c>
      <c r="P313">
        <v>20.67</v>
      </c>
      <c r="Q313">
        <v>7.3940000000000004E-3</v>
      </c>
      <c r="R313">
        <v>1.2030000000000001E-2</v>
      </c>
      <c r="S313">
        <v>2.47E-2</v>
      </c>
      <c r="T313">
        <v>1.431E-2</v>
      </c>
      <c r="U313">
        <v>1.3440000000000001E-2</v>
      </c>
      <c r="V313">
        <v>2.5690000000000001E-3</v>
      </c>
      <c r="W313">
        <v>17.32</v>
      </c>
      <c r="X313">
        <v>17.760000000000002</v>
      </c>
      <c r="Y313">
        <v>109.8</v>
      </c>
      <c r="Z313">
        <v>928.2</v>
      </c>
      <c r="AA313">
        <v>0.13539999999999999</v>
      </c>
      <c r="AB313">
        <v>0.1361</v>
      </c>
      <c r="AC313">
        <v>0.19470000000000001</v>
      </c>
      <c r="AD313">
        <v>0.13569999999999999</v>
      </c>
      <c r="AE313">
        <v>0.23</v>
      </c>
      <c r="AF313">
        <v>7.2300000000000003E-2</v>
      </c>
    </row>
    <row r="314" spans="1:32" x14ac:dyDescent="0.2">
      <c r="A314">
        <v>91550</v>
      </c>
      <c r="B314" t="s">
        <v>33</v>
      </c>
      <c r="C314">
        <v>11.74</v>
      </c>
      <c r="D314">
        <v>14.69</v>
      </c>
      <c r="E314">
        <v>76.31</v>
      </c>
      <c r="F314">
        <v>426</v>
      </c>
      <c r="G314">
        <v>8.0990000000000006E-2</v>
      </c>
      <c r="H314">
        <v>9.6610000000000001E-2</v>
      </c>
      <c r="I314">
        <v>6.726E-2</v>
      </c>
      <c r="J314">
        <v>2.639E-2</v>
      </c>
      <c r="K314">
        <v>0.14990000000000001</v>
      </c>
      <c r="L314">
        <v>6.7580000000000001E-2</v>
      </c>
      <c r="M314">
        <v>0.19239999999999999</v>
      </c>
      <c r="N314">
        <v>0.64170000000000005</v>
      </c>
      <c r="O314">
        <v>1.345</v>
      </c>
      <c r="P314">
        <v>13.04</v>
      </c>
      <c r="Q314">
        <v>6.9820000000000004E-3</v>
      </c>
      <c r="R314">
        <v>3.916E-2</v>
      </c>
      <c r="S314">
        <v>4.0169999999999997E-2</v>
      </c>
      <c r="T314">
        <v>1.528E-2</v>
      </c>
      <c r="U314">
        <v>2.2599999999999999E-2</v>
      </c>
      <c r="V314">
        <v>6.8219999999999999E-3</v>
      </c>
      <c r="W314">
        <v>12.45</v>
      </c>
      <c r="X314">
        <v>17.600000000000001</v>
      </c>
      <c r="Y314">
        <v>81.25</v>
      </c>
      <c r="Z314">
        <v>473.8</v>
      </c>
      <c r="AA314">
        <v>0.10730000000000001</v>
      </c>
      <c r="AB314">
        <v>0.27929999999999999</v>
      </c>
      <c r="AC314">
        <v>0.26900000000000002</v>
      </c>
      <c r="AD314">
        <v>0.1056</v>
      </c>
      <c r="AE314">
        <v>0.26040000000000002</v>
      </c>
      <c r="AF314">
        <v>9.8790000000000003E-2</v>
      </c>
    </row>
    <row r="315" spans="1:32" x14ac:dyDescent="0.2">
      <c r="A315">
        <v>915664</v>
      </c>
      <c r="B315" t="s">
        <v>33</v>
      </c>
      <c r="C315">
        <v>14.81</v>
      </c>
      <c r="D315">
        <v>14.7</v>
      </c>
      <c r="E315">
        <v>94.66</v>
      </c>
      <c r="F315">
        <v>680.7</v>
      </c>
      <c r="G315">
        <v>8.4720000000000004E-2</v>
      </c>
      <c r="H315">
        <v>5.0160000000000003E-2</v>
      </c>
      <c r="I315">
        <v>3.4160000000000003E-2</v>
      </c>
      <c r="J315">
        <v>2.5409999999999999E-2</v>
      </c>
      <c r="K315">
        <v>0.16589999999999999</v>
      </c>
      <c r="L315">
        <v>5.348E-2</v>
      </c>
      <c r="M315">
        <v>0.21820000000000001</v>
      </c>
      <c r="N315">
        <v>0.62319999999999998</v>
      </c>
      <c r="O315">
        <v>1.677</v>
      </c>
      <c r="P315">
        <v>20.72</v>
      </c>
      <c r="Q315">
        <v>6.7080000000000004E-3</v>
      </c>
      <c r="R315">
        <v>1.197E-2</v>
      </c>
      <c r="S315">
        <v>1.482E-2</v>
      </c>
      <c r="T315">
        <v>1.056E-2</v>
      </c>
      <c r="U315">
        <v>1.5800000000000002E-2</v>
      </c>
      <c r="V315">
        <v>1.779E-3</v>
      </c>
      <c r="W315">
        <v>15.61</v>
      </c>
      <c r="X315">
        <v>17.579999999999998</v>
      </c>
      <c r="Y315">
        <v>101.7</v>
      </c>
      <c r="Z315">
        <v>760.2</v>
      </c>
      <c r="AA315">
        <v>0.1139</v>
      </c>
      <c r="AB315">
        <v>0.1011</v>
      </c>
      <c r="AC315">
        <v>0.1101</v>
      </c>
      <c r="AD315">
        <v>7.9549999999999996E-2</v>
      </c>
      <c r="AE315">
        <v>0.2334</v>
      </c>
      <c r="AF315">
        <v>6.1420000000000002E-2</v>
      </c>
    </row>
    <row r="316" spans="1:32" x14ac:dyDescent="0.2">
      <c r="A316">
        <v>915940</v>
      </c>
      <c r="B316" t="s">
        <v>33</v>
      </c>
      <c r="C316">
        <v>14.58</v>
      </c>
      <c r="D316">
        <v>13.66</v>
      </c>
      <c r="E316">
        <v>94.29</v>
      </c>
      <c r="F316">
        <v>658.8</v>
      </c>
      <c r="G316">
        <v>9.8320000000000005E-2</v>
      </c>
      <c r="H316">
        <v>8.9179999999999995E-2</v>
      </c>
      <c r="I316">
        <v>8.2220000000000001E-2</v>
      </c>
      <c r="J316">
        <v>4.3490000000000001E-2</v>
      </c>
      <c r="K316">
        <v>0.1739</v>
      </c>
      <c r="L316">
        <v>5.6399999999999999E-2</v>
      </c>
      <c r="M316">
        <v>0.41649999999999998</v>
      </c>
      <c r="N316">
        <v>0.62370000000000003</v>
      </c>
      <c r="O316">
        <v>2.5609999999999999</v>
      </c>
      <c r="P316">
        <v>37.11</v>
      </c>
      <c r="Q316">
        <v>4.9529999999999999E-3</v>
      </c>
      <c r="R316">
        <v>1.8120000000000001E-2</v>
      </c>
      <c r="S316">
        <v>3.0349999999999999E-2</v>
      </c>
      <c r="T316">
        <v>8.6479999999999994E-3</v>
      </c>
      <c r="U316">
        <v>1.5389999999999999E-2</v>
      </c>
      <c r="V316">
        <v>2.281E-3</v>
      </c>
      <c r="W316">
        <v>16.760000000000002</v>
      </c>
      <c r="X316">
        <v>17.239999999999998</v>
      </c>
      <c r="Y316">
        <v>108.5</v>
      </c>
      <c r="Z316">
        <v>862</v>
      </c>
      <c r="AA316">
        <v>0.12230000000000001</v>
      </c>
      <c r="AB316">
        <v>0.1928</v>
      </c>
      <c r="AC316">
        <v>0.2492</v>
      </c>
      <c r="AD316">
        <v>9.1859999999999997E-2</v>
      </c>
      <c r="AE316">
        <v>0.2626</v>
      </c>
      <c r="AF316">
        <v>7.0480000000000001E-2</v>
      </c>
    </row>
    <row r="317" spans="1:32" x14ac:dyDescent="0.2">
      <c r="A317">
        <v>916221</v>
      </c>
      <c r="B317" t="s">
        <v>33</v>
      </c>
      <c r="C317">
        <v>11.34</v>
      </c>
      <c r="D317">
        <v>18.61</v>
      </c>
      <c r="E317">
        <v>72.760000000000005</v>
      </c>
      <c r="F317">
        <v>391.2</v>
      </c>
      <c r="G317">
        <v>0.10489999999999999</v>
      </c>
      <c r="H317">
        <v>8.4989999999999996E-2</v>
      </c>
      <c r="I317">
        <v>4.3020000000000003E-2</v>
      </c>
      <c r="J317">
        <v>2.5940000000000001E-2</v>
      </c>
      <c r="K317">
        <v>0.19270000000000001</v>
      </c>
      <c r="L317">
        <v>6.2109999999999999E-2</v>
      </c>
      <c r="M317">
        <v>0.24299999999999999</v>
      </c>
      <c r="N317">
        <v>1.01</v>
      </c>
      <c r="O317">
        <v>1.4910000000000001</v>
      </c>
      <c r="P317">
        <v>18.190000000000001</v>
      </c>
      <c r="Q317">
        <v>8.5769999999999996E-3</v>
      </c>
      <c r="R317">
        <v>1.6410000000000001E-2</v>
      </c>
      <c r="S317">
        <v>2.0990000000000002E-2</v>
      </c>
      <c r="T317">
        <v>1.107E-2</v>
      </c>
      <c r="U317">
        <v>2.4340000000000001E-2</v>
      </c>
      <c r="V317">
        <v>1.217E-3</v>
      </c>
      <c r="W317">
        <v>12.47</v>
      </c>
      <c r="X317">
        <v>23.03</v>
      </c>
      <c r="Y317">
        <v>79.150000000000006</v>
      </c>
      <c r="Z317">
        <v>478.6</v>
      </c>
      <c r="AA317">
        <v>0.14829999999999999</v>
      </c>
      <c r="AB317">
        <v>0.15740000000000001</v>
      </c>
      <c r="AC317">
        <v>0.16239999999999999</v>
      </c>
      <c r="AD317">
        <v>8.5419999999999996E-2</v>
      </c>
      <c r="AE317">
        <v>0.30599999999999999</v>
      </c>
      <c r="AF317">
        <v>6.7830000000000001E-2</v>
      </c>
    </row>
    <row r="318" spans="1:32" x14ac:dyDescent="0.2">
      <c r="A318">
        <v>917062</v>
      </c>
      <c r="B318" t="s">
        <v>33</v>
      </c>
      <c r="C318">
        <v>12.88</v>
      </c>
      <c r="D318">
        <v>18.22</v>
      </c>
      <c r="E318">
        <v>84.45</v>
      </c>
      <c r="F318">
        <v>493.1</v>
      </c>
      <c r="G318">
        <v>0.12180000000000001</v>
      </c>
      <c r="H318">
        <v>0.1661</v>
      </c>
      <c r="I318">
        <v>4.8250000000000001E-2</v>
      </c>
      <c r="J318">
        <v>5.3030000000000001E-2</v>
      </c>
      <c r="K318">
        <v>0.1709</v>
      </c>
      <c r="L318">
        <v>7.2529999999999997E-2</v>
      </c>
      <c r="M318">
        <v>0.44259999999999999</v>
      </c>
      <c r="N318">
        <v>1.169</v>
      </c>
      <c r="O318">
        <v>3.1760000000000002</v>
      </c>
      <c r="P318">
        <v>34.369999999999997</v>
      </c>
      <c r="Q318">
        <v>5.2729999999999999E-3</v>
      </c>
      <c r="R318">
        <v>2.3290000000000002E-2</v>
      </c>
      <c r="S318">
        <v>1.405E-2</v>
      </c>
      <c r="T318">
        <v>1.244E-2</v>
      </c>
      <c r="U318">
        <v>1.8159999999999999E-2</v>
      </c>
      <c r="V318">
        <v>3.2989999999999998E-3</v>
      </c>
      <c r="W318">
        <v>15.05</v>
      </c>
      <c r="X318">
        <v>24.37</v>
      </c>
      <c r="Y318">
        <v>99.31</v>
      </c>
      <c r="Z318">
        <v>674.7</v>
      </c>
      <c r="AA318">
        <v>0.14560000000000001</v>
      </c>
      <c r="AB318">
        <v>0.29609999999999997</v>
      </c>
      <c r="AC318">
        <v>0.1246</v>
      </c>
      <c r="AD318">
        <v>0.1096</v>
      </c>
      <c r="AE318">
        <v>0.25819999999999999</v>
      </c>
      <c r="AF318">
        <v>8.8929999999999995E-2</v>
      </c>
    </row>
    <row r="319" spans="1:32" x14ac:dyDescent="0.2">
      <c r="A319">
        <v>917080</v>
      </c>
      <c r="B319" t="s">
        <v>33</v>
      </c>
      <c r="C319">
        <v>12.75</v>
      </c>
      <c r="D319">
        <v>16.7</v>
      </c>
      <c r="E319">
        <v>82.51</v>
      </c>
      <c r="F319">
        <v>493.8</v>
      </c>
      <c r="G319">
        <v>0.1125</v>
      </c>
      <c r="H319">
        <v>0.11169999999999999</v>
      </c>
      <c r="I319">
        <v>3.8800000000000001E-2</v>
      </c>
      <c r="J319">
        <v>2.9950000000000001E-2</v>
      </c>
      <c r="K319">
        <v>0.21199999999999999</v>
      </c>
      <c r="L319">
        <v>6.6229999999999997E-2</v>
      </c>
      <c r="M319">
        <v>0.38340000000000002</v>
      </c>
      <c r="N319">
        <v>1.0029999999999999</v>
      </c>
      <c r="O319">
        <v>2.4950000000000001</v>
      </c>
      <c r="P319">
        <v>28.62</v>
      </c>
      <c r="Q319">
        <v>7.509E-3</v>
      </c>
      <c r="R319">
        <v>1.5610000000000001E-2</v>
      </c>
      <c r="S319">
        <v>1.9769999999999999E-2</v>
      </c>
      <c r="T319">
        <v>9.1990000000000006E-3</v>
      </c>
      <c r="U319">
        <v>1.805E-2</v>
      </c>
      <c r="V319">
        <v>3.6289999999999998E-3</v>
      </c>
      <c r="W319">
        <v>14.45</v>
      </c>
      <c r="X319">
        <v>21.74</v>
      </c>
      <c r="Y319">
        <v>93.63</v>
      </c>
      <c r="Z319">
        <v>624.1</v>
      </c>
      <c r="AA319">
        <v>0.14749999999999999</v>
      </c>
      <c r="AB319">
        <v>0.19789999999999999</v>
      </c>
      <c r="AC319">
        <v>0.14230000000000001</v>
      </c>
      <c r="AD319">
        <v>8.0449999999999994E-2</v>
      </c>
      <c r="AE319">
        <v>0.30709999999999998</v>
      </c>
      <c r="AF319">
        <v>8.5569999999999993E-2</v>
      </c>
    </row>
    <row r="320" spans="1:32" x14ac:dyDescent="0.2">
      <c r="A320">
        <v>917092</v>
      </c>
      <c r="B320" t="s">
        <v>33</v>
      </c>
      <c r="C320">
        <v>9.2949999999999999</v>
      </c>
      <c r="D320">
        <v>13.9</v>
      </c>
      <c r="E320">
        <v>59.96</v>
      </c>
      <c r="F320">
        <v>257.8</v>
      </c>
      <c r="G320">
        <v>0.1371</v>
      </c>
      <c r="H320">
        <v>0.1225</v>
      </c>
      <c r="I320">
        <v>3.3320000000000002E-2</v>
      </c>
      <c r="J320">
        <v>2.4209999999999999E-2</v>
      </c>
      <c r="K320">
        <v>0.21970000000000001</v>
      </c>
      <c r="L320">
        <v>7.6960000000000001E-2</v>
      </c>
      <c r="M320">
        <v>0.3538</v>
      </c>
      <c r="N320">
        <v>1.1299999999999999</v>
      </c>
      <c r="O320">
        <v>2.3879999999999999</v>
      </c>
      <c r="P320">
        <v>19.63</v>
      </c>
      <c r="Q320">
        <v>1.546E-2</v>
      </c>
      <c r="R320">
        <v>2.5399999999999999E-2</v>
      </c>
      <c r="S320">
        <v>2.197E-2</v>
      </c>
      <c r="T320">
        <v>1.5800000000000002E-2</v>
      </c>
      <c r="U320">
        <v>3.9969999999999999E-2</v>
      </c>
      <c r="V320">
        <v>3.901E-3</v>
      </c>
      <c r="W320">
        <v>10.57</v>
      </c>
      <c r="X320">
        <v>17.84</v>
      </c>
      <c r="Y320">
        <v>67.84</v>
      </c>
      <c r="Z320">
        <v>326.60000000000002</v>
      </c>
      <c r="AA320">
        <v>0.185</v>
      </c>
      <c r="AB320">
        <v>0.2097</v>
      </c>
      <c r="AC320">
        <v>9.9959999999999993E-2</v>
      </c>
      <c r="AD320">
        <v>7.2620000000000004E-2</v>
      </c>
      <c r="AE320">
        <v>0.36809999999999998</v>
      </c>
      <c r="AF320">
        <v>8.9819999999999997E-2</v>
      </c>
    </row>
    <row r="321" spans="1:32" x14ac:dyDescent="0.2">
      <c r="A321">
        <v>91789</v>
      </c>
      <c r="B321" t="s">
        <v>33</v>
      </c>
      <c r="C321">
        <v>11.26</v>
      </c>
      <c r="D321">
        <v>19.829999999999998</v>
      </c>
      <c r="E321">
        <v>71.3</v>
      </c>
      <c r="F321">
        <v>388.1</v>
      </c>
      <c r="G321">
        <v>8.5110000000000005E-2</v>
      </c>
      <c r="H321">
        <v>4.4130000000000003E-2</v>
      </c>
      <c r="I321">
        <v>5.0670000000000003E-3</v>
      </c>
      <c r="J321">
        <v>5.6639999999999998E-3</v>
      </c>
      <c r="K321">
        <v>0.16370000000000001</v>
      </c>
      <c r="L321">
        <v>6.343E-2</v>
      </c>
      <c r="M321">
        <v>0.13439999999999999</v>
      </c>
      <c r="N321">
        <v>1.083</v>
      </c>
      <c r="O321">
        <v>0.98119999999999996</v>
      </c>
      <c r="P321">
        <v>9.3320000000000007</v>
      </c>
      <c r="Q321">
        <v>4.1999999999999997E-3</v>
      </c>
      <c r="R321">
        <v>5.8999999999999999E-3</v>
      </c>
      <c r="S321">
        <v>3.846E-3</v>
      </c>
      <c r="T321">
        <v>4.065E-3</v>
      </c>
      <c r="U321">
        <v>1.487E-2</v>
      </c>
      <c r="V321">
        <v>2.2950000000000002E-3</v>
      </c>
      <c r="W321">
        <v>11.93</v>
      </c>
      <c r="X321">
        <v>26.43</v>
      </c>
      <c r="Y321">
        <v>76.38</v>
      </c>
      <c r="Z321">
        <v>435.9</v>
      </c>
      <c r="AA321">
        <v>0.1108</v>
      </c>
      <c r="AB321">
        <v>7.7229999999999993E-2</v>
      </c>
      <c r="AC321">
        <v>2.5329999999999998E-2</v>
      </c>
      <c r="AD321">
        <v>2.8320000000000001E-2</v>
      </c>
      <c r="AE321">
        <v>0.25569999999999998</v>
      </c>
      <c r="AF321">
        <v>7.6130000000000003E-2</v>
      </c>
    </row>
    <row r="322" spans="1:32" x14ac:dyDescent="0.2">
      <c r="A322">
        <v>917896</v>
      </c>
      <c r="B322" t="s">
        <v>33</v>
      </c>
      <c r="C322">
        <v>13.71</v>
      </c>
      <c r="D322">
        <v>18.68</v>
      </c>
      <c r="E322">
        <v>88.73</v>
      </c>
      <c r="F322">
        <v>571</v>
      </c>
      <c r="G322">
        <v>9.9159999999999998E-2</v>
      </c>
      <c r="H322">
        <v>0.107</v>
      </c>
      <c r="I322">
        <v>5.3850000000000002E-2</v>
      </c>
      <c r="J322">
        <v>3.7830000000000003E-2</v>
      </c>
      <c r="K322">
        <v>0.1714</v>
      </c>
      <c r="L322">
        <v>6.8430000000000005E-2</v>
      </c>
      <c r="M322">
        <v>0.31909999999999999</v>
      </c>
      <c r="N322">
        <v>1.2490000000000001</v>
      </c>
      <c r="O322">
        <v>2.2839999999999998</v>
      </c>
      <c r="P322">
        <v>26.45</v>
      </c>
      <c r="Q322">
        <v>6.7390000000000002E-3</v>
      </c>
      <c r="R322">
        <v>2.2509999999999999E-2</v>
      </c>
      <c r="S322">
        <v>2.086E-2</v>
      </c>
      <c r="T322">
        <v>1.3520000000000001E-2</v>
      </c>
      <c r="U322">
        <v>1.8700000000000001E-2</v>
      </c>
      <c r="V322">
        <v>3.7469999999999999E-3</v>
      </c>
      <c r="W322">
        <v>15.11</v>
      </c>
      <c r="X322">
        <v>25.63</v>
      </c>
      <c r="Y322">
        <v>99.43</v>
      </c>
      <c r="Z322">
        <v>701.9</v>
      </c>
      <c r="AA322">
        <v>0.14249999999999999</v>
      </c>
      <c r="AB322">
        <v>0.25659999999999999</v>
      </c>
      <c r="AC322">
        <v>0.19350000000000001</v>
      </c>
      <c r="AD322">
        <v>0.12839999999999999</v>
      </c>
      <c r="AE322">
        <v>0.28489999999999999</v>
      </c>
      <c r="AF322">
        <v>9.0310000000000001E-2</v>
      </c>
    </row>
    <row r="323" spans="1:32" x14ac:dyDescent="0.2">
      <c r="A323">
        <v>917897</v>
      </c>
      <c r="B323" t="s">
        <v>33</v>
      </c>
      <c r="C323">
        <v>9.8469999999999995</v>
      </c>
      <c r="D323">
        <v>15.68</v>
      </c>
      <c r="E323">
        <v>63</v>
      </c>
      <c r="F323">
        <v>293.2</v>
      </c>
      <c r="G323">
        <v>9.4920000000000004E-2</v>
      </c>
      <c r="H323">
        <v>8.4190000000000001E-2</v>
      </c>
      <c r="I323">
        <v>2.3300000000000001E-2</v>
      </c>
      <c r="J323">
        <v>2.4160000000000001E-2</v>
      </c>
      <c r="K323">
        <v>0.13869999999999999</v>
      </c>
      <c r="L323">
        <v>6.8909999999999999E-2</v>
      </c>
      <c r="M323">
        <v>0.24979999999999999</v>
      </c>
      <c r="N323">
        <v>1.216</v>
      </c>
      <c r="O323">
        <v>1.976</v>
      </c>
      <c r="P323">
        <v>15.24</v>
      </c>
      <c r="Q323">
        <v>8.7320000000000002E-3</v>
      </c>
      <c r="R323">
        <v>2.0420000000000001E-2</v>
      </c>
      <c r="S323">
        <v>1.0619999999999999E-2</v>
      </c>
      <c r="T323">
        <v>6.8009999999999998E-3</v>
      </c>
      <c r="U323">
        <v>1.8239999999999999E-2</v>
      </c>
      <c r="V323">
        <v>3.4940000000000001E-3</v>
      </c>
      <c r="W323">
        <v>11.24</v>
      </c>
      <c r="X323">
        <v>22.99</v>
      </c>
      <c r="Y323">
        <v>74.319999999999993</v>
      </c>
      <c r="Z323">
        <v>376.5</v>
      </c>
      <c r="AA323">
        <v>0.1419</v>
      </c>
      <c r="AB323">
        <v>0.2243</v>
      </c>
      <c r="AC323">
        <v>8.4339999999999998E-2</v>
      </c>
      <c r="AD323">
        <v>6.5280000000000005E-2</v>
      </c>
      <c r="AE323">
        <v>0.25019999999999998</v>
      </c>
      <c r="AF323">
        <v>9.2090000000000005E-2</v>
      </c>
    </row>
    <row r="324" spans="1:32" x14ac:dyDescent="0.2">
      <c r="A324">
        <v>91805</v>
      </c>
      <c r="B324" t="s">
        <v>33</v>
      </c>
      <c r="C324">
        <v>8.5709999999999997</v>
      </c>
      <c r="D324">
        <v>13.1</v>
      </c>
      <c r="E324">
        <v>54.53</v>
      </c>
      <c r="F324">
        <v>221.3</v>
      </c>
      <c r="G324">
        <v>0.1036</v>
      </c>
      <c r="H324">
        <v>7.6319999999999999E-2</v>
      </c>
      <c r="I324">
        <v>2.5649999999999999E-2</v>
      </c>
      <c r="J324">
        <v>1.5100000000000001E-2</v>
      </c>
      <c r="K324">
        <v>0.1678</v>
      </c>
      <c r="L324">
        <v>7.1260000000000004E-2</v>
      </c>
      <c r="M324">
        <v>0.12670000000000001</v>
      </c>
      <c r="N324">
        <v>0.67930000000000001</v>
      </c>
      <c r="O324">
        <v>1.069</v>
      </c>
      <c r="P324">
        <v>7.2539999999999996</v>
      </c>
      <c r="Q324">
        <v>7.8969999999999995E-3</v>
      </c>
      <c r="R324">
        <v>1.762E-2</v>
      </c>
      <c r="S324">
        <v>1.8010000000000002E-2</v>
      </c>
      <c r="T324">
        <v>7.3200000000000001E-3</v>
      </c>
      <c r="U324">
        <v>1.592E-2</v>
      </c>
      <c r="V324">
        <v>3.9249999999999997E-3</v>
      </c>
      <c r="W324">
        <v>9.4730000000000008</v>
      </c>
      <c r="X324">
        <v>18.45</v>
      </c>
      <c r="Y324">
        <v>63.3</v>
      </c>
      <c r="Z324">
        <v>275.60000000000002</v>
      </c>
      <c r="AA324">
        <v>0.1641</v>
      </c>
      <c r="AB324">
        <v>0.2235</v>
      </c>
      <c r="AC324">
        <v>0.1754</v>
      </c>
      <c r="AD324">
        <v>8.5120000000000001E-2</v>
      </c>
      <c r="AE324">
        <v>0.29830000000000001</v>
      </c>
      <c r="AF324">
        <v>0.10489999999999999</v>
      </c>
    </row>
    <row r="325" spans="1:32" x14ac:dyDescent="0.2">
      <c r="A325">
        <v>91813701</v>
      </c>
      <c r="B325" t="s">
        <v>33</v>
      </c>
      <c r="C325">
        <v>13.46</v>
      </c>
      <c r="D325">
        <v>18.75</v>
      </c>
      <c r="E325">
        <v>87.44</v>
      </c>
      <c r="F325">
        <v>551.1</v>
      </c>
      <c r="G325">
        <v>0.1075</v>
      </c>
      <c r="H325">
        <v>0.1138</v>
      </c>
      <c r="I325">
        <v>4.2009999999999999E-2</v>
      </c>
      <c r="J325">
        <v>3.1519999999999999E-2</v>
      </c>
      <c r="K325">
        <v>0.17230000000000001</v>
      </c>
      <c r="L325">
        <v>6.3170000000000004E-2</v>
      </c>
      <c r="M325">
        <v>0.19980000000000001</v>
      </c>
      <c r="N325">
        <v>0.60680000000000001</v>
      </c>
      <c r="O325">
        <v>1.4430000000000001</v>
      </c>
      <c r="P325">
        <v>16.07</v>
      </c>
      <c r="Q325">
        <v>4.4130000000000003E-3</v>
      </c>
      <c r="R325">
        <v>1.443E-2</v>
      </c>
      <c r="S325">
        <v>1.5089999999999999E-2</v>
      </c>
      <c r="T325">
        <v>7.3689999999999997E-3</v>
      </c>
      <c r="U325">
        <v>1.354E-2</v>
      </c>
      <c r="V325">
        <v>1.787E-3</v>
      </c>
      <c r="W325">
        <v>15.35</v>
      </c>
      <c r="X325">
        <v>25.16</v>
      </c>
      <c r="Y325">
        <v>101.9</v>
      </c>
      <c r="Z325">
        <v>719.8</v>
      </c>
      <c r="AA325">
        <v>0.16239999999999999</v>
      </c>
      <c r="AB325">
        <v>0.31240000000000001</v>
      </c>
      <c r="AC325">
        <v>0.26540000000000002</v>
      </c>
      <c r="AD325">
        <v>0.14269999999999999</v>
      </c>
      <c r="AE325">
        <v>0.3518</v>
      </c>
      <c r="AF325">
        <v>8.6650000000000005E-2</v>
      </c>
    </row>
    <row r="326" spans="1:32" x14ac:dyDescent="0.2">
      <c r="A326">
        <v>91813702</v>
      </c>
      <c r="B326" t="s">
        <v>33</v>
      </c>
      <c r="C326">
        <v>12.34</v>
      </c>
      <c r="D326">
        <v>12.27</v>
      </c>
      <c r="E326">
        <v>78.94</v>
      </c>
      <c r="F326">
        <v>468.5</v>
      </c>
      <c r="G326">
        <v>9.0029999999999999E-2</v>
      </c>
      <c r="H326">
        <v>6.3070000000000001E-2</v>
      </c>
      <c r="I326">
        <v>2.9579999999999999E-2</v>
      </c>
      <c r="J326">
        <v>2.647E-2</v>
      </c>
      <c r="K326">
        <v>0.16889999999999999</v>
      </c>
      <c r="L326">
        <v>5.808E-2</v>
      </c>
      <c r="M326">
        <v>0.1166</v>
      </c>
      <c r="N326">
        <v>0.49569999999999997</v>
      </c>
      <c r="O326">
        <v>0.77139999999999997</v>
      </c>
      <c r="P326">
        <v>8.9550000000000001</v>
      </c>
      <c r="Q326">
        <v>3.6809999999999998E-3</v>
      </c>
      <c r="R326">
        <v>9.1690000000000001E-3</v>
      </c>
      <c r="S326">
        <v>8.7320000000000002E-3</v>
      </c>
      <c r="T326">
        <v>5.7400000000000003E-3</v>
      </c>
      <c r="U326">
        <v>1.129E-2</v>
      </c>
      <c r="V326">
        <v>1.366E-3</v>
      </c>
      <c r="W326">
        <v>13.61</v>
      </c>
      <c r="X326">
        <v>19.27</v>
      </c>
      <c r="Y326">
        <v>87.22</v>
      </c>
      <c r="Z326">
        <v>564.9</v>
      </c>
      <c r="AA326">
        <v>0.12920000000000001</v>
      </c>
      <c r="AB326">
        <v>0.2074</v>
      </c>
      <c r="AC326">
        <v>0.17910000000000001</v>
      </c>
      <c r="AD326">
        <v>0.107</v>
      </c>
      <c r="AE326">
        <v>0.311</v>
      </c>
      <c r="AF326">
        <v>7.5920000000000001E-2</v>
      </c>
    </row>
    <row r="327" spans="1:32" x14ac:dyDescent="0.2">
      <c r="A327">
        <v>918192</v>
      </c>
      <c r="B327" t="s">
        <v>33</v>
      </c>
      <c r="C327">
        <v>13.94</v>
      </c>
      <c r="D327">
        <v>13.17</v>
      </c>
      <c r="E327">
        <v>90.31</v>
      </c>
      <c r="F327">
        <v>594.20000000000005</v>
      </c>
      <c r="G327">
        <v>0.12479999999999999</v>
      </c>
      <c r="H327">
        <v>9.7549999999999998E-2</v>
      </c>
      <c r="I327">
        <v>0.10100000000000001</v>
      </c>
      <c r="J327">
        <v>6.615E-2</v>
      </c>
      <c r="K327">
        <v>0.1976</v>
      </c>
      <c r="L327">
        <v>6.4570000000000002E-2</v>
      </c>
      <c r="M327">
        <v>0.54610000000000003</v>
      </c>
      <c r="N327">
        <v>2.6349999999999998</v>
      </c>
      <c r="O327">
        <v>4.0910000000000002</v>
      </c>
      <c r="P327">
        <v>44.74</v>
      </c>
      <c r="Q327">
        <v>1.004E-2</v>
      </c>
      <c r="R327">
        <v>3.2469999999999999E-2</v>
      </c>
      <c r="S327">
        <v>4.7629999999999999E-2</v>
      </c>
      <c r="T327">
        <v>2.853E-2</v>
      </c>
      <c r="U327">
        <v>1.7149999999999999E-2</v>
      </c>
      <c r="V327">
        <v>5.5279999999999999E-3</v>
      </c>
      <c r="W327">
        <v>14.62</v>
      </c>
      <c r="X327">
        <v>15.38</v>
      </c>
      <c r="Y327">
        <v>94.52</v>
      </c>
      <c r="Z327">
        <v>653.29999999999995</v>
      </c>
      <c r="AA327">
        <v>0.1394</v>
      </c>
      <c r="AB327">
        <v>0.13639999999999999</v>
      </c>
      <c r="AC327">
        <v>0.15590000000000001</v>
      </c>
      <c r="AD327">
        <v>0.10150000000000001</v>
      </c>
      <c r="AE327">
        <v>0.216</v>
      </c>
      <c r="AF327">
        <v>7.2529999999999997E-2</v>
      </c>
    </row>
    <row r="328" spans="1:32" x14ac:dyDescent="0.2">
      <c r="A328">
        <v>918465</v>
      </c>
      <c r="B328" t="s">
        <v>33</v>
      </c>
      <c r="C328">
        <v>12.07</v>
      </c>
      <c r="D328">
        <v>13.44</v>
      </c>
      <c r="E328">
        <v>77.83</v>
      </c>
      <c r="F328">
        <v>445.2</v>
      </c>
      <c r="G328">
        <v>0.11</v>
      </c>
      <c r="H328">
        <v>9.0090000000000003E-2</v>
      </c>
      <c r="I328">
        <v>3.7810000000000003E-2</v>
      </c>
      <c r="J328">
        <v>2.7980000000000001E-2</v>
      </c>
      <c r="K328">
        <v>0.16569999999999999</v>
      </c>
      <c r="L328">
        <v>6.608E-2</v>
      </c>
      <c r="M328">
        <v>0.25130000000000002</v>
      </c>
      <c r="N328">
        <v>0.504</v>
      </c>
      <c r="O328">
        <v>1.714</v>
      </c>
      <c r="P328">
        <v>18.54</v>
      </c>
      <c r="Q328">
        <v>7.3270000000000002E-3</v>
      </c>
      <c r="R328">
        <v>1.153E-2</v>
      </c>
      <c r="S328">
        <v>1.7979999999999999E-2</v>
      </c>
      <c r="T328">
        <v>7.986E-3</v>
      </c>
      <c r="U328">
        <v>1.9619999999999999E-2</v>
      </c>
      <c r="V328">
        <v>2.2339999999999999E-3</v>
      </c>
      <c r="W328">
        <v>13.45</v>
      </c>
      <c r="X328">
        <v>15.77</v>
      </c>
      <c r="Y328">
        <v>86.92</v>
      </c>
      <c r="Z328">
        <v>549.9</v>
      </c>
      <c r="AA328">
        <v>0.15210000000000001</v>
      </c>
      <c r="AB328">
        <v>0.16320000000000001</v>
      </c>
      <c r="AC328">
        <v>0.16220000000000001</v>
      </c>
      <c r="AD328">
        <v>7.3929999999999996E-2</v>
      </c>
      <c r="AE328">
        <v>0.27810000000000001</v>
      </c>
      <c r="AF328">
        <v>8.0519999999999994E-2</v>
      </c>
    </row>
    <row r="329" spans="1:32" x14ac:dyDescent="0.2">
      <c r="A329">
        <v>91858</v>
      </c>
      <c r="B329" t="s">
        <v>33</v>
      </c>
      <c r="C329">
        <v>11.75</v>
      </c>
      <c r="D329">
        <v>17.559999999999999</v>
      </c>
      <c r="E329">
        <v>75.89</v>
      </c>
      <c r="F329">
        <v>422.9</v>
      </c>
      <c r="G329">
        <v>0.10730000000000001</v>
      </c>
      <c r="H329">
        <v>9.7129999999999994E-2</v>
      </c>
      <c r="I329">
        <v>5.2819999999999999E-2</v>
      </c>
      <c r="J329">
        <v>4.4400000000000002E-2</v>
      </c>
      <c r="K329">
        <v>0.1598</v>
      </c>
      <c r="L329">
        <v>6.6769999999999996E-2</v>
      </c>
      <c r="M329">
        <v>0.43840000000000001</v>
      </c>
      <c r="N329">
        <v>1.907</v>
      </c>
      <c r="O329">
        <v>3.149</v>
      </c>
      <c r="P329">
        <v>30.66</v>
      </c>
      <c r="Q329">
        <v>6.587E-3</v>
      </c>
      <c r="R329">
        <v>1.8149999999999999E-2</v>
      </c>
      <c r="S329">
        <v>1.737E-2</v>
      </c>
      <c r="T329">
        <v>1.316E-2</v>
      </c>
      <c r="U329">
        <v>1.8350000000000002E-2</v>
      </c>
      <c r="V329">
        <v>2.3180000000000002E-3</v>
      </c>
      <c r="W329">
        <v>13.5</v>
      </c>
      <c r="X329">
        <v>27.98</v>
      </c>
      <c r="Y329">
        <v>88.52</v>
      </c>
      <c r="Z329">
        <v>552.29999999999995</v>
      </c>
      <c r="AA329">
        <v>0.13489999999999999</v>
      </c>
      <c r="AB329">
        <v>0.18540000000000001</v>
      </c>
      <c r="AC329">
        <v>0.1366</v>
      </c>
      <c r="AD329">
        <v>0.10100000000000001</v>
      </c>
      <c r="AE329">
        <v>0.24779999999999999</v>
      </c>
      <c r="AF329">
        <v>7.757E-2</v>
      </c>
    </row>
    <row r="330" spans="1:32" x14ac:dyDescent="0.2">
      <c r="A330">
        <v>91903901</v>
      </c>
      <c r="B330" t="s">
        <v>33</v>
      </c>
      <c r="C330">
        <v>11.67</v>
      </c>
      <c r="D330">
        <v>20.02</v>
      </c>
      <c r="E330">
        <v>75.209999999999994</v>
      </c>
      <c r="F330">
        <v>416.2</v>
      </c>
      <c r="G330">
        <v>0.1016</v>
      </c>
      <c r="H330">
        <v>9.4530000000000003E-2</v>
      </c>
      <c r="I330">
        <v>4.2000000000000003E-2</v>
      </c>
      <c r="J330">
        <v>2.1569999999999999E-2</v>
      </c>
      <c r="K330">
        <v>0.18590000000000001</v>
      </c>
      <c r="L330">
        <v>6.4610000000000001E-2</v>
      </c>
      <c r="M330">
        <v>0.20669999999999999</v>
      </c>
      <c r="N330">
        <v>0.87450000000000006</v>
      </c>
      <c r="O330">
        <v>1.393</v>
      </c>
      <c r="P330">
        <v>15.34</v>
      </c>
      <c r="Q330">
        <v>5.2509999999999996E-3</v>
      </c>
      <c r="R330">
        <v>1.7270000000000001E-2</v>
      </c>
      <c r="S330">
        <v>1.84E-2</v>
      </c>
      <c r="T330">
        <v>5.2979999999999998E-3</v>
      </c>
      <c r="U330">
        <v>1.4489999999999999E-2</v>
      </c>
      <c r="V330">
        <v>2.6710000000000002E-3</v>
      </c>
      <c r="W330">
        <v>13.35</v>
      </c>
      <c r="X330">
        <v>28.81</v>
      </c>
      <c r="Y330">
        <v>87</v>
      </c>
      <c r="Z330">
        <v>550.6</v>
      </c>
      <c r="AA330">
        <v>0.155</v>
      </c>
      <c r="AB330">
        <v>0.2964</v>
      </c>
      <c r="AC330">
        <v>0.27579999999999999</v>
      </c>
      <c r="AD330">
        <v>8.1199999999999994E-2</v>
      </c>
      <c r="AE330">
        <v>0.3206</v>
      </c>
      <c r="AF330">
        <v>8.9499999999999996E-2</v>
      </c>
    </row>
    <row r="331" spans="1:32" x14ac:dyDescent="0.2">
      <c r="A331">
        <v>91903902</v>
      </c>
      <c r="B331" t="s">
        <v>33</v>
      </c>
      <c r="C331">
        <v>13.68</v>
      </c>
      <c r="D331">
        <v>16.329999999999998</v>
      </c>
      <c r="E331">
        <v>87.76</v>
      </c>
      <c r="F331">
        <v>575.5</v>
      </c>
      <c r="G331">
        <v>9.2770000000000005E-2</v>
      </c>
      <c r="H331">
        <v>7.2550000000000003E-2</v>
      </c>
      <c r="I331">
        <v>1.7520000000000001E-2</v>
      </c>
      <c r="J331">
        <v>1.8800000000000001E-2</v>
      </c>
      <c r="K331">
        <v>0.16309999999999999</v>
      </c>
      <c r="L331">
        <v>6.1550000000000001E-2</v>
      </c>
      <c r="M331">
        <v>0.20469999999999999</v>
      </c>
      <c r="N331">
        <v>0.48010000000000003</v>
      </c>
      <c r="O331">
        <v>1.373</v>
      </c>
      <c r="P331">
        <v>17.25</v>
      </c>
      <c r="Q331">
        <v>3.8279999999999998E-3</v>
      </c>
      <c r="R331">
        <v>7.228E-3</v>
      </c>
      <c r="S331">
        <v>7.0780000000000001E-3</v>
      </c>
      <c r="T331">
        <v>5.0769999999999999E-3</v>
      </c>
      <c r="U331">
        <v>1.0540000000000001E-2</v>
      </c>
      <c r="V331">
        <v>1.6969999999999999E-3</v>
      </c>
      <c r="W331">
        <v>15.85</v>
      </c>
      <c r="X331">
        <v>20.2</v>
      </c>
      <c r="Y331">
        <v>101.6</v>
      </c>
      <c r="Z331">
        <v>773.4</v>
      </c>
      <c r="AA331">
        <v>0.12640000000000001</v>
      </c>
      <c r="AB331">
        <v>0.15640000000000001</v>
      </c>
      <c r="AC331">
        <v>0.1206</v>
      </c>
      <c r="AD331">
        <v>8.7040000000000006E-2</v>
      </c>
      <c r="AE331">
        <v>0.28060000000000002</v>
      </c>
      <c r="AF331">
        <v>7.782E-2</v>
      </c>
    </row>
    <row r="332" spans="1:32" x14ac:dyDescent="0.2">
      <c r="A332">
        <v>919537</v>
      </c>
      <c r="B332" t="s">
        <v>33</v>
      </c>
      <c r="C332">
        <v>10.96</v>
      </c>
      <c r="D332">
        <v>17.62</v>
      </c>
      <c r="E332">
        <v>70.790000000000006</v>
      </c>
      <c r="F332">
        <v>365.6</v>
      </c>
      <c r="G332">
        <v>9.6869999999999998E-2</v>
      </c>
      <c r="H332">
        <v>9.7519999999999996E-2</v>
      </c>
      <c r="I332">
        <v>5.2630000000000003E-2</v>
      </c>
      <c r="J332">
        <v>2.7879999999999999E-2</v>
      </c>
      <c r="K332">
        <v>0.16189999999999999</v>
      </c>
      <c r="L332">
        <v>6.4079999999999998E-2</v>
      </c>
      <c r="M332">
        <v>0.1507</v>
      </c>
      <c r="N332">
        <v>1.583</v>
      </c>
      <c r="O332">
        <v>1.165</v>
      </c>
      <c r="P332">
        <v>10.09</v>
      </c>
      <c r="Q332">
        <v>9.5010000000000008E-3</v>
      </c>
      <c r="R332">
        <v>3.3779999999999998E-2</v>
      </c>
      <c r="S332">
        <v>4.4010000000000001E-2</v>
      </c>
      <c r="T332">
        <v>1.346E-2</v>
      </c>
      <c r="U332">
        <v>1.3220000000000001E-2</v>
      </c>
      <c r="V332">
        <v>3.5339999999999998E-3</v>
      </c>
      <c r="W332">
        <v>11.62</v>
      </c>
      <c r="X332">
        <v>26.51</v>
      </c>
      <c r="Y332">
        <v>76.430000000000007</v>
      </c>
      <c r="Z332">
        <v>407.5</v>
      </c>
      <c r="AA332">
        <v>0.14280000000000001</v>
      </c>
      <c r="AB332">
        <v>0.251</v>
      </c>
      <c r="AC332">
        <v>0.21229999999999999</v>
      </c>
      <c r="AD332">
        <v>9.8610000000000003E-2</v>
      </c>
      <c r="AE332">
        <v>0.22889999999999999</v>
      </c>
      <c r="AF332">
        <v>8.2780000000000006E-2</v>
      </c>
    </row>
    <row r="333" spans="1:32" x14ac:dyDescent="0.2">
      <c r="A333">
        <v>919812</v>
      </c>
      <c r="B333" t="s">
        <v>33</v>
      </c>
      <c r="C333">
        <v>11.69</v>
      </c>
      <c r="D333">
        <v>24.44</v>
      </c>
      <c r="E333">
        <v>76.37</v>
      </c>
      <c r="F333">
        <v>406.4</v>
      </c>
      <c r="G333">
        <v>0.1236</v>
      </c>
      <c r="H333">
        <v>0.1552</v>
      </c>
      <c r="I333">
        <v>4.5150000000000003E-2</v>
      </c>
      <c r="J333">
        <v>4.5310000000000003E-2</v>
      </c>
      <c r="K333">
        <v>0.21310000000000001</v>
      </c>
      <c r="L333">
        <v>7.4050000000000005E-2</v>
      </c>
      <c r="M333">
        <v>0.29570000000000002</v>
      </c>
      <c r="N333">
        <v>1.978</v>
      </c>
      <c r="O333">
        <v>2.1579999999999999</v>
      </c>
      <c r="P333">
        <v>20.95</v>
      </c>
      <c r="Q333">
        <v>1.2880000000000001E-2</v>
      </c>
      <c r="R333">
        <v>3.4950000000000002E-2</v>
      </c>
      <c r="S333">
        <v>1.865E-2</v>
      </c>
      <c r="T333">
        <v>1.7659999999999999E-2</v>
      </c>
      <c r="U333">
        <v>1.5599999999999999E-2</v>
      </c>
      <c r="V333">
        <v>5.8240000000000002E-3</v>
      </c>
      <c r="W333">
        <v>12.98</v>
      </c>
      <c r="X333">
        <v>32.19</v>
      </c>
      <c r="Y333">
        <v>86.12</v>
      </c>
      <c r="Z333">
        <v>487.7</v>
      </c>
      <c r="AA333">
        <v>0.17680000000000001</v>
      </c>
      <c r="AB333">
        <v>0.3251</v>
      </c>
      <c r="AC333">
        <v>0.13950000000000001</v>
      </c>
      <c r="AD333">
        <v>0.1308</v>
      </c>
      <c r="AE333">
        <v>0.28029999999999999</v>
      </c>
      <c r="AF333">
        <v>9.9699999999999997E-2</v>
      </c>
    </row>
    <row r="334" spans="1:32" x14ac:dyDescent="0.2">
      <c r="A334">
        <v>921092</v>
      </c>
      <c r="B334" t="s">
        <v>33</v>
      </c>
      <c r="C334">
        <v>7.7290000000000001</v>
      </c>
      <c r="D334">
        <v>25.49</v>
      </c>
      <c r="E334">
        <v>47.98</v>
      </c>
      <c r="F334">
        <v>178.8</v>
      </c>
      <c r="G334">
        <v>8.0979999999999996E-2</v>
      </c>
      <c r="H334">
        <v>4.8779999999999997E-2</v>
      </c>
      <c r="I334">
        <v>0</v>
      </c>
      <c r="J334">
        <v>0</v>
      </c>
      <c r="K334">
        <v>0.187</v>
      </c>
      <c r="L334">
        <v>7.2849999999999998E-2</v>
      </c>
      <c r="M334">
        <v>0.37769999999999998</v>
      </c>
      <c r="N334">
        <v>1.462</v>
      </c>
      <c r="O334">
        <v>2.492</v>
      </c>
      <c r="P334">
        <v>19.14</v>
      </c>
      <c r="Q334">
        <v>1.2659999999999999E-2</v>
      </c>
      <c r="R334">
        <v>9.6919999999999992E-3</v>
      </c>
      <c r="S334">
        <v>0</v>
      </c>
      <c r="T334">
        <v>0</v>
      </c>
      <c r="U334">
        <v>2.8819999999999998E-2</v>
      </c>
      <c r="V334">
        <v>6.8719999999999996E-3</v>
      </c>
      <c r="W334">
        <v>9.077</v>
      </c>
      <c r="X334">
        <v>30.92</v>
      </c>
      <c r="Y334">
        <v>57.17</v>
      </c>
      <c r="Z334">
        <v>248</v>
      </c>
      <c r="AA334">
        <v>0.12559999999999999</v>
      </c>
      <c r="AB334">
        <v>8.3400000000000002E-2</v>
      </c>
      <c r="AC334">
        <v>0</v>
      </c>
      <c r="AD334">
        <v>0</v>
      </c>
      <c r="AE334">
        <v>0.30580000000000002</v>
      </c>
      <c r="AF334">
        <v>9.9379999999999996E-2</v>
      </c>
    </row>
    <row r="335" spans="1:32" x14ac:dyDescent="0.2">
      <c r="A335">
        <v>921362</v>
      </c>
      <c r="B335" t="s">
        <v>33</v>
      </c>
      <c r="C335">
        <v>7.6909999999999998</v>
      </c>
      <c r="D335">
        <v>25.44</v>
      </c>
      <c r="E335">
        <v>48.34</v>
      </c>
      <c r="F335">
        <v>170.4</v>
      </c>
      <c r="G335">
        <v>8.6679999999999993E-2</v>
      </c>
      <c r="H335">
        <v>0.11990000000000001</v>
      </c>
      <c r="I335">
        <v>9.2520000000000005E-2</v>
      </c>
      <c r="J335">
        <v>1.3639999999999999E-2</v>
      </c>
      <c r="K335">
        <v>0.20369999999999999</v>
      </c>
      <c r="L335">
        <v>7.7509999999999996E-2</v>
      </c>
      <c r="M335">
        <v>0.21959999999999999</v>
      </c>
      <c r="N335">
        <v>1.4790000000000001</v>
      </c>
      <c r="O335">
        <v>1.4450000000000001</v>
      </c>
      <c r="P335">
        <v>11.73</v>
      </c>
      <c r="Q335">
        <v>1.5469999999999999E-2</v>
      </c>
      <c r="R335">
        <v>6.4570000000000002E-2</v>
      </c>
      <c r="S335">
        <v>9.2520000000000005E-2</v>
      </c>
      <c r="T335">
        <v>1.3639999999999999E-2</v>
      </c>
      <c r="U335">
        <v>2.1049999999999999E-2</v>
      </c>
      <c r="V335">
        <v>7.5510000000000004E-3</v>
      </c>
      <c r="W335">
        <v>8.6780000000000008</v>
      </c>
      <c r="X335">
        <v>31.89</v>
      </c>
      <c r="Y335">
        <v>54.49</v>
      </c>
      <c r="Z335">
        <v>223.6</v>
      </c>
      <c r="AA335">
        <v>0.15959999999999999</v>
      </c>
      <c r="AB335">
        <v>0.30640000000000001</v>
      </c>
      <c r="AC335">
        <v>0.33929999999999999</v>
      </c>
      <c r="AD335">
        <v>0.05</v>
      </c>
      <c r="AE335">
        <v>0.27900000000000003</v>
      </c>
      <c r="AF335">
        <v>0.1066</v>
      </c>
    </row>
    <row r="336" spans="1:32" x14ac:dyDescent="0.2">
      <c r="A336">
        <v>921385</v>
      </c>
      <c r="B336" t="s">
        <v>33</v>
      </c>
      <c r="C336">
        <v>11.54</v>
      </c>
      <c r="D336">
        <v>14.44</v>
      </c>
      <c r="E336">
        <v>74.650000000000006</v>
      </c>
      <c r="F336">
        <v>402.9</v>
      </c>
      <c r="G336">
        <v>9.9839999999999998E-2</v>
      </c>
      <c r="H336">
        <v>0.112</v>
      </c>
      <c r="I336">
        <v>6.7369999999999999E-2</v>
      </c>
      <c r="J336">
        <v>2.5940000000000001E-2</v>
      </c>
      <c r="K336">
        <v>0.18179999999999999</v>
      </c>
      <c r="L336">
        <v>6.7820000000000005E-2</v>
      </c>
      <c r="M336">
        <v>0.27839999999999998</v>
      </c>
      <c r="N336">
        <v>1.768</v>
      </c>
      <c r="O336">
        <v>1.6279999999999999</v>
      </c>
      <c r="P336">
        <v>20.86</v>
      </c>
      <c r="Q336">
        <v>1.2149999999999999E-2</v>
      </c>
      <c r="R336">
        <v>4.1119999999999997E-2</v>
      </c>
      <c r="S336">
        <v>5.5530000000000003E-2</v>
      </c>
      <c r="T336">
        <v>1.494E-2</v>
      </c>
      <c r="U336">
        <v>1.84E-2</v>
      </c>
      <c r="V336">
        <v>5.5120000000000004E-3</v>
      </c>
      <c r="W336">
        <v>12.26</v>
      </c>
      <c r="X336">
        <v>19.68</v>
      </c>
      <c r="Y336">
        <v>78.78</v>
      </c>
      <c r="Z336">
        <v>457.8</v>
      </c>
      <c r="AA336">
        <v>0.13450000000000001</v>
      </c>
      <c r="AB336">
        <v>0.21179999999999999</v>
      </c>
      <c r="AC336">
        <v>0.1797</v>
      </c>
      <c r="AD336">
        <v>6.9180000000000005E-2</v>
      </c>
      <c r="AE336">
        <v>0.2329</v>
      </c>
      <c r="AF336">
        <v>8.1339999999999996E-2</v>
      </c>
    </row>
    <row r="337" spans="1:32" x14ac:dyDescent="0.2">
      <c r="A337">
        <v>921386</v>
      </c>
      <c r="B337" t="s">
        <v>33</v>
      </c>
      <c r="C337">
        <v>14.47</v>
      </c>
      <c r="D337">
        <v>24.99</v>
      </c>
      <c r="E337">
        <v>95.81</v>
      </c>
      <c r="F337">
        <v>656.4</v>
      </c>
      <c r="G337">
        <v>8.8370000000000004E-2</v>
      </c>
      <c r="H337">
        <v>0.123</v>
      </c>
      <c r="I337">
        <v>0.1009</v>
      </c>
      <c r="J337">
        <v>3.8899999999999997E-2</v>
      </c>
      <c r="K337">
        <v>0.18720000000000001</v>
      </c>
      <c r="L337">
        <v>6.3409999999999994E-2</v>
      </c>
      <c r="M337">
        <v>0.25419999999999998</v>
      </c>
      <c r="N337">
        <v>1.079</v>
      </c>
      <c r="O337">
        <v>2.6150000000000002</v>
      </c>
      <c r="P337">
        <v>23.11</v>
      </c>
      <c r="Q337">
        <v>7.1380000000000002E-3</v>
      </c>
      <c r="R337">
        <v>4.6530000000000002E-2</v>
      </c>
      <c r="S337">
        <v>3.8289999999999998E-2</v>
      </c>
      <c r="T337">
        <v>1.162E-2</v>
      </c>
      <c r="U337">
        <v>2.068E-2</v>
      </c>
      <c r="V337">
        <v>6.1110000000000001E-3</v>
      </c>
      <c r="W337">
        <v>16.22</v>
      </c>
      <c r="X337">
        <v>31.73</v>
      </c>
      <c r="Y337">
        <v>113.5</v>
      </c>
      <c r="Z337">
        <v>808.9</v>
      </c>
      <c r="AA337">
        <v>0.13400000000000001</v>
      </c>
      <c r="AB337">
        <v>0.42020000000000002</v>
      </c>
      <c r="AC337">
        <v>0.40400000000000003</v>
      </c>
      <c r="AD337">
        <v>0.1205</v>
      </c>
      <c r="AE337">
        <v>0.31869999999999998</v>
      </c>
      <c r="AF337">
        <v>0.1023</v>
      </c>
    </row>
    <row r="338" spans="1:32" x14ac:dyDescent="0.2">
      <c r="A338">
        <v>921644</v>
      </c>
      <c r="B338" t="s">
        <v>33</v>
      </c>
      <c r="C338">
        <v>14.74</v>
      </c>
      <c r="D338">
        <v>25.42</v>
      </c>
      <c r="E338">
        <v>94.7</v>
      </c>
      <c r="F338">
        <v>668.6</v>
      </c>
      <c r="G338">
        <v>8.2750000000000004E-2</v>
      </c>
      <c r="H338">
        <v>7.2139999999999996E-2</v>
      </c>
      <c r="I338">
        <v>4.1050000000000003E-2</v>
      </c>
      <c r="J338">
        <v>3.0269999999999998E-2</v>
      </c>
      <c r="K338">
        <v>0.184</v>
      </c>
      <c r="L338">
        <v>5.6800000000000003E-2</v>
      </c>
      <c r="M338">
        <v>0.30309999999999998</v>
      </c>
      <c r="N338">
        <v>1.385</v>
      </c>
      <c r="O338">
        <v>2.177</v>
      </c>
      <c r="P338">
        <v>27.41</v>
      </c>
      <c r="Q338">
        <v>4.7749999999999997E-3</v>
      </c>
      <c r="R338">
        <v>1.172E-2</v>
      </c>
      <c r="S338">
        <v>1.9470000000000001E-2</v>
      </c>
      <c r="T338">
        <v>1.269E-2</v>
      </c>
      <c r="U338">
        <v>1.8700000000000001E-2</v>
      </c>
      <c r="V338">
        <v>2.6259999999999999E-3</v>
      </c>
      <c r="W338">
        <v>16.510000000000002</v>
      </c>
      <c r="X338">
        <v>32.29</v>
      </c>
      <c r="Y338">
        <v>107.4</v>
      </c>
      <c r="Z338">
        <v>826.4</v>
      </c>
      <c r="AA338">
        <v>0.106</v>
      </c>
      <c r="AB338">
        <v>0.1376</v>
      </c>
      <c r="AC338">
        <v>0.16109999999999999</v>
      </c>
      <c r="AD338">
        <v>0.1095</v>
      </c>
      <c r="AE338">
        <v>0.2722</v>
      </c>
      <c r="AF338">
        <v>6.9559999999999997E-2</v>
      </c>
    </row>
    <row r="339" spans="1:32" x14ac:dyDescent="0.2">
      <c r="A339">
        <v>922296</v>
      </c>
      <c r="B339" t="s">
        <v>33</v>
      </c>
      <c r="C339">
        <v>13.21</v>
      </c>
      <c r="D339">
        <v>28.06</v>
      </c>
      <c r="E339">
        <v>84.88</v>
      </c>
      <c r="F339">
        <v>538.4</v>
      </c>
      <c r="G339">
        <v>8.6709999999999995E-2</v>
      </c>
      <c r="H339">
        <v>6.8769999999999998E-2</v>
      </c>
      <c r="I339">
        <v>2.9870000000000001E-2</v>
      </c>
      <c r="J339">
        <v>3.2750000000000001E-2</v>
      </c>
      <c r="K339">
        <v>0.1628</v>
      </c>
      <c r="L339">
        <v>5.781E-2</v>
      </c>
      <c r="M339">
        <v>0.2351</v>
      </c>
      <c r="N339">
        <v>1.597</v>
      </c>
      <c r="O339">
        <v>1.5389999999999999</v>
      </c>
      <c r="P339">
        <v>17.850000000000001</v>
      </c>
      <c r="Q339">
        <v>4.973E-3</v>
      </c>
      <c r="R339">
        <v>1.372E-2</v>
      </c>
      <c r="S339">
        <v>1.498E-2</v>
      </c>
      <c r="T339">
        <v>9.1170000000000001E-3</v>
      </c>
      <c r="U339">
        <v>1.7239999999999998E-2</v>
      </c>
      <c r="V339">
        <v>1.343E-3</v>
      </c>
      <c r="W339">
        <v>14.37</v>
      </c>
      <c r="X339">
        <v>37.17</v>
      </c>
      <c r="Y339">
        <v>92.48</v>
      </c>
      <c r="Z339">
        <v>629.6</v>
      </c>
      <c r="AA339">
        <v>0.1072</v>
      </c>
      <c r="AB339">
        <v>0.1381</v>
      </c>
      <c r="AC339">
        <v>0.1062</v>
      </c>
      <c r="AD339">
        <v>7.9579999999999998E-2</v>
      </c>
      <c r="AE339">
        <v>0.24729999999999999</v>
      </c>
      <c r="AF339">
        <v>6.4430000000000001E-2</v>
      </c>
    </row>
    <row r="340" spans="1:32" x14ac:dyDescent="0.2">
      <c r="A340">
        <v>922297</v>
      </c>
      <c r="B340" t="s">
        <v>33</v>
      </c>
      <c r="C340">
        <v>13.87</v>
      </c>
      <c r="D340">
        <v>20.7</v>
      </c>
      <c r="E340">
        <v>89.77</v>
      </c>
      <c r="F340">
        <v>584.79999999999995</v>
      </c>
      <c r="G340">
        <v>9.5780000000000004E-2</v>
      </c>
      <c r="H340">
        <v>0.1018</v>
      </c>
      <c r="I340">
        <v>3.6880000000000003E-2</v>
      </c>
      <c r="J340">
        <v>2.3689999999999999E-2</v>
      </c>
      <c r="K340">
        <v>0.16200000000000001</v>
      </c>
      <c r="L340">
        <v>6.6879999999999995E-2</v>
      </c>
      <c r="M340">
        <v>0.27200000000000002</v>
      </c>
      <c r="N340">
        <v>1.0469999999999999</v>
      </c>
      <c r="O340">
        <v>2.0760000000000001</v>
      </c>
      <c r="P340">
        <v>23.12</v>
      </c>
      <c r="Q340">
        <v>6.2979999999999998E-3</v>
      </c>
      <c r="R340">
        <v>2.172E-2</v>
      </c>
      <c r="S340">
        <v>2.615E-2</v>
      </c>
      <c r="T340">
        <v>9.0609999999999996E-3</v>
      </c>
      <c r="U340">
        <v>1.49E-2</v>
      </c>
      <c r="V340">
        <v>3.5990000000000002E-3</v>
      </c>
      <c r="W340">
        <v>15.05</v>
      </c>
      <c r="X340">
        <v>24.75</v>
      </c>
      <c r="Y340">
        <v>99.17</v>
      </c>
      <c r="Z340">
        <v>688.6</v>
      </c>
      <c r="AA340">
        <v>0.12640000000000001</v>
      </c>
      <c r="AB340">
        <v>0.20369999999999999</v>
      </c>
      <c r="AC340">
        <v>0.13769999999999999</v>
      </c>
      <c r="AD340">
        <v>6.8449999999999997E-2</v>
      </c>
      <c r="AE340">
        <v>0.22489999999999999</v>
      </c>
      <c r="AF340">
        <v>8.4919999999999995E-2</v>
      </c>
    </row>
    <row r="341" spans="1:32" x14ac:dyDescent="0.2">
      <c r="A341">
        <v>922576</v>
      </c>
      <c r="B341" t="s">
        <v>33</v>
      </c>
      <c r="C341">
        <v>13.62</v>
      </c>
      <c r="D341">
        <v>23.23</v>
      </c>
      <c r="E341">
        <v>87.19</v>
      </c>
      <c r="F341">
        <v>573.20000000000005</v>
      </c>
      <c r="G341">
        <v>9.2460000000000001E-2</v>
      </c>
      <c r="H341">
        <v>6.7470000000000002E-2</v>
      </c>
      <c r="I341">
        <v>2.9739999999999999E-2</v>
      </c>
      <c r="J341">
        <v>2.443E-2</v>
      </c>
      <c r="K341">
        <v>0.16639999999999999</v>
      </c>
      <c r="L341">
        <v>5.8009999999999999E-2</v>
      </c>
      <c r="M341">
        <v>0.34599999999999997</v>
      </c>
      <c r="N341">
        <v>1.3360000000000001</v>
      </c>
      <c r="O341">
        <v>2.0659999999999998</v>
      </c>
      <c r="P341">
        <v>31.24</v>
      </c>
      <c r="Q341">
        <v>5.868E-3</v>
      </c>
      <c r="R341">
        <v>2.0990000000000002E-2</v>
      </c>
      <c r="S341">
        <v>2.0209999999999999E-2</v>
      </c>
      <c r="T341">
        <v>9.0639999999999991E-3</v>
      </c>
      <c r="U341">
        <v>2.087E-2</v>
      </c>
      <c r="V341">
        <v>2.5829999999999998E-3</v>
      </c>
      <c r="W341">
        <v>15.35</v>
      </c>
      <c r="X341">
        <v>29.09</v>
      </c>
      <c r="Y341">
        <v>97.58</v>
      </c>
      <c r="Z341">
        <v>729.8</v>
      </c>
      <c r="AA341">
        <v>0.1216</v>
      </c>
      <c r="AB341">
        <v>0.1517</v>
      </c>
      <c r="AC341">
        <v>0.10489999999999999</v>
      </c>
      <c r="AD341">
        <v>7.1739999999999998E-2</v>
      </c>
      <c r="AE341">
        <v>0.26419999999999999</v>
      </c>
      <c r="AF341">
        <v>6.9529999999999995E-2</v>
      </c>
    </row>
    <row r="342" spans="1:32" x14ac:dyDescent="0.2">
      <c r="A342">
        <v>922577</v>
      </c>
      <c r="B342" t="s">
        <v>33</v>
      </c>
      <c r="C342">
        <v>10.32</v>
      </c>
      <c r="D342">
        <v>16.350000000000001</v>
      </c>
      <c r="E342">
        <v>65.31</v>
      </c>
      <c r="F342">
        <v>324.89999999999998</v>
      </c>
      <c r="G342">
        <v>9.4339999999999993E-2</v>
      </c>
      <c r="H342">
        <v>4.9939999999999998E-2</v>
      </c>
      <c r="I342">
        <v>1.0120000000000001E-2</v>
      </c>
      <c r="J342">
        <v>5.4949999999999999E-3</v>
      </c>
      <c r="K342">
        <v>0.1885</v>
      </c>
      <c r="L342">
        <v>6.2010000000000003E-2</v>
      </c>
      <c r="M342">
        <v>0.2104</v>
      </c>
      <c r="N342">
        <v>0.96699999999999997</v>
      </c>
      <c r="O342">
        <v>1.3560000000000001</v>
      </c>
      <c r="P342">
        <v>12.97</v>
      </c>
      <c r="Q342">
        <v>7.0860000000000003E-3</v>
      </c>
      <c r="R342">
        <v>7.247E-3</v>
      </c>
      <c r="S342">
        <v>1.0120000000000001E-2</v>
      </c>
      <c r="T342">
        <v>5.4949999999999999E-3</v>
      </c>
      <c r="U342">
        <v>1.5599999999999999E-2</v>
      </c>
      <c r="V342">
        <v>2.6059999999999998E-3</v>
      </c>
      <c r="W342">
        <v>11.25</v>
      </c>
      <c r="X342">
        <v>21.77</v>
      </c>
      <c r="Y342">
        <v>71.12</v>
      </c>
      <c r="Z342">
        <v>384.9</v>
      </c>
      <c r="AA342">
        <v>0.1285</v>
      </c>
      <c r="AB342">
        <v>8.8419999999999999E-2</v>
      </c>
      <c r="AC342">
        <v>4.3839999999999997E-2</v>
      </c>
      <c r="AD342">
        <v>2.3810000000000001E-2</v>
      </c>
      <c r="AE342">
        <v>0.2681</v>
      </c>
      <c r="AF342">
        <v>7.399E-2</v>
      </c>
    </row>
    <row r="343" spans="1:32" x14ac:dyDescent="0.2">
      <c r="A343">
        <v>922840</v>
      </c>
      <c r="B343" t="s">
        <v>33</v>
      </c>
      <c r="C343">
        <v>10.26</v>
      </c>
      <c r="D343">
        <v>16.579999999999998</v>
      </c>
      <c r="E343">
        <v>65.849999999999994</v>
      </c>
      <c r="F343">
        <v>320.8</v>
      </c>
      <c r="G343">
        <v>8.8770000000000002E-2</v>
      </c>
      <c r="H343">
        <v>8.0659999999999996E-2</v>
      </c>
      <c r="I343">
        <v>4.3580000000000001E-2</v>
      </c>
      <c r="J343">
        <v>2.4379999999999999E-2</v>
      </c>
      <c r="K343">
        <v>0.16689999999999999</v>
      </c>
      <c r="L343">
        <v>6.7140000000000005E-2</v>
      </c>
      <c r="M343">
        <v>0.1144</v>
      </c>
      <c r="N343">
        <v>1.0229999999999999</v>
      </c>
      <c r="O343">
        <v>0.98870000000000002</v>
      </c>
      <c r="P343">
        <v>7.3259999999999996</v>
      </c>
      <c r="Q343">
        <v>1.027E-2</v>
      </c>
      <c r="R343">
        <v>3.0839999999999999E-2</v>
      </c>
      <c r="S343">
        <v>2.613E-2</v>
      </c>
      <c r="T343">
        <v>1.0970000000000001E-2</v>
      </c>
      <c r="U343">
        <v>2.2769999999999999E-2</v>
      </c>
      <c r="V343">
        <v>5.8900000000000003E-3</v>
      </c>
      <c r="W343">
        <v>10.83</v>
      </c>
      <c r="X343">
        <v>22.04</v>
      </c>
      <c r="Y343">
        <v>71.08</v>
      </c>
      <c r="Z343">
        <v>357.4</v>
      </c>
      <c r="AA343">
        <v>0.14610000000000001</v>
      </c>
      <c r="AB343">
        <v>0.22459999999999999</v>
      </c>
      <c r="AC343">
        <v>0.17829999999999999</v>
      </c>
      <c r="AD343">
        <v>8.3330000000000001E-2</v>
      </c>
      <c r="AE343">
        <v>0.26910000000000001</v>
      </c>
      <c r="AF343">
        <v>9.4789999999999999E-2</v>
      </c>
    </row>
    <row r="344" spans="1:32" x14ac:dyDescent="0.2">
      <c r="A344">
        <v>923169</v>
      </c>
      <c r="B344" t="s">
        <v>33</v>
      </c>
      <c r="C344">
        <v>9.6829999999999998</v>
      </c>
      <c r="D344">
        <v>19.34</v>
      </c>
      <c r="E344">
        <v>61.05</v>
      </c>
      <c r="F344">
        <v>285.7</v>
      </c>
      <c r="G344">
        <v>8.4909999999999999E-2</v>
      </c>
      <c r="H344">
        <v>5.0299999999999997E-2</v>
      </c>
      <c r="I344">
        <v>2.3369999999999998E-2</v>
      </c>
      <c r="J344">
        <v>9.6150000000000003E-3</v>
      </c>
      <c r="K344">
        <v>0.158</v>
      </c>
      <c r="L344">
        <v>6.2350000000000003E-2</v>
      </c>
      <c r="M344">
        <v>0.29570000000000002</v>
      </c>
      <c r="N344">
        <v>1.363</v>
      </c>
      <c r="O344">
        <v>2.0539999999999998</v>
      </c>
      <c r="P344">
        <v>18.239999999999998</v>
      </c>
      <c r="Q344">
        <v>7.4400000000000004E-3</v>
      </c>
      <c r="R344">
        <v>1.123E-2</v>
      </c>
      <c r="S344">
        <v>2.3369999999999998E-2</v>
      </c>
      <c r="T344">
        <v>9.6150000000000003E-3</v>
      </c>
      <c r="U344">
        <v>2.2030000000000001E-2</v>
      </c>
      <c r="V344">
        <v>4.1539999999999997E-3</v>
      </c>
      <c r="W344">
        <v>10.93</v>
      </c>
      <c r="X344">
        <v>25.59</v>
      </c>
      <c r="Y344">
        <v>69.099999999999994</v>
      </c>
      <c r="Z344">
        <v>364.2</v>
      </c>
      <c r="AA344">
        <v>0.11990000000000001</v>
      </c>
      <c r="AB344">
        <v>9.5460000000000003E-2</v>
      </c>
      <c r="AC344">
        <v>9.35E-2</v>
      </c>
      <c r="AD344">
        <v>3.8460000000000001E-2</v>
      </c>
      <c r="AE344">
        <v>0.25519999999999998</v>
      </c>
      <c r="AF344">
        <v>7.9200000000000007E-2</v>
      </c>
    </row>
    <row r="345" spans="1:32" x14ac:dyDescent="0.2">
      <c r="A345">
        <v>923465</v>
      </c>
      <c r="B345" t="s">
        <v>33</v>
      </c>
      <c r="C345">
        <v>10.82</v>
      </c>
      <c r="D345">
        <v>24.21</v>
      </c>
      <c r="E345">
        <v>68.89</v>
      </c>
      <c r="F345">
        <v>361.6</v>
      </c>
      <c r="G345">
        <v>8.1920000000000007E-2</v>
      </c>
      <c r="H345">
        <v>6.6019999999999995E-2</v>
      </c>
      <c r="I345">
        <v>1.5480000000000001E-2</v>
      </c>
      <c r="J345">
        <v>8.1600000000000006E-3</v>
      </c>
      <c r="K345">
        <v>0.1976</v>
      </c>
      <c r="L345">
        <v>6.3280000000000003E-2</v>
      </c>
      <c r="M345">
        <v>0.51959999999999995</v>
      </c>
      <c r="N345">
        <v>1.9179999999999999</v>
      </c>
      <c r="O345">
        <v>3.5640000000000001</v>
      </c>
      <c r="P345">
        <v>33</v>
      </c>
      <c r="Q345">
        <v>8.2629999999999995E-3</v>
      </c>
      <c r="R345">
        <v>1.8700000000000001E-2</v>
      </c>
      <c r="S345">
        <v>1.277E-2</v>
      </c>
      <c r="T345">
        <v>5.9170000000000004E-3</v>
      </c>
      <c r="U345">
        <v>2.4660000000000001E-2</v>
      </c>
      <c r="V345">
        <v>2.977E-3</v>
      </c>
      <c r="W345">
        <v>13.03</v>
      </c>
      <c r="X345">
        <v>31.45</v>
      </c>
      <c r="Y345">
        <v>83.9</v>
      </c>
      <c r="Z345">
        <v>505.6</v>
      </c>
      <c r="AA345">
        <v>0.12039999999999999</v>
      </c>
      <c r="AB345">
        <v>0.1633</v>
      </c>
      <c r="AC345">
        <v>6.1940000000000002E-2</v>
      </c>
      <c r="AD345">
        <v>3.2640000000000002E-2</v>
      </c>
      <c r="AE345">
        <v>0.30590000000000001</v>
      </c>
      <c r="AF345">
        <v>7.6259999999999994E-2</v>
      </c>
    </row>
    <row r="346" spans="1:32" x14ac:dyDescent="0.2">
      <c r="A346">
        <v>923748</v>
      </c>
      <c r="B346" t="s">
        <v>33</v>
      </c>
      <c r="C346">
        <v>10.86</v>
      </c>
      <c r="D346">
        <v>21.48</v>
      </c>
      <c r="E346">
        <v>68.510000000000005</v>
      </c>
      <c r="F346">
        <v>360.5</v>
      </c>
      <c r="G346">
        <v>7.4310000000000001E-2</v>
      </c>
      <c r="H346">
        <v>4.2270000000000002E-2</v>
      </c>
      <c r="I346">
        <v>0</v>
      </c>
      <c r="J346">
        <v>0</v>
      </c>
      <c r="K346">
        <v>0.1661</v>
      </c>
      <c r="L346">
        <v>5.9479999999999998E-2</v>
      </c>
      <c r="M346">
        <v>0.31630000000000003</v>
      </c>
      <c r="N346">
        <v>1.304</v>
      </c>
      <c r="O346">
        <v>2.1150000000000002</v>
      </c>
      <c r="P346">
        <v>20.67</v>
      </c>
      <c r="Q346">
        <v>9.5790000000000007E-3</v>
      </c>
      <c r="R346">
        <v>1.1039999999999999E-2</v>
      </c>
      <c r="S346">
        <v>0</v>
      </c>
      <c r="T346">
        <v>0</v>
      </c>
      <c r="U346">
        <v>3.0040000000000001E-2</v>
      </c>
      <c r="V346">
        <v>2.2279999999999999E-3</v>
      </c>
      <c r="W346">
        <v>11.66</v>
      </c>
      <c r="X346">
        <v>24.77</v>
      </c>
      <c r="Y346">
        <v>74.08</v>
      </c>
      <c r="Z346">
        <v>412.3</v>
      </c>
      <c r="AA346">
        <v>0.10009999999999999</v>
      </c>
      <c r="AB346">
        <v>7.3480000000000004E-2</v>
      </c>
      <c r="AC346">
        <v>0</v>
      </c>
      <c r="AD346">
        <v>0</v>
      </c>
      <c r="AE346">
        <v>0.24579999999999999</v>
      </c>
      <c r="AF346">
        <v>6.5920000000000006E-2</v>
      </c>
    </row>
    <row r="347" spans="1:32" x14ac:dyDescent="0.2">
      <c r="A347">
        <v>923780</v>
      </c>
      <c r="B347" t="s">
        <v>33</v>
      </c>
      <c r="C347">
        <v>11.13</v>
      </c>
      <c r="D347">
        <v>22.44</v>
      </c>
      <c r="E347">
        <v>71.489999999999995</v>
      </c>
      <c r="F347">
        <v>378.4</v>
      </c>
      <c r="G347">
        <v>9.5659999999999995E-2</v>
      </c>
      <c r="H347">
        <v>8.1939999999999999E-2</v>
      </c>
      <c r="I347">
        <v>4.8239999999999998E-2</v>
      </c>
      <c r="J347">
        <v>2.257E-2</v>
      </c>
      <c r="K347">
        <v>0.20300000000000001</v>
      </c>
      <c r="L347">
        <v>6.5519999999999995E-2</v>
      </c>
      <c r="M347">
        <v>0.28000000000000003</v>
      </c>
      <c r="N347">
        <v>1.4670000000000001</v>
      </c>
      <c r="O347">
        <v>1.994</v>
      </c>
      <c r="P347">
        <v>17.850000000000001</v>
      </c>
      <c r="Q347">
        <v>3.4949999999999998E-3</v>
      </c>
      <c r="R347">
        <v>3.0509999999999999E-2</v>
      </c>
      <c r="S347">
        <v>3.4450000000000001E-2</v>
      </c>
      <c r="T347">
        <v>1.0240000000000001E-2</v>
      </c>
      <c r="U347">
        <v>2.912E-2</v>
      </c>
      <c r="V347">
        <v>4.7229999999999998E-3</v>
      </c>
      <c r="W347">
        <v>12.02</v>
      </c>
      <c r="X347">
        <v>28.26</v>
      </c>
      <c r="Y347">
        <v>77.8</v>
      </c>
      <c r="Z347">
        <v>436.6</v>
      </c>
      <c r="AA347">
        <v>0.1087</v>
      </c>
      <c r="AB347">
        <v>0.1782</v>
      </c>
      <c r="AC347">
        <v>0.15640000000000001</v>
      </c>
      <c r="AD347">
        <v>6.4130000000000006E-2</v>
      </c>
      <c r="AE347">
        <v>0.31690000000000002</v>
      </c>
      <c r="AF347">
        <v>8.0320000000000003E-2</v>
      </c>
    </row>
    <row r="348" spans="1:32" x14ac:dyDescent="0.2">
      <c r="A348">
        <v>924084</v>
      </c>
      <c r="B348" t="s">
        <v>33</v>
      </c>
      <c r="C348">
        <v>12.77</v>
      </c>
      <c r="D348">
        <v>29.43</v>
      </c>
      <c r="E348">
        <v>81.349999999999994</v>
      </c>
      <c r="F348">
        <v>507.9</v>
      </c>
      <c r="G348">
        <v>8.276E-2</v>
      </c>
      <c r="H348">
        <v>4.2340000000000003E-2</v>
      </c>
      <c r="I348">
        <v>1.9970000000000002E-2</v>
      </c>
      <c r="J348">
        <v>1.499E-2</v>
      </c>
      <c r="K348">
        <v>0.15390000000000001</v>
      </c>
      <c r="L348">
        <v>5.6370000000000003E-2</v>
      </c>
      <c r="M348">
        <v>0.2409</v>
      </c>
      <c r="N348">
        <v>1.367</v>
      </c>
      <c r="O348">
        <v>1.4770000000000001</v>
      </c>
      <c r="P348">
        <v>18.760000000000002</v>
      </c>
      <c r="Q348">
        <v>8.8350000000000008E-3</v>
      </c>
      <c r="R348">
        <v>1.2330000000000001E-2</v>
      </c>
      <c r="S348">
        <v>1.328E-2</v>
      </c>
      <c r="T348">
        <v>9.3050000000000008E-3</v>
      </c>
      <c r="U348">
        <v>1.8970000000000001E-2</v>
      </c>
      <c r="V348">
        <v>1.7260000000000001E-3</v>
      </c>
      <c r="W348">
        <v>13.87</v>
      </c>
      <c r="X348">
        <v>36</v>
      </c>
      <c r="Y348">
        <v>88.1</v>
      </c>
      <c r="Z348">
        <v>594.70000000000005</v>
      </c>
      <c r="AA348">
        <v>0.1234</v>
      </c>
      <c r="AB348">
        <v>0.10639999999999999</v>
      </c>
      <c r="AC348">
        <v>8.6529999999999996E-2</v>
      </c>
      <c r="AD348">
        <v>6.4979999999999996E-2</v>
      </c>
      <c r="AE348">
        <v>0.2407</v>
      </c>
      <c r="AF348">
        <v>6.4839999999999995E-2</v>
      </c>
    </row>
    <row r="349" spans="1:32" x14ac:dyDescent="0.2">
      <c r="A349">
        <v>924342</v>
      </c>
      <c r="B349" t="s">
        <v>33</v>
      </c>
      <c r="C349">
        <v>9.3330000000000002</v>
      </c>
      <c r="D349">
        <v>21.94</v>
      </c>
      <c r="E349">
        <v>59.01</v>
      </c>
      <c r="F349">
        <v>264</v>
      </c>
      <c r="G349">
        <v>9.2399999999999996E-2</v>
      </c>
      <c r="H349">
        <v>5.6050000000000003E-2</v>
      </c>
      <c r="I349">
        <v>3.9960000000000002E-2</v>
      </c>
      <c r="J349">
        <v>1.282E-2</v>
      </c>
      <c r="K349">
        <v>0.16919999999999999</v>
      </c>
      <c r="L349">
        <v>6.5759999999999999E-2</v>
      </c>
      <c r="M349">
        <v>0.30130000000000001</v>
      </c>
      <c r="N349">
        <v>1.879</v>
      </c>
      <c r="O349">
        <v>2.121</v>
      </c>
      <c r="P349">
        <v>17.86</v>
      </c>
      <c r="Q349">
        <v>1.094E-2</v>
      </c>
      <c r="R349">
        <v>1.8339999999999999E-2</v>
      </c>
      <c r="S349">
        <v>3.9960000000000002E-2</v>
      </c>
      <c r="T349">
        <v>1.282E-2</v>
      </c>
      <c r="U349">
        <v>3.7589999999999998E-2</v>
      </c>
      <c r="V349">
        <v>4.6230000000000004E-3</v>
      </c>
      <c r="W349">
        <v>9.8450000000000006</v>
      </c>
      <c r="X349">
        <v>25.05</v>
      </c>
      <c r="Y349">
        <v>62.86</v>
      </c>
      <c r="Z349">
        <v>295.8</v>
      </c>
      <c r="AA349">
        <v>0.1103</v>
      </c>
      <c r="AB349">
        <v>8.2979999999999998E-2</v>
      </c>
      <c r="AC349">
        <v>7.9930000000000001E-2</v>
      </c>
      <c r="AD349">
        <v>2.564E-2</v>
      </c>
      <c r="AE349">
        <v>0.24349999999999999</v>
      </c>
      <c r="AF349">
        <v>7.3929999999999996E-2</v>
      </c>
    </row>
    <row r="350" spans="1:32" x14ac:dyDescent="0.2">
      <c r="A350">
        <v>924632</v>
      </c>
      <c r="B350" t="s">
        <v>33</v>
      </c>
      <c r="C350">
        <v>12.88</v>
      </c>
      <c r="D350">
        <v>28.92</v>
      </c>
      <c r="E350">
        <v>82.5</v>
      </c>
      <c r="F350">
        <v>514.29999999999995</v>
      </c>
      <c r="G350">
        <v>8.1229999999999997E-2</v>
      </c>
      <c r="H350">
        <v>5.824E-2</v>
      </c>
      <c r="I350">
        <v>6.1949999999999998E-2</v>
      </c>
      <c r="J350">
        <v>2.3429999999999999E-2</v>
      </c>
      <c r="K350">
        <v>0.15659999999999999</v>
      </c>
      <c r="L350">
        <v>5.7079999999999999E-2</v>
      </c>
      <c r="M350">
        <v>0.21160000000000001</v>
      </c>
      <c r="N350">
        <v>1.36</v>
      </c>
      <c r="O350">
        <v>1.502</v>
      </c>
      <c r="P350">
        <v>16.829999999999998</v>
      </c>
      <c r="Q350">
        <v>8.4119999999999993E-3</v>
      </c>
      <c r="R350">
        <v>2.1530000000000001E-2</v>
      </c>
      <c r="S350">
        <v>3.8980000000000001E-2</v>
      </c>
      <c r="T350">
        <v>7.62E-3</v>
      </c>
      <c r="U350">
        <v>1.695E-2</v>
      </c>
      <c r="V350">
        <v>2.8010000000000001E-3</v>
      </c>
      <c r="W350">
        <v>13.89</v>
      </c>
      <c r="X350">
        <v>35.74</v>
      </c>
      <c r="Y350">
        <v>88.84</v>
      </c>
      <c r="Z350">
        <v>595.70000000000005</v>
      </c>
      <c r="AA350">
        <v>0.1227</v>
      </c>
      <c r="AB350">
        <v>0.16200000000000001</v>
      </c>
      <c r="AC350">
        <v>0.24390000000000001</v>
      </c>
      <c r="AD350">
        <v>6.4930000000000002E-2</v>
      </c>
      <c r="AE350">
        <v>0.23719999999999999</v>
      </c>
      <c r="AF350">
        <v>7.2419999999999998E-2</v>
      </c>
    </row>
    <row r="351" spans="1:32" x14ac:dyDescent="0.2">
      <c r="A351">
        <v>924934</v>
      </c>
      <c r="B351" t="s">
        <v>33</v>
      </c>
      <c r="C351">
        <v>10.29</v>
      </c>
      <c r="D351">
        <v>27.61</v>
      </c>
      <c r="E351">
        <v>65.67</v>
      </c>
      <c r="F351">
        <v>321.39999999999998</v>
      </c>
      <c r="G351">
        <v>9.0300000000000005E-2</v>
      </c>
      <c r="H351">
        <v>7.6579999999999995E-2</v>
      </c>
      <c r="I351">
        <v>5.9990000000000002E-2</v>
      </c>
      <c r="J351">
        <v>2.7380000000000002E-2</v>
      </c>
      <c r="K351">
        <v>0.1593</v>
      </c>
      <c r="L351">
        <v>6.1269999999999998E-2</v>
      </c>
      <c r="M351">
        <v>0.21990000000000001</v>
      </c>
      <c r="N351">
        <v>2.2389999999999999</v>
      </c>
      <c r="O351">
        <v>1.4370000000000001</v>
      </c>
      <c r="P351">
        <v>14.46</v>
      </c>
      <c r="Q351">
        <v>1.205E-2</v>
      </c>
      <c r="R351">
        <v>2.7359999999999999E-2</v>
      </c>
      <c r="S351">
        <v>4.8039999999999999E-2</v>
      </c>
      <c r="T351">
        <v>1.721E-2</v>
      </c>
      <c r="U351">
        <v>1.8429999999999998E-2</v>
      </c>
      <c r="V351">
        <v>4.9379999999999997E-3</v>
      </c>
      <c r="W351">
        <v>10.84</v>
      </c>
      <c r="X351">
        <v>34.909999999999997</v>
      </c>
      <c r="Y351">
        <v>69.569999999999993</v>
      </c>
      <c r="Z351">
        <v>357.6</v>
      </c>
      <c r="AA351">
        <v>0.1384</v>
      </c>
      <c r="AB351">
        <v>0.17100000000000001</v>
      </c>
      <c r="AC351">
        <v>0.2</v>
      </c>
      <c r="AD351">
        <v>9.1270000000000004E-2</v>
      </c>
      <c r="AE351">
        <v>0.22259999999999999</v>
      </c>
      <c r="AF351">
        <v>8.2830000000000001E-2</v>
      </c>
    </row>
    <row r="352" spans="1:32" x14ac:dyDescent="0.2">
      <c r="A352">
        <v>924964</v>
      </c>
      <c r="B352" t="s">
        <v>33</v>
      </c>
      <c r="C352">
        <v>10.16</v>
      </c>
      <c r="D352">
        <v>19.59</v>
      </c>
      <c r="E352">
        <v>64.73</v>
      </c>
      <c r="F352">
        <v>311.7</v>
      </c>
      <c r="G352">
        <v>0.1003</v>
      </c>
      <c r="H352">
        <v>7.5039999999999996E-2</v>
      </c>
      <c r="I352">
        <v>5.025E-3</v>
      </c>
      <c r="J352">
        <v>1.116E-2</v>
      </c>
      <c r="K352">
        <v>0.17910000000000001</v>
      </c>
      <c r="L352">
        <v>6.3310000000000005E-2</v>
      </c>
      <c r="M352">
        <v>0.24410000000000001</v>
      </c>
      <c r="N352">
        <v>2.09</v>
      </c>
      <c r="O352">
        <v>1.6479999999999999</v>
      </c>
      <c r="P352">
        <v>16.8</v>
      </c>
      <c r="Q352">
        <v>1.291E-2</v>
      </c>
      <c r="R352">
        <v>2.222E-2</v>
      </c>
      <c r="S352">
        <v>4.1739999999999998E-3</v>
      </c>
      <c r="T352">
        <v>7.0819999999999998E-3</v>
      </c>
      <c r="U352">
        <v>2.572E-2</v>
      </c>
      <c r="V352">
        <v>2.2780000000000001E-3</v>
      </c>
      <c r="W352">
        <v>10.65</v>
      </c>
      <c r="X352">
        <v>22.88</v>
      </c>
      <c r="Y352">
        <v>67.88</v>
      </c>
      <c r="Z352">
        <v>347.3</v>
      </c>
      <c r="AA352">
        <v>0.1265</v>
      </c>
      <c r="AB352">
        <v>0.12</v>
      </c>
      <c r="AC352">
        <v>1.005E-2</v>
      </c>
      <c r="AD352">
        <v>2.232E-2</v>
      </c>
      <c r="AE352">
        <v>0.22620000000000001</v>
      </c>
      <c r="AF352">
        <v>6.7419999999999994E-2</v>
      </c>
    </row>
    <row r="353" spans="1:32" x14ac:dyDescent="0.2">
      <c r="A353">
        <v>925236</v>
      </c>
      <c r="B353" t="s">
        <v>33</v>
      </c>
      <c r="C353">
        <v>9.423</v>
      </c>
      <c r="D353">
        <v>27.88</v>
      </c>
      <c r="E353">
        <v>59.26</v>
      </c>
      <c r="F353">
        <v>271.3</v>
      </c>
      <c r="G353">
        <v>8.1229999999999997E-2</v>
      </c>
      <c r="H353">
        <v>4.9709999999999997E-2</v>
      </c>
      <c r="I353">
        <v>0</v>
      </c>
      <c r="J353">
        <v>0</v>
      </c>
      <c r="K353">
        <v>0.17419999999999999</v>
      </c>
      <c r="L353">
        <v>6.0589999999999998E-2</v>
      </c>
      <c r="M353">
        <v>0.53749999999999998</v>
      </c>
      <c r="N353">
        <v>2.927</v>
      </c>
      <c r="O353">
        <v>3.6179999999999999</v>
      </c>
      <c r="P353">
        <v>29.11</v>
      </c>
      <c r="Q353">
        <v>1.159E-2</v>
      </c>
      <c r="R353">
        <v>1.124E-2</v>
      </c>
      <c r="S353">
        <v>0</v>
      </c>
      <c r="T353">
        <v>0</v>
      </c>
      <c r="U353">
        <v>3.0040000000000001E-2</v>
      </c>
      <c r="V353">
        <v>3.3240000000000001E-3</v>
      </c>
      <c r="W353">
        <v>10.49</v>
      </c>
      <c r="X353">
        <v>34.24</v>
      </c>
      <c r="Y353">
        <v>66.5</v>
      </c>
      <c r="Z353">
        <v>330.6</v>
      </c>
      <c r="AA353">
        <v>0.10730000000000001</v>
      </c>
      <c r="AB353">
        <v>7.1580000000000005E-2</v>
      </c>
      <c r="AC353">
        <v>0</v>
      </c>
      <c r="AD353">
        <v>0</v>
      </c>
      <c r="AE353">
        <v>0.2475</v>
      </c>
      <c r="AF353">
        <v>6.9690000000000002E-2</v>
      </c>
    </row>
    <row r="354" spans="1:32" x14ac:dyDescent="0.2">
      <c r="A354">
        <v>925277</v>
      </c>
      <c r="B354" t="s">
        <v>33</v>
      </c>
      <c r="C354">
        <v>14.59</v>
      </c>
      <c r="D354">
        <v>22.68</v>
      </c>
      <c r="E354">
        <v>96.39</v>
      </c>
      <c r="F354">
        <v>657.1</v>
      </c>
      <c r="G354">
        <v>8.473E-2</v>
      </c>
      <c r="H354">
        <v>0.13300000000000001</v>
      </c>
      <c r="I354">
        <v>0.10290000000000001</v>
      </c>
      <c r="J354">
        <v>3.7359999999999997E-2</v>
      </c>
      <c r="K354">
        <v>0.1454</v>
      </c>
      <c r="L354">
        <v>6.1469999999999997E-2</v>
      </c>
      <c r="M354">
        <v>0.22539999999999999</v>
      </c>
      <c r="N354">
        <v>1.1080000000000001</v>
      </c>
      <c r="O354">
        <v>2.2240000000000002</v>
      </c>
      <c r="P354">
        <v>19.54</v>
      </c>
      <c r="Q354">
        <v>4.2420000000000001E-3</v>
      </c>
      <c r="R354">
        <v>4.6390000000000001E-2</v>
      </c>
      <c r="S354">
        <v>6.5780000000000005E-2</v>
      </c>
      <c r="T354">
        <v>1.6060000000000001E-2</v>
      </c>
      <c r="U354">
        <v>1.6379999999999999E-2</v>
      </c>
      <c r="V354">
        <v>4.4060000000000002E-3</v>
      </c>
      <c r="W354">
        <v>15.48</v>
      </c>
      <c r="X354">
        <v>27.27</v>
      </c>
      <c r="Y354">
        <v>105.9</v>
      </c>
      <c r="Z354">
        <v>733.5</v>
      </c>
      <c r="AA354">
        <v>0.1026</v>
      </c>
      <c r="AB354">
        <v>0.31709999999999999</v>
      </c>
      <c r="AC354">
        <v>0.36620000000000003</v>
      </c>
      <c r="AD354">
        <v>0.1105</v>
      </c>
      <c r="AE354">
        <v>0.2258</v>
      </c>
      <c r="AF354">
        <v>8.004E-2</v>
      </c>
    </row>
    <row r="355" spans="1:32" x14ac:dyDescent="0.2">
      <c r="A355">
        <v>925291</v>
      </c>
      <c r="B355" t="s">
        <v>33</v>
      </c>
      <c r="C355">
        <v>11.51</v>
      </c>
      <c r="D355">
        <v>23.93</v>
      </c>
      <c r="E355">
        <v>74.52</v>
      </c>
      <c r="F355">
        <v>403.5</v>
      </c>
      <c r="G355">
        <v>9.2609999999999998E-2</v>
      </c>
      <c r="H355">
        <v>0.1021</v>
      </c>
      <c r="I355">
        <v>0.11119999999999999</v>
      </c>
      <c r="J355">
        <v>4.1050000000000003E-2</v>
      </c>
      <c r="K355">
        <v>0.13880000000000001</v>
      </c>
      <c r="L355">
        <v>6.5699999999999995E-2</v>
      </c>
      <c r="M355">
        <v>0.23880000000000001</v>
      </c>
      <c r="N355">
        <v>2.9039999999999999</v>
      </c>
      <c r="O355">
        <v>1.9359999999999999</v>
      </c>
      <c r="P355">
        <v>16.97</v>
      </c>
      <c r="Q355">
        <v>8.2000000000000007E-3</v>
      </c>
      <c r="R355">
        <v>2.9819999999999999E-2</v>
      </c>
      <c r="S355">
        <v>5.738E-2</v>
      </c>
      <c r="T355">
        <v>1.2670000000000001E-2</v>
      </c>
      <c r="U355">
        <v>1.4880000000000001E-2</v>
      </c>
      <c r="V355">
        <v>4.738E-3</v>
      </c>
      <c r="W355">
        <v>12.48</v>
      </c>
      <c r="X355">
        <v>37.159999999999997</v>
      </c>
      <c r="Y355">
        <v>82.28</v>
      </c>
      <c r="Z355">
        <v>474.2</v>
      </c>
      <c r="AA355">
        <v>0.1298</v>
      </c>
      <c r="AB355">
        <v>0.25169999999999998</v>
      </c>
      <c r="AC355">
        <v>0.36299999999999999</v>
      </c>
      <c r="AD355">
        <v>9.6530000000000005E-2</v>
      </c>
      <c r="AE355">
        <v>0.2112</v>
      </c>
      <c r="AF355">
        <v>8.7319999999999995E-2</v>
      </c>
    </row>
    <row r="356" spans="1:32" x14ac:dyDescent="0.2">
      <c r="A356">
        <v>925292</v>
      </c>
      <c r="B356" t="s">
        <v>33</v>
      </c>
      <c r="C356">
        <v>14.05</v>
      </c>
      <c r="D356">
        <v>27.15</v>
      </c>
      <c r="E356">
        <v>91.38</v>
      </c>
      <c r="F356">
        <v>600.4</v>
      </c>
      <c r="G356">
        <v>9.9290000000000003E-2</v>
      </c>
      <c r="H356">
        <v>0.11260000000000001</v>
      </c>
      <c r="I356">
        <v>4.462E-2</v>
      </c>
      <c r="J356">
        <v>4.3040000000000002E-2</v>
      </c>
      <c r="K356">
        <v>0.1537</v>
      </c>
      <c r="L356">
        <v>6.1710000000000001E-2</v>
      </c>
      <c r="M356">
        <v>0.36449999999999999</v>
      </c>
      <c r="N356">
        <v>1.492</v>
      </c>
      <c r="O356">
        <v>2.8879999999999999</v>
      </c>
      <c r="P356">
        <v>29.84</v>
      </c>
      <c r="Q356">
        <v>7.2560000000000003E-3</v>
      </c>
      <c r="R356">
        <v>2.6780000000000002E-2</v>
      </c>
      <c r="S356">
        <v>2.0709999999999999E-2</v>
      </c>
      <c r="T356">
        <v>1.626E-2</v>
      </c>
      <c r="U356">
        <v>2.0799999999999999E-2</v>
      </c>
      <c r="V356">
        <v>5.3039999999999997E-3</v>
      </c>
      <c r="W356">
        <v>15.3</v>
      </c>
      <c r="X356">
        <v>33.17</v>
      </c>
      <c r="Y356">
        <v>100.2</v>
      </c>
      <c r="Z356">
        <v>706.7</v>
      </c>
      <c r="AA356">
        <v>0.1241</v>
      </c>
      <c r="AB356">
        <v>0.22639999999999999</v>
      </c>
      <c r="AC356">
        <v>0.1326</v>
      </c>
      <c r="AD356">
        <v>0.1048</v>
      </c>
      <c r="AE356">
        <v>0.22500000000000001</v>
      </c>
      <c r="AF356">
        <v>8.3210000000000006E-2</v>
      </c>
    </row>
    <row r="357" spans="1:32" x14ac:dyDescent="0.2">
      <c r="A357">
        <v>925311</v>
      </c>
      <c r="B357" t="s">
        <v>33</v>
      </c>
      <c r="C357">
        <v>11.2</v>
      </c>
      <c r="D357">
        <v>29.37</v>
      </c>
      <c r="E357">
        <v>70.67</v>
      </c>
      <c r="F357">
        <v>386</v>
      </c>
      <c r="G357">
        <v>7.4490000000000001E-2</v>
      </c>
      <c r="H357">
        <v>3.5580000000000001E-2</v>
      </c>
      <c r="I357">
        <v>0</v>
      </c>
      <c r="J357">
        <v>0</v>
      </c>
      <c r="K357">
        <v>0.106</v>
      </c>
      <c r="L357">
        <v>5.5019999999999999E-2</v>
      </c>
      <c r="M357">
        <v>0.31409999999999999</v>
      </c>
      <c r="N357">
        <v>3.8959999999999999</v>
      </c>
      <c r="O357">
        <v>2.0409999999999999</v>
      </c>
      <c r="P357">
        <v>22.81</v>
      </c>
      <c r="Q357">
        <v>7.5940000000000001E-3</v>
      </c>
      <c r="R357">
        <v>8.8780000000000005E-3</v>
      </c>
      <c r="S357">
        <v>0</v>
      </c>
      <c r="T357">
        <v>0</v>
      </c>
      <c r="U357">
        <v>1.9890000000000001E-2</v>
      </c>
      <c r="V357">
        <v>1.7730000000000001E-3</v>
      </c>
      <c r="W357">
        <v>11.92</v>
      </c>
      <c r="X357">
        <v>38.299999999999997</v>
      </c>
      <c r="Y357">
        <v>75.19</v>
      </c>
      <c r="Z357">
        <v>439.6</v>
      </c>
      <c r="AA357">
        <v>9.2670000000000002E-2</v>
      </c>
      <c r="AB357">
        <v>5.4940000000000003E-2</v>
      </c>
      <c r="AC357">
        <v>0</v>
      </c>
      <c r="AD357">
        <v>0</v>
      </c>
      <c r="AE357">
        <v>0.15659999999999999</v>
      </c>
      <c r="AF357">
        <v>5.9049999999999998E-2</v>
      </c>
    </row>
    <row r="358" spans="1:32" x14ac:dyDescent="0.2">
      <c r="A358">
        <v>92751</v>
      </c>
      <c r="B358" t="s">
        <v>33</v>
      </c>
      <c r="C358">
        <v>7.76</v>
      </c>
      <c r="D358">
        <v>24.54</v>
      </c>
      <c r="E358">
        <v>47.92</v>
      </c>
      <c r="F358">
        <v>181</v>
      </c>
      <c r="G358">
        <v>5.2630000000000003E-2</v>
      </c>
      <c r="H358">
        <v>4.3619999999999999E-2</v>
      </c>
      <c r="I358">
        <v>0</v>
      </c>
      <c r="J358">
        <v>0</v>
      </c>
      <c r="K358">
        <v>0.15870000000000001</v>
      </c>
      <c r="L358">
        <v>5.8840000000000003E-2</v>
      </c>
      <c r="M358">
        <v>0.38569999999999999</v>
      </c>
      <c r="N358">
        <v>1.4279999999999999</v>
      </c>
      <c r="O358">
        <v>2.548</v>
      </c>
      <c r="P358">
        <v>19.149999999999999</v>
      </c>
      <c r="Q358">
        <v>7.1890000000000001E-3</v>
      </c>
      <c r="R358">
        <v>4.6600000000000001E-3</v>
      </c>
      <c r="S358">
        <v>0</v>
      </c>
      <c r="T358">
        <v>0</v>
      </c>
      <c r="U358">
        <v>2.6759999999999999E-2</v>
      </c>
      <c r="V358">
        <v>2.7829999999999999E-3</v>
      </c>
      <c r="W358">
        <v>9.4559999999999995</v>
      </c>
      <c r="X358">
        <v>30.37</v>
      </c>
      <c r="Y358">
        <v>59.16</v>
      </c>
      <c r="Z358">
        <v>268.60000000000002</v>
      </c>
      <c r="AA358">
        <v>8.9959999999999998E-2</v>
      </c>
      <c r="AB358">
        <v>6.4439999999999997E-2</v>
      </c>
      <c r="AC358">
        <v>0</v>
      </c>
      <c r="AD358">
        <v>0</v>
      </c>
      <c r="AE358">
        <v>0.28710000000000002</v>
      </c>
      <c r="AF358">
        <v>7.0389999999999994E-2</v>
      </c>
    </row>
    <row r="359" spans="1:32" x14ac:dyDescent="0.2">
      <c r="A359">
        <v>842302</v>
      </c>
      <c r="B359" t="s">
        <v>32</v>
      </c>
      <c r="C359">
        <v>17.989999999999998</v>
      </c>
      <c r="D359">
        <v>10.38</v>
      </c>
      <c r="E359">
        <v>122.8</v>
      </c>
      <c r="F359">
        <v>1001</v>
      </c>
      <c r="G359">
        <v>0.11840000000000001</v>
      </c>
      <c r="H359">
        <v>0.27760000000000001</v>
      </c>
      <c r="I359">
        <v>0.30009999999999998</v>
      </c>
      <c r="J359">
        <v>0.14710000000000001</v>
      </c>
      <c r="K359">
        <v>0.2419</v>
      </c>
      <c r="L359">
        <v>7.8710000000000002E-2</v>
      </c>
      <c r="M359">
        <v>1.095</v>
      </c>
      <c r="N359">
        <v>0.90529999999999999</v>
      </c>
      <c r="O359">
        <v>8.5890000000000004</v>
      </c>
      <c r="P359">
        <v>153.4</v>
      </c>
      <c r="Q359">
        <v>6.3990000000000002E-3</v>
      </c>
      <c r="R359">
        <v>4.904E-2</v>
      </c>
      <c r="S359">
        <v>5.373E-2</v>
      </c>
      <c r="T359">
        <v>1.5869999999999999E-2</v>
      </c>
      <c r="U359">
        <v>3.0030000000000001E-2</v>
      </c>
      <c r="V359">
        <v>6.1929999999999997E-3</v>
      </c>
      <c r="W359">
        <v>25.38</v>
      </c>
      <c r="X359">
        <v>17.329999999999998</v>
      </c>
      <c r="Y359">
        <v>184.6</v>
      </c>
      <c r="Z359">
        <v>2019</v>
      </c>
      <c r="AA359">
        <v>0.16220000000000001</v>
      </c>
      <c r="AB359">
        <v>0.66559999999999997</v>
      </c>
      <c r="AC359">
        <v>0.71189999999999998</v>
      </c>
      <c r="AD359">
        <v>0.26540000000000002</v>
      </c>
      <c r="AE359">
        <v>0.46010000000000001</v>
      </c>
      <c r="AF359">
        <v>0.11890000000000001</v>
      </c>
    </row>
    <row r="360" spans="1:32" x14ac:dyDescent="0.2">
      <c r="A360">
        <v>842517</v>
      </c>
      <c r="B360" t="s">
        <v>32</v>
      </c>
      <c r="C360">
        <v>20.57</v>
      </c>
      <c r="D360">
        <v>17.77</v>
      </c>
      <c r="E360">
        <v>132.9</v>
      </c>
      <c r="F360">
        <v>1326</v>
      </c>
      <c r="G360">
        <v>8.4739999999999996E-2</v>
      </c>
      <c r="H360">
        <v>7.8640000000000002E-2</v>
      </c>
      <c r="I360">
        <v>8.6900000000000005E-2</v>
      </c>
      <c r="J360">
        <v>7.0169999999999996E-2</v>
      </c>
      <c r="K360">
        <v>0.1812</v>
      </c>
      <c r="L360">
        <v>5.6669999999999998E-2</v>
      </c>
      <c r="M360">
        <v>0.54349999999999998</v>
      </c>
      <c r="N360">
        <v>0.7339</v>
      </c>
      <c r="O360">
        <v>3.3980000000000001</v>
      </c>
      <c r="P360">
        <v>74.08</v>
      </c>
      <c r="Q360">
        <v>5.2249999999999996E-3</v>
      </c>
      <c r="R360">
        <v>1.308E-2</v>
      </c>
      <c r="S360">
        <v>1.8599999999999998E-2</v>
      </c>
      <c r="T360">
        <v>1.34E-2</v>
      </c>
      <c r="U360">
        <v>1.389E-2</v>
      </c>
      <c r="V360">
        <v>3.532E-3</v>
      </c>
      <c r="W360">
        <v>24.99</v>
      </c>
      <c r="X360">
        <v>23.41</v>
      </c>
      <c r="Y360">
        <v>158.80000000000001</v>
      </c>
      <c r="Z360">
        <v>1956</v>
      </c>
      <c r="AA360">
        <v>0.12379999999999999</v>
      </c>
      <c r="AB360">
        <v>0.18659999999999999</v>
      </c>
      <c r="AC360">
        <v>0.24160000000000001</v>
      </c>
      <c r="AD360">
        <v>0.186</v>
      </c>
      <c r="AE360">
        <v>0.27500000000000002</v>
      </c>
      <c r="AF360">
        <v>8.9020000000000002E-2</v>
      </c>
    </row>
    <row r="361" spans="1:32" x14ac:dyDescent="0.2">
      <c r="A361">
        <v>84300903</v>
      </c>
      <c r="B361" t="s">
        <v>32</v>
      </c>
      <c r="C361">
        <v>19.690000000000001</v>
      </c>
      <c r="D361">
        <v>21.25</v>
      </c>
      <c r="E361">
        <v>130</v>
      </c>
      <c r="F361">
        <v>1203</v>
      </c>
      <c r="G361">
        <v>0.1096</v>
      </c>
      <c r="H361">
        <v>0.15989999999999999</v>
      </c>
      <c r="I361">
        <v>0.19739999999999999</v>
      </c>
      <c r="J361">
        <v>0.12790000000000001</v>
      </c>
      <c r="K361">
        <v>0.2069</v>
      </c>
      <c r="L361">
        <v>5.9990000000000002E-2</v>
      </c>
      <c r="M361">
        <v>0.74560000000000004</v>
      </c>
      <c r="N361">
        <v>0.78690000000000004</v>
      </c>
      <c r="O361">
        <v>4.585</v>
      </c>
      <c r="P361">
        <v>94.03</v>
      </c>
      <c r="Q361">
        <v>6.1500000000000001E-3</v>
      </c>
      <c r="R361">
        <v>4.0059999999999998E-2</v>
      </c>
      <c r="S361">
        <v>3.832E-2</v>
      </c>
      <c r="T361">
        <v>2.0580000000000001E-2</v>
      </c>
      <c r="U361">
        <v>2.2499999999999999E-2</v>
      </c>
      <c r="V361">
        <v>4.5710000000000004E-3</v>
      </c>
      <c r="W361">
        <v>23.57</v>
      </c>
      <c r="X361">
        <v>25.53</v>
      </c>
      <c r="Y361">
        <v>152.5</v>
      </c>
      <c r="Z361">
        <v>1709</v>
      </c>
      <c r="AA361">
        <v>0.1444</v>
      </c>
      <c r="AB361">
        <v>0.42449999999999999</v>
      </c>
      <c r="AC361">
        <v>0.45040000000000002</v>
      </c>
      <c r="AD361">
        <v>0.24299999999999999</v>
      </c>
      <c r="AE361">
        <v>0.36130000000000001</v>
      </c>
      <c r="AF361">
        <v>8.7580000000000005E-2</v>
      </c>
    </row>
    <row r="362" spans="1:32" x14ac:dyDescent="0.2">
      <c r="A362">
        <v>84348301</v>
      </c>
      <c r="B362" t="s">
        <v>32</v>
      </c>
      <c r="C362">
        <v>11.42</v>
      </c>
      <c r="D362">
        <v>20.38</v>
      </c>
      <c r="E362">
        <v>77.58</v>
      </c>
      <c r="F362">
        <v>386.1</v>
      </c>
      <c r="G362">
        <v>0.14249999999999999</v>
      </c>
      <c r="H362">
        <v>0.28389999999999999</v>
      </c>
      <c r="I362">
        <v>0.2414</v>
      </c>
      <c r="J362">
        <v>0.1052</v>
      </c>
      <c r="K362">
        <v>0.25969999999999999</v>
      </c>
      <c r="L362">
        <v>9.7439999999999999E-2</v>
      </c>
      <c r="M362">
        <v>0.49559999999999998</v>
      </c>
      <c r="N362">
        <v>1.1559999999999999</v>
      </c>
      <c r="O362">
        <v>3.4449999999999998</v>
      </c>
      <c r="P362">
        <v>27.23</v>
      </c>
      <c r="Q362">
        <v>9.11E-3</v>
      </c>
      <c r="R362">
        <v>7.4579999999999994E-2</v>
      </c>
      <c r="S362">
        <v>5.6610000000000001E-2</v>
      </c>
      <c r="T362">
        <v>1.8669999999999999E-2</v>
      </c>
      <c r="U362">
        <v>5.9630000000000002E-2</v>
      </c>
      <c r="V362">
        <v>9.2079999999999992E-3</v>
      </c>
      <c r="W362">
        <v>14.91</v>
      </c>
      <c r="X362">
        <v>26.5</v>
      </c>
      <c r="Y362">
        <v>98.87</v>
      </c>
      <c r="Z362">
        <v>567.70000000000005</v>
      </c>
      <c r="AA362">
        <v>0.20979999999999999</v>
      </c>
      <c r="AB362">
        <v>0.86629999999999996</v>
      </c>
      <c r="AC362">
        <v>0.68689999999999996</v>
      </c>
      <c r="AD362">
        <v>0.25750000000000001</v>
      </c>
      <c r="AE362">
        <v>0.66379999999999995</v>
      </c>
      <c r="AF362">
        <v>0.17299999999999999</v>
      </c>
    </row>
    <row r="363" spans="1:32" x14ac:dyDescent="0.2">
      <c r="A363">
        <v>84358402</v>
      </c>
      <c r="B363" t="s">
        <v>32</v>
      </c>
      <c r="C363">
        <v>20.29</v>
      </c>
      <c r="D363">
        <v>14.34</v>
      </c>
      <c r="E363">
        <v>135.1</v>
      </c>
      <c r="F363">
        <v>1297</v>
      </c>
      <c r="G363">
        <v>0.1003</v>
      </c>
      <c r="H363">
        <v>0.1328</v>
      </c>
      <c r="I363">
        <v>0.19800000000000001</v>
      </c>
      <c r="J363">
        <v>0.1043</v>
      </c>
      <c r="K363">
        <v>0.18090000000000001</v>
      </c>
      <c r="L363">
        <v>5.883E-2</v>
      </c>
      <c r="M363">
        <v>0.75719999999999998</v>
      </c>
      <c r="N363">
        <v>0.78129999999999999</v>
      </c>
      <c r="O363">
        <v>5.4379999999999997</v>
      </c>
      <c r="P363">
        <v>94.44</v>
      </c>
      <c r="Q363">
        <v>1.149E-2</v>
      </c>
      <c r="R363">
        <v>2.461E-2</v>
      </c>
      <c r="S363">
        <v>5.688E-2</v>
      </c>
      <c r="T363">
        <v>1.8849999999999999E-2</v>
      </c>
      <c r="U363">
        <v>1.7559999999999999E-2</v>
      </c>
      <c r="V363">
        <v>5.1149999999999998E-3</v>
      </c>
      <c r="W363">
        <v>22.54</v>
      </c>
      <c r="X363">
        <v>16.670000000000002</v>
      </c>
      <c r="Y363">
        <v>152.19999999999999</v>
      </c>
      <c r="Z363">
        <v>1575</v>
      </c>
      <c r="AA363">
        <v>0.13739999999999999</v>
      </c>
      <c r="AB363">
        <v>0.20499999999999999</v>
      </c>
      <c r="AC363">
        <v>0.4</v>
      </c>
      <c r="AD363">
        <v>0.16250000000000001</v>
      </c>
      <c r="AE363">
        <v>0.2364</v>
      </c>
      <c r="AF363">
        <v>7.6780000000000001E-2</v>
      </c>
    </row>
    <row r="364" spans="1:32" x14ac:dyDescent="0.2">
      <c r="A364">
        <v>843786</v>
      </c>
      <c r="B364" t="s">
        <v>32</v>
      </c>
      <c r="C364">
        <v>12.45</v>
      </c>
      <c r="D364">
        <v>15.7</v>
      </c>
      <c r="E364">
        <v>82.57</v>
      </c>
      <c r="F364">
        <v>477.1</v>
      </c>
      <c r="G364">
        <v>0.1278</v>
      </c>
      <c r="H364">
        <v>0.17</v>
      </c>
      <c r="I364">
        <v>0.1578</v>
      </c>
      <c r="J364">
        <v>8.0890000000000004E-2</v>
      </c>
      <c r="K364">
        <v>0.2087</v>
      </c>
      <c r="L364">
        <v>7.6130000000000003E-2</v>
      </c>
      <c r="M364">
        <v>0.33450000000000002</v>
      </c>
      <c r="N364">
        <v>0.89019999999999999</v>
      </c>
      <c r="O364">
        <v>2.2170000000000001</v>
      </c>
      <c r="P364">
        <v>27.19</v>
      </c>
      <c r="Q364">
        <v>7.5100000000000002E-3</v>
      </c>
      <c r="R364">
        <v>3.3450000000000001E-2</v>
      </c>
      <c r="S364">
        <v>3.6720000000000003E-2</v>
      </c>
      <c r="T364">
        <v>1.137E-2</v>
      </c>
      <c r="U364">
        <v>2.1649999999999999E-2</v>
      </c>
      <c r="V364">
        <v>5.0819999999999997E-3</v>
      </c>
      <c r="W364">
        <v>15.47</v>
      </c>
      <c r="X364">
        <v>23.75</v>
      </c>
      <c r="Y364">
        <v>103.4</v>
      </c>
      <c r="Z364">
        <v>741.6</v>
      </c>
      <c r="AA364">
        <v>0.17910000000000001</v>
      </c>
      <c r="AB364">
        <v>0.52490000000000003</v>
      </c>
      <c r="AC364">
        <v>0.53549999999999998</v>
      </c>
      <c r="AD364">
        <v>0.1741</v>
      </c>
      <c r="AE364">
        <v>0.39850000000000002</v>
      </c>
      <c r="AF364">
        <v>0.1244</v>
      </c>
    </row>
    <row r="365" spans="1:32" x14ac:dyDescent="0.2">
      <c r="A365">
        <v>844359</v>
      </c>
      <c r="B365" t="s">
        <v>32</v>
      </c>
      <c r="C365">
        <v>18.25</v>
      </c>
      <c r="D365">
        <v>19.98</v>
      </c>
      <c r="E365">
        <v>119.6</v>
      </c>
      <c r="F365">
        <v>1040</v>
      </c>
      <c r="G365">
        <v>9.4630000000000006E-2</v>
      </c>
      <c r="H365">
        <v>0.109</v>
      </c>
      <c r="I365">
        <v>0.11269999999999999</v>
      </c>
      <c r="J365">
        <v>7.3999999999999996E-2</v>
      </c>
      <c r="K365">
        <v>0.1794</v>
      </c>
      <c r="L365">
        <v>5.7419999999999999E-2</v>
      </c>
      <c r="M365">
        <v>0.44669999999999999</v>
      </c>
      <c r="N365">
        <v>0.7732</v>
      </c>
      <c r="O365">
        <v>3.18</v>
      </c>
      <c r="P365">
        <v>53.91</v>
      </c>
      <c r="Q365">
        <v>4.3140000000000001E-3</v>
      </c>
      <c r="R365">
        <v>1.3820000000000001E-2</v>
      </c>
      <c r="S365">
        <v>2.2540000000000001E-2</v>
      </c>
      <c r="T365">
        <v>1.039E-2</v>
      </c>
      <c r="U365">
        <v>1.3690000000000001E-2</v>
      </c>
      <c r="V365">
        <v>2.1789999999999999E-3</v>
      </c>
      <c r="W365">
        <v>22.88</v>
      </c>
      <c r="X365">
        <v>27.66</v>
      </c>
      <c r="Y365">
        <v>153.19999999999999</v>
      </c>
      <c r="Z365">
        <v>1606</v>
      </c>
      <c r="AA365">
        <v>0.14419999999999999</v>
      </c>
      <c r="AB365">
        <v>0.2576</v>
      </c>
      <c r="AC365">
        <v>0.37840000000000001</v>
      </c>
      <c r="AD365">
        <v>0.19320000000000001</v>
      </c>
      <c r="AE365">
        <v>0.30630000000000002</v>
      </c>
      <c r="AF365">
        <v>8.3680000000000004E-2</v>
      </c>
    </row>
    <row r="366" spans="1:32" x14ac:dyDescent="0.2">
      <c r="A366">
        <v>84458202</v>
      </c>
      <c r="B366" t="s">
        <v>32</v>
      </c>
      <c r="C366">
        <v>13.71</v>
      </c>
      <c r="D366">
        <v>20.83</v>
      </c>
      <c r="E366">
        <v>90.2</v>
      </c>
      <c r="F366">
        <v>577.9</v>
      </c>
      <c r="G366">
        <v>0.11890000000000001</v>
      </c>
      <c r="H366">
        <v>0.16450000000000001</v>
      </c>
      <c r="I366">
        <v>9.3659999999999993E-2</v>
      </c>
      <c r="J366">
        <v>5.985E-2</v>
      </c>
      <c r="K366">
        <v>0.21959999999999999</v>
      </c>
      <c r="L366">
        <v>7.4510000000000007E-2</v>
      </c>
      <c r="M366">
        <v>0.58350000000000002</v>
      </c>
      <c r="N366">
        <v>1.377</v>
      </c>
      <c r="O366">
        <v>3.8559999999999999</v>
      </c>
      <c r="P366">
        <v>50.96</v>
      </c>
      <c r="Q366">
        <v>8.8050000000000003E-3</v>
      </c>
      <c r="R366">
        <v>3.0290000000000001E-2</v>
      </c>
      <c r="S366">
        <v>2.4879999999999999E-2</v>
      </c>
      <c r="T366">
        <v>1.448E-2</v>
      </c>
      <c r="U366">
        <v>1.486E-2</v>
      </c>
      <c r="V366">
        <v>5.4120000000000001E-3</v>
      </c>
      <c r="W366">
        <v>17.059999999999999</v>
      </c>
      <c r="X366">
        <v>28.14</v>
      </c>
      <c r="Y366">
        <v>110.6</v>
      </c>
      <c r="Z366">
        <v>897</v>
      </c>
      <c r="AA366">
        <v>0.16539999999999999</v>
      </c>
      <c r="AB366">
        <v>0.36820000000000003</v>
      </c>
      <c r="AC366">
        <v>0.26779999999999998</v>
      </c>
      <c r="AD366">
        <v>0.15559999999999999</v>
      </c>
      <c r="AE366">
        <v>0.3196</v>
      </c>
      <c r="AF366">
        <v>0.11509999999999999</v>
      </c>
    </row>
    <row r="367" spans="1:32" x14ac:dyDescent="0.2">
      <c r="A367">
        <v>844981</v>
      </c>
      <c r="B367" t="s">
        <v>32</v>
      </c>
      <c r="C367">
        <v>13</v>
      </c>
      <c r="D367">
        <v>21.82</v>
      </c>
      <c r="E367">
        <v>87.5</v>
      </c>
      <c r="F367">
        <v>519.79999999999995</v>
      </c>
      <c r="G367">
        <v>0.1273</v>
      </c>
      <c r="H367">
        <v>0.19320000000000001</v>
      </c>
      <c r="I367">
        <v>0.18590000000000001</v>
      </c>
      <c r="J367">
        <v>9.3530000000000002E-2</v>
      </c>
      <c r="K367">
        <v>0.23499999999999999</v>
      </c>
      <c r="L367">
        <v>7.3889999999999997E-2</v>
      </c>
      <c r="M367">
        <v>0.30630000000000002</v>
      </c>
      <c r="N367">
        <v>1.002</v>
      </c>
      <c r="O367">
        <v>2.4060000000000001</v>
      </c>
      <c r="P367">
        <v>24.32</v>
      </c>
      <c r="Q367">
        <v>5.731E-3</v>
      </c>
      <c r="R367">
        <v>3.5020000000000003E-2</v>
      </c>
      <c r="S367">
        <v>3.5529999999999999E-2</v>
      </c>
      <c r="T367">
        <v>1.226E-2</v>
      </c>
      <c r="U367">
        <v>2.1430000000000001E-2</v>
      </c>
      <c r="V367">
        <v>3.7490000000000002E-3</v>
      </c>
      <c r="W367">
        <v>15.49</v>
      </c>
      <c r="X367">
        <v>30.73</v>
      </c>
      <c r="Y367">
        <v>106.2</v>
      </c>
      <c r="Z367">
        <v>739.3</v>
      </c>
      <c r="AA367">
        <v>0.17030000000000001</v>
      </c>
      <c r="AB367">
        <v>0.54010000000000002</v>
      </c>
      <c r="AC367">
        <v>0.53900000000000003</v>
      </c>
      <c r="AD367">
        <v>0.20599999999999999</v>
      </c>
      <c r="AE367">
        <v>0.43780000000000002</v>
      </c>
      <c r="AF367">
        <v>0.1072</v>
      </c>
    </row>
    <row r="368" spans="1:32" x14ac:dyDescent="0.2">
      <c r="A368">
        <v>84501001</v>
      </c>
      <c r="B368" t="s">
        <v>32</v>
      </c>
      <c r="C368">
        <v>12.46</v>
      </c>
      <c r="D368">
        <v>24.04</v>
      </c>
      <c r="E368">
        <v>83.97</v>
      </c>
      <c r="F368">
        <v>475.9</v>
      </c>
      <c r="G368">
        <v>0.1186</v>
      </c>
      <c r="H368">
        <v>0.23960000000000001</v>
      </c>
      <c r="I368">
        <v>0.2273</v>
      </c>
      <c r="J368">
        <v>8.5430000000000006E-2</v>
      </c>
      <c r="K368">
        <v>0.20300000000000001</v>
      </c>
      <c r="L368">
        <v>8.2430000000000003E-2</v>
      </c>
      <c r="M368">
        <v>0.29759999999999998</v>
      </c>
      <c r="N368">
        <v>1.599</v>
      </c>
      <c r="O368">
        <v>2.0390000000000001</v>
      </c>
      <c r="P368">
        <v>23.94</v>
      </c>
      <c r="Q368">
        <v>7.149E-3</v>
      </c>
      <c r="R368">
        <v>7.2169999999999998E-2</v>
      </c>
      <c r="S368">
        <v>7.7429999999999999E-2</v>
      </c>
      <c r="T368">
        <v>1.4319999999999999E-2</v>
      </c>
      <c r="U368">
        <v>1.789E-2</v>
      </c>
      <c r="V368">
        <v>1.008E-2</v>
      </c>
      <c r="W368">
        <v>15.09</v>
      </c>
      <c r="X368">
        <v>40.68</v>
      </c>
      <c r="Y368">
        <v>97.65</v>
      </c>
      <c r="Z368">
        <v>711.4</v>
      </c>
      <c r="AA368">
        <v>0.18529999999999999</v>
      </c>
      <c r="AB368">
        <v>1.0580000000000001</v>
      </c>
      <c r="AC368">
        <v>1.105</v>
      </c>
      <c r="AD368">
        <v>0.221</v>
      </c>
      <c r="AE368">
        <v>0.43659999999999999</v>
      </c>
      <c r="AF368">
        <v>0.20749999999999999</v>
      </c>
    </row>
    <row r="369" spans="1:32" x14ac:dyDescent="0.2">
      <c r="A369">
        <v>845636</v>
      </c>
      <c r="B369" t="s">
        <v>32</v>
      </c>
      <c r="C369">
        <v>16.02</v>
      </c>
      <c r="D369">
        <v>23.24</v>
      </c>
      <c r="E369">
        <v>102.7</v>
      </c>
      <c r="F369">
        <v>797.8</v>
      </c>
      <c r="G369">
        <v>8.2059999999999994E-2</v>
      </c>
      <c r="H369">
        <v>6.6689999999999999E-2</v>
      </c>
      <c r="I369">
        <v>3.2989999999999998E-2</v>
      </c>
      <c r="J369">
        <v>3.3230000000000003E-2</v>
      </c>
      <c r="K369">
        <v>0.15279999999999999</v>
      </c>
      <c r="L369">
        <v>5.697E-2</v>
      </c>
      <c r="M369">
        <v>0.3795</v>
      </c>
      <c r="N369">
        <v>1.1870000000000001</v>
      </c>
      <c r="O369">
        <v>2.4660000000000002</v>
      </c>
      <c r="P369">
        <v>40.51</v>
      </c>
      <c r="Q369">
        <v>4.0289999999999996E-3</v>
      </c>
      <c r="R369">
        <v>9.2689999999999995E-3</v>
      </c>
      <c r="S369">
        <v>1.1010000000000001E-2</v>
      </c>
      <c r="T369">
        <v>7.5909999999999997E-3</v>
      </c>
      <c r="U369">
        <v>1.46E-2</v>
      </c>
      <c r="V369">
        <v>3.042E-3</v>
      </c>
      <c r="W369">
        <v>19.190000000000001</v>
      </c>
      <c r="X369">
        <v>33.880000000000003</v>
      </c>
      <c r="Y369">
        <v>123.8</v>
      </c>
      <c r="Z369">
        <v>1150</v>
      </c>
      <c r="AA369">
        <v>0.1181</v>
      </c>
      <c r="AB369">
        <v>0.15509999999999999</v>
      </c>
      <c r="AC369">
        <v>0.1459</v>
      </c>
      <c r="AD369">
        <v>9.9750000000000005E-2</v>
      </c>
      <c r="AE369">
        <v>0.29480000000000001</v>
      </c>
      <c r="AF369">
        <v>8.4519999999999998E-2</v>
      </c>
    </row>
    <row r="370" spans="1:32" x14ac:dyDescent="0.2">
      <c r="A370">
        <v>84610002</v>
      </c>
      <c r="B370" t="s">
        <v>32</v>
      </c>
      <c r="C370">
        <v>15.78</v>
      </c>
      <c r="D370">
        <v>17.89</v>
      </c>
      <c r="E370">
        <v>103.6</v>
      </c>
      <c r="F370">
        <v>781</v>
      </c>
      <c r="G370">
        <v>9.7100000000000006E-2</v>
      </c>
      <c r="H370">
        <v>0.12920000000000001</v>
      </c>
      <c r="I370">
        <v>9.9540000000000003E-2</v>
      </c>
      <c r="J370">
        <v>6.6059999999999994E-2</v>
      </c>
      <c r="K370">
        <v>0.1842</v>
      </c>
      <c r="L370">
        <v>6.0819999999999999E-2</v>
      </c>
      <c r="M370">
        <v>0.50580000000000003</v>
      </c>
      <c r="N370">
        <v>0.9849</v>
      </c>
      <c r="O370">
        <v>3.5640000000000001</v>
      </c>
      <c r="P370">
        <v>54.16</v>
      </c>
      <c r="Q370">
        <v>5.7710000000000001E-3</v>
      </c>
      <c r="R370">
        <v>4.061E-2</v>
      </c>
      <c r="S370">
        <v>2.7910000000000001E-2</v>
      </c>
      <c r="T370">
        <v>1.282E-2</v>
      </c>
      <c r="U370">
        <v>2.0080000000000001E-2</v>
      </c>
      <c r="V370">
        <v>4.1440000000000001E-3</v>
      </c>
      <c r="W370">
        <v>20.420000000000002</v>
      </c>
      <c r="X370">
        <v>27.28</v>
      </c>
      <c r="Y370">
        <v>136.5</v>
      </c>
      <c r="Z370">
        <v>1299</v>
      </c>
      <c r="AA370">
        <v>0.1396</v>
      </c>
      <c r="AB370">
        <v>0.56089999999999995</v>
      </c>
      <c r="AC370">
        <v>0.39650000000000002</v>
      </c>
      <c r="AD370">
        <v>0.18099999999999999</v>
      </c>
      <c r="AE370">
        <v>0.37919999999999998</v>
      </c>
      <c r="AF370">
        <v>0.1048</v>
      </c>
    </row>
    <row r="371" spans="1:32" x14ac:dyDescent="0.2">
      <c r="A371">
        <v>846226</v>
      </c>
      <c r="B371" t="s">
        <v>32</v>
      </c>
      <c r="C371">
        <v>19.170000000000002</v>
      </c>
      <c r="D371">
        <v>24.8</v>
      </c>
      <c r="E371">
        <v>132.4</v>
      </c>
      <c r="F371">
        <v>1123</v>
      </c>
      <c r="G371">
        <v>9.74E-2</v>
      </c>
      <c r="H371">
        <v>0.24579999999999999</v>
      </c>
      <c r="I371">
        <v>0.20649999999999999</v>
      </c>
      <c r="J371">
        <v>0.1118</v>
      </c>
      <c r="K371">
        <v>0.2397</v>
      </c>
      <c r="L371">
        <v>7.8E-2</v>
      </c>
      <c r="M371">
        <v>0.95550000000000002</v>
      </c>
      <c r="N371">
        <v>3.5680000000000001</v>
      </c>
      <c r="O371">
        <v>11.07</v>
      </c>
      <c r="P371">
        <v>116.2</v>
      </c>
      <c r="Q371">
        <v>3.1389999999999999E-3</v>
      </c>
      <c r="R371">
        <v>8.2970000000000002E-2</v>
      </c>
      <c r="S371">
        <v>8.8900000000000007E-2</v>
      </c>
      <c r="T371">
        <v>4.0899999999999999E-2</v>
      </c>
      <c r="U371">
        <v>4.4839999999999998E-2</v>
      </c>
      <c r="V371">
        <v>1.2840000000000001E-2</v>
      </c>
      <c r="W371">
        <v>20.96</v>
      </c>
      <c r="X371">
        <v>29.94</v>
      </c>
      <c r="Y371">
        <v>151.69999999999999</v>
      </c>
      <c r="Z371">
        <v>1332</v>
      </c>
      <c r="AA371">
        <v>0.1037</v>
      </c>
      <c r="AB371">
        <v>0.39029999999999998</v>
      </c>
      <c r="AC371">
        <v>0.3639</v>
      </c>
      <c r="AD371">
        <v>0.1767</v>
      </c>
      <c r="AE371">
        <v>0.31759999999999999</v>
      </c>
      <c r="AF371">
        <v>0.1023</v>
      </c>
    </row>
    <row r="372" spans="1:32" x14ac:dyDescent="0.2">
      <c r="A372">
        <v>846381</v>
      </c>
      <c r="B372" t="s">
        <v>32</v>
      </c>
      <c r="C372">
        <v>15.85</v>
      </c>
      <c r="D372">
        <v>23.95</v>
      </c>
      <c r="E372">
        <v>103.7</v>
      </c>
      <c r="F372">
        <v>782.7</v>
      </c>
      <c r="G372">
        <v>8.4010000000000001E-2</v>
      </c>
      <c r="H372">
        <v>0.1002</v>
      </c>
      <c r="I372">
        <v>9.9379999999999996E-2</v>
      </c>
      <c r="J372">
        <v>5.364E-2</v>
      </c>
      <c r="K372">
        <v>0.1847</v>
      </c>
      <c r="L372">
        <v>5.3379999999999997E-2</v>
      </c>
      <c r="M372">
        <v>0.40329999999999999</v>
      </c>
      <c r="N372">
        <v>1.0780000000000001</v>
      </c>
      <c r="O372">
        <v>2.903</v>
      </c>
      <c r="P372">
        <v>36.58</v>
      </c>
      <c r="Q372">
        <v>9.7689999999999999E-3</v>
      </c>
      <c r="R372">
        <v>3.1260000000000003E-2</v>
      </c>
      <c r="S372">
        <v>5.0509999999999999E-2</v>
      </c>
      <c r="T372">
        <v>1.992E-2</v>
      </c>
      <c r="U372">
        <v>2.981E-2</v>
      </c>
      <c r="V372">
        <v>3.0019999999999999E-3</v>
      </c>
      <c r="W372">
        <v>16.84</v>
      </c>
      <c r="X372">
        <v>27.66</v>
      </c>
      <c r="Y372">
        <v>112</v>
      </c>
      <c r="Z372">
        <v>876.5</v>
      </c>
      <c r="AA372">
        <v>0.11310000000000001</v>
      </c>
      <c r="AB372">
        <v>0.19239999999999999</v>
      </c>
      <c r="AC372">
        <v>0.23219999999999999</v>
      </c>
      <c r="AD372">
        <v>0.1119</v>
      </c>
      <c r="AE372">
        <v>0.28089999999999998</v>
      </c>
      <c r="AF372">
        <v>6.2869999999999995E-2</v>
      </c>
    </row>
    <row r="373" spans="1:32" x14ac:dyDescent="0.2">
      <c r="A373">
        <v>84667401</v>
      </c>
      <c r="B373" t="s">
        <v>32</v>
      </c>
      <c r="C373">
        <v>13.73</v>
      </c>
      <c r="D373">
        <v>22.61</v>
      </c>
      <c r="E373">
        <v>93.6</v>
      </c>
      <c r="F373">
        <v>578.29999999999995</v>
      </c>
      <c r="G373">
        <v>0.11310000000000001</v>
      </c>
      <c r="H373">
        <v>0.2293</v>
      </c>
      <c r="I373">
        <v>0.21279999999999999</v>
      </c>
      <c r="J373">
        <v>8.0250000000000002E-2</v>
      </c>
      <c r="K373">
        <v>0.2069</v>
      </c>
      <c r="L373">
        <v>7.6819999999999999E-2</v>
      </c>
      <c r="M373">
        <v>0.21210000000000001</v>
      </c>
      <c r="N373">
        <v>1.169</v>
      </c>
      <c r="O373">
        <v>2.0609999999999999</v>
      </c>
      <c r="P373">
        <v>19.21</v>
      </c>
      <c r="Q373">
        <v>6.4289999999999998E-3</v>
      </c>
      <c r="R373">
        <v>5.9360000000000003E-2</v>
      </c>
      <c r="S373">
        <v>5.5010000000000003E-2</v>
      </c>
      <c r="T373">
        <v>1.6279999999999999E-2</v>
      </c>
      <c r="U373">
        <v>1.9609999999999999E-2</v>
      </c>
      <c r="V373">
        <v>8.0929999999999995E-3</v>
      </c>
      <c r="W373">
        <v>15.03</v>
      </c>
      <c r="X373">
        <v>32.01</v>
      </c>
      <c r="Y373">
        <v>108.8</v>
      </c>
      <c r="Z373">
        <v>697.7</v>
      </c>
      <c r="AA373">
        <v>0.1651</v>
      </c>
      <c r="AB373">
        <v>0.77249999999999996</v>
      </c>
      <c r="AC373">
        <v>0.69430000000000003</v>
      </c>
      <c r="AD373">
        <v>0.2208</v>
      </c>
      <c r="AE373">
        <v>0.35959999999999998</v>
      </c>
      <c r="AF373">
        <v>0.1431</v>
      </c>
    </row>
    <row r="374" spans="1:32" x14ac:dyDescent="0.2">
      <c r="A374">
        <v>84799002</v>
      </c>
      <c r="B374" t="s">
        <v>32</v>
      </c>
      <c r="C374">
        <v>14.54</v>
      </c>
      <c r="D374">
        <v>27.54</v>
      </c>
      <c r="E374">
        <v>96.73</v>
      </c>
      <c r="F374">
        <v>658.8</v>
      </c>
      <c r="G374">
        <v>0.1139</v>
      </c>
      <c r="H374">
        <v>0.1595</v>
      </c>
      <c r="I374">
        <v>0.16389999999999999</v>
      </c>
      <c r="J374">
        <v>7.3639999999999997E-2</v>
      </c>
      <c r="K374">
        <v>0.2303</v>
      </c>
      <c r="L374">
        <v>7.077E-2</v>
      </c>
      <c r="M374">
        <v>0.37</v>
      </c>
      <c r="N374">
        <v>1.0329999999999999</v>
      </c>
      <c r="O374">
        <v>2.879</v>
      </c>
      <c r="P374">
        <v>32.549999999999997</v>
      </c>
      <c r="Q374">
        <v>5.607E-3</v>
      </c>
      <c r="R374">
        <v>4.24E-2</v>
      </c>
      <c r="S374">
        <v>4.7410000000000001E-2</v>
      </c>
      <c r="T374">
        <v>1.09E-2</v>
      </c>
      <c r="U374">
        <v>1.857E-2</v>
      </c>
      <c r="V374">
        <v>5.4660000000000004E-3</v>
      </c>
      <c r="W374">
        <v>17.46</v>
      </c>
      <c r="X374">
        <v>37.130000000000003</v>
      </c>
      <c r="Y374">
        <v>124.1</v>
      </c>
      <c r="Z374">
        <v>943.2</v>
      </c>
      <c r="AA374">
        <v>0.1678</v>
      </c>
      <c r="AB374">
        <v>0.65769999999999995</v>
      </c>
      <c r="AC374">
        <v>0.7026</v>
      </c>
      <c r="AD374">
        <v>0.17119999999999999</v>
      </c>
      <c r="AE374">
        <v>0.42180000000000001</v>
      </c>
      <c r="AF374">
        <v>0.1341</v>
      </c>
    </row>
    <row r="375" spans="1:32" x14ac:dyDescent="0.2">
      <c r="A375">
        <v>848406</v>
      </c>
      <c r="B375" t="s">
        <v>32</v>
      </c>
      <c r="C375">
        <v>14.68</v>
      </c>
      <c r="D375">
        <v>20.13</v>
      </c>
      <c r="E375">
        <v>94.74</v>
      </c>
      <c r="F375">
        <v>684.5</v>
      </c>
      <c r="G375">
        <v>9.8669999999999994E-2</v>
      </c>
      <c r="H375">
        <v>7.1999999999999995E-2</v>
      </c>
      <c r="I375">
        <v>7.3950000000000002E-2</v>
      </c>
      <c r="J375">
        <v>5.2589999999999998E-2</v>
      </c>
      <c r="K375">
        <v>0.15859999999999999</v>
      </c>
      <c r="L375">
        <v>5.9220000000000002E-2</v>
      </c>
      <c r="M375">
        <v>0.47270000000000001</v>
      </c>
      <c r="N375">
        <v>1.24</v>
      </c>
      <c r="O375">
        <v>3.1949999999999998</v>
      </c>
      <c r="P375">
        <v>45.4</v>
      </c>
      <c r="Q375">
        <v>5.718E-3</v>
      </c>
      <c r="R375">
        <v>1.162E-2</v>
      </c>
      <c r="S375">
        <v>1.9980000000000001E-2</v>
      </c>
      <c r="T375">
        <v>1.1089999999999999E-2</v>
      </c>
      <c r="U375">
        <v>1.41E-2</v>
      </c>
      <c r="V375">
        <v>2.085E-3</v>
      </c>
      <c r="W375">
        <v>19.07</v>
      </c>
      <c r="X375">
        <v>30.88</v>
      </c>
      <c r="Y375">
        <v>123.4</v>
      </c>
      <c r="Z375">
        <v>1138</v>
      </c>
      <c r="AA375">
        <v>0.1464</v>
      </c>
      <c r="AB375">
        <v>0.18709999999999999</v>
      </c>
      <c r="AC375">
        <v>0.29139999999999999</v>
      </c>
      <c r="AD375">
        <v>0.16089999999999999</v>
      </c>
      <c r="AE375">
        <v>0.3029</v>
      </c>
      <c r="AF375">
        <v>8.2159999999999997E-2</v>
      </c>
    </row>
    <row r="376" spans="1:32" x14ac:dyDescent="0.2">
      <c r="A376">
        <v>84862001</v>
      </c>
      <c r="B376" t="s">
        <v>32</v>
      </c>
      <c r="C376">
        <v>16.13</v>
      </c>
      <c r="D376">
        <v>20.68</v>
      </c>
      <c r="E376">
        <v>108.1</v>
      </c>
      <c r="F376">
        <v>798.8</v>
      </c>
      <c r="G376">
        <v>0.11700000000000001</v>
      </c>
      <c r="H376">
        <v>0.20219999999999999</v>
      </c>
      <c r="I376">
        <v>0.17219999999999999</v>
      </c>
      <c r="J376">
        <v>0.1028</v>
      </c>
      <c r="K376">
        <v>0.21640000000000001</v>
      </c>
      <c r="L376">
        <v>7.356E-2</v>
      </c>
      <c r="M376">
        <v>0.56920000000000004</v>
      </c>
      <c r="N376">
        <v>1.073</v>
      </c>
      <c r="O376">
        <v>3.8540000000000001</v>
      </c>
      <c r="P376">
        <v>54.18</v>
      </c>
      <c r="Q376">
        <v>7.0260000000000001E-3</v>
      </c>
      <c r="R376">
        <v>2.5010000000000001E-2</v>
      </c>
      <c r="S376">
        <v>3.1879999999999999E-2</v>
      </c>
      <c r="T376">
        <v>1.2970000000000001E-2</v>
      </c>
      <c r="U376">
        <v>1.6889999999999999E-2</v>
      </c>
      <c r="V376">
        <v>4.1419999999999998E-3</v>
      </c>
      <c r="W376">
        <v>20.96</v>
      </c>
      <c r="X376">
        <v>31.48</v>
      </c>
      <c r="Y376">
        <v>136.80000000000001</v>
      </c>
      <c r="Z376">
        <v>1315</v>
      </c>
      <c r="AA376">
        <v>0.1789</v>
      </c>
      <c r="AB376">
        <v>0.42330000000000001</v>
      </c>
      <c r="AC376">
        <v>0.47839999999999999</v>
      </c>
      <c r="AD376">
        <v>0.20730000000000001</v>
      </c>
      <c r="AE376">
        <v>0.37059999999999998</v>
      </c>
      <c r="AF376">
        <v>0.1142</v>
      </c>
    </row>
    <row r="377" spans="1:32" x14ac:dyDescent="0.2">
      <c r="A377">
        <v>849014</v>
      </c>
      <c r="B377" t="s">
        <v>32</v>
      </c>
      <c r="C377">
        <v>19.809999999999999</v>
      </c>
      <c r="D377">
        <v>22.15</v>
      </c>
      <c r="E377">
        <v>130</v>
      </c>
      <c r="F377">
        <v>1260</v>
      </c>
      <c r="G377">
        <v>9.8309999999999995E-2</v>
      </c>
      <c r="H377">
        <v>0.1027</v>
      </c>
      <c r="I377">
        <v>0.1479</v>
      </c>
      <c r="J377">
        <v>9.4979999999999995E-2</v>
      </c>
      <c r="K377">
        <v>0.15820000000000001</v>
      </c>
      <c r="L377">
        <v>5.3949999999999998E-2</v>
      </c>
      <c r="M377">
        <v>0.75819999999999999</v>
      </c>
      <c r="N377">
        <v>1.0169999999999999</v>
      </c>
      <c r="O377">
        <v>5.8650000000000002</v>
      </c>
      <c r="P377">
        <v>112.4</v>
      </c>
      <c r="Q377">
        <v>6.4939999999999998E-3</v>
      </c>
      <c r="R377">
        <v>1.8929999999999999E-2</v>
      </c>
      <c r="S377">
        <v>3.3910000000000003E-2</v>
      </c>
      <c r="T377">
        <v>1.521E-2</v>
      </c>
      <c r="U377">
        <v>1.3559999999999999E-2</v>
      </c>
      <c r="V377">
        <v>1.9970000000000001E-3</v>
      </c>
      <c r="W377">
        <v>27.32</v>
      </c>
      <c r="X377">
        <v>30.88</v>
      </c>
      <c r="Y377">
        <v>186.8</v>
      </c>
      <c r="Z377">
        <v>2398</v>
      </c>
      <c r="AA377">
        <v>0.1512</v>
      </c>
      <c r="AB377">
        <v>0.315</v>
      </c>
      <c r="AC377">
        <v>0.53720000000000001</v>
      </c>
      <c r="AD377">
        <v>0.23880000000000001</v>
      </c>
      <c r="AE377">
        <v>0.27679999999999999</v>
      </c>
      <c r="AF377">
        <v>7.6149999999999995E-2</v>
      </c>
    </row>
    <row r="378" spans="1:32" x14ac:dyDescent="0.2">
      <c r="A378">
        <v>8511133</v>
      </c>
      <c r="B378" t="s">
        <v>32</v>
      </c>
      <c r="C378">
        <v>15.34</v>
      </c>
      <c r="D378">
        <v>14.26</v>
      </c>
      <c r="E378">
        <v>102.5</v>
      </c>
      <c r="F378">
        <v>704.4</v>
      </c>
      <c r="G378">
        <v>0.10730000000000001</v>
      </c>
      <c r="H378">
        <v>0.2135</v>
      </c>
      <c r="I378">
        <v>0.2077</v>
      </c>
      <c r="J378">
        <v>9.7559999999999994E-2</v>
      </c>
      <c r="K378">
        <v>0.25209999999999999</v>
      </c>
      <c r="L378">
        <v>7.0319999999999994E-2</v>
      </c>
      <c r="M378">
        <v>0.43880000000000002</v>
      </c>
      <c r="N378">
        <v>0.70960000000000001</v>
      </c>
      <c r="O378">
        <v>3.3839999999999999</v>
      </c>
      <c r="P378">
        <v>44.91</v>
      </c>
      <c r="Q378">
        <v>6.7889999999999999E-3</v>
      </c>
      <c r="R378">
        <v>5.3280000000000001E-2</v>
      </c>
      <c r="S378">
        <v>6.4460000000000003E-2</v>
      </c>
      <c r="T378">
        <v>2.2519999999999998E-2</v>
      </c>
      <c r="U378">
        <v>3.6720000000000003E-2</v>
      </c>
      <c r="V378">
        <v>4.3940000000000003E-3</v>
      </c>
      <c r="W378">
        <v>18.07</v>
      </c>
      <c r="X378">
        <v>19.079999999999998</v>
      </c>
      <c r="Y378">
        <v>125.1</v>
      </c>
      <c r="Z378">
        <v>980.9</v>
      </c>
      <c r="AA378">
        <v>0.13900000000000001</v>
      </c>
      <c r="AB378">
        <v>0.59540000000000004</v>
      </c>
      <c r="AC378">
        <v>0.63049999999999995</v>
      </c>
      <c r="AD378">
        <v>0.23930000000000001</v>
      </c>
      <c r="AE378">
        <v>0.4667</v>
      </c>
      <c r="AF378">
        <v>9.9460000000000007E-2</v>
      </c>
    </row>
    <row r="379" spans="1:32" x14ac:dyDescent="0.2">
      <c r="A379">
        <v>851509</v>
      </c>
      <c r="B379" t="s">
        <v>32</v>
      </c>
      <c r="C379">
        <v>21.16</v>
      </c>
      <c r="D379">
        <v>23.04</v>
      </c>
      <c r="E379">
        <v>137.19999999999999</v>
      </c>
      <c r="F379">
        <v>1404</v>
      </c>
      <c r="G379">
        <v>9.4280000000000003E-2</v>
      </c>
      <c r="H379">
        <v>0.1022</v>
      </c>
      <c r="I379">
        <v>0.10970000000000001</v>
      </c>
      <c r="J379">
        <v>8.6319999999999994E-2</v>
      </c>
      <c r="K379">
        <v>0.1769</v>
      </c>
      <c r="L379">
        <v>5.2780000000000001E-2</v>
      </c>
      <c r="M379">
        <v>0.69169999999999998</v>
      </c>
      <c r="N379">
        <v>1.127</v>
      </c>
      <c r="O379">
        <v>4.3029999999999999</v>
      </c>
      <c r="P379">
        <v>93.99</v>
      </c>
      <c r="Q379">
        <v>4.7280000000000004E-3</v>
      </c>
      <c r="R379">
        <v>1.259E-2</v>
      </c>
      <c r="S379">
        <v>1.7149999999999999E-2</v>
      </c>
      <c r="T379">
        <v>1.038E-2</v>
      </c>
      <c r="U379">
        <v>1.0829999999999999E-2</v>
      </c>
      <c r="V379">
        <v>1.9870000000000001E-3</v>
      </c>
      <c r="W379">
        <v>29.17</v>
      </c>
      <c r="X379">
        <v>35.590000000000003</v>
      </c>
      <c r="Y379">
        <v>188</v>
      </c>
      <c r="Z379">
        <v>2615</v>
      </c>
      <c r="AA379">
        <v>0.1401</v>
      </c>
      <c r="AB379">
        <v>0.26</v>
      </c>
      <c r="AC379">
        <v>0.3155</v>
      </c>
      <c r="AD379">
        <v>0.2009</v>
      </c>
      <c r="AE379">
        <v>0.28220000000000001</v>
      </c>
      <c r="AF379">
        <v>7.5259999999999994E-2</v>
      </c>
    </row>
    <row r="380" spans="1:32" x14ac:dyDescent="0.2">
      <c r="A380">
        <v>852552</v>
      </c>
      <c r="B380" t="s">
        <v>32</v>
      </c>
      <c r="C380">
        <v>16.649999999999999</v>
      </c>
      <c r="D380">
        <v>21.38</v>
      </c>
      <c r="E380">
        <v>110</v>
      </c>
      <c r="F380">
        <v>904.6</v>
      </c>
      <c r="G380">
        <v>0.11210000000000001</v>
      </c>
      <c r="H380">
        <v>0.1457</v>
      </c>
      <c r="I380">
        <v>0.1525</v>
      </c>
      <c r="J380">
        <v>9.1700000000000004E-2</v>
      </c>
      <c r="K380">
        <v>0.19950000000000001</v>
      </c>
      <c r="L380">
        <v>6.3299999999999995E-2</v>
      </c>
      <c r="M380">
        <v>0.80679999999999996</v>
      </c>
      <c r="N380">
        <v>0.90169999999999995</v>
      </c>
      <c r="O380">
        <v>5.4550000000000001</v>
      </c>
      <c r="P380">
        <v>102.6</v>
      </c>
      <c r="Q380">
        <v>6.0480000000000004E-3</v>
      </c>
      <c r="R380">
        <v>1.882E-2</v>
      </c>
      <c r="S380">
        <v>2.741E-2</v>
      </c>
      <c r="T380">
        <v>1.1299999999999999E-2</v>
      </c>
      <c r="U380">
        <v>1.468E-2</v>
      </c>
      <c r="V380">
        <v>2.8010000000000001E-3</v>
      </c>
      <c r="W380">
        <v>26.46</v>
      </c>
      <c r="X380">
        <v>31.56</v>
      </c>
      <c r="Y380">
        <v>177</v>
      </c>
      <c r="Z380">
        <v>2215</v>
      </c>
      <c r="AA380">
        <v>0.18049999999999999</v>
      </c>
      <c r="AB380">
        <v>0.35780000000000001</v>
      </c>
      <c r="AC380">
        <v>0.46949999999999997</v>
      </c>
      <c r="AD380">
        <v>0.20949999999999999</v>
      </c>
      <c r="AE380">
        <v>0.36130000000000001</v>
      </c>
      <c r="AF380">
        <v>9.5640000000000003E-2</v>
      </c>
    </row>
    <row r="381" spans="1:32" x14ac:dyDescent="0.2">
      <c r="A381">
        <v>852631</v>
      </c>
      <c r="B381" t="s">
        <v>32</v>
      </c>
      <c r="C381">
        <v>17.14</v>
      </c>
      <c r="D381">
        <v>16.399999999999999</v>
      </c>
      <c r="E381">
        <v>116</v>
      </c>
      <c r="F381">
        <v>912.7</v>
      </c>
      <c r="G381">
        <v>0.1186</v>
      </c>
      <c r="H381">
        <v>0.2276</v>
      </c>
      <c r="I381">
        <v>0.22289999999999999</v>
      </c>
      <c r="J381">
        <v>0.1401</v>
      </c>
      <c r="K381">
        <v>0.30399999999999999</v>
      </c>
      <c r="L381">
        <v>7.4130000000000001E-2</v>
      </c>
      <c r="M381">
        <v>1.046</v>
      </c>
      <c r="N381">
        <v>0.97599999999999998</v>
      </c>
      <c r="O381">
        <v>7.2759999999999998</v>
      </c>
      <c r="P381">
        <v>111.4</v>
      </c>
      <c r="Q381">
        <v>8.0289999999999997E-3</v>
      </c>
      <c r="R381">
        <v>3.7990000000000003E-2</v>
      </c>
      <c r="S381">
        <v>3.7319999999999999E-2</v>
      </c>
      <c r="T381">
        <v>2.3970000000000002E-2</v>
      </c>
      <c r="U381">
        <v>2.308E-2</v>
      </c>
      <c r="V381">
        <v>7.4440000000000001E-3</v>
      </c>
      <c r="W381">
        <v>22.25</v>
      </c>
      <c r="X381">
        <v>21.4</v>
      </c>
      <c r="Y381">
        <v>152.4</v>
      </c>
      <c r="Z381">
        <v>1461</v>
      </c>
      <c r="AA381">
        <v>0.1545</v>
      </c>
      <c r="AB381">
        <v>0.39489999999999997</v>
      </c>
      <c r="AC381">
        <v>0.38529999999999998</v>
      </c>
      <c r="AD381">
        <v>0.255</v>
      </c>
      <c r="AE381">
        <v>0.40660000000000002</v>
      </c>
      <c r="AF381">
        <v>0.10589999999999999</v>
      </c>
    </row>
    <row r="382" spans="1:32" x14ac:dyDescent="0.2">
      <c r="A382">
        <v>852763</v>
      </c>
      <c r="B382" t="s">
        <v>32</v>
      </c>
      <c r="C382">
        <v>14.58</v>
      </c>
      <c r="D382">
        <v>21.53</v>
      </c>
      <c r="E382">
        <v>97.41</v>
      </c>
      <c r="F382">
        <v>644.79999999999995</v>
      </c>
      <c r="G382">
        <v>0.10539999999999999</v>
      </c>
      <c r="H382">
        <v>0.18679999999999999</v>
      </c>
      <c r="I382">
        <v>0.14249999999999999</v>
      </c>
      <c r="J382">
        <v>8.7830000000000005E-2</v>
      </c>
      <c r="K382">
        <v>0.22520000000000001</v>
      </c>
      <c r="L382">
        <v>6.9239999999999996E-2</v>
      </c>
      <c r="M382">
        <v>0.2545</v>
      </c>
      <c r="N382">
        <v>0.98319999999999996</v>
      </c>
      <c r="O382">
        <v>2.11</v>
      </c>
      <c r="P382">
        <v>21.05</v>
      </c>
      <c r="Q382">
        <v>4.4520000000000002E-3</v>
      </c>
      <c r="R382">
        <v>3.0550000000000001E-2</v>
      </c>
      <c r="S382">
        <v>2.681E-2</v>
      </c>
      <c r="T382">
        <v>1.3520000000000001E-2</v>
      </c>
      <c r="U382">
        <v>1.4540000000000001E-2</v>
      </c>
      <c r="V382">
        <v>3.7109999999999999E-3</v>
      </c>
      <c r="W382">
        <v>17.62</v>
      </c>
      <c r="X382">
        <v>33.21</v>
      </c>
      <c r="Y382">
        <v>122.4</v>
      </c>
      <c r="Z382">
        <v>896.9</v>
      </c>
      <c r="AA382">
        <v>0.1525</v>
      </c>
      <c r="AB382">
        <v>0.6643</v>
      </c>
      <c r="AC382">
        <v>0.55389999999999995</v>
      </c>
      <c r="AD382">
        <v>0.27010000000000001</v>
      </c>
      <c r="AE382">
        <v>0.4264</v>
      </c>
      <c r="AF382">
        <v>0.1275</v>
      </c>
    </row>
    <row r="383" spans="1:32" x14ac:dyDescent="0.2">
      <c r="A383">
        <v>852781</v>
      </c>
      <c r="B383" t="s">
        <v>32</v>
      </c>
      <c r="C383">
        <v>18.61</v>
      </c>
      <c r="D383">
        <v>20.25</v>
      </c>
      <c r="E383">
        <v>122.1</v>
      </c>
      <c r="F383">
        <v>1094</v>
      </c>
      <c r="G383">
        <v>9.4399999999999998E-2</v>
      </c>
      <c r="H383">
        <v>0.1066</v>
      </c>
      <c r="I383">
        <v>0.14899999999999999</v>
      </c>
      <c r="J383">
        <v>7.7310000000000004E-2</v>
      </c>
      <c r="K383">
        <v>0.16969999999999999</v>
      </c>
      <c r="L383">
        <v>5.6989999999999999E-2</v>
      </c>
      <c r="M383">
        <v>0.85289999999999999</v>
      </c>
      <c r="N383">
        <v>1.849</v>
      </c>
      <c r="O383">
        <v>5.6319999999999997</v>
      </c>
      <c r="P383">
        <v>93.54</v>
      </c>
      <c r="Q383">
        <v>1.0749999999999999E-2</v>
      </c>
      <c r="R383">
        <v>2.7220000000000001E-2</v>
      </c>
      <c r="S383">
        <v>5.0810000000000001E-2</v>
      </c>
      <c r="T383">
        <v>1.9109999999999999E-2</v>
      </c>
      <c r="U383">
        <v>2.2929999999999999E-2</v>
      </c>
      <c r="V383">
        <v>4.2170000000000003E-3</v>
      </c>
      <c r="W383">
        <v>21.31</v>
      </c>
      <c r="X383">
        <v>27.26</v>
      </c>
      <c r="Y383">
        <v>139.9</v>
      </c>
      <c r="Z383">
        <v>1403</v>
      </c>
      <c r="AA383">
        <v>0.1338</v>
      </c>
      <c r="AB383">
        <v>0.2117</v>
      </c>
      <c r="AC383">
        <v>0.34460000000000002</v>
      </c>
      <c r="AD383">
        <v>0.14899999999999999</v>
      </c>
      <c r="AE383">
        <v>0.2341</v>
      </c>
      <c r="AF383">
        <v>7.4209999999999998E-2</v>
      </c>
    </row>
    <row r="384" spans="1:32" x14ac:dyDescent="0.2">
      <c r="A384">
        <v>852973</v>
      </c>
      <c r="B384" t="s">
        <v>32</v>
      </c>
      <c r="C384">
        <v>15.3</v>
      </c>
      <c r="D384">
        <v>25.27</v>
      </c>
      <c r="E384">
        <v>102.4</v>
      </c>
      <c r="F384">
        <v>732.4</v>
      </c>
      <c r="G384">
        <v>0.1082</v>
      </c>
      <c r="H384">
        <v>0.16969999999999999</v>
      </c>
      <c r="I384">
        <v>0.16830000000000001</v>
      </c>
      <c r="J384">
        <v>8.7510000000000004E-2</v>
      </c>
      <c r="K384">
        <v>0.19259999999999999</v>
      </c>
      <c r="L384">
        <v>6.54E-2</v>
      </c>
      <c r="M384">
        <v>0.439</v>
      </c>
      <c r="N384">
        <v>1.012</v>
      </c>
      <c r="O384">
        <v>3.4980000000000002</v>
      </c>
      <c r="P384">
        <v>43.5</v>
      </c>
      <c r="Q384">
        <v>5.2329999999999998E-3</v>
      </c>
      <c r="R384">
        <v>3.057E-2</v>
      </c>
      <c r="S384">
        <v>3.576E-2</v>
      </c>
      <c r="T384">
        <v>1.0829999999999999E-2</v>
      </c>
      <c r="U384">
        <v>1.7680000000000001E-2</v>
      </c>
      <c r="V384">
        <v>2.967E-3</v>
      </c>
      <c r="W384">
        <v>20.27</v>
      </c>
      <c r="X384">
        <v>36.71</v>
      </c>
      <c r="Y384">
        <v>149.30000000000001</v>
      </c>
      <c r="Z384">
        <v>1269</v>
      </c>
      <c r="AA384">
        <v>0.1641</v>
      </c>
      <c r="AB384">
        <v>0.61099999999999999</v>
      </c>
      <c r="AC384">
        <v>0.63349999999999995</v>
      </c>
      <c r="AD384">
        <v>0.2024</v>
      </c>
      <c r="AE384">
        <v>0.4027</v>
      </c>
      <c r="AF384">
        <v>9.8760000000000001E-2</v>
      </c>
    </row>
    <row r="385" spans="1:32" x14ac:dyDescent="0.2">
      <c r="A385">
        <v>853201</v>
      </c>
      <c r="B385" t="s">
        <v>32</v>
      </c>
      <c r="C385">
        <v>17.57</v>
      </c>
      <c r="D385">
        <v>15.05</v>
      </c>
      <c r="E385">
        <v>115</v>
      </c>
      <c r="F385">
        <v>955.1</v>
      </c>
      <c r="G385">
        <v>9.8470000000000002E-2</v>
      </c>
      <c r="H385">
        <v>0.1157</v>
      </c>
      <c r="I385">
        <v>9.8750000000000004E-2</v>
      </c>
      <c r="J385">
        <v>7.9530000000000003E-2</v>
      </c>
      <c r="K385">
        <v>0.1739</v>
      </c>
      <c r="L385">
        <v>6.1490000000000003E-2</v>
      </c>
      <c r="M385">
        <v>0.60029999999999994</v>
      </c>
      <c r="N385">
        <v>0.82250000000000001</v>
      </c>
      <c r="O385">
        <v>4.6550000000000002</v>
      </c>
      <c r="P385">
        <v>61.1</v>
      </c>
      <c r="Q385">
        <v>5.6270000000000001E-3</v>
      </c>
      <c r="R385">
        <v>3.0329999999999999E-2</v>
      </c>
      <c r="S385">
        <v>3.4070000000000003E-2</v>
      </c>
      <c r="T385">
        <v>1.354E-2</v>
      </c>
      <c r="U385">
        <v>1.925E-2</v>
      </c>
      <c r="V385">
        <v>3.7420000000000001E-3</v>
      </c>
      <c r="W385">
        <v>20.010000000000002</v>
      </c>
      <c r="X385">
        <v>19.52</v>
      </c>
      <c r="Y385">
        <v>134.9</v>
      </c>
      <c r="Z385">
        <v>1227</v>
      </c>
      <c r="AA385">
        <v>0.1255</v>
      </c>
      <c r="AB385">
        <v>0.28120000000000001</v>
      </c>
      <c r="AC385">
        <v>0.24890000000000001</v>
      </c>
      <c r="AD385">
        <v>0.14560000000000001</v>
      </c>
      <c r="AE385">
        <v>0.27560000000000001</v>
      </c>
      <c r="AF385">
        <v>7.9189999999999997E-2</v>
      </c>
    </row>
    <row r="386" spans="1:32" x14ac:dyDescent="0.2">
      <c r="A386">
        <v>853401</v>
      </c>
      <c r="B386" t="s">
        <v>32</v>
      </c>
      <c r="C386">
        <v>18.63</v>
      </c>
      <c r="D386">
        <v>25.11</v>
      </c>
      <c r="E386">
        <v>124.8</v>
      </c>
      <c r="F386">
        <v>1088</v>
      </c>
      <c r="G386">
        <v>0.10639999999999999</v>
      </c>
      <c r="H386">
        <v>0.18870000000000001</v>
      </c>
      <c r="I386">
        <v>0.2319</v>
      </c>
      <c r="J386">
        <v>0.1244</v>
      </c>
      <c r="K386">
        <v>0.21829999999999999</v>
      </c>
      <c r="L386">
        <v>6.1969999999999997E-2</v>
      </c>
      <c r="M386">
        <v>0.83069999999999999</v>
      </c>
      <c r="N386">
        <v>1.466</v>
      </c>
      <c r="O386">
        <v>5.5739999999999998</v>
      </c>
      <c r="P386">
        <v>105</v>
      </c>
      <c r="Q386">
        <v>6.2480000000000001E-3</v>
      </c>
      <c r="R386">
        <v>3.3739999999999999E-2</v>
      </c>
      <c r="S386">
        <v>5.1959999999999999E-2</v>
      </c>
      <c r="T386">
        <v>1.158E-2</v>
      </c>
      <c r="U386">
        <v>2.0070000000000001E-2</v>
      </c>
      <c r="V386">
        <v>4.5599999999999998E-3</v>
      </c>
      <c r="W386">
        <v>23.15</v>
      </c>
      <c r="X386">
        <v>34.01</v>
      </c>
      <c r="Y386">
        <v>160.5</v>
      </c>
      <c r="Z386">
        <v>1670</v>
      </c>
      <c r="AA386">
        <v>0.14910000000000001</v>
      </c>
      <c r="AB386">
        <v>0.42570000000000002</v>
      </c>
      <c r="AC386">
        <v>0.61329999999999996</v>
      </c>
      <c r="AD386">
        <v>0.18479999999999999</v>
      </c>
      <c r="AE386">
        <v>0.34439999999999998</v>
      </c>
      <c r="AF386">
        <v>9.7820000000000004E-2</v>
      </c>
    </row>
    <row r="387" spans="1:32" x14ac:dyDescent="0.2">
      <c r="A387">
        <v>853612</v>
      </c>
      <c r="B387" t="s">
        <v>32</v>
      </c>
      <c r="C387">
        <v>11.84</v>
      </c>
      <c r="D387">
        <v>18.7</v>
      </c>
      <c r="E387">
        <v>77.930000000000007</v>
      </c>
      <c r="F387">
        <v>440.6</v>
      </c>
      <c r="G387">
        <v>0.1109</v>
      </c>
      <c r="H387">
        <v>0.15160000000000001</v>
      </c>
      <c r="I387">
        <v>0.12180000000000001</v>
      </c>
      <c r="J387">
        <v>5.1819999999999998E-2</v>
      </c>
      <c r="K387">
        <v>0.2301</v>
      </c>
      <c r="L387">
        <v>7.7990000000000004E-2</v>
      </c>
      <c r="M387">
        <v>0.48249999999999998</v>
      </c>
      <c r="N387">
        <v>1.03</v>
      </c>
      <c r="O387">
        <v>3.4750000000000001</v>
      </c>
      <c r="P387">
        <v>41</v>
      </c>
      <c r="Q387">
        <v>5.5510000000000004E-3</v>
      </c>
      <c r="R387">
        <v>3.4139999999999997E-2</v>
      </c>
      <c r="S387">
        <v>4.2049999999999997E-2</v>
      </c>
      <c r="T387">
        <v>1.044E-2</v>
      </c>
      <c r="U387">
        <v>2.273E-2</v>
      </c>
      <c r="V387">
        <v>5.6670000000000002E-3</v>
      </c>
      <c r="W387">
        <v>16.82</v>
      </c>
      <c r="X387">
        <v>28.12</v>
      </c>
      <c r="Y387">
        <v>119.4</v>
      </c>
      <c r="Z387">
        <v>888.7</v>
      </c>
      <c r="AA387">
        <v>0.16370000000000001</v>
      </c>
      <c r="AB387">
        <v>0.57750000000000001</v>
      </c>
      <c r="AC387">
        <v>0.6956</v>
      </c>
      <c r="AD387">
        <v>0.15459999999999999</v>
      </c>
      <c r="AE387">
        <v>0.47610000000000002</v>
      </c>
      <c r="AF387">
        <v>0.14019999999999999</v>
      </c>
    </row>
    <row r="388" spans="1:32" x14ac:dyDescent="0.2">
      <c r="A388">
        <v>85382601</v>
      </c>
      <c r="B388" t="s">
        <v>32</v>
      </c>
      <c r="C388">
        <v>17.02</v>
      </c>
      <c r="D388">
        <v>23.98</v>
      </c>
      <c r="E388">
        <v>112.8</v>
      </c>
      <c r="F388">
        <v>899.3</v>
      </c>
      <c r="G388">
        <v>0.1197</v>
      </c>
      <c r="H388">
        <v>0.14960000000000001</v>
      </c>
      <c r="I388">
        <v>0.2417</v>
      </c>
      <c r="J388">
        <v>0.1203</v>
      </c>
      <c r="K388">
        <v>0.2248</v>
      </c>
      <c r="L388">
        <v>6.3820000000000002E-2</v>
      </c>
      <c r="M388">
        <v>0.60089999999999999</v>
      </c>
      <c r="N388">
        <v>1.3979999999999999</v>
      </c>
      <c r="O388">
        <v>3.9990000000000001</v>
      </c>
      <c r="P388">
        <v>67.78</v>
      </c>
      <c r="Q388">
        <v>8.2679999999999993E-3</v>
      </c>
      <c r="R388">
        <v>3.082E-2</v>
      </c>
      <c r="S388">
        <v>5.042E-2</v>
      </c>
      <c r="T388">
        <v>1.112E-2</v>
      </c>
      <c r="U388">
        <v>2.102E-2</v>
      </c>
      <c r="V388">
        <v>3.8539999999999998E-3</v>
      </c>
      <c r="W388">
        <v>20.88</v>
      </c>
      <c r="X388">
        <v>32.090000000000003</v>
      </c>
      <c r="Y388">
        <v>136.1</v>
      </c>
      <c r="Z388">
        <v>1344</v>
      </c>
      <c r="AA388">
        <v>0.16339999999999999</v>
      </c>
      <c r="AB388">
        <v>0.35589999999999999</v>
      </c>
      <c r="AC388">
        <v>0.55879999999999996</v>
      </c>
      <c r="AD388">
        <v>0.1847</v>
      </c>
      <c r="AE388">
        <v>0.35299999999999998</v>
      </c>
      <c r="AF388">
        <v>8.4820000000000007E-2</v>
      </c>
    </row>
    <row r="389" spans="1:32" x14ac:dyDescent="0.2">
      <c r="A389">
        <v>854002</v>
      </c>
      <c r="B389" t="s">
        <v>32</v>
      </c>
      <c r="C389">
        <v>19.27</v>
      </c>
      <c r="D389">
        <v>26.47</v>
      </c>
      <c r="E389">
        <v>127.9</v>
      </c>
      <c r="F389">
        <v>1162</v>
      </c>
      <c r="G389">
        <v>9.4009999999999996E-2</v>
      </c>
      <c r="H389">
        <v>0.1719</v>
      </c>
      <c r="I389">
        <v>0.16569999999999999</v>
      </c>
      <c r="J389">
        <v>7.5929999999999997E-2</v>
      </c>
      <c r="K389">
        <v>0.18529999999999999</v>
      </c>
      <c r="L389">
        <v>6.2609999999999999E-2</v>
      </c>
      <c r="M389">
        <v>0.55579999999999996</v>
      </c>
      <c r="N389">
        <v>0.60619999999999996</v>
      </c>
      <c r="O389">
        <v>3.528</v>
      </c>
      <c r="P389">
        <v>68.17</v>
      </c>
      <c r="Q389">
        <v>5.0150000000000004E-3</v>
      </c>
      <c r="R389">
        <v>3.3180000000000001E-2</v>
      </c>
      <c r="S389">
        <v>3.4970000000000001E-2</v>
      </c>
      <c r="T389">
        <v>9.6430000000000005E-3</v>
      </c>
      <c r="U389">
        <v>1.5429999999999999E-2</v>
      </c>
      <c r="V389">
        <v>3.8960000000000002E-3</v>
      </c>
      <c r="W389">
        <v>24.15</v>
      </c>
      <c r="X389">
        <v>30.9</v>
      </c>
      <c r="Y389">
        <v>161.4</v>
      </c>
      <c r="Z389">
        <v>1813</v>
      </c>
      <c r="AA389">
        <v>0.15090000000000001</v>
      </c>
      <c r="AB389">
        <v>0.65900000000000003</v>
      </c>
      <c r="AC389">
        <v>0.60909999999999997</v>
      </c>
      <c r="AD389">
        <v>0.17849999999999999</v>
      </c>
      <c r="AE389">
        <v>0.36720000000000003</v>
      </c>
      <c r="AF389">
        <v>0.1123</v>
      </c>
    </row>
    <row r="390" spans="1:32" x14ac:dyDescent="0.2">
      <c r="A390">
        <v>854039</v>
      </c>
      <c r="B390" t="s">
        <v>32</v>
      </c>
      <c r="C390">
        <v>16.13</v>
      </c>
      <c r="D390">
        <v>17.88</v>
      </c>
      <c r="E390">
        <v>107</v>
      </c>
      <c r="F390">
        <v>807.2</v>
      </c>
      <c r="G390">
        <v>0.104</v>
      </c>
      <c r="H390">
        <v>0.15590000000000001</v>
      </c>
      <c r="I390">
        <v>0.13539999999999999</v>
      </c>
      <c r="J390">
        <v>7.7520000000000006E-2</v>
      </c>
      <c r="K390">
        <v>0.19980000000000001</v>
      </c>
      <c r="L390">
        <v>6.515E-2</v>
      </c>
      <c r="M390">
        <v>0.33400000000000002</v>
      </c>
      <c r="N390">
        <v>0.68569999999999998</v>
      </c>
      <c r="O390">
        <v>2.1829999999999998</v>
      </c>
      <c r="P390">
        <v>35.03</v>
      </c>
      <c r="Q390">
        <v>4.1850000000000004E-3</v>
      </c>
      <c r="R390">
        <v>2.8680000000000001E-2</v>
      </c>
      <c r="S390">
        <v>2.664E-2</v>
      </c>
      <c r="T390">
        <v>9.0670000000000004E-3</v>
      </c>
      <c r="U390">
        <v>1.703E-2</v>
      </c>
      <c r="V390">
        <v>3.8170000000000001E-3</v>
      </c>
      <c r="W390">
        <v>20.21</v>
      </c>
      <c r="X390">
        <v>27.26</v>
      </c>
      <c r="Y390">
        <v>132.69999999999999</v>
      </c>
      <c r="Z390">
        <v>1261</v>
      </c>
      <c r="AA390">
        <v>0.14460000000000001</v>
      </c>
      <c r="AB390">
        <v>0.58040000000000003</v>
      </c>
      <c r="AC390">
        <v>0.52739999999999998</v>
      </c>
      <c r="AD390">
        <v>0.18640000000000001</v>
      </c>
      <c r="AE390">
        <v>0.42699999999999999</v>
      </c>
      <c r="AF390">
        <v>0.12330000000000001</v>
      </c>
    </row>
    <row r="391" spans="1:32" x14ac:dyDescent="0.2">
      <c r="A391">
        <v>854253</v>
      </c>
      <c r="B391" t="s">
        <v>32</v>
      </c>
      <c r="C391">
        <v>16.739999999999998</v>
      </c>
      <c r="D391">
        <v>21.59</v>
      </c>
      <c r="E391">
        <v>110.1</v>
      </c>
      <c r="F391">
        <v>869.5</v>
      </c>
      <c r="G391">
        <v>9.6100000000000005E-2</v>
      </c>
      <c r="H391">
        <v>0.1336</v>
      </c>
      <c r="I391">
        <v>0.1348</v>
      </c>
      <c r="J391">
        <v>6.0179999999999997E-2</v>
      </c>
      <c r="K391">
        <v>0.18959999999999999</v>
      </c>
      <c r="L391">
        <v>5.6559999999999999E-2</v>
      </c>
      <c r="M391">
        <v>0.46150000000000002</v>
      </c>
      <c r="N391">
        <v>0.91969999999999996</v>
      </c>
      <c r="O391">
        <v>3.008</v>
      </c>
      <c r="P391">
        <v>45.19</v>
      </c>
      <c r="Q391">
        <v>5.7759999999999999E-3</v>
      </c>
      <c r="R391">
        <v>2.4989999999999998E-2</v>
      </c>
      <c r="S391">
        <v>3.6949999999999997E-2</v>
      </c>
      <c r="T391">
        <v>1.1950000000000001E-2</v>
      </c>
      <c r="U391">
        <v>2.7890000000000002E-2</v>
      </c>
      <c r="V391">
        <v>2.6649999999999998E-3</v>
      </c>
      <c r="W391">
        <v>20.010000000000002</v>
      </c>
      <c r="X391">
        <v>29.02</v>
      </c>
      <c r="Y391">
        <v>133.5</v>
      </c>
      <c r="Z391">
        <v>1229</v>
      </c>
      <c r="AA391">
        <v>0.15629999999999999</v>
      </c>
      <c r="AB391">
        <v>0.38350000000000001</v>
      </c>
      <c r="AC391">
        <v>0.54090000000000005</v>
      </c>
      <c r="AD391">
        <v>0.18129999999999999</v>
      </c>
      <c r="AE391">
        <v>0.48630000000000001</v>
      </c>
      <c r="AF391">
        <v>8.6330000000000004E-2</v>
      </c>
    </row>
    <row r="392" spans="1:32" x14ac:dyDescent="0.2">
      <c r="A392">
        <v>854268</v>
      </c>
      <c r="B392" t="s">
        <v>32</v>
      </c>
      <c r="C392">
        <v>14.25</v>
      </c>
      <c r="D392">
        <v>21.72</v>
      </c>
      <c r="E392">
        <v>93.63</v>
      </c>
      <c r="F392">
        <v>633</v>
      </c>
      <c r="G392">
        <v>9.8229999999999998E-2</v>
      </c>
      <c r="H392">
        <v>0.10979999999999999</v>
      </c>
      <c r="I392">
        <v>0.13189999999999999</v>
      </c>
      <c r="J392">
        <v>5.5980000000000002E-2</v>
      </c>
      <c r="K392">
        <v>0.1885</v>
      </c>
      <c r="L392">
        <v>6.1249999999999999E-2</v>
      </c>
      <c r="M392">
        <v>0.28599999999999998</v>
      </c>
      <c r="N392">
        <v>1.0189999999999999</v>
      </c>
      <c r="O392">
        <v>2.657</v>
      </c>
      <c r="P392">
        <v>24.91</v>
      </c>
      <c r="Q392">
        <v>5.8780000000000004E-3</v>
      </c>
      <c r="R392">
        <v>2.9950000000000001E-2</v>
      </c>
      <c r="S392">
        <v>4.8149999999999998E-2</v>
      </c>
      <c r="T392">
        <v>1.1610000000000001E-2</v>
      </c>
      <c r="U392">
        <v>2.0279999999999999E-2</v>
      </c>
      <c r="V392">
        <v>4.0220000000000004E-3</v>
      </c>
      <c r="W392">
        <v>15.89</v>
      </c>
      <c r="X392">
        <v>30.36</v>
      </c>
      <c r="Y392">
        <v>116.2</v>
      </c>
      <c r="Z392">
        <v>799.6</v>
      </c>
      <c r="AA392">
        <v>0.14460000000000001</v>
      </c>
      <c r="AB392">
        <v>0.42380000000000001</v>
      </c>
      <c r="AC392">
        <v>0.51859999999999995</v>
      </c>
      <c r="AD392">
        <v>0.1447</v>
      </c>
      <c r="AE392">
        <v>0.35909999999999997</v>
      </c>
      <c r="AF392">
        <v>0.1014</v>
      </c>
    </row>
    <row r="393" spans="1:32" x14ac:dyDescent="0.2">
      <c r="A393">
        <v>855133</v>
      </c>
      <c r="B393" t="s">
        <v>32</v>
      </c>
      <c r="C393">
        <v>14.99</v>
      </c>
      <c r="D393">
        <v>25.2</v>
      </c>
      <c r="E393">
        <v>95.54</v>
      </c>
      <c r="F393">
        <v>698.8</v>
      </c>
      <c r="G393">
        <v>9.3869999999999995E-2</v>
      </c>
      <c r="H393">
        <v>5.1310000000000001E-2</v>
      </c>
      <c r="I393">
        <v>2.3980000000000001E-2</v>
      </c>
      <c r="J393">
        <v>2.8989999999999998E-2</v>
      </c>
      <c r="K393">
        <v>0.1565</v>
      </c>
      <c r="L393">
        <v>5.5039999999999999E-2</v>
      </c>
      <c r="M393">
        <v>1.214</v>
      </c>
      <c r="N393">
        <v>2.1880000000000002</v>
      </c>
      <c r="O393">
        <v>8.077</v>
      </c>
      <c r="P393">
        <v>106</v>
      </c>
      <c r="Q393">
        <v>6.8830000000000002E-3</v>
      </c>
      <c r="R393">
        <v>1.094E-2</v>
      </c>
      <c r="S393">
        <v>1.8180000000000002E-2</v>
      </c>
      <c r="T393">
        <v>1.917E-2</v>
      </c>
      <c r="U393">
        <v>7.8820000000000001E-3</v>
      </c>
      <c r="V393">
        <v>1.7539999999999999E-3</v>
      </c>
      <c r="W393">
        <v>14.99</v>
      </c>
      <c r="X393">
        <v>25.2</v>
      </c>
      <c r="Y393">
        <v>95.54</v>
      </c>
      <c r="Z393">
        <v>698.8</v>
      </c>
      <c r="AA393">
        <v>9.3869999999999995E-2</v>
      </c>
      <c r="AB393">
        <v>5.1310000000000001E-2</v>
      </c>
      <c r="AC393">
        <v>2.3980000000000001E-2</v>
      </c>
      <c r="AD393">
        <v>2.8989999999999998E-2</v>
      </c>
      <c r="AE393">
        <v>0.1565</v>
      </c>
      <c r="AF393">
        <v>5.5039999999999999E-2</v>
      </c>
    </row>
    <row r="394" spans="1:32" x14ac:dyDescent="0.2">
      <c r="A394">
        <v>855138</v>
      </c>
      <c r="B394" t="s">
        <v>32</v>
      </c>
      <c r="C394">
        <v>13.48</v>
      </c>
      <c r="D394">
        <v>20.82</v>
      </c>
      <c r="E394">
        <v>88.4</v>
      </c>
      <c r="F394">
        <v>559.20000000000005</v>
      </c>
      <c r="G394">
        <v>0.1016</v>
      </c>
      <c r="H394">
        <v>0.1255</v>
      </c>
      <c r="I394">
        <v>0.10630000000000001</v>
      </c>
      <c r="J394">
        <v>5.4390000000000001E-2</v>
      </c>
      <c r="K394">
        <v>0.17199999999999999</v>
      </c>
      <c r="L394">
        <v>6.4189999999999997E-2</v>
      </c>
      <c r="M394">
        <v>0.21299999999999999</v>
      </c>
      <c r="N394">
        <v>0.59140000000000004</v>
      </c>
      <c r="O394">
        <v>1.5449999999999999</v>
      </c>
      <c r="P394">
        <v>18.52</v>
      </c>
      <c r="Q394">
        <v>5.3670000000000002E-3</v>
      </c>
      <c r="R394">
        <v>2.239E-2</v>
      </c>
      <c r="S394">
        <v>3.049E-2</v>
      </c>
      <c r="T394">
        <v>1.2619999999999999E-2</v>
      </c>
      <c r="U394">
        <v>1.3769999999999999E-2</v>
      </c>
      <c r="V394">
        <v>3.1870000000000002E-3</v>
      </c>
      <c r="W394">
        <v>15.53</v>
      </c>
      <c r="X394">
        <v>26.02</v>
      </c>
      <c r="Y394">
        <v>107.3</v>
      </c>
      <c r="Z394">
        <v>740.4</v>
      </c>
      <c r="AA394">
        <v>0.161</v>
      </c>
      <c r="AB394">
        <v>0.42249999999999999</v>
      </c>
      <c r="AC394">
        <v>0.503</v>
      </c>
      <c r="AD394">
        <v>0.2258</v>
      </c>
      <c r="AE394">
        <v>0.28070000000000001</v>
      </c>
      <c r="AF394">
        <v>0.1071</v>
      </c>
    </row>
    <row r="395" spans="1:32" x14ac:dyDescent="0.2">
      <c r="A395">
        <v>855167</v>
      </c>
      <c r="B395" t="s">
        <v>32</v>
      </c>
      <c r="C395">
        <v>13.44</v>
      </c>
      <c r="D395">
        <v>21.58</v>
      </c>
      <c r="E395">
        <v>86.18</v>
      </c>
      <c r="F395">
        <v>563</v>
      </c>
      <c r="G395">
        <v>8.1619999999999998E-2</v>
      </c>
      <c r="H395">
        <v>6.0310000000000002E-2</v>
      </c>
      <c r="I395">
        <v>3.1099999999999999E-2</v>
      </c>
      <c r="J395">
        <v>2.0310000000000002E-2</v>
      </c>
      <c r="K395">
        <v>0.1784</v>
      </c>
      <c r="L395">
        <v>5.5870000000000003E-2</v>
      </c>
      <c r="M395">
        <v>0.23849999999999999</v>
      </c>
      <c r="N395">
        <v>0.82650000000000001</v>
      </c>
      <c r="O395">
        <v>1.5720000000000001</v>
      </c>
      <c r="P395">
        <v>20.53</v>
      </c>
      <c r="Q395">
        <v>3.2799999999999999E-3</v>
      </c>
      <c r="R395">
        <v>1.102E-2</v>
      </c>
      <c r="S395">
        <v>1.3899999999999999E-2</v>
      </c>
      <c r="T395">
        <v>6.881E-3</v>
      </c>
      <c r="U395">
        <v>1.38E-2</v>
      </c>
      <c r="V395">
        <v>1.286E-3</v>
      </c>
      <c r="W395">
        <v>15.93</v>
      </c>
      <c r="X395">
        <v>30.25</v>
      </c>
      <c r="Y395">
        <v>102.5</v>
      </c>
      <c r="Z395">
        <v>787.9</v>
      </c>
      <c r="AA395">
        <v>0.1094</v>
      </c>
      <c r="AB395">
        <v>0.20430000000000001</v>
      </c>
      <c r="AC395">
        <v>0.20849999999999999</v>
      </c>
      <c r="AD395">
        <v>0.11119999999999999</v>
      </c>
      <c r="AE395">
        <v>0.2994</v>
      </c>
      <c r="AF395">
        <v>7.1459999999999996E-2</v>
      </c>
    </row>
    <row r="396" spans="1:32" x14ac:dyDescent="0.2">
      <c r="A396">
        <v>855563</v>
      </c>
      <c r="B396" t="s">
        <v>32</v>
      </c>
      <c r="C396">
        <v>10.95</v>
      </c>
      <c r="D396">
        <v>21.35</v>
      </c>
      <c r="E396">
        <v>71.900000000000006</v>
      </c>
      <c r="F396">
        <v>371.1</v>
      </c>
      <c r="G396">
        <v>0.1227</v>
      </c>
      <c r="H396">
        <v>0.12180000000000001</v>
      </c>
      <c r="I396">
        <v>0.10440000000000001</v>
      </c>
      <c r="J396">
        <v>5.6689999999999997E-2</v>
      </c>
      <c r="K396">
        <v>0.1895</v>
      </c>
      <c r="L396">
        <v>6.8699999999999997E-2</v>
      </c>
      <c r="M396">
        <v>0.2366</v>
      </c>
      <c r="N396">
        <v>1.4279999999999999</v>
      </c>
      <c r="O396">
        <v>1.8220000000000001</v>
      </c>
      <c r="P396">
        <v>16.97</v>
      </c>
      <c r="Q396">
        <v>8.064E-3</v>
      </c>
      <c r="R396">
        <v>1.7639999999999999E-2</v>
      </c>
      <c r="S396">
        <v>2.5950000000000001E-2</v>
      </c>
      <c r="T396">
        <v>1.0370000000000001E-2</v>
      </c>
      <c r="U396">
        <v>1.357E-2</v>
      </c>
      <c r="V396">
        <v>3.0400000000000002E-3</v>
      </c>
      <c r="W396">
        <v>12.84</v>
      </c>
      <c r="X396">
        <v>35.340000000000003</v>
      </c>
      <c r="Y396">
        <v>87.22</v>
      </c>
      <c r="Z396">
        <v>514</v>
      </c>
      <c r="AA396">
        <v>0.19089999999999999</v>
      </c>
      <c r="AB396">
        <v>0.26979999999999998</v>
      </c>
      <c r="AC396">
        <v>0.40229999999999999</v>
      </c>
      <c r="AD396">
        <v>0.1424</v>
      </c>
      <c r="AE396">
        <v>0.2964</v>
      </c>
      <c r="AF396">
        <v>9.6060000000000006E-2</v>
      </c>
    </row>
    <row r="397" spans="1:32" x14ac:dyDescent="0.2">
      <c r="A397">
        <v>855625</v>
      </c>
      <c r="B397" t="s">
        <v>32</v>
      </c>
      <c r="C397">
        <v>19.07</v>
      </c>
      <c r="D397">
        <v>24.81</v>
      </c>
      <c r="E397">
        <v>128.30000000000001</v>
      </c>
      <c r="F397">
        <v>1104</v>
      </c>
      <c r="G397">
        <v>9.0810000000000002E-2</v>
      </c>
      <c r="H397">
        <v>0.219</v>
      </c>
      <c r="I397">
        <v>0.2107</v>
      </c>
      <c r="J397">
        <v>9.9610000000000004E-2</v>
      </c>
      <c r="K397">
        <v>0.23100000000000001</v>
      </c>
      <c r="L397">
        <v>6.343E-2</v>
      </c>
      <c r="M397">
        <v>0.98109999999999997</v>
      </c>
      <c r="N397">
        <v>1.6659999999999999</v>
      </c>
      <c r="O397">
        <v>8.83</v>
      </c>
      <c r="P397">
        <v>104.9</v>
      </c>
      <c r="Q397">
        <v>6.548E-3</v>
      </c>
      <c r="R397">
        <v>0.10059999999999999</v>
      </c>
      <c r="S397">
        <v>9.7229999999999997E-2</v>
      </c>
      <c r="T397">
        <v>2.6380000000000001E-2</v>
      </c>
      <c r="U397">
        <v>5.3330000000000002E-2</v>
      </c>
      <c r="V397">
        <v>7.646E-3</v>
      </c>
      <c r="W397">
        <v>24.09</v>
      </c>
      <c r="X397">
        <v>33.17</v>
      </c>
      <c r="Y397">
        <v>177.4</v>
      </c>
      <c r="Z397">
        <v>1651</v>
      </c>
      <c r="AA397">
        <v>0.12470000000000001</v>
      </c>
      <c r="AB397">
        <v>0.74439999999999995</v>
      </c>
      <c r="AC397">
        <v>0.72419999999999995</v>
      </c>
      <c r="AD397">
        <v>0.24929999999999999</v>
      </c>
      <c r="AE397">
        <v>0.46700000000000003</v>
      </c>
      <c r="AF397">
        <v>0.1038</v>
      </c>
    </row>
    <row r="398" spans="1:32" x14ac:dyDescent="0.2">
      <c r="A398">
        <v>856106</v>
      </c>
      <c r="B398" t="s">
        <v>32</v>
      </c>
      <c r="C398">
        <v>13.28</v>
      </c>
      <c r="D398">
        <v>20.28</v>
      </c>
      <c r="E398">
        <v>87.32</v>
      </c>
      <c r="F398">
        <v>545.20000000000005</v>
      </c>
      <c r="G398">
        <v>0.1041</v>
      </c>
      <c r="H398">
        <v>0.14360000000000001</v>
      </c>
      <c r="I398">
        <v>9.8470000000000002E-2</v>
      </c>
      <c r="J398">
        <v>6.1580000000000003E-2</v>
      </c>
      <c r="K398">
        <v>0.19739999999999999</v>
      </c>
      <c r="L398">
        <v>6.7820000000000005E-2</v>
      </c>
      <c r="M398">
        <v>0.37040000000000001</v>
      </c>
      <c r="N398">
        <v>0.82489999999999997</v>
      </c>
      <c r="O398">
        <v>2.427</v>
      </c>
      <c r="P398">
        <v>31.33</v>
      </c>
      <c r="Q398">
        <v>5.0720000000000001E-3</v>
      </c>
      <c r="R398">
        <v>2.147E-2</v>
      </c>
      <c r="S398">
        <v>2.1850000000000001E-2</v>
      </c>
      <c r="T398">
        <v>9.5600000000000008E-3</v>
      </c>
      <c r="U398">
        <v>1.719E-2</v>
      </c>
      <c r="V398">
        <v>3.3170000000000001E-3</v>
      </c>
      <c r="W398">
        <v>17.38</v>
      </c>
      <c r="X398">
        <v>28</v>
      </c>
      <c r="Y398">
        <v>113.1</v>
      </c>
      <c r="Z398">
        <v>907.2</v>
      </c>
      <c r="AA398">
        <v>0.153</v>
      </c>
      <c r="AB398">
        <v>0.37240000000000001</v>
      </c>
      <c r="AC398">
        <v>0.3664</v>
      </c>
      <c r="AD398">
        <v>0.1492</v>
      </c>
      <c r="AE398">
        <v>0.37390000000000001</v>
      </c>
      <c r="AF398">
        <v>0.1027</v>
      </c>
    </row>
    <row r="399" spans="1:32" x14ac:dyDescent="0.2">
      <c r="A399">
        <v>85638502</v>
      </c>
      <c r="B399" t="s">
        <v>32</v>
      </c>
      <c r="C399">
        <v>13.17</v>
      </c>
      <c r="D399">
        <v>21.81</v>
      </c>
      <c r="E399">
        <v>85.42</v>
      </c>
      <c r="F399">
        <v>531.5</v>
      </c>
      <c r="G399">
        <v>9.7140000000000004E-2</v>
      </c>
      <c r="H399">
        <v>0.1047</v>
      </c>
      <c r="I399">
        <v>8.2589999999999997E-2</v>
      </c>
      <c r="J399">
        <v>5.2519999999999997E-2</v>
      </c>
      <c r="K399">
        <v>0.17460000000000001</v>
      </c>
      <c r="L399">
        <v>6.1769999999999999E-2</v>
      </c>
      <c r="M399">
        <v>0.1938</v>
      </c>
      <c r="N399">
        <v>0.61229999999999996</v>
      </c>
      <c r="O399">
        <v>1.3340000000000001</v>
      </c>
      <c r="P399">
        <v>14.49</v>
      </c>
      <c r="Q399">
        <v>3.3500000000000001E-3</v>
      </c>
      <c r="R399">
        <v>1.384E-2</v>
      </c>
      <c r="S399">
        <v>1.452E-2</v>
      </c>
      <c r="T399">
        <v>6.8529999999999997E-3</v>
      </c>
      <c r="U399">
        <v>1.1129999999999999E-2</v>
      </c>
      <c r="V399">
        <v>1.72E-3</v>
      </c>
      <c r="W399">
        <v>16.23</v>
      </c>
      <c r="X399">
        <v>29.89</v>
      </c>
      <c r="Y399">
        <v>105.5</v>
      </c>
      <c r="Z399">
        <v>740.7</v>
      </c>
      <c r="AA399">
        <v>0.15029999999999999</v>
      </c>
      <c r="AB399">
        <v>0.39040000000000002</v>
      </c>
      <c r="AC399">
        <v>0.37280000000000002</v>
      </c>
      <c r="AD399">
        <v>0.16070000000000001</v>
      </c>
      <c r="AE399">
        <v>0.36930000000000002</v>
      </c>
      <c r="AF399">
        <v>9.6180000000000002E-2</v>
      </c>
    </row>
    <row r="400" spans="1:32" x14ac:dyDescent="0.2">
      <c r="A400">
        <v>857010</v>
      </c>
      <c r="B400" t="s">
        <v>32</v>
      </c>
      <c r="C400">
        <v>18.649999999999999</v>
      </c>
      <c r="D400">
        <v>17.600000000000001</v>
      </c>
      <c r="E400">
        <v>123.7</v>
      </c>
      <c r="F400">
        <v>1076</v>
      </c>
      <c r="G400">
        <v>0.1099</v>
      </c>
      <c r="H400">
        <v>0.1686</v>
      </c>
      <c r="I400">
        <v>0.19739999999999999</v>
      </c>
      <c r="J400">
        <v>0.1009</v>
      </c>
      <c r="K400">
        <v>0.19070000000000001</v>
      </c>
      <c r="L400">
        <v>6.0490000000000002E-2</v>
      </c>
      <c r="M400">
        <v>0.62890000000000001</v>
      </c>
      <c r="N400">
        <v>0.6633</v>
      </c>
      <c r="O400">
        <v>4.2930000000000001</v>
      </c>
      <c r="P400">
        <v>71.56</v>
      </c>
      <c r="Q400">
        <v>6.2940000000000001E-3</v>
      </c>
      <c r="R400">
        <v>3.9940000000000003E-2</v>
      </c>
      <c r="S400">
        <v>5.5539999999999999E-2</v>
      </c>
      <c r="T400">
        <v>1.695E-2</v>
      </c>
      <c r="U400">
        <v>2.4279999999999999E-2</v>
      </c>
      <c r="V400">
        <v>3.5349999999999999E-3</v>
      </c>
      <c r="W400">
        <v>22.82</v>
      </c>
      <c r="X400">
        <v>21.32</v>
      </c>
      <c r="Y400">
        <v>150.6</v>
      </c>
      <c r="Z400">
        <v>1567</v>
      </c>
      <c r="AA400">
        <v>0.16789999999999999</v>
      </c>
      <c r="AB400">
        <v>0.50900000000000001</v>
      </c>
      <c r="AC400">
        <v>0.73450000000000004</v>
      </c>
      <c r="AD400">
        <v>0.23780000000000001</v>
      </c>
      <c r="AE400">
        <v>0.37990000000000002</v>
      </c>
      <c r="AF400">
        <v>9.1850000000000001E-2</v>
      </c>
    </row>
    <row r="401" spans="1:32" x14ac:dyDescent="0.2">
      <c r="A401">
        <v>85715</v>
      </c>
      <c r="B401" t="s">
        <v>32</v>
      </c>
      <c r="C401">
        <v>13.17</v>
      </c>
      <c r="D401">
        <v>18.66</v>
      </c>
      <c r="E401">
        <v>85.98</v>
      </c>
      <c r="F401">
        <v>534.6</v>
      </c>
      <c r="G401">
        <v>0.1158</v>
      </c>
      <c r="H401">
        <v>0.1231</v>
      </c>
      <c r="I401">
        <v>0.1226</v>
      </c>
      <c r="J401">
        <v>7.3400000000000007E-2</v>
      </c>
      <c r="K401">
        <v>0.21279999999999999</v>
      </c>
      <c r="L401">
        <v>6.7769999999999997E-2</v>
      </c>
      <c r="M401">
        <v>0.28710000000000002</v>
      </c>
      <c r="N401">
        <v>0.89370000000000005</v>
      </c>
      <c r="O401">
        <v>1.897</v>
      </c>
      <c r="P401">
        <v>24.25</v>
      </c>
      <c r="Q401">
        <v>6.5319999999999996E-3</v>
      </c>
      <c r="R401">
        <v>2.3359999999999999E-2</v>
      </c>
      <c r="S401">
        <v>2.9049999999999999E-2</v>
      </c>
      <c r="T401">
        <v>1.2149999999999999E-2</v>
      </c>
      <c r="U401">
        <v>1.7430000000000001E-2</v>
      </c>
      <c r="V401">
        <v>3.643E-3</v>
      </c>
      <c r="W401">
        <v>15.67</v>
      </c>
      <c r="X401">
        <v>27.95</v>
      </c>
      <c r="Y401">
        <v>102.8</v>
      </c>
      <c r="Z401">
        <v>759.4</v>
      </c>
      <c r="AA401">
        <v>0.17860000000000001</v>
      </c>
      <c r="AB401">
        <v>0.41660000000000003</v>
      </c>
      <c r="AC401">
        <v>0.50060000000000004</v>
      </c>
      <c r="AD401">
        <v>0.20880000000000001</v>
      </c>
      <c r="AE401">
        <v>0.39</v>
      </c>
      <c r="AF401">
        <v>0.1179</v>
      </c>
    </row>
    <row r="402" spans="1:32" x14ac:dyDescent="0.2">
      <c r="A402">
        <v>857392</v>
      </c>
      <c r="B402" t="s">
        <v>32</v>
      </c>
      <c r="C402">
        <v>18.22</v>
      </c>
      <c r="D402">
        <v>18.7</v>
      </c>
      <c r="E402">
        <v>120.3</v>
      </c>
      <c r="F402">
        <v>1033</v>
      </c>
      <c r="G402">
        <v>0.1148</v>
      </c>
      <c r="H402">
        <v>0.14849999999999999</v>
      </c>
      <c r="I402">
        <v>0.1772</v>
      </c>
      <c r="J402">
        <v>0.106</v>
      </c>
      <c r="K402">
        <v>0.2092</v>
      </c>
      <c r="L402">
        <v>6.3100000000000003E-2</v>
      </c>
      <c r="M402">
        <v>0.8337</v>
      </c>
      <c r="N402">
        <v>1.593</v>
      </c>
      <c r="O402">
        <v>4.8769999999999998</v>
      </c>
      <c r="P402">
        <v>98.81</v>
      </c>
      <c r="Q402">
        <v>3.8990000000000001E-3</v>
      </c>
      <c r="R402">
        <v>2.9610000000000001E-2</v>
      </c>
      <c r="S402">
        <v>2.8170000000000001E-2</v>
      </c>
      <c r="T402">
        <v>9.2219999999999993E-3</v>
      </c>
      <c r="U402">
        <v>2.674E-2</v>
      </c>
      <c r="V402">
        <v>5.1260000000000003E-3</v>
      </c>
      <c r="W402">
        <v>20.6</v>
      </c>
      <c r="X402">
        <v>24.13</v>
      </c>
      <c r="Y402">
        <v>135.1</v>
      </c>
      <c r="Z402">
        <v>1321</v>
      </c>
      <c r="AA402">
        <v>0.128</v>
      </c>
      <c r="AB402">
        <v>0.22969999999999999</v>
      </c>
      <c r="AC402">
        <v>0.26229999999999998</v>
      </c>
      <c r="AD402">
        <v>0.13250000000000001</v>
      </c>
      <c r="AE402">
        <v>0.30209999999999998</v>
      </c>
      <c r="AF402">
        <v>7.9869999999999997E-2</v>
      </c>
    </row>
    <row r="403" spans="1:32" x14ac:dyDescent="0.2">
      <c r="A403">
        <v>857438</v>
      </c>
      <c r="B403" t="s">
        <v>32</v>
      </c>
      <c r="C403">
        <v>15.1</v>
      </c>
      <c r="D403">
        <v>22.02</v>
      </c>
      <c r="E403">
        <v>97.26</v>
      </c>
      <c r="F403">
        <v>712.8</v>
      </c>
      <c r="G403">
        <v>9.0560000000000002E-2</v>
      </c>
      <c r="H403">
        <v>7.0809999999999998E-2</v>
      </c>
      <c r="I403">
        <v>5.253E-2</v>
      </c>
      <c r="J403">
        <v>3.3340000000000002E-2</v>
      </c>
      <c r="K403">
        <v>0.16159999999999999</v>
      </c>
      <c r="L403">
        <v>5.6840000000000002E-2</v>
      </c>
      <c r="M403">
        <v>0.3105</v>
      </c>
      <c r="N403">
        <v>0.83389999999999997</v>
      </c>
      <c r="O403">
        <v>2.097</v>
      </c>
      <c r="P403">
        <v>29.91</v>
      </c>
      <c r="Q403">
        <v>4.6750000000000003E-3</v>
      </c>
      <c r="R403">
        <v>1.03E-2</v>
      </c>
      <c r="S403">
        <v>1.6029999999999999E-2</v>
      </c>
      <c r="T403">
        <v>9.2219999999999993E-3</v>
      </c>
      <c r="U403">
        <v>1.095E-2</v>
      </c>
      <c r="V403">
        <v>1.629E-3</v>
      </c>
      <c r="W403">
        <v>18.100000000000001</v>
      </c>
      <c r="X403">
        <v>31.69</v>
      </c>
      <c r="Y403">
        <v>117.7</v>
      </c>
      <c r="Z403">
        <v>1030</v>
      </c>
      <c r="AA403">
        <v>0.1389</v>
      </c>
      <c r="AB403">
        <v>0.20569999999999999</v>
      </c>
      <c r="AC403">
        <v>0.2712</v>
      </c>
      <c r="AD403">
        <v>0.153</v>
      </c>
      <c r="AE403">
        <v>0.26750000000000002</v>
      </c>
      <c r="AF403">
        <v>7.8729999999999994E-2</v>
      </c>
    </row>
    <row r="404" spans="1:32" x14ac:dyDescent="0.2">
      <c r="A404">
        <v>857637</v>
      </c>
      <c r="B404" t="s">
        <v>32</v>
      </c>
      <c r="C404">
        <v>19.21</v>
      </c>
      <c r="D404">
        <v>18.57</v>
      </c>
      <c r="E404">
        <v>125.5</v>
      </c>
      <c r="F404">
        <v>1152</v>
      </c>
      <c r="G404">
        <v>0.1053</v>
      </c>
      <c r="H404">
        <v>0.12670000000000001</v>
      </c>
      <c r="I404">
        <v>0.1323</v>
      </c>
      <c r="J404">
        <v>8.9940000000000006E-2</v>
      </c>
      <c r="K404">
        <v>0.19170000000000001</v>
      </c>
      <c r="L404">
        <v>5.9610000000000003E-2</v>
      </c>
      <c r="M404">
        <v>0.72750000000000004</v>
      </c>
      <c r="N404">
        <v>1.1930000000000001</v>
      </c>
      <c r="O404">
        <v>4.8369999999999997</v>
      </c>
      <c r="P404">
        <v>102.5</v>
      </c>
      <c r="Q404">
        <v>6.4580000000000002E-3</v>
      </c>
      <c r="R404">
        <v>2.3060000000000001E-2</v>
      </c>
      <c r="S404">
        <v>2.945E-2</v>
      </c>
      <c r="T404">
        <v>1.538E-2</v>
      </c>
      <c r="U404">
        <v>1.8519999999999998E-2</v>
      </c>
      <c r="V404">
        <v>2.6080000000000001E-3</v>
      </c>
      <c r="W404">
        <v>26.14</v>
      </c>
      <c r="X404">
        <v>28.14</v>
      </c>
      <c r="Y404">
        <v>170.1</v>
      </c>
      <c r="Z404">
        <v>2145</v>
      </c>
      <c r="AA404">
        <v>0.16239999999999999</v>
      </c>
      <c r="AB404">
        <v>0.35110000000000002</v>
      </c>
      <c r="AC404">
        <v>0.38790000000000002</v>
      </c>
      <c r="AD404">
        <v>0.20910000000000001</v>
      </c>
      <c r="AE404">
        <v>0.35370000000000001</v>
      </c>
      <c r="AF404">
        <v>8.294E-2</v>
      </c>
    </row>
    <row r="405" spans="1:32" x14ac:dyDescent="0.2">
      <c r="A405">
        <v>857793</v>
      </c>
      <c r="B405" t="s">
        <v>32</v>
      </c>
      <c r="C405">
        <v>14.71</v>
      </c>
      <c r="D405">
        <v>21.59</v>
      </c>
      <c r="E405">
        <v>95.55</v>
      </c>
      <c r="F405">
        <v>656.9</v>
      </c>
      <c r="G405">
        <v>0.1137</v>
      </c>
      <c r="H405">
        <v>0.13650000000000001</v>
      </c>
      <c r="I405">
        <v>0.1293</v>
      </c>
      <c r="J405">
        <v>8.1229999999999997E-2</v>
      </c>
      <c r="K405">
        <v>0.20269999999999999</v>
      </c>
      <c r="L405">
        <v>6.7580000000000001E-2</v>
      </c>
      <c r="M405">
        <v>0.42259999999999998</v>
      </c>
      <c r="N405">
        <v>1.1499999999999999</v>
      </c>
      <c r="O405">
        <v>2.7349999999999999</v>
      </c>
      <c r="P405">
        <v>40.090000000000003</v>
      </c>
      <c r="Q405">
        <v>3.6589999999999999E-3</v>
      </c>
      <c r="R405">
        <v>2.8549999999999999E-2</v>
      </c>
      <c r="S405">
        <v>2.572E-2</v>
      </c>
      <c r="T405">
        <v>1.272E-2</v>
      </c>
      <c r="U405">
        <v>1.8169999999999999E-2</v>
      </c>
      <c r="V405">
        <v>4.1079999999999997E-3</v>
      </c>
      <c r="W405">
        <v>17.87</v>
      </c>
      <c r="X405">
        <v>30.7</v>
      </c>
      <c r="Y405">
        <v>115.7</v>
      </c>
      <c r="Z405">
        <v>985.5</v>
      </c>
      <c r="AA405">
        <v>0.1368</v>
      </c>
      <c r="AB405">
        <v>0.42899999999999999</v>
      </c>
      <c r="AC405">
        <v>0.35870000000000002</v>
      </c>
      <c r="AD405">
        <v>0.18340000000000001</v>
      </c>
      <c r="AE405">
        <v>0.36980000000000002</v>
      </c>
      <c r="AF405">
        <v>0.1094</v>
      </c>
    </row>
    <row r="406" spans="1:32" x14ac:dyDescent="0.2">
      <c r="A406">
        <v>858986</v>
      </c>
      <c r="B406" t="s">
        <v>32</v>
      </c>
      <c r="C406">
        <v>14.25</v>
      </c>
      <c r="D406">
        <v>22.15</v>
      </c>
      <c r="E406">
        <v>96.42</v>
      </c>
      <c r="F406">
        <v>645.70000000000005</v>
      </c>
      <c r="G406">
        <v>0.10489999999999999</v>
      </c>
      <c r="H406">
        <v>0.20080000000000001</v>
      </c>
      <c r="I406">
        <v>0.2135</v>
      </c>
      <c r="J406">
        <v>8.6529999999999996E-2</v>
      </c>
      <c r="K406">
        <v>0.19489999999999999</v>
      </c>
      <c r="L406">
        <v>7.2919999999999999E-2</v>
      </c>
      <c r="M406">
        <v>0.7036</v>
      </c>
      <c r="N406">
        <v>1.268</v>
      </c>
      <c r="O406">
        <v>5.3730000000000002</v>
      </c>
      <c r="P406">
        <v>60.78</v>
      </c>
      <c r="Q406">
        <v>9.4070000000000004E-3</v>
      </c>
      <c r="R406">
        <v>7.0559999999999998E-2</v>
      </c>
      <c r="S406">
        <v>6.8989999999999996E-2</v>
      </c>
      <c r="T406">
        <v>1.848E-2</v>
      </c>
      <c r="U406">
        <v>1.7000000000000001E-2</v>
      </c>
      <c r="V406">
        <v>6.1130000000000004E-3</v>
      </c>
      <c r="W406">
        <v>17.670000000000002</v>
      </c>
      <c r="X406">
        <v>29.51</v>
      </c>
      <c r="Y406">
        <v>119.1</v>
      </c>
      <c r="Z406">
        <v>959.5</v>
      </c>
      <c r="AA406">
        <v>0.16400000000000001</v>
      </c>
      <c r="AB406">
        <v>0.62470000000000003</v>
      </c>
      <c r="AC406">
        <v>0.69220000000000004</v>
      </c>
      <c r="AD406">
        <v>0.17849999999999999</v>
      </c>
      <c r="AE406">
        <v>0.28439999999999999</v>
      </c>
      <c r="AF406">
        <v>0.1132</v>
      </c>
    </row>
    <row r="407" spans="1:32" x14ac:dyDescent="0.2">
      <c r="A407">
        <v>85922302</v>
      </c>
      <c r="B407" t="s">
        <v>32</v>
      </c>
      <c r="C407">
        <v>12.68</v>
      </c>
      <c r="D407">
        <v>23.84</v>
      </c>
      <c r="E407">
        <v>82.69</v>
      </c>
      <c r="F407">
        <v>499</v>
      </c>
      <c r="G407">
        <v>0.11219999999999999</v>
      </c>
      <c r="H407">
        <v>0.12620000000000001</v>
      </c>
      <c r="I407">
        <v>0.1128</v>
      </c>
      <c r="J407">
        <v>6.8729999999999999E-2</v>
      </c>
      <c r="K407">
        <v>0.1905</v>
      </c>
      <c r="L407">
        <v>6.59E-2</v>
      </c>
      <c r="M407">
        <v>0.42549999999999999</v>
      </c>
      <c r="N407">
        <v>1.1779999999999999</v>
      </c>
      <c r="O407">
        <v>2.927</v>
      </c>
      <c r="P407">
        <v>36.46</v>
      </c>
      <c r="Q407">
        <v>7.7809999999999997E-3</v>
      </c>
      <c r="R407">
        <v>2.648E-2</v>
      </c>
      <c r="S407">
        <v>2.9729999999999999E-2</v>
      </c>
      <c r="T407">
        <v>1.29E-2</v>
      </c>
      <c r="U407">
        <v>1.635E-2</v>
      </c>
      <c r="V407">
        <v>3.601E-3</v>
      </c>
      <c r="W407">
        <v>17.09</v>
      </c>
      <c r="X407">
        <v>33.47</v>
      </c>
      <c r="Y407">
        <v>111.8</v>
      </c>
      <c r="Z407">
        <v>888.3</v>
      </c>
      <c r="AA407">
        <v>0.18509999999999999</v>
      </c>
      <c r="AB407">
        <v>0.40610000000000002</v>
      </c>
      <c r="AC407">
        <v>0.40239999999999998</v>
      </c>
      <c r="AD407">
        <v>0.1716</v>
      </c>
      <c r="AE407">
        <v>0.33829999999999999</v>
      </c>
      <c r="AF407">
        <v>0.1031</v>
      </c>
    </row>
    <row r="408" spans="1:32" x14ac:dyDescent="0.2">
      <c r="A408">
        <v>859283</v>
      </c>
      <c r="B408" t="s">
        <v>32</v>
      </c>
      <c r="C408">
        <v>14.78</v>
      </c>
      <c r="D408">
        <v>23.94</v>
      </c>
      <c r="E408">
        <v>97.4</v>
      </c>
      <c r="F408">
        <v>668.3</v>
      </c>
      <c r="G408">
        <v>0.1172</v>
      </c>
      <c r="H408">
        <v>0.1479</v>
      </c>
      <c r="I408">
        <v>0.12670000000000001</v>
      </c>
      <c r="J408">
        <v>9.0289999999999995E-2</v>
      </c>
      <c r="K408">
        <v>0.1953</v>
      </c>
      <c r="L408">
        <v>6.6540000000000002E-2</v>
      </c>
      <c r="M408">
        <v>0.35770000000000002</v>
      </c>
      <c r="N408">
        <v>1.2809999999999999</v>
      </c>
      <c r="O408">
        <v>2.4500000000000002</v>
      </c>
      <c r="P408">
        <v>35.24</v>
      </c>
      <c r="Q408">
        <v>6.7029999999999998E-3</v>
      </c>
      <c r="R408">
        <v>2.3099999999999999E-2</v>
      </c>
      <c r="S408">
        <v>2.315E-2</v>
      </c>
      <c r="T408">
        <v>1.184E-2</v>
      </c>
      <c r="U408">
        <v>1.9E-2</v>
      </c>
      <c r="V408">
        <v>3.2239999999999999E-3</v>
      </c>
      <c r="W408">
        <v>17.309999999999999</v>
      </c>
      <c r="X408">
        <v>33.39</v>
      </c>
      <c r="Y408">
        <v>114.6</v>
      </c>
      <c r="Z408">
        <v>925.1</v>
      </c>
      <c r="AA408">
        <v>0.1648</v>
      </c>
      <c r="AB408">
        <v>0.34160000000000001</v>
      </c>
      <c r="AC408">
        <v>0.3024</v>
      </c>
      <c r="AD408">
        <v>0.16139999999999999</v>
      </c>
      <c r="AE408">
        <v>0.33210000000000001</v>
      </c>
      <c r="AF408">
        <v>8.9109999999999995E-2</v>
      </c>
    </row>
    <row r="409" spans="1:32" x14ac:dyDescent="0.2">
      <c r="A409">
        <v>859575</v>
      </c>
      <c r="B409" t="s">
        <v>32</v>
      </c>
      <c r="C409">
        <v>18.940000000000001</v>
      </c>
      <c r="D409">
        <v>21.31</v>
      </c>
      <c r="E409">
        <v>123.6</v>
      </c>
      <c r="F409">
        <v>1130</v>
      </c>
      <c r="G409">
        <v>9.0090000000000003E-2</v>
      </c>
      <c r="H409">
        <v>0.10290000000000001</v>
      </c>
      <c r="I409">
        <v>0.108</v>
      </c>
      <c r="J409">
        <v>7.9509999999999997E-2</v>
      </c>
      <c r="K409">
        <v>0.15820000000000001</v>
      </c>
      <c r="L409">
        <v>5.4609999999999999E-2</v>
      </c>
      <c r="M409">
        <v>0.78879999999999995</v>
      </c>
      <c r="N409">
        <v>0.79749999999999999</v>
      </c>
      <c r="O409">
        <v>5.4859999999999998</v>
      </c>
      <c r="P409">
        <v>96.05</v>
      </c>
      <c r="Q409">
        <v>4.444E-3</v>
      </c>
      <c r="R409">
        <v>1.652E-2</v>
      </c>
      <c r="S409">
        <v>2.2689999999999998E-2</v>
      </c>
      <c r="T409">
        <v>1.37E-2</v>
      </c>
      <c r="U409">
        <v>1.3860000000000001E-2</v>
      </c>
      <c r="V409">
        <v>1.6980000000000001E-3</v>
      </c>
      <c r="W409">
        <v>24.86</v>
      </c>
      <c r="X409">
        <v>26.58</v>
      </c>
      <c r="Y409">
        <v>165.9</v>
      </c>
      <c r="Z409">
        <v>1866</v>
      </c>
      <c r="AA409">
        <v>0.1193</v>
      </c>
      <c r="AB409">
        <v>0.2336</v>
      </c>
      <c r="AC409">
        <v>0.26869999999999999</v>
      </c>
      <c r="AD409">
        <v>0.1789</v>
      </c>
      <c r="AE409">
        <v>0.25509999999999999</v>
      </c>
      <c r="AF409">
        <v>6.5890000000000004E-2</v>
      </c>
    </row>
    <row r="410" spans="1:32" x14ac:dyDescent="0.2">
      <c r="A410">
        <v>859717</v>
      </c>
      <c r="B410" t="s">
        <v>32</v>
      </c>
      <c r="C410">
        <v>17.2</v>
      </c>
      <c r="D410">
        <v>24.52</v>
      </c>
      <c r="E410">
        <v>114.2</v>
      </c>
      <c r="F410">
        <v>929.4</v>
      </c>
      <c r="G410">
        <v>0.1071</v>
      </c>
      <c r="H410">
        <v>0.183</v>
      </c>
      <c r="I410">
        <v>0.16919999999999999</v>
      </c>
      <c r="J410">
        <v>7.9439999999999997E-2</v>
      </c>
      <c r="K410">
        <v>0.19270000000000001</v>
      </c>
      <c r="L410">
        <v>6.4869999999999997E-2</v>
      </c>
      <c r="M410">
        <v>0.5907</v>
      </c>
      <c r="N410">
        <v>1.0409999999999999</v>
      </c>
      <c r="O410">
        <v>3.7050000000000001</v>
      </c>
      <c r="P410">
        <v>69.47</v>
      </c>
      <c r="Q410">
        <v>5.8199999999999997E-3</v>
      </c>
      <c r="R410">
        <v>5.6160000000000002E-2</v>
      </c>
      <c r="S410">
        <v>4.2520000000000002E-2</v>
      </c>
      <c r="T410">
        <v>1.1270000000000001E-2</v>
      </c>
      <c r="U410">
        <v>1.5270000000000001E-2</v>
      </c>
      <c r="V410">
        <v>6.2989999999999999E-3</v>
      </c>
      <c r="W410">
        <v>23.32</v>
      </c>
      <c r="X410">
        <v>33.82</v>
      </c>
      <c r="Y410">
        <v>151.6</v>
      </c>
      <c r="Z410">
        <v>1681</v>
      </c>
      <c r="AA410">
        <v>0.1585</v>
      </c>
      <c r="AB410">
        <v>0.73939999999999995</v>
      </c>
      <c r="AC410">
        <v>0.65659999999999996</v>
      </c>
      <c r="AD410">
        <v>0.18990000000000001</v>
      </c>
      <c r="AE410">
        <v>0.33129999999999998</v>
      </c>
      <c r="AF410">
        <v>0.13389999999999999</v>
      </c>
    </row>
    <row r="411" spans="1:32" x14ac:dyDescent="0.2">
      <c r="A411">
        <v>859983</v>
      </c>
      <c r="B411" t="s">
        <v>32</v>
      </c>
      <c r="C411">
        <v>13.8</v>
      </c>
      <c r="D411">
        <v>15.79</v>
      </c>
      <c r="E411">
        <v>90.43</v>
      </c>
      <c r="F411">
        <v>584.1</v>
      </c>
      <c r="G411">
        <v>0.1007</v>
      </c>
      <c r="H411">
        <v>0.128</v>
      </c>
      <c r="I411">
        <v>7.7890000000000001E-2</v>
      </c>
      <c r="J411">
        <v>5.0689999999999999E-2</v>
      </c>
      <c r="K411">
        <v>0.16619999999999999</v>
      </c>
      <c r="L411">
        <v>6.5659999999999996E-2</v>
      </c>
      <c r="M411">
        <v>0.2787</v>
      </c>
      <c r="N411">
        <v>0.62050000000000005</v>
      </c>
      <c r="O411">
        <v>1.9570000000000001</v>
      </c>
      <c r="P411">
        <v>23.35</v>
      </c>
      <c r="Q411">
        <v>4.7169999999999998E-3</v>
      </c>
      <c r="R411">
        <v>2.0650000000000002E-2</v>
      </c>
      <c r="S411">
        <v>1.7590000000000001E-2</v>
      </c>
      <c r="T411">
        <v>9.2060000000000006E-3</v>
      </c>
      <c r="U411">
        <v>1.2200000000000001E-2</v>
      </c>
      <c r="V411">
        <v>3.13E-3</v>
      </c>
      <c r="W411">
        <v>16.57</v>
      </c>
      <c r="X411">
        <v>20.86</v>
      </c>
      <c r="Y411">
        <v>110.3</v>
      </c>
      <c r="Z411">
        <v>812.4</v>
      </c>
      <c r="AA411">
        <v>0.1411</v>
      </c>
      <c r="AB411">
        <v>0.35420000000000001</v>
      </c>
      <c r="AC411">
        <v>0.27789999999999998</v>
      </c>
      <c r="AD411">
        <v>0.13830000000000001</v>
      </c>
      <c r="AE411">
        <v>0.25890000000000002</v>
      </c>
      <c r="AF411">
        <v>0.10299999999999999</v>
      </c>
    </row>
    <row r="412" spans="1:32" x14ac:dyDescent="0.2">
      <c r="A412">
        <v>8610404</v>
      </c>
      <c r="B412" t="s">
        <v>32</v>
      </c>
      <c r="C412">
        <v>16.07</v>
      </c>
      <c r="D412">
        <v>19.649999999999999</v>
      </c>
      <c r="E412">
        <v>104.1</v>
      </c>
      <c r="F412">
        <v>817.7</v>
      </c>
      <c r="G412">
        <v>9.1679999999999998E-2</v>
      </c>
      <c r="H412">
        <v>8.4239999999999995E-2</v>
      </c>
      <c r="I412">
        <v>9.7689999999999999E-2</v>
      </c>
      <c r="J412">
        <v>6.6379999999999995E-2</v>
      </c>
      <c r="K412">
        <v>0.17979999999999999</v>
      </c>
      <c r="L412">
        <v>5.391E-2</v>
      </c>
      <c r="M412">
        <v>0.74739999999999995</v>
      </c>
      <c r="N412">
        <v>1.016</v>
      </c>
      <c r="O412">
        <v>5.0289999999999999</v>
      </c>
      <c r="P412">
        <v>79.25</v>
      </c>
      <c r="Q412">
        <v>1.082E-2</v>
      </c>
      <c r="R412">
        <v>2.2030000000000001E-2</v>
      </c>
      <c r="S412">
        <v>3.5000000000000003E-2</v>
      </c>
      <c r="T412">
        <v>1.8089999999999998E-2</v>
      </c>
      <c r="U412">
        <v>1.55E-2</v>
      </c>
      <c r="V412">
        <v>1.9480000000000001E-3</v>
      </c>
      <c r="W412">
        <v>19.77</v>
      </c>
      <c r="X412">
        <v>24.56</v>
      </c>
      <c r="Y412">
        <v>128.80000000000001</v>
      </c>
      <c r="Z412">
        <v>1223</v>
      </c>
      <c r="AA412">
        <v>0.15</v>
      </c>
      <c r="AB412">
        <v>0.20449999999999999</v>
      </c>
      <c r="AC412">
        <v>0.28289999999999998</v>
      </c>
      <c r="AD412">
        <v>0.152</v>
      </c>
      <c r="AE412">
        <v>0.26500000000000001</v>
      </c>
      <c r="AF412">
        <v>6.3869999999999996E-2</v>
      </c>
    </row>
    <row r="413" spans="1:32" x14ac:dyDescent="0.2">
      <c r="A413">
        <v>8610637</v>
      </c>
      <c r="B413" t="s">
        <v>32</v>
      </c>
      <c r="C413">
        <v>18.05</v>
      </c>
      <c r="D413">
        <v>16.149999999999999</v>
      </c>
      <c r="E413">
        <v>120.2</v>
      </c>
      <c r="F413">
        <v>1006</v>
      </c>
      <c r="G413">
        <v>0.1065</v>
      </c>
      <c r="H413">
        <v>0.21460000000000001</v>
      </c>
      <c r="I413">
        <v>0.16839999999999999</v>
      </c>
      <c r="J413">
        <v>0.108</v>
      </c>
      <c r="K413">
        <v>0.2152</v>
      </c>
      <c r="L413">
        <v>6.6729999999999998E-2</v>
      </c>
      <c r="M413">
        <v>0.98060000000000003</v>
      </c>
      <c r="N413">
        <v>0.55049999999999999</v>
      </c>
      <c r="O413">
        <v>6.3109999999999999</v>
      </c>
      <c r="P413">
        <v>134.80000000000001</v>
      </c>
      <c r="Q413">
        <v>7.9399999999999991E-3</v>
      </c>
      <c r="R413">
        <v>5.8389999999999997E-2</v>
      </c>
      <c r="S413">
        <v>4.6580000000000003E-2</v>
      </c>
      <c r="T413">
        <v>2.07E-2</v>
      </c>
      <c r="U413">
        <v>2.5909999999999999E-2</v>
      </c>
      <c r="V413">
        <v>7.0540000000000004E-3</v>
      </c>
      <c r="W413">
        <v>22.39</v>
      </c>
      <c r="X413">
        <v>18.91</v>
      </c>
      <c r="Y413">
        <v>150.1</v>
      </c>
      <c r="Z413">
        <v>1610</v>
      </c>
      <c r="AA413">
        <v>0.14779999999999999</v>
      </c>
      <c r="AB413">
        <v>0.56340000000000001</v>
      </c>
      <c r="AC413">
        <v>0.37859999999999999</v>
      </c>
      <c r="AD413">
        <v>0.2102</v>
      </c>
      <c r="AE413">
        <v>0.37509999999999999</v>
      </c>
      <c r="AF413">
        <v>0.1108</v>
      </c>
    </row>
    <row r="414" spans="1:32" x14ac:dyDescent="0.2">
      <c r="A414">
        <v>8610862</v>
      </c>
      <c r="B414" t="s">
        <v>32</v>
      </c>
      <c r="C414">
        <v>20.18</v>
      </c>
      <c r="D414">
        <v>23.97</v>
      </c>
      <c r="E414">
        <v>143.69999999999999</v>
      </c>
      <c r="F414">
        <v>1245</v>
      </c>
      <c r="G414">
        <v>0.12859999999999999</v>
      </c>
      <c r="H414">
        <v>0.34539999999999998</v>
      </c>
      <c r="I414">
        <v>0.37540000000000001</v>
      </c>
      <c r="J414">
        <v>0.16039999999999999</v>
      </c>
      <c r="K414">
        <v>0.29060000000000002</v>
      </c>
      <c r="L414">
        <v>8.1420000000000006E-2</v>
      </c>
      <c r="M414">
        <v>0.93169999999999997</v>
      </c>
      <c r="N414">
        <v>1.885</v>
      </c>
      <c r="O414">
        <v>8.6489999999999991</v>
      </c>
      <c r="P414">
        <v>116.4</v>
      </c>
      <c r="Q414">
        <v>1.038E-2</v>
      </c>
      <c r="R414">
        <v>6.8349999999999994E-2</v>
      </c>
      <c r="S414">
        <v>0.1091</v>
      </c>
      <c r="T414">
        <v>2.5930000000000002E-2</v>
      </c>
      <c r="U414">
        <v>7.8950000000000006E-2</v>
      </c>
      <c r="V414">
        <v>5.9870000000000001E-3</v>
      </c>
      <c r="W414">
        <v>23.37</v>
      </c>
      <c r="X414">
        <v>31.72</v>
      </c>
      <c r="Y414">
        <v>170.3</v>
      </c>
      <c r="Z414">
        <v>1623</v>
      </c>
      <c r="AA414">
        <v>0.16389999999999999</v>
      </c>
      <c r="AB414">
        <v>0.61639999999999995</v>
      </c>
      <c r="AC414">
        <v>0.7681</v>
      </c>
      <c r="AD414">
        <v>0.25080000000000002</v>
      </c>
      <c r="AE414">
        <v>0.54400000000000004</v>
      </c>
      <c r="AF414">
        <v>9.9640000000000006E-2</v>
      </c>
    </row>
    <row r="415" spans="1:32" x14ac:dyDescent="0.2">
      <c r="A415">
        <v>8611555</v>
      </c>
      <c r="B415" t="s">
        <v>32</v>
      </c>
      <c r="C415">
        <v>25.22</v>
      </c>
      <c r="D415">
        <v>24.91</v>
      </c>
      <c r="E415">
        <v>171.5</v>
      </c>
      <c r="F415">
        <v>1878</v>
      </c>
      <c r="G415">
        <v>0.10630000000000001</v>
      </c>
      <c r="H415">
        <v>0.26650000000000001</v>
      </c>
      <c r="I415">
        <v>0.33389999999999997</v>
      </c>
      <c r="J415">
        <v>0.1845</v>
      </c>
      <c r="K415">
        <v>0.18290000000000001</v>
      </c>
      <c r="L415">
        <v>6.7820000000000005E-2</v>
      </c>
      <c r="M415">
        <v>0.89729999999999999</v>
      </c>
      <c r="N415">
        <v>1.474</v>
      </c>
      <c r="O415">
        <v>7.3819999999999997</v>
      </c>
      <c r="P415">
        <v>120</v>
      </c>
      <c r="Q415">
        <v>8.1659999999999996E-3</v>
      </c>
      <c r="R415">
        <v>5.6930000000000001E-2</v>
      </c>
      <c r="S415">
        <v>5.7299999999999997E-2</v>
      </c>
      <c r="T415">
        <v>2.0299999999999999E-2</v>
      </c>
      <c r="U415">
        <v>1.065E-2</v>
      </c>
      <c r="V415">
        <v>5.8929999999999998E-3</v>
      </c>
      <c r="W415">
        <v>30</v>
      </c>
      <c r="X415">
        <v>33.619999999999997</v>
      </c>
      <c r="Y415">
        <v>211.7</v>
      </c>
      <c r="Z415">
        <v>2562</v>
      </c>
      <c r="AA415">
        <v>0.1573</v>
      </c>
      <c r="AB415">
        <v>0.60760000000000003</v>
      </c>
      <c r="AC415">
        <v>0.64759999999999995</v>
      </c>
      <c r="AD415">
        <v>0.28670000000000001</v>
      </c>
      <c r="AE415">
        <v>0.23549999999999999</v>
      </c>
      <c r="AF415">
        <v>0.1051</v>
      </c>
    </row>
    <row r="416" spans="1:32" x14ac:dyDescent="0.2">
      <c r="A416">
        <v>8611792</v>
      </c>
      <c r="B416" t="s">
        <v>32</v>
      </c>
      <c r="C416">
        <v>19.100000000000001</v>
      </c>
      <c r="D416">
        <v>26.29</v>
      </c>
      <c r="E416">
        <v>129.1</v>
      </c>
      <c r="F416">
        <v>1132</v>
      </c>
      <c r="G416">
        <v>0.1215</v>
      </c>
      <c r="H416">
        <v>0.17910000000000001</v>
      </c>
      <c r="I416">
        <v>0.19370000000000001</v>
      </c>
      <c r="J416">
        <v>0.1469</v>
      </c>
      <c r="K416">
        <v>0.16339999999999999</v>
      </c>
      <c r="L416">
        <v>7.2239999999999999E-2</v>
      </c>
      <c r="M416">
        <v>0.51900000000000002</v>
      </c>
      <c r="N416">
        <v>2.91</v>
      </c>
      <c r="O416">
        <v>5.8010000000000002</v>
      </c>
      <c r="P416">
        <v>67.099999999999994</v>
      </c>
      <c r="Q416">
        <v>7.5449999999999996E-3</v>
      </c>
      <c r="R416">
        <v>6.0499999999999998E-2</v>
      </c>
      <c r="S416">
        <v>2.1340000000000001E-2</v>
      </c>
      <c r="T416">
        <v>1.8429999999999998E-2</v>
      </c>
      <c r="U416">
        <v>3.056E-2</v>
      </c>
      <c r="V416">
        <v>1.039E-2</v>
      </c>
      <c r="W416">
        <v>20.329999999999998</v>
      </c>
      <c r="X416">
        <v>32.72</v>
      </c>
      <c r="Y416">
        <v>141.30000000000001</v>
      </c>
      <c r="Z416">
        <v>1298</v>
      </c>
      <c r="AA416">
        <v>0.13919999999999999</v>
      </c>
      <c r="AB416">
        <v>0.28170000000000001</v>
      </c>
      <c r="AC416">
        <v>0.2432</v>
      </c>
      <c r="AD416">
        <v>0.18410000000000001</v>
      </c>
      <c r="AE416">
        <v>0.2311</v>
      </c>
      <c r="AF416">
        <v>9.2030000000000001E-2</v>
      </c>
    </row>
    <row r="417" spans="1:32" x14ac:dyDescent="0.2">
      <c r="A417">
        <v>8612399</v>
      </c>
      <c r="B417" t="s">
        <v>32</v>
      </c>
      <c r="C417">
        <v>18.46</v>
      </c>
      <c r="D417">
        <v>18.52</v>
      </c>
      <c r="E417">
        <v>121.1</v>
      </c>
      <c r="F417">
        <v>1075</v>
      </c>
      <c r="G417">
        <v>9.8739999999999994E-2</v>
      </c>
      <c r="H417">
        <v>0.1053</v>
      </c>
      <c r="I417">
        <v>0.13350000000000001</v>
      </c>
      <c r="J417">
        <v>8.795E-2</v>
      </c>
      <c r="K417">
        <v>0.2132</v>
      </c>
      <c r="L417">
        <v>6.0220000000000003E-2</v>
      </c>
      <c r="M417">
        <v>0.69969999999999999</v>
      </c>
      <c r="N417">
        <v>1.4750000000000001</v>
      </c>
      <c r="O417">
        <v>4.782</v>
      </c>
      <c r="P417">
        <v>80.599999999999994</v>
      </c>
      <c r="Q417">
        <v>6.4710000000000002E-3</v>
      </c>
      <c r="R417">
        <v>1.6490000000000001E-2</v>
      </c>
      <c r="S417">
        <v>2.8060000000000002E-2</v>
      </c>
      <c r="T417">
        <v>1.4200000000000001E-2</v>
      </c>
      <c r="U417">
        <v>2.3699999999999999E-2</v>
      </c>
      <c r="V417">
        <v>3.7550000000000001E-3</v>
      </c>
      <c r="W417">
        <v>22.93</v>
      </c>
      <c r="X417">
        <v>27.68</v>
      </c>
      <c r="Y417">
        <v>152.19999999999999</v>
      </c>
      <c r="Z417">
        <v>1603</v>
      </c>
      <c r="AA417">
        <v>0.13980000000000001</v>
      </c>
      <c r="AB417">
        <v>0.2089</v>
      </c>
      <c r="AC417">
        <v>0.31569999999999998</v>
      </c>
      <c r="AD417">
        <v>0.16420000000000001</v>
      </c>
      <c r="AE417">
        <v>0.3695</v>
      </c>
      <c r="AF417">
        <v>8.5790000000000005E-2</v>
      </c>
    </row>
    <row r="418" spans="1:32" x14ac:dyDescent="0.2">
      <c r="A418">
        <v>86135501</v>
      </c>
      <c r="B418" t="s">
        <v>32</v>
      </c>
      <c r="C418">
        <v>14.48</v>
      </c>
      <c r="D418">
        <v>21.46</v>
      </c>
      <c r="E418">
        <v>94.25</v>
      </c>
      <c r="F418">
        <v>648.20000000000005</v>
      </c>
      <c r="G418">
        <v>9.4439999999999996E-2</v>
      </c>
      <c r="H418">
        <v>9.9470000000000003E-2</v>
      </c>
      <c r="I418">
        <v>0.12039999999999999</v>
      </c>
      <c r="J418">
        <v>4.938E-2</v>
      </c>
      <c r="K418">
        <v>0.20749999999999999</v>
      </c>
      <c r="L418">
        <v>5.636E-2</v>
      </c>
      <c r="M418">
        <v>0.4204</v>
      </c>
      <c r="N418">
        <v>2.2200000000000002</v>
      </c>
      <c r="O418">
        <v>3.3010000000000002</v>
      </c>
      <c r="P418">
        <v>38.869999999999997</v>
      </c>
      <c r="Q418">
        <v>9.3690000000000006E-3</v>
      </c>
      <c r="R418">
        <v>2.9829999999999999E-2</v>
      </c>
      <c r="S418">
        <v>5.3710000000000001E-2</v>
      </c>
      <c r="T418">
        <v>1.7610000000000001E-2</v>
      </c>
      <c r="U418">
        <v>2.418E-2</v>
      </c>
      <c r="V418">
        <v>3.2490000000000002E-3</v>
      </c>
      <c r="W418">
        <v>16.21</v>
      </c>
      <c r="X418">
        <v>29.25</v>
      </c>
      <c r="Y418">
        <v>108.4</v>
      </c>
      <c r="Z418">
        <v>808.9</v>
      </c>
      <c r="AA418">
        <v>0.13059999999999999</v>
      </c>
      <c r="AB418">
        <v>0.1976</v>
      </c>
      <c r="AC418">
        <v>0.33489999999999998</v>
      </c>
      <c r="AD418">
        <v>0.1225</v>
      </c>
      <c r="AE418">
        <v>0.30199999999999999</v>
      </c>
      <c r="AF418">
        <v>6.8459999999999993E-2</v>
      </c>
    </row>
    <row r="419" spans="1:32" x14ac:dyDescent="0.2">
      <c r="A419">
        <v>86135502</v>
      </c>
      <c r="B419" t="s">
        <v>32</v>
      </c>
      <c r="C419">
        <v>19.02</v>
      </c>
      <c r="D419">
        <v>24.59</v>
      </c>
      <c r="E419">
        <v>122</v>
      </c>
      <c r="F419">
        <v>1076</v>
      </c>
      <c r="G419">
        <v>9.0289999999999995E-2</v>
      </c>
      <c r="H419">
        <v>0.1206</v>
      </c>
      <c r="I419">
        <v>0.14680000000000001</v>
      </c>
      <c r="J419">
        <v>8.2710000000000006E-2</v>
      </c>
      <c r="K419">
        <v>0.1953</v>
      </c>
      <c r="L419">
        <v>5.629E-2</v>
      </c>
      <c r="M419">
        <v>0.54949999999999999</v>
      </c>
      <c r="N419">
        <v>0.66359999999999997</v>
      </c>
      <c r="O419">
        <v>3.0550000000000002</v>
      </c>
      <c r="P419">
        <v>57.65</v>
      </c>
      <c r="Q419">
        <v>3.872E-3</v>
      </c>
      <c r="R419">
        <v>1.8419999999999999E-2</v>
      </c>
      <c r="S419">
        <v>3.7100000000000001E-2</v>
      </c>
      <c r="T419">
        <v>1.2E-2</v>
      </c>
      <c r="U419">
        <v>1.9640000000000001E-2</v>
      </c>
      <c r="V419">
        <v>3.3370000000000001E-3</v>
      </c>
      <c r="W419">
        <v>24.56</v>
      </c>
      <c r="X419">
        <v>30.41</v>
      </c>
      <c r="Y419">
        <v>152.9</v>
      </c>
      <c r="Z419">
        <v>1623</v>
      </c>
      <c r="AA419">
        <v>0.1249</v>
      </c>
      <c r="AB419">
        <v>0.3206</v>
      </c>
      <c r="AC419">
        <v>0.57550000000000001</v>
      </c>
      <c r="AD419">
        <v>0.1956</v>
      </c>
      <c r="AE419">
        <v>0.39560000000000001</v>
      </c>
      <c r="AF419">
        <v>9.2880000000000004E-2</v>
      </c>
    </row>
    <row r="420" spans="1:32" x14ac:dyDescent="0.2">
      <c r="A420">
        <v>861799</v>
      </c>
      <c r="B420" t="s">
        <v>32</v>
      </c>
      <c r="C420">
        <v>15.37</v>
      </c>
      <c r="D420">
        <v>22.76</v>
      </c>
      <c r="E420">
        <v>100.2</v>
      </c>
      <c r="F420">
        <v>728.2</v>
      </c>
      <c r="G420">
        <v>9.1999999999999998E-2</v>
      </c>
      <c r="H420">
        <v>0.1036</v>
      </c>
      <c r="I420">
        <v>0.11219999999999999</v>
      </c>
      <c r="J420">
        <v>7.4829999999999994E-2</v>
      </c>
      <c r="K420">
        <v>0.17169999999999999</v>
      </c>
      <c r="L420">
        <v>6.0970000000000003E-2</v>
      </c>
      <c r="M420">
        <v>0.31290000000000001</v>
      </c>
      <c r="N420">
        <v>0.84130000000000005</v>
      </c>
      <c r="O420">
        <v>2.0750000000000002</v>
      </c>
      <c r="P420">
        <v>29.44</v>
      </c>
      <c r="Q420">
        <v>9.8820000000000002E-3</v>
      </c>
      <c r="R420">
        <v>2.444E-2</v>
      </c>
      <c r="S420">
        <v>4.5310000000000003E-2</v>
      </c>
      <c r="T420">
        <v>1.763E-2</v>
      </c>
      <c r="U420">
        <v>2.4709999999999999E-2</v>
      </c>
      <c r="V420">
        <v>2.1419999999999998E-3</v>
      </c>
      <c r="W420">
        <v>16.43</v>
      </c>
      <c r="X420">
        <v>25.84</v>
      </c>
      <c r="Y420">
        <v>107.5</v>
      </c>
      <c r="Z420">
        <v>830.9</v>
      </c>
      <c r="AA420">
        <v>0.12570000000000001</v>
      </c>
      <c r="AB420">
        <v>0.19969999999999999</v>
      </c>
      <c r="AC420">
        <v>0.28460000000000002</v>
      </c>
      <c r="AD420">
        <v>0.14760000000000001</v>
      </c>
      <c r="AE420">
        <v>0.25559999999999999</v>
      </c>
      <c r="AF420">
        <v>6.8279999999999993E-2</v>
      </c>
    </row>
    <row r="421" spans="1:32" x14ac:dyDescent="0.2">
      <c r="A421">
        <v>862028</v>
      </c>
      <c r="B421" t="s">
        <v>32</v>
      </c>
      <c r="C421">
        <v>15.06</v>
      </c>
      <c r="D421">
        <v>19.829999999999998</v>
      </c>
      <c r="E421">
        <v>100.3</v>
      </c>
      <c r="F421">
        <v>705.6</v>
      </c>
      <c r="G421">
        <v>0.10390000000000001</v>
      </c>
      <c r="H421">
        <v>0.15529999999999999</v>
      </c>
      <c r="I421">
        <v>0.17</v>
      </c>
      <c r="J421">
        <v>8.8150000000000006E-2</v>
      </c>
      <c r="K421">
        <v>0.1855</v>
      </c>
      <c r="L421">
        <v>6.2839999999999993E-2</v>
      </c>
      <c r="M421">
        <v>0.4768</v>
      </c>
      <c r="N421">
        <v>0.96440000000000003</v>
      </c>
      <c r="O421">
        <v>3.706</v>
      </c>
      <c r="P421">
        <v>47.14</v>
      </c>
      <c r="Q421">
        <v>9.2499999999999995E-3</v>
      </c>
      <c r="R421">
        <v>3.7150000000000002E-2</v>
      </c>
      <c r="S421">
        <v>4.8669999999999998E-2</v>
      </c>
      <c r="T421">
        <v>1.8509999999999999E-2</v>
      </c>
      <c r="U421">
        <v>1.498E-2</v>
      </c>
      <c r="V421">
        <v>3.5200000000000001E-3</v>
      </c>
      <c r="W421">
        <v>18.23</v>
      </c>
      <c r="X421">
        <v>24.23</v>
      </c>
      <c r="Y421">
        <v>123.5</v>
      </c>
      <c r="Z421">
        <v>1025</v>
      </c>
      <c r="AA421">
        <v>0.15509999999999999</v>
      </c>
      <c r="AB421">
        <v>0.42030000000000001</v>
      </c>
      <c r="AC421">
        <v>0.52029999999999998</v>
      </c>
      <c r="AD421">
        <v>0.21149999999999999</v>
      </c>
      <c r="AE421">
        <v>0.28339999999999999</v>
      </c>
      <c r="AF421">
        <v>8.2339999999999997E-2</v>
      </c>
    </row>
    <row r="422" spans="1:32" x14ac:dyDescent="0.2">
      <c r="A422">
        <v>86208</v>
      </c>
      <c r="B422" t="s">
        <v>32</v>
      </c>
      <c r="C422">
        <v>20.260000000000002</v>
      </c>
      <c r="D422">
        <v>23.03</v>
      </c>
      <c r="E422">
        <v>132.4</v>
      </c>
      <c r="F422">
        <v>1264</v>
      </c>
      <c r="G422">
        <v>9.078E-2</v>
      </c>
      <c r="H422">
        <v>0.1313</v>
      </c>
      <c r="I422">
        <v>0.14649999999999999</v>
      </c>
      <c r="J422">
        <v>8.6830000000000004E-2</v>
      </c>
      <c r="K422">
        <v>0.20949999999999999</v>
      </c>
      <c r="L422">
        <v>5.6489999999999999E-2</v>
      </c>
      <c r="M422">
        <v>0.75760000000000005</v>
      </c>
      <c r="N422">
        <v>1.5089999999999999</v>
      </c>
      <c r="O422">
        <v>4.5540000000000003</v>
      </c>
      <c r="P422">
        <v>87.87</v>
      </c>
      <c r="Q422">
        <v>6.0159999999999996E-3</v>
      </c>
      <c r="R422">
        <v>3.4819999999999997E-2</v>
      </c>
      <c r="S422">
        <v>4.2320000000000003E-2</v>
      </c>
      <c r="T422">
        <v>1.269E-2</v>
      </c>
      <c r="U422">
        <v>2.657E-2</v>
      </c>
      <c r="V422">
        <v>4.411E-3</v>
      </c>
      <c r="W422">
        <v>24.22</v>
      </c>
      <c r="X422">
        <v>31.59</v>
      </c>
      <c r="Y422">
        <v>156.1</v>
      </c>
      <c r="Z422">
        <v>1750</v>
      </c>
      <c r="AA422">
        <v>0.11899999999999999</v>
      </c>
      <c r="AB422">
        <v>0.35389999999999999</v>
      </c>
      <c r="AC422">
        <v>0.4098</v>
      </c>
      <c r="AD422">
        <v>0.1573</v>
      </c>
      <c r="AE422">
        <v>0.36890000000000001</v>
      </c>
      <c r="AF422">
        <v>8.3680000000000004E-2</v>
      </c>
    </row>
    <row r="423" spans="1:32" x14ac:dyDescent="0.2">
      <c r="A423">
        <v>862548</v>
      </c>
      <c r="B423" t="s">
        <v>32</v>
      </c>
      <c r="C423">
        <v>14.42</v>
      </c>
      <c r="D423">
        <v>19.77</v>
      </c>
      <c r="E423">
        <v>94.48</v>
      </c>
      <c r="F423">
        <v>642.5</v>
      </c>
      <c r="G423">
        <v>9.7519999999999996E-2</v>
      </c>
      <c r="H423">
        <v>0.11409999999999999</v>
      </c>
      <c r="I423">
        <v>9.3880000000000005E-2</v>
      </c>
      <c r="J423">
        <v>5.8389999999999997E-2</v>
      </c>
      <c r="K423">
        <v>0.18790000000000001</v>
      </c>
      <c r="L423">
        <v>6.3899999999999998E-2</v>
      </c>
      <c r="M423">
        <v>0.28949999999999998</v>
      </c>
      <c r="N423">
        <v>1.851</v>
      </c>
      <c r="O423">
        <v>2.3759999999999999</v>
      </c>
      <c r="P423">
        <v>26.85</v>
      </c>
      <c r="Q423">
        <v>8.005E-3</v>
      </c>
      <c r="R423">
        <v>2.895E-2</v>
      </c>
      <c r="S423">
        <v>3.3210000000000003E-2</v>
      </c>
      <c r="T423">
        <v>1.4239999999999999E-2</v>
      </c>
      <c r="U423">
        <v>1.4619999999999999E-2</v>
      </c>
      <c r="V423">
        <v>4.4520000000000002E-3</v>
      </c>
      <c r="W423">
        <v>16.329999999999998</v>
      </c>
      <c r="X423">
        <v>30.86</v>
      </c>
      <c r="Y423">
        <v>109.5</v>
      </c>
      <c r="Z423">
        <v>826.4</v>
      </c>
      <c r="AA423">
        <v>0.1431</v>
      </c>
      <c r="AB423">
        <v>0.30259999999999998</v>
      </c>
      <c r="AC423">
        <v>0.31940000000000002</v>
      </c>
      <c r="AD423">
        <v>0.1565</v>
      </c>
      <c r="AE423">
        <v>0.27179999999999999</v>
      </c>
      <c r="AF423">
        <v>9.3530000000000002E-2</v>
      </c>
    </row>
    <row r="424" spans="1:32" x14ac:dyDescent="0.2">
      <c r="A424">
        <v>862717</v>
      </c>
      <c r="B424" t="s">
        <v>32</v>
      </c>
      <c r="C424">
        <v>13.61</v>
      </c>
      <c r="D424">
        <v>24.98</v>
      </c>
      <c r="E424">
        <v>88.05</v>
      </c>
      <c r="F424">
        <v>582.70000000000005</v>
      </c>
      <c r="G424">
        <v>9.4880000000000006E-2</v>
      </c>
      <c r="H424">
        <v>8.5110000000000005E-2</v>
      </c>
      <c r="I424">
        <v>8.6249999999999993E-2</v>
      </c>
      <c r="J424">
        <v>4.4889999999999999E-2</v>
      </c>
      <c r="K424">
        <v>0.16089999999999999</v>
      </c>
      <c r="L424">
        <v>5.8709999999999998E-2</v>
      </c>
      <c r="M424">
        <v>0.45650000000000002</v>
      </c>
      <c r="N424">
        <v>1.29</v>
      </c>
      <c r="O424">
        <v>2.8610000000000002</v>
      </c>
      <c r="P424">
        <v>43.14</v>
      </c>
      <c r="Q424">
        <v>5.8719999999999996E-3</v>
      </c>
      <c r="R424">
        <v>1.4880000000000001E-2</v>
      </c>
      <c r="S424">
        <v>2.647E-2</v>
      </c>
      <c r="T424">
        <v>9.9209999999999993E-3</v>
      </c>
      <c r="U424">
        <v>1.465E-2</v>
      </c>
      <c r="V424">
        <v>2.3549999999999999E-3</v>
      </c>
      <c r="W424">
        <v>16.989999999999998</v>
      </c>
      <c r="X424">
        <v>35.270000000000003</v>
      </c>
      <c r="Y424">
        <v>108.6</v>
      </c>
      <c r="Z424">
        <v>906.5</v>
      </c>
      <c r="AA424">
        <v>0.1265</v>
      </c>
      <c r="AB424">
        <v>0.1943</v>
      </c>
      <c r="AC424">
        <v>0.31690000000000002</v>
      </c>
      <c r="AD424">
        <v>0.11840000000000001</v>
      </c>
      <c r="AE424">
        <v>0.2651</v>
      </c>
      <c r="AF424">
        <v>7.3969999999999994E-2</v>
      </c>
    </row>
    <row r="425" spans="1:32" x14ac:dyDescent="0.2">
      <c r="A425">
        <v>863030</v>
      </c>
      <c r="B425" t="s">
        <v>32</v>
      </c>
      <c r="C425">
        <v>13.11</v>
      </c>
      <c r="D425">
        <v>15.56</v>
      </c>
      <c r="E425">
        <v>87.21</v>
      </c>
      <c r="F425">
        <v>530.20000000000005</v>
      </c>
      <c r="G425">
        <v>0.13980000000000001</v>
      </c>
      <c r="H425">
        <v>0.17649999999999999</v>
      </c>
      <c r="I425">
        <v>0.20710000000000001</v>
      </c>
      <c r="J425">
        <v>9.6009999999999998E-2</v>
      </c>
      <c r="K425">
        <v>0.1925</v>
      </c>
      <c r="L425">
        <v>7.6920000000000002E-2</v>
      </c>
      <c r="M425">
        <v>0.39079999999999998</v>
      </c>
      <c r="N425">
        <v>0.92379999999999995</v>
      </c>
      <c r="O425">
        <v>2.41</v>
      </c>
      <c r="P425">
        <v>34.659999999999997</v>
      </c>
      <c r="Q425">
        <v>7.162E-3</v>
      </c>
      <c r="R425">
        <v>2.912E-2</v>
      </c>
      <c r="S425">
        <v>5.4730000000000001E-2</v>
      </c>
      <c r="T425">
        <v>1.388E-2</v>
      </c>
      <c r="U425">
        <v>1.5469999999999999E-2</v>
      </c>
      <c r="V425">
        <v>7.0980000000000001E-3</v>
      </c>
      <c r="W425">
        <v>16.309999999999999</v>
      </c>
      <c r="X425">
        <v>22.4</v>
      </c>
      <c r="Y425">
        <v>106.4</v>
      </c>
      <c r="Z425">
        <v>827.2</v>
      </c>
      <c r="AA425">
        <v>0.1862</v>
      </c>
      <c r="AB425">
        <v>0.40989999999999999</v>
      </c>
      <c r="AC425">
        <v>0.63759999999999994</v>
      </c>
      <c r="AD425">
        <v>0.1986</v>
      </c>
      <c r="AE425">
        <v>0.31469999999999998</v>
      </c>
      <c r="AF425">
        <v>0.14050000000000001</v>
      </c>
    </row>
    <row r="426" spans="1:32" x14ac:dyDescent="0.2">
      <c r="A426">
        <v>86355</v>
      </c>
      <c r="B426" t="s">
        <v>32</v>
      </c>
      <c r="C426">
        <v>22.27</v>
      </c>
      <c r="D426">
        <v>19.670000000000002</v>
      </c>
      <c r="E426">
        <v>152.80000000000001</v>
      </c>
      <c r="F426">
        <v>1509</v>
      </c>
      <c r="G426">
        <v>0.1326</v>
      </c>
      <c r="H426">
        <v>0.27679999999999999</v>
      </c>
      <c r="I426">
        <v>0.4264</v>
      </c>
      <c r="J426">
        <v>0.18229999999999999</v>
      </c>
      <c r="K426">
        <v>0.25559999999999999</v>
      </c>
      <c r="L426">
        <v>7.0389999999999994E-2</v>
      </c>
      <c r="M426">
        <v>1.2150000000000001</v>
      </c>
      <c r="N426">
        <v>1.5449999999999999</v>
      </c>
      <c r="O426">
        <v>10.050000000000001</v>
      </c>
      <c r="P426">
        <v>170</v>
      </c>
      <c r="Q426">
        <v>6.515E-3</v>
      </c>
      <c r="R426">
        <v>8.6679999999999993E-2</v>
      </c>
      <c r="S426">
        <v>0.104</v>
      </c>
      <c r="T426">
        <v>2.4799999999999999E-2</v>
      </c>
      <c r="U426">
        <v>3.1119999999999998E-2</v>
      </c>
      <c r="V426">
        <v>5.0369999999999998E-3</v>
      </c>
      <c r="W426">
        <v>28.4</v>
      </c>
      <c r="X426">
        <v>28.01</v>
      </c>
      <c r="Y426">
        <v>206.8</v>
      </c>
      <c r="Z426">
        <v>2360</v>
      </c>
      <c r="AA426">
        <v>0.1701</v>
      </c>
      <c r="AB426">
        <v>0.69969999999999999</v>
      </c>
      <c r="AC426">
        <v>0.96079999999999999</v>
      </c>
      <c r="AD426">
        <v>0.29099999999999998</v>
      </c>
      <c r="AE426">
        <v>0.40550000000000003</v>
      </c>
      <c r="AF426">
        <v>9.7890000000000005E-2</v>
      </c>
    </row>
    <row r="427" spans="1:32" x14ac:dyDescent="0.2">
      <c r="A427">
        <v>864729</v>
      </c>
      <c r="B427" t="s">
        <v>32</v>
      </c>
      <c r="C427">
        <v>14.87</v>
      </c>
      <c r="D427">
        <v>16.670000000000002</v>
      </c>
      <c r="E427">
        <v>98.64</v>
      </c>
      <c r="F427">
        <v>682.5</v>
      </c>
      <c r="G427">
        <v>0.1162</v>
      </c>
      <c r="H427">
        <v>0.16489999999999999</v>
      </c>
      <c r="I427">
        <v>0.16900000000000001</v>
      </c>
      <c r="J427">
        <v>8.9230000000000004E-2</v>
      </c>
      <c r="K427">
        <v>0.2157</v>
      </c>
      <c r="L427">
        <v>6.7680000000000004E-2</v>
      </c>
      <c r="M427">
        <v>0.42659999999999998</v>
      </c>
      <c r="N427">
        <v>0.94889999999999997</v>
      </c>
      <c r="O427">
        <v>2.9889999999999999</v>
      </c>
      <c r="P427">
        <v>41.18</v>
      </c>
      <c r="Q427">
        <v>6.9849999999999999E-3</v>
      </c>
      <c r="R427">
        <v>2.563E-2</v>
      </c>
      <c r="S427">
        <v>3.0110000000000001E-2</v>
      </c>
      <c r="T427">
        <v>1.2710000000000001E-2</v>
      </c>
      <c r="U427">
        <v>1.602E-2</v>
      </c>
      <c r="V427">
        <v>3.8839999999999999E-3</v>
      </c>
      <c r="W427">
        <v>18.809999999999999</v>
      </c>
      <c r="X427">
        <v>27.37</v>
      </c>
      <c r="Y427">
        <v>127.1</v>
      </c>
      <c r="Z427">
        <v>1095</v>
      </c>
      <c r="AA427">
        <v>0.18779999999999999</v>
      </c>
      <c r="AB427">
        <v>0.44800000000000001</v>
      </c>
      <c r="AC427">
        <v>0.47039999999999998</v>
      </c>
      <c r="AD427">
        <v>0.20269999999999999</v>
      </c>
      <c r="AE427">
        <v>0.35849999999999999</v>
      </c>
      <c r="AF427">
        <v>0.1065</v>
      </c>
    </row>
    <row r="428" spans="1:32" x14ac:dyDescent="0.2">
      <c r="A428">
        <v>864877</v>
      </c>
      <c r="B428" t="s">
        <v>32</v>
      </c>
      <c r="C428">
        <v>15.78</v>
      </c>
      <c r="D428">
        <v>22.91</v>
      </c>
      <c r="E428">
        <v>105.7</v>
      </c>
      <c r="F428">
        <v>782.6</v>
      </c>
      <c r="G428">
        <v>0.11550000000000001</v>
      </c>
      <c r="H428">
        <v>0.17519999999999999</v>
      </c>
      <c r="I428">
        <v>0.21329999999999999</v>
      </c>
      <c r="J428">
        <v>9.4789999999999999E-2</v>
      </c>
      <c r="K428">
        <v>0.20960000000000001</v>
      </c>
      <c r="L428">
        <v>7.331E-2</v>
      </c>
      <c r="M428">
        <v>0.55200000000000005</v>
      </c>
      <c r="N428">
        <v>1.0720000000000001</v>
      </c>
      <c r="O428">
        <v>3.5979999999999999</v>
      </c>
      <c r="P428">
        <v>58.63</v>
      </c>
      <c r="Q428">
        <v>8.6990000000000001E-3</v>
      </c>
      <c r="R428">
        <v>3.9759999999999997E-2</v>
      </c>
      <c r="S428">
        <v>5.9499999999999997E-2</v>
      </c>
      <c r="T428">
        <v>1.3899999999999999E-2</v>
      </c>
      <c r="U428">
        <v>1.495E-2</v>
      </c>
      <c r="V428">
        <v>5.9839999999999997E-3</v>
      </c>
      <c r="W428">
        <v>20.190000000000001</v>
      </c>
      <c r="X428">
        <v>30.5</v>
      </c>
      <c r="Y428">
        <v>130.30000000000001</v>
      </c>
      <c r="Z428">
        <v>1272</v>
      </c>
      <c r="AA428">
        <v>0.1855</v>
      </c>
      <c r="AB428">
        <v>0.49249999999999999</v>
      </c>
      <c r="AC428">
        <v>0.73560000000000003</v>
      </c>
      <c r="AD428">
        <v>0.2034</v>
      </c>
      <c r="AE428">
        <v>0.32740000000000002</v>
      </c>
      <c r="AF428">
        <v>0.12520000000000001</v>
      </c>
    </row>
    <row r="429" spans="1:32" x14ac:dyDescent="0.2">
      <c r="A429">
        <v>865128</v>
      </c>
      <c r="B429" t="s">
        <v>32</v>
      </c>
      <c r="C429">
        <v>17.95</v>
      </c>
      <c r="D429">
        <v>20.010000000000002</v>
      </c>
      <c r="E429">
        <v>114.2</v>
      </c>
      <c r="F429">
        <v>982</v>
      </c>
      <c r="G429">
        <v>8.4019999999999997E-2</v>
      </c>
      <c r="H429">
        <v>6.7220000000000002E-2</v>
      </c>
      <c r="I429">
        <v>7.2929999999999995E-2</v>
      </c>
      <c r="J429">
        <v>5.5960000000000003E-2</v>
      </c>
      <c r="K429">
        <v>0.21290000000000001</v>
      </c>
      <c r="L429">
        <v>5.0250000000000003E-2</v>
      </c>
      <c r="M429">
        <v>0.55059999999999998</v>
      </c>
      <c r="N429">
        <v>1.214</v>
      </c>
      <c r="O429">
        <v>3.3570000000000002</v>
      </c>
      <c r="P429">
        <v>54.04</v>
      </c>
      <c r="Q429">
        <v>4.0239999999999998E-3</v>
      </c>
      <c r="R429">
        <v>8.4220000000000007E-3</v>
      </c>
      <c r="S429">
        <v>2.291E-2</v>
      </c>
      <c r="T429">
        <v>9.8630000000000002E-3</v>
      </c>
      <c r="U429">
        <v>5.0139999999999997E-2</v>
      </c>
      <c r="V429">
        <v>1.902E-3</v>
      </c>
      <c r="W429">
        <v>20.58</v>
      </c>
      <c r="X429">
        <v>27.83</v>
      </c>
      <c r="Y429">
        <v>129.19999999999999</v>
      </c>
      <c r="Z429">
        <v>1261</v>
      </c>
      <c r="AA429">
        <v>0.1072</v>
      </c>
      <c r="AB429">
        <v>0.1202</v>
      </c>
      <c r="AC429">
        <v>0.22489999999999999</v>
      </c>
      <c r="AD429">
        <v>0.11849999999999999</v>
      </c>
      <c r="AE429">
        <v>0.48820000000000002</v>
      </c>
      <c r="AF429">
        <v>6.1109999999999998E-2</v>
      </c>
    </row>
    <row r="430" spans="1:32" x14ac:dyDescent="0.2">
      <c r="A430">
        <v>86517</v>
      </c>
      <c r="B430" t="s">
        <v>32</v>
      </c>
      <c r="C430">
        <v>18.66</v>
      </c>
      <c r="D430">
        <v>17.12</v>
      </c>
      <c r="E430">
        <v>121.4</v>
      </c>
      <c r="F430">
        <v>1077</v>
      </c>
      <c r="G430">
        <v>0.10539999999999999</v>
      </c>
      <c r="H430">
        <v>0.11</v>
      </c>
      <c r="I430">
        <v>0.1457</v>
      </c>
      <c r="J430">
        <v>8.6650000000000005E-2</v>
      </c>
      <c r="K430">
        <v>0.1966</v>
      </c>
      <c r="L430">
        <v>6.2129999999999998E-2</v>
      </c>
      <c r="M430">
        <v>0.71279999999999999</v>
      </c>
      <c r="N430">
        <v>1.581</v>
      </c>
      <c r="O430">
        <v>4.8949999999999996</v>
      </c>
      <c r="P430">
        <v>90.47</v>
      </c>
      <c r="Q430">
        <v>8.1019999999999998E-3</v>
      </c>
      <c r="R430">
        <v>2.1010000000000001E-2</v>
      </c>
      <c r="S430">
        <v>3.3419999999999998E-2</v>
      </c>
      <c r="T430">
        <v>1.601E-2</v>
      </c>
      <c r="U430">
        <v>2.0449999999999999E-2</v>
      </c>
      <c r="V430">
        <v>4.5700000000000003E-3</v>
      </c>
      <c r="W430">
        <v>22.25</v>
      </c>
      <c r="X430">
        <v>24.9</v>
      </c>
      <c r="Y430">
        <v>145.4</v>
      </c>
      <c r="Z430">
        <v>1549</v>
      </c>
      <c r="AA430">
        <v>0.15029999999999999</v>
      </c>
      <c r="AB430">
        <v>0.2291</v>
      </c>
      <c r="AC430">
        <v>0.32719999999999999</v>
      </c>
      <c r="AD430">
        <v>0.16739999999999999</v>
      </c>
      <c r="AE430">
        <v>0.28939999999999999</v>
      </c>
      <c r="AF430">
        <v>8.4559999999999996E-2</v>
      </c>
    </row>
    <row r="431" spans="1:32" x14ac:dyDescent="0.2">
      <c r="A431">
        <v>865423</v>
      </c>
      <c r="B431" t="s">
        <v>32</v>
      </c>
      <c r="C431">
        <v>24.25</v>
      </c>
      <c r="D431">
        <v>20.2</v>
      </c>
      <c r="E431">
        <v>166.2</v>
      </c>
      <c r="F431">
        <v>1761</v>
      </c>
      <c r="G431">
        <v>0.1447</v>
      </c>
      <c r="H431">
        <v>0.28670000000000001</v>
      </c>
      <c r="I431">
        <v>0.42680000000000001</v>
      </c>
      <c r="J431">
        <v>0.20119999999999999</v>
      </c>
      <c r="K431">
        <v>0.26550000000000001</v>
      </c>
      <c r="L431">
        <v>6.8769999999999998E-2</v>
      </c>
      <c r="M431">
        <v>1.5089999999999999</v>
      </c>
      <c r="N431">
        <v>3.12</v>
      </c>
      <c r="O431">
        <v>9.8070000000000004</v>
      </c>
      <c r="P431">
        <v>233</v>
      </c>
      <c r="Q431">
        <v>2.333E-2</v>
      </c>
      <c r="R431">
        <v>9.8059999999999994E-2</v>
      </c>
      <c r="S431">
        <v>0.1278</v>
      </c>
      <c r="T431">
        <v>1.822E-2</v>
      </c>
      <c r="U431">
        <v>4.5469999999999997E-2</v>
      </c>
      <c r="V431">
        <v>9.8750000000000001E-3</v>
      </c>
      <c r="W431">
        <v>26.02</v>
      </c>
      <c r="X431">
        <v>23.99</v>
      </c>
      <c r="Y431">
        <v>180.9</v>
      </c>
      <c r="Z431">
        <v>2073</v>
      </c>
      <c r="AA431">
        <v>0.1696</v>
      </c>
      <c r="AB431">
        <v>0.4244</v>
      </c>
      <c r="AC431">
        <v>0.58030000000000004</v>
      </c>
      <c r="AD431">
        <v>0.2248</v>
      </c>
      <c r="AE431">
        <v>0.32219999999999999</v>
      </c>
      <c r="AF431">
        <v>8.0089999999999995E-2</v>
      </c>
    </row>
    <row r="432" spans="1:32" x14ac:dyDescent="0.2">
      <c r="A432">
        <v>866083</v>
      </c>
      <c r="B432" t="s">
        <v>32</v>
      </c>
      <c r="C432">
        <v>13.61</v>
      </c>
      <c r="D432">
        <v>24.69</v>
      </c>
      <c r="E432">
        <v>87.76</v>
      </c>
      <c r="F432">
        <v>572.6</v>
      </c>
      <c r="G432">
        <v>9.2579999999999996E-2</v>
      </c>
      <c r="H432">
        <v>7.8619999999999995E-2</v>
      </c>
      <c r="I432">
        <v>5.2850000000000001E-2</v>
      </c>
      <c r="J432">
        <v>3.0849999999999999E-2</v>
      </c>
      <c r="K432">
        <v>0.17610000000000001</v>
      </c>
      <c r="L432">
        <v>6.13E-2</v>
      </c>
      <c r="M432">
        <v>0.23100000000000001</v>
      </c>
      <c r="N432">
        <v>1.0049999999999999</v>
      </c>
      <c r="O432">
        <v>1.752</v>
      </c>
      <c r="P432">
        <v>19.829999999999998</v>
      </c>
      <c r="Q432">
        <v>4.0879999999999996E-3</v>
      </c>
      <c r="R432">
        <v>1.174E-2</v>
      </c>
      <c r="S432">
        <v>1.796E-2</v>
      </c>
      <c r="T432">
        <v>6.8799999999999998E-3</v>
      </c>
      <c r="U432">
        <v>1.323E-2</v>
      </c>
      <c r="V432">
        <v>1.4649999999999999E-3</v>
      </c>
      <c r="W432">
        <v>16.89</v>
      </c>
      <c r="X432">
        <v>35.64</v>
      </c>
      <c r="Y432">
        <v>113.2</v>
      </c>
      <c r="Z432">
        <v>848.7</v>
      </c>
      <c r="AA432">
        <v>0.14710000000000001</v>
      </c>
      <c r="AB432">
        <v>0.28839999999999999</v>
      </c>
      <c r="AC432">
        <v>0.37959999999999999</v>
      </c>
      <c r="AD432">
        <v>0.13289999999999999</v>
      </c>
      <c r="AE432">
        <v>0.34699999999999998</v>
      </c>
      <c r="AF432">
        <v>7.9000000000000001E-2</v>
      </c>
    </row>
    <row r="433" spans="1:32" x14ac:dyDescent="0.2">
      <c r="A433">
        <v>866203</v>
      </c>
      <c r="B433" t="s">
        <v>32</v>
      </c>
      <c r="C433">
        <v>19</v>
      </c>
      <c r="D433">
        <v>18.91</v>
      </c>
      <c r="E433">
        <v>123.4</v>
      </c>
      <c r="F433">
        <v>1138</v>
      </c>
      <c r="G433">
        <v>8.2170000000000007E-2</v>
      </c>
      <c r="H433">
        <v>8.0280000000000004E-2</v>
      </c>
      <c r="I433">
        <v>9.2710000000000001E-2</v>
      </c>
      <c r="J433">
        <v>5.6270000000000001E-2</v>
      </c>
      <c r="K433">
        <v>0.1946</v>
      </c>
      <c r="L433">
        <v>5.0439999999999999E-2</v>
      </c>
      <c r="M433">
        <v>0.68959999999999999</v>
      </c>
      <c r="N433">
        <v>1.3420000000000001</v>
      </c>
      <c r="O433">
        <v>5.2160000000000002</v>
      </c>
      <c r="P433">
        <v>81.23</v>
      </c>
      <c r="Q433">
        <v>4.4279999999999996E-3</v>
      </c>
      <c r="R433">
        <v>2.7310000000000001E-2</v>
      </c>
      <c r="S433">
        <v>4.0399999999999998E-2</v>
      </c>
      <c r="T433">
        <v>1.3610000000000001E-2</v>
      </c>
      <c r="U433">
        <v>2.0299999999999999E-2</v>
      </c>
      <c r="V433">
        <v>2.686E-3</v>
      </c>
      <c r="W433">
        <v>22.32</v>
      </c>
      <c r="X433">
        <v>25.73</v>
      </c>
      <c r="Y433">
        <v>148.19999999999999</v>
      </c>
      <c r="Z433">
        <v>1538</v>
      </c>
      <c r="AA433">
        <v>0.1021</v>
      </c>
      <c r="AB433">
        <v>0.22639999999999999</v>
      </c>
      <c r="AC433">
        <v>0.32069999999999999</v>
      </c>
      <c r="AD433">
        <v>0.12180000000000001</v>
      </c>
      <c r="AE433">
        <v>0.28410000000000002</v>
      </c>
      <c r="AF433">
        <v>6.5409999999999996E-2</v>
      </c>
    </row>
    <row r="434" spans="1:32" x14ac:dyDescent="0.2">
      <c r="A434">
        <v>866674</v>
      </c>
      <c r="B434" t="s">
        <v>32</v>
      </c>
      <c r="C434">
        <v>19.79</v>
      </c>
      <c r="D434">
        <v>25.12</v>
      </c>
      <c r="E434">
        <v>130.4</v>
      </c>
      <c r="F434">
        <v>1192</v>
      </c>
      <c r="G434">
        <v>0.10150000000000001</v>
      </c>
      <c r="H434">
        <v>0.15890000000000001</v>
      </c>
      <c r="I434">
        <v>0.2545</v>
      </c>
      <c r="J434">
        <v>0.1149</v>
      </c>
      <c r="K434">
        <v>0.22020000000000001</v>
      </c>
      <c r="L434">
        <v>6.1129999999999997E-2</v>
      </c>
      <c r="M434">
        <v>0.49530000000000002</v>
      </c>
      <c r="N434">
        <v>1.1990000000000001</v>
      </c>
      <c r="O434">
        <v>2.7650000000000001</v>
      </c>
      <c r="P434">
        <v>63.33</v>
      </c>
      <c r="Q434">
        <v>5.0330000000000001E-3</v>
      </c>
      <c r="R434">
        <v>3.1789999999999999E-2</v>
      </c>
      <c r="S434">
        <v>4.7550000000000002E-2</v>
      </c>
      <c r="T434">
        <v>1.043E-2</v>
      </c>
      <c r="U434">
        <v>1.5779999999999999E-2</v>
      </c>
      <c r="V434">
        <v>3.2239999999999999E-3</v>
      </c>
      <c r="W434">
        <v>22.63</v>
      </c>
      <c r="X434">
        <v>33.58</v>
      </c>
      <c r="Y434">
        <v>148.69999999999999</v>
      </c>
      <c r="Z434">
        <v>1589</v>
      </c>
      <c r="AA434">
        <v>0.1275</v>
      </c>
      <c r="AB434">
        <v>0.3861</v>
      </c>
      <c r="AC434">
        <v>0.56730000000000003</v>
      </c>
      <c r="AD434">
        <v>0.17319999999999999</v>
      </c>
      <c r="AE434">
        <v>0.33050000000000002</v>
      </c>
      <c r="AF434">
        <v>8.4650000000000003E-2</v>
      </c>
    </row>
    <row r="435" spans="1:32" x14ac:dyDescent="0.2">
      <c r="A435">
        <v>8670</v>
      </c>
      <c r="B435" t="s">
        <v>32</v>
      </c>
      <c r="C435">
        <v>15.46</v>
      </c>
      <c r="D435">
        <v>19.48</v>
      </c>
      <c r="E435">
        <v>101.7</v>
      </c>
      <c r="F435">
        <v>748.9</v>
      </c>
      <c r="G435">
        <v>0.10920000000000001</v>
      </c>
      <c r="H435">
        <v>0.12230000000000001</v>
      </c>
      <c r="I435">
        <v>0.14660000000000001</v>
      </c>
      <c r="J435">
        <v>8.0869999999999997E-2</v>
      </c>
      <c r="K435">
        <v>0.19309999999999999</v>
      </c>
      <c r="L435">
        <v>5.7959999999999998E-2</v>
      </c>
      <c r="M435">
        <v>0.4743</v>
      </c>
      <c r="N435">
        <v>0.78590000000000004</v>
      </c>
      <c r="O435">
        <v>3.0939999999999999</v>
      </c>
      <c r="P435">
        <v>48.31</v>
      </c>
      <c r="Q435">
        <v>6.2399999999999999E-3</v>
      </c>
      <c r="R435">
        <v>1.4840000000000001E-2</v>
      </c>
      <c r="S435">
        <v>2.8129999999999999E-2</v>
      </c>
      <c r="T435">
        <v>1.093E-2</v>
      </c>
      <c r="U435">
        <v>1.397E-2</v>
      </c>
      <c r="V435">
        <v>2.4610000000000001E-3</v>
      </c>
      <c r="W435">
        <v>19.260000000000002</v>
      </c>
      <c r="X435">
        <v>26</v>
      </c>
      <c r="Y435">
        <v>124.9</v>
      </c>
      <c r="Z435">
        <v>1156</v>
      </c>
      <c r="AA435">
        <v>0.15459999999999999</v>
      </c>
      <c r="AB435">
        <v>0.2394</v>
      </c>
      <c r="AC435">
        <v>0.37909999999999999</v>
      </c>
      <c r="AD435">
        <v>0.15140000000000001</v>
      </c>
      <c r="AE435">
        <v>0.28370000000000001</v>
      </c>
      <c r="AF435">
        <v>8.0189999999999997E-2</v>
      </c>
    </row>
    <row r="436" spans="1:32" x14ac:dyDescent="0.2">
      <c r="A436">
        <v>86730502</v>
      </c>
      <c r="B436" t="s">
        <v>32</v>
      </c>
      <c r="C436">
        <v>16.16</v>
      </c>
      <c r="D436">
        <v>21.54</v>
      </c>
      <c r="E436">
        <v>106.2</v>
      </c>
      <c r="F436">
        <v>809.8</v>
      </c>
      <c r="G436">
        <v>0.1008</v>
      </c>
      <c r="H436">
        <v>0.12839999999999999</v>
      </c>
      <c r="I436">
        <v>0.1043</v>
      </c>
      <c r="J436">
        <v>5.6129999999999999E-2</v>
      </c>
      <c r="K436">
        <v>0.216</v>
      </c>
      <c r="L436">
        <v>5.8909999999999997E-2</v>
      </c>
      <c r="M436">
        <v>0.43319999999999997</v>
      </c>
      <c r="N436">
        <v>1.2649999999999999</v>
      </c>
      <c r="O436">
        <v>2.8439999999999999</v>
      </c>
      <c r="P436">
        <v>43.68</v>
      </c>
      <c r="Q436">
        <v>4.8770000000000003E-3</v>
      </c>
      <c r="R436">
        <v>1.9519999999999999E-2</v>
      </c>
      <c r="S436">
        <v>2.2190000000000001E-2</v>
      </c>
      <c r="T436">
        <v>9.2309999999999996E-3</v>
      </c>
      <c r="U436">
        <v>1.5350000000000001E-2</v>
      </c>
      <c r="V436">
        <v>2.3730000000000001E-3</v>
      </c>
      <c r="W436">
        <v>19.47</v>
      </c>
      <c r="X436">
        <v>31.68</v>
      </c>
      <c r="Y436">
        <v>129.69999999999999</v>
      </c>
      <c r="Z436">
        <v>1175</v>
      </c>
      <c r="AA436">
        <v>0.13950000000000001</v>
      </c>
      <c r="AB436">
        <v>0.30549999999999999</v>
      </c>
      <c r="AC436">
        <v>0.29920000000000002</v>
      </c>
      <c r="AD436">
        <v>0.13120000000000001</v>
      </c>
      <c r="AE436">
        <v>0.34799999999999998</v>
      </c>
      <c r="AF436">
        <v>7.6189999999999994E-2</v>
      </c>
    </row>
    <row r="437" spans="1:32" x14ac:dyDescent="0.2">
      <c r="A437">
        <v>867739</v>
      </c>
      <c r="B437" t="s">
        <v>32</v>
      </c>
      <c r="C437">
        <v>18.45</v>
      </c>
      <c r="D437">
        <v>21.91</v>
      </c>
      <c r="E437">
        <v>120.2</v>
      </c>
      <c r="F437">
        <v>1075</v>
      </c>
      <c r="G437">
        <v>9.4299999999999995E-2</v>
      </c>
      <c r="H437">
        <v>9.7089999999999996E-2</v>
      </c>
      <c r="I437">
        <v>0.1153</v>
      </c>
      <c r="J437">
        <v>6.8470000000000003E-2</v>
      </c>
      <c r="K437">
        <v>0.16919999999999999</v>
      </c>
      <c r="L437">
        <v>5.7270000000000001E-2</v>
      </c>
      <c r="M437">
        <v>0.59589999999999999</v>
      </c>
      <c r="N437">
        <v>1.202</v>
      </c>
      <c r="O437">
        <v>3.766</v>
      </c>
      <c r="P437">
        <v>68.349999999999994</v>
      </c>
      <c r="Q437">
        <v>6.0010000000000003E-3</v>
      </c>
      <c r="R437">
        <v>1.422E-2</v>
      </c>
      <c r="S437">
        <v>2.8549999999999999E-2</v>
      </c>
      <c r="T437">
        <v>9.1479999999999999E-3</v>
      </c>
      <c r="U437">
        <v>1.4919999999999999E-2</v>
      </c>
      <c r="V437">
        <v>2.2049999999999999E-3</v>
      </c>
      <c r="W437">
        <v>22.52</v>
      </c>
      <c r="X437">
        <v>31.39</v>
      </c>
      <c r="Y437">
        <v>145.6</v>
      </c>
      <c r="Z437">
        <v>1590</v>
      </c>
      <c r="AA437">
        <v>0.14649999999999999</v>
      </c>
      <c r="AB437">
        <v>0.22750000000000001</v>
      </c>
      <c r="AC437">
        <v>0.39650000000000002</v>
      </c>
      <c r="AD437">
        <v>0.13789999999999999</v>
      </c>
      <c r="AE437">
        <v>0.31090000000000001</v>
      </c>
      <c r="AF437">
        <v>7.6100000000000001E-2</v>
      </c>
    </row>
    <row r="438" spans="1:32" x14ac:dyDescent="0.2">
      <c r="A438">
        <v>868202</v>
      </c>
      <c r="B438" t="s">
        <v>32</v>
      </c>
      <c r="C438">
        <v>12.77</v>
      </c>
      <c r="D438">
        <v>22.47</v>
      </c>
      <c r="E438">
        <v>81.72</v>
      </c>
      <c r="F438">
        <v>506.3</v>
      </c>
      <c r="G438">
        <v>9.0550000000000005E-2</v>
      </c>
      <c r="H438">
        <v>5.7610000000000001E-2</v>
      </c>
      <c r="I438">
        <v>4.7109999999999999E-2</v>
      </c>
      <c r="J438">
        <v>2.7040000000000002E-2</v>
      </c>
      <c r="K438">
        <v>0.1585</v>
      </c>
      <c r="L438">
        <v>6.0650000000000003E-2</v>
      </c>
      <c r="M438">
        <v>0.23669999999999999</v>
      </c>
      <c r="N438">
        <v>1.38</v>
      </c>
      <c r="O438">
        <v>1.4570000000000001</v>
      </c>
      <c r="P438">
        <v>19.87</v>
      </c>
      <c r="Q438">
        <v>7.4989999999999996E-3</v>
      </c>
      <c r="R438">
        <v>1.2019999999999999E-2</v>
      </c>
      <c r="S438">
        <v>2.332E-2</v>
      </c>
      <c r="T438">
        <v>8.9200000000000008E-3</v>
      </c>
      <c r="U438">
        <v>1.6469999999999999E-2</v>
      </c>
      <c r="V438">
        <v>2.6289999999999998E-3</v>
      </c>
      <c r="W438">
        <v>14.49</v>
      </c>
      <c r="X438">
        <v>33.369999999999997</v>
      </c>
      <c r="Y438">
        <v>92.04</v>
      </c>
      <c r="Z438">
        <v>653.6</v>
      </c>
      <c r="AA438">
        <v>0.1419</v>
      </c>
      <c r="AB438">
        <v>0.15229999999999999</v>
      </c>
      <c r="AC438">
        <v>0.2177</v>
      </c>
      <c r="AD438">
        <v>9.3310000000000004E-2</v>
      </c>
      <c r="AE438">
        <v>0.28289999999999998</v>
      </c>
      <c r="AF438">
        <v>8.0670000000000006E-2</v>
      </c>
    </row>
    <row r="439" spans="1:32" x14ac:dyDescent="0.2">
      <c r="A439">
        <v>868826</v>
      </c>
      <c r="B439" t="s">
        <v>32</v>
      </c>
      <c r="C439">
        <v>14.95</v>
      </c>
      <c r="D439">
        <v>17.57</v>
      </c>
      <c r="E439">
        <v>96.85</v>
      </c>
      <c r="F439">
        <v>678.1</v>
      </c>
      <c r="G439">
        <v>0.1167</v>
      </c>
      <c r="H439">
        <v>0.1305</v>
      </c>
      <c r="I439">
        <v>0.15390000000000001</v>
      </c>
      <c r="J439">
        <v>8.6239999999999997E-2</v>
      </c>
      <c r="K439">
        <v>0.19570000000000001</v>
      </c>
      <c r="L439">
        <v>6.216E-2</v>
      </c>
      <c r="M439">
        <v>1.296</v>
      </c>
      <c r="N439">
        <v>1.452</v>
      </c>
      <c r="O439">
        <v>8.4190000000000005</v>
      </c>
      <c r="P439">
        <v>101.9</v>
      </c>
      <c r="Q439">
        <v>0.01</v>
      </c>
      <c r="R439">
        <v>3.4799999999999998E-2</v>
      </c>
      <c r="S439">
        <v>6.5769999999999995E-2</v>
      </c>
      <c r="T439">
        <v>2.801E-2</v>
      </c>
      <c r="U439">
        <v>5.1679999999999997E-2</v>
      </c>
      <c r="V439">
        <v>2.8869999999999998E-3</v>
      </c>
      <c r="W439">
        <v>18.55</v>
      </c>
      <c r="X439">
        <v>21.43</v>
      </c>
      <c r="Y439">
        <v>121.4</v>
      </c>
      <c r="Z439">
        <v>971.4</v>
      </c>
      <c r="AA439">
        <v>0.1411</v>
      </c>
      <c r="AB439">
        <v>0.21640000000000001</v>
      </c>
      <c r="AC439">
        <v>0.33550000000000002</v>
      </c>
      <c r="AD439">
        <v>0.16669999999999999</v>
      </c>
      <c r="AE439">
        <v>0.34139999999999998</v>
      </c>
      <c r="AF439">
        <v>7.1470000000000006E-2</v>
      </c>
    </row>
    <row r="440" spans="1:32" x14ac:dyDescent="0.2">
      <c r="A440">
        <v>869104</v>
      </c>
      <c r="B440" t="s">
        <v>32</v>
      </c>
      <c r="C440">
        <v>16.11</v>
      </c>
      <c r="D440">
        <v>18.05</v>
      </c>
      <c r="E440">
        <v>105.1</v>
      </c>
      <c r="F440">
        <v>813</v>
      </c>
      <c r="G440">
        <v>9.7210000000000005E-2</v>
      </c>
      <c r="H440">
        <v>0.1137</v>
      </c>
      <c r="I440">
        <v>9.4469999999999998E-2</v>
      </c>
      <c r="J440">
        <v>5.9429999999999997E-2</v>
      </c>
      <c r="K440">
        <v>0.18609999999999999</v>
      </c>
      <c r="L440">
        <v>6.2480000000000001E-2</v>
      </c>
      <c r="M440">
        <v>0.70489999999999997</v>
      </c>
      <c r="N440">
        <v>1.3320000000000001</v>
      </c>
      <c r="O440">
        <v>4.5330000000000004</v>
      </c>
      <c r="P440">
        <v>74.08</v>
      </c>
      <c r="Q440">
        <v>6.77E-3</v>
      </c>
      <c r="R440">
        <v>1.9380000000000001E-2</v>
      </c>
      <c r="S440">
        <v>3.0669999999999999E-2</v>
      </c>
      <c r="T440">
        <v>1.167E-2</v>
      </c>
      <c r="U440">
        <v>1.8749999999999999E-2</v>
      </c>
      <c r="V440">
        <v>3.434E-3</v>
      </c>
      <c r="W440">
        <v>19.920000000000002</v>
      </c>
      <c r="X440">
        <v>25.27</v>
      </c>
      <c r="Y440">
        <v>129</v>
      </c>
      <c r="Z440">
        <v>1233</v>
      </c>
      <c r="AA440">
        <v>0.13139999999999999</v>
      </c>
      <c r="AB440">
        <v>0.22359999999999999</v>
      </c>
      <c r="AC440">
        <v>0.2802</v>
      </c>
      <c r="AD440">
        <v>0.1216</v>
      </c>
      <c r="AE440">
        <v>0.2792</v>
      </c>
      <c r="AF440">
        <v>8.158E-2</v>
      </c>
    </row>
    <row r="441" spans="1:32" x14ac:dyDescent="0.2">
      <c r="A441">
        <v>869691</v>
      </c>
      <c r="B441" t="s">
        <v>32</v>
      </c>
      <c r="C441">
        <v>11.8</v>
      </c>
      <c r="D441">
        <v>16.579999999999998</v>
      </c>
      <c r="E441">
        <v>78.989999999999995</v>
      </c>
      <c r="F441">
        <v>432</v>
      </c>
      <c r="G441">
        <v>0.1091</v>
      </c>
      <c r="H441">
        <v>0.17</v>
      </c>
      <c r="I441">
        <v>0.16589999999999999</v>
      </c>
      <c r="J441">
        <v>7.4149999999999994E-2</v>
      </c>
      <c r="K441">
        <v>0.26779999999999998</v>
      </c>
      <c r="L441">
        <v>7.3709999999999998E-2</v>
      </c>
      <c r="M441">
        <v>0.31969999999999998</v>
      </c>
      <c r="N441">
        <v>1.4259999999999999</v>
      </c>
      <c r="O441">
        <v>2.2810000000000001</v>
      </c>
      <c r="P441">
        <v>24.72</v>
      </c>
      <c r="Q441">
        <v>5.4270000000000004E-3</v>
      </c>
      <c r="R441">
        <v>3.6330000000000001E-2</v>
      </c>
      <c r="S441">
        <v>4.6489999999999997E-2</v>
      </c>
      <c r="T441">
        <v>1.8429999999999998E-2</v>
      </c>
      <c r="U441">
        <v>5.6279999999999997E-2</v>
      </c>
      <c r="V441">
        <v>4.6350000000000002E-3</v>
      </c>
      <c r="W441">
        <v>13.74</v>
      </c>
      <c r="X441">
        <v>26.38</v>
      </c>
      <c r="Y441">
        <v>91.93</v>
      </c>
      <c r="Z441">
        <v>591.70000000000005</v>
      </c>
      <c r="AA441">
        <v>0.13850000000000001</v>
      </c>
      <c r="AB441">
        <v>0.40920000000000001</v>
      </c>
      <c r="AC441">
        <v>0.45040000000000002</v>
      </c>
      <c r="AD441">
        <v>0.1865</v>
      </c>
      <c r="AE441">
        <v>0.57740000000000002</v>
      </c>
      <c r="AF441">
        <v>0.10299999999999999</v>
      </c>
    </row>
    <row r="442" spans="1:32" x14ac:dyDescent="0.2">
      <c r="A442">
        <v>8711202</v>
      </c>
      <c r="B442" t="s">
        <v>32</v>
      </c>
      <c r="C442">
        <v>17.68</v>
      </c>
      <c r="D442">
        <v>20.74</v>
      </c>
      <c r="E442">
        <v>117.4</v>
      </c>
      <c r="F442">
        <v>963.7</v>
      </c>
      <c r="G442">
        <v>0.1115</v>
      </c>
      <c r="H442">
        <v>0.16650000000000001</v>
      </c>
      <c r="I442">
        <v>0.1855</v>
      </c>
      <c r="J442">
        <v>0.10539999999999999</v>
      </c>
      <c r="K442">
        <v>0.1971</v>
      </c>
      <c r="L442">
        <v>6.166E-2</v>
      </c>
      <c r="M442">
        <v>0.81130000000000002</v>
      </c>
      <c r="N442">
        <v>1.4</v>
      </c>
      <c r="O442">
        <v>5.54</v>
      </c>
      <c r="P442">
        <v>93.91</v>
      </c>
      <c r="Q442">
        <v>9.0369999999999999E-3</v>
      </c>
      <c r="R442">
        <v>4.9540000000000001E-2</v>
      </c>
      <c r="S442">
        <v>5.2060000000000002E-2</v>
      </c>
      <c r="T442">
        <v>1.8409999999999999E-2</v>
      </c>
      <c r="U442">
        <v>1.7780000000000001E-2</v>
      </c>
      <c r="V442">
        <v>4.9680000000000002E-3</v>
      </c>
      <c r="W442">
        <v>20.47</v>
      </c>
      <c r="X442">
        <v>25.11</v>
      </c>
      <c r="Y442">
        <v>132.9</v>
      </c>
      <c r="Z442">
        <v>1302</v>
      </c>
      <c r="AA442">
        <v>0.14180000000000001</v>
      </c>
      <c r="AB442">
        <v>0.3498</v>
      </c>
      <c r="AC442">
        <v>0.35830000000000001</v>
      </c>
      <c r="AD442">
        <v>0.1515</v>
      </c>
      <c r="AE442">
        <v>0.24629999999999999</v>
      </c>
      <c r="AF442">
        <v>7.7380000000000004E-2</v>
      </c>
    </row>
    <row r="443" spans="1:32" x14ac:dyDescent="0.2">
      <c r="A443">
        <v>8711803</v>
      </c>
      <c r="B443" t="s">
        <v>32</v>
      </c>
      <c r="C443">
        <v>19.190000000000001</v>
      </c>
      <c r="D443">
        <v>15.94</v>
      </c>
      <c r="E443">
        <v>126.3</v>
      </c>
      <c r="F443">
        <v>1157</v>
      </c>
      <c r="G443">
        <v>8.6940000000000003E-2</v>
      </c>
      <c r="H443">
        <v>0.11849999999999999</v>
      </c>
      <c r="I443">
        <v>0.1193</v>
      </c>
      <c r="J443">
        <v>9.6670000000000006E-2</v>
      </c>
      <c r="K443">
        <v>0.1741</v>
      </c>
      <c r="L443">
        <v>5.176E-2</v>
      </c>
      <c r="M443">
        <v>1</v>
      </c>
      <c r="N443">
        <v>0.63360000000000005</v>
      </c>
      <c r="O443">
        <v>6.9710000000000001</v>
      </c>
      <c r="P443">
        <v>119.3</v>
      </c>
      <c r="Q443">
        <v>9.4059999999999994E-3</v>
      </c>
      <c r="R443">
        <v>3.0550000000000001E-2</v>
      </c>
      <c r="S443">
        <v>4.3439999999999999E-2</v>
      </c>
      <c r="T443">
        <v>2.794E-2</v>
      </c>
      <c r="U443">
        <v>3.1559999999999998E-2</v>
      </c>
      <c r="V443">
        <v>3.362E-3</v>
      </c>
      <c r="W443">
        <v>22.03</v>
      </c>
      <c r="X443">
        <v>17.809999999999999</v>
      </c>
      <c r="Y443">
        <v>146.6</v>
      </c>
      <c r="Z443">
        <v>1495</v>
      </c>
      <c r="AA443">
        <v>0.1124</v>
      </c>
      <c r="AB443">
        <v>0.2016</v>
      </c>
      <c r="AC443">
        <v>0.22639999999999999</v>
      </c>
      <c r="AD443">
        <v>0.1777</v>
      </c>
      <c r="AE443">
        <v>0.24429999999999999</v>
      </c>
      <c r="AF443">
        <v>6.2509999999999996E-2</v>
      </c>
    </row>
    <row r="444" spans="1:32" x14ac:dyDescent="0.2">
      <c r="A444">
        <v>871201</v>
      </c>
      <c r="B444" t="s">
        <v>32</v>
      </c>
      <c r="C444">
        <v>19.59</v>
      </c>
      <c r="D444">
        <v>18.149999999999999</v>
      </c>
      <c r="E444">
        <v>130.69999999999999</v>
      </c>
      <c r="F444">
        <v>1214</v>
      </c>
      <c r="G444">
        <v>0.112</v>
      </c>
      <c r="H444">
        <v>0.1666</v>
      </c>
      <c r="I444">
        <v>0.25080000000000002</v>
      </c>
      <c r="J444">
        <v>0.12859999999999999</v>
      </c>
      <c r="K444">
        <v>0.20269999999999999</v>
      </c>
      <c r="L444">
        <v>6.0819999999999999E-2</v>
      </c>
      <c r="M444">
        <v>0.73640000000000005</v>
      </c>
      <c r="N444">
        <v>1.048</v>
      </c>
      <c r="O444">
        <v>4.7919999999999998</v>
      </c>
      <c r="P444">
        <v>97.07</v>
      </c>
      <c r="Q444">
        <v>4.0569999999999998E-3</v>
      </c>
      <c r="R444">
        <v>2.2769999999999999E-2</v>
      </c>
      <c r="S444">
        <v>4.0289999999999999E-2</v>
      </c>
      <c r="T444">
        <v>1.303E-2</v>
      </c>
      <c r="U444">
        <v>1.686E-2</v>
      </c>
      <c r="V444">
        <v>3.3180000000000002E-3</v>
      </c>
      <c r="W444">
        <v>26.73</v>
      </c>
      <c r="X444">
        <v>26.39</v>
      </c>
      <c r="Y444">
        <v>174.9</v>
      </c>
      <c r="Z444">
        <v>2232</v>
      </c>
      <c r="AA444">
        <v>0.14380000000000001</v>
      </c>
      <c r="AB444">
        <v>0.3846</v>
      </c>
      <c r="AC444">
        <v>0.68100000000000005</v>
      </c>
      <c r="AD444">
        <v>0.22470000000000001</v>
      </c>
      <c r="AE444">
        <v>0.36430000000000001</v>
      </c>
      <c r="AF444">
        <v>9.2230000000000006E-2</v>
      </c>
    </row>
    <row r="445" spans="1:32" x14ac:dyDescent="0.2">
      <c r="A445">
        <v>8712289</v>
      </c>
      <c r="B445" t="s">
        <v>32</v>
      </c>
      <c r="C445">
        <v>23.27</v>
      </c>
      <c r="D445">
        <v>22.04</v>
      </c>
      <c r="E445">
        <v>152.1</v>
      </c>
      <c r="F445">
        <v>1686</v>
      </c>
      <c r="G445">
        <v>8.4390000000000007E-2</v>
      </c>
      <c r="H445">
        <v>0.1145</v>
      </c>
      <c r="I445">
        <v>0.13239999999999999</v>
      </c>
      <c r="J445">
        <v>9.7019999999999995E-2</v>
      </c>
      <c r="K445">
        <v>0.18010000000000001</v>
      </c>
      <c r="L445">
        <v>5.5530000000000003E-2</v>
      </c>
      <c r="M445">
        <v>0.66420000000000001</v>
      </c>
      <c r="N445">
        <v>0.85609999999999997</v>
      </c>
      <c r="O445">
        <v>4.6029999999999998</v>
      </c>
      <c r="P445">
        <v>97.85</v>
      </c>
      <c r="Q445">
        <v>4.9100000000000003E-3</v>
      </c>
      <c r="R445">
        <v>2.5440000000000001E-2</v>
      </c>
      <c r="S445">
        <v>2.8219999999999999E-2</v>
      </c>
      <c r="T445">
        <v>1.6230000000000001E-2</v>
      </c>
      <c r="U445">
        <v>1.9560000000000001E-2</v>
      </c>
      <c r="V445">
        <v>3.7399999999999998E-3</v>
      </c>
      <c r="W445">
        <v>28.01</v>
      </c>
      <c r="X445">
        <v>28.22</v>
      </c>
      <c r="Y445">
        <v>184.2</v>
      </c>
      <c r="Z445">
        <v>2403</v>
      </c>
      <c r="AA445">
        <v>0.12280000000000001</v>
      </c>
      <c r="AB445">
        <v>0.35830000000000001</v>
      </c>
      <c r="AC445">
        <v>0.39479999999999998</v>
      </c>
      <c r="AD445">
        <v>0.2346</v>
      </c>
      <c r="AE445">
        <v>0.3589</v>
      </c>
      <c r="AF445">
        <v>9.1869999999999993E-2</v>
      </c>
    </row>
    <row r="446" spans="1:32" x14ac:dyDescent="0.2">
      <c r="A446">
        <v>8712729</v>
      </c>
      <c r="B446" t="s">
        <v>32</v>
      </c>
      <c r="C446">
        <v>16.78</v>
      </c>
      <c r="D446">
        <v>18.8</v>
      </c>
      <c r="E446">
        <v>109.3</v>
      </c>
      <c r="F446">
        <v>886.3</v>
      </c>
      <c r="G446">
        <v>8.8650000000000007E-2</v>
      </c>
      <c r="H446">
        <v>9.1819999999999999E-2</v>
      </c>
      <c r="I446">
        <v>8.4220000000000003E-2</v>
      </c>
      <c r="J446">
        <v>6.5759999999999999E-2</v>
      </c>
      <c r="K446">
        <v>0.1893</v>
      </c>
      <c r="L446">
        <v>5.534E-2</v>
      </c>
      <c r="M446">
        <v>0.59899999999999998</v>
      </c>
      <c r="N446">
        <v>1.391</v>
      </c>
      <c r="O446">
        <v>4.1289999999999996</v>
      </c>
      <c r="P446">
        <v>67.34</v>
      </c>
      <c r="Q446">
        <v>6.123E-3</v>
      </c>
      <c r="R446">
        <v>2.47E-2</v>
      </c>
      <c r="S446">
        <v>2.6259999999999999E-2</v>
      </c>
      <c r="T446">
        <v>1.6039999999999999E-2</v>
      </c>
      <c r="U446">
        <v>2.0910000000000002E-2</v>
      </c>
      <c r="V446">
        <v>3.493E-3</v>
      </c>
      <c r="W446">
        <v>20.05</v>
      </c>
      <c r="X446">
        <v>26.3</v>
      </c>
      <c r="Y446">
        <v>130.69999999999999</v>
      </c>
      <c r="Z446">
        <v>1260</v>
      </c>
      <c r="AA446">
        <v>0.1168</v>
      </c>
      <c r="AB446">
        <v>0.21190000000000001</v>
      </c>
      <c r="AC446">
        <v>0.23180000000000001</v>
      </c>
      <c r="AD446">
        <v>0.1474</v>
      </c>
      <c r="AE446">
        <v>0.28100000000000003</v>
      </c>
      <c r="AF446">
        <v>7.2279999999999997E-2</v>
      </c>
    </row>
    <row r="447" spans="1:32" x14ac:dyDescent="0.2">
      <c r="A447">
        <v>8712766</v>
      </c>
      <c r="B447" t="s">
        <v>32</v>
      </c>
      <c r="C447">
        <v>17.47</v>
      </c>
      <c r="D447">
        <v>24.68</v>
      </c>
      <c r="E447">
        <v>116.1</v>
      </c>
      <c r="F447">
        <v>984.6</v>
      </c>
      <c r="G447">
        <v>0.10489999999999999</v>
      </c>
      <c r="H447">
        <v>0.1603</v>
      </c>
      <c r="I447">
        <v>0.21590000000000001</v>
      </c>
      <c r="J447">
        <v>0.1043</v>
      </c>
      <c r="K447">
        <v>0.15379999999999999</v>
      </c>
      <c r="L447">
        <v>6.3649999999999998E-2</v>
      </c>
      <c r="M447">
        <v>1.0880000000000001</v>
      </c>
      <c r="N447">
        <v>1.41</v>
      </c>
      <c r="O447">
        <v>7.3369999999999997</v>
      </c>
      <c r="P447">
        <v>122.3</v>
      </c>
      <c r="Q447">
        <v>6.1739999999999998E-3</v>
      </c>
      <c r="R447">
        <v>3.6339999999999997E-2</v>
      </c>
      <c r="S447">
        <v>4.6440000000000002E-2</v>
      </c>
      <c r="T447">
        <v>1.5689999999999999E-2</v>
      </c>
      <c r="U447">
        <v>1.145E-2</v>
      </c>
      <c r="V447">
        <v>5.1200000000000004E-3</v>
      </c>
      <c r="W447">
        <v>23.14</v>
      </c>
      <c r="X447">
        <v>32.33</v>
      </c>
      <c r="Y447">
        <v>155.30000000000001</v>
      </c>
      <c r="Z447">
        <v>1660</v>
      </c>
      <c r="AA447">
        <v>0.1376</v>
      </c>
      <c r="AB447">
        <v>0.38300000000000001</v>
      </c>
      <c r="AC447">
        <v>0.48899999999999999</v>
      </c>
      <c r="AD447">
        <v>0.1721</v>
      </c>
      <c r="AE447">
        <v>0.216</v>
      </c>
      <c r="AF447">
        <v>9.2999999999999999E-2</v>
      </c>
    </row>
    <row r="448" spans="1:32" x14ac:dyDescent="0.2">
      <c r="A448">
        <v>87163</v>
      </c>
      <c r="B448" t="s">
        <v>32</v>
      </c>
      <c r="C448">
        <v>13.43</v>
      </c>
      <c r="D448">
        <v>19.63</v>
      </c>
      <c r="E448">
        <v>85.84</v>
      </c>
      <c r="F448">
        <v>565.4</v>
      </c>
      <c r="G448">
        <v>9.0480000000000005E-2</v>
      </c>
      <c r="H448">
        <v>6.2880000000000005E-2</v>
      </c>
      <c r="I448">
        <v>5.858E-2</v>
      </c>
      <c r="J448">
        <v>3.4380000000000001E-2</v>
      </c>
      <c r="K448">
        <v>0.1598</v>
      </c>
      <c r="L448">
        <v>5.6710000000000003E-2</v>
      </c>
      <c r="M448">
        <v>0.46970000000000001</v>
      </c>
      <c r="N448">
        <v>1.147</v>
      </c>
      <c r="O448">
        <v>3.1419999999999999</v>
      </c>
      <c r="P448">
        <v>43.4</v>
      </c>
      <c r="Q448">
        <v>6.0029999999999997E-3</v>
      </c>
      <c r="R448">
        <v>1.0630000000000001E-2</v>
      </c>
      <c r="S448">
        <v>2.1510000000000001E-2</v>
      </c>
      <c r="T448">
        <v>9.443E-3</v>
      </c>
      <c r="U448">
        <v>1.52E-2</v>
      </c>
      <c r="V448">
        <v>1.8680000000000001E-3</v>
      </c>
      <c r="W448">
        <v>17.98</v>
      </c>
      <c r="X448">
        <v>29.87</v>
      </c>
      <c r="Y448">
        <v>116.6</v>
      </c>
      <c r="Z448">
        <v>993.6</v>
      </c>
      <c r="AA448">
        <v>0.1401</v>
      </c>
      <c r="AB448">
        <v>0.15459999999999999</v>
      </c>
      <c r="AC448">
        <v>0.26440000000000002</v>
      </c>
      <c r="AD448">
        <v>0.11600000000000001</v>
      </c>
      <c r="AE448">
        <v>0.28839999999999999</v>
      </c>
      <c r="AF448">
        <v>7.3709999999999998E-2</v>
      </c>
    </row>
    <row r="449" spans="1:32" x14ac:dyDescent="0.2">
      <c r="A449">
        <v>87164</v>
      </c>
      <c r="B449" t="s">
        <v>32</v>
      </c>
      <c r="C449">
        <v>15.46</v>
      </c>
      <c r="D449">
        <v>11.89</v>
      </c>
      <c r="E449">
        <v>102.5</v>
      </c>
      <c r="F449">
        <v>736.9</v>
      </c>
      <c r="G449">
        <v>0.12570000000000001</v>
      </c>
      <c r="H449">
        <v>0.1555</v>
      </c>
      <c r="I449">
        <v>0.20319999999999999</v>
      </c>
      <c r="J449">
        <v>0.10970000000000001</v>
      </c>
      <c r="K449">
        <v>0.1966</v>
      </c>
      <c r="L449">
        <v>7.0690000000000003E-2</v>
      </c>
      <c r="M449">
        <v>0.4209</v>
      </c>
      <c r="N449">
        <v>0.6583</v>
      </c>
      <c r="O449">
        <v>2.8050000000000002</v>
      </c>
      <c r="P449">
        <v>44.64</v>
      </c>
      <c r="Q449">
        <v>5.3930000000000002E-3</v>
      </c>
      <c r="R449">
        <v>2.3210000000000001E-2</v>
      </c>
      <c r="S449">
        <v>4.3029999999999999E-2</v>
      </c>
      <c r="T449">
        <v>1.32E-2</v>
      </c>
      <c r="U449">
        <v>1.7919999999999998E-2</v>
      </c>
      <c r="V449">
        <v>4.1679999999999998E-3</v>
      </c>
      <c r="W449">
        <v>18.79</v>
      </c>
      <c r="X449">
        <v>17.04</v>
      </c>
      <c r="Y449">
        <v>125</v>
      </c>
      <c r="Z449">
        <v>1102</v>
      </c>
      <c r="AA449">
        <v>0.15310000000000001</v>
      </c>
      <c r="AB449">
        <v>0.35830000000000001</v>
      </c>
      <c r="AC449">
        <v>0.58299999999999996</v>
      </c>
      <c r="AD449">
        <v>0.1827</v>
      </c>
      <c r="AE449">
        <v>0.3216</v>
      </c>
      <c r="AF449">
        <v>0.10100000000000001</v>
      </c>
    </row>
    <row r="450" spans="1:32" x14ac:dyDescent="0.2">
      <c r="A450">
        <v>87281702</v>
      </c>
      <c r="B450" t="s">
        <v>32</v>
      </c>
      <c r="C450">
        <v>16.46</v>
      </c>
      <c r="D450">
        <v>20.11</v>
      </c>
      <c r="E450">
        <v>109.3</v>
      </c>
      <c r="F450">
        <v>832.9</v>
      </c>
      <c r="G450">
        <v>9.8309999999999995E-2</v>
      </c>
      <c r="H450">
        <v>0.15559999999999999</v>
      </c>
      <c r="I450">
        <v>0.17929999999999999</v>
      </c>
      <c r="J450">
        <v>8.8660000000000003E-2</v>
      </c>
      <c r="K450">
        <v>0.1794</v>
      </c>
      <c r="L450">
        <v>6.3229999999999995E-2</v>
      </c>
      <c r="M450">
        <v>0.30370000000000003</v>
      </c>
      <c r="N450">
        <v>1.284</v>
      </c>
      <c r="O450">
        <v>2.4820000000000002</v>
      </c>
      <c r="P450">
        <v>31.59</v>
      </c>
      <c r="Q450">
        <v>6.6270000000000001E-3</v>
      </c>
      <c r="R450">
        <v>4.0939999999999997E-2</v>
      </c>
      <c r="S450">
        <v>5.3710000000000001E-2</v>
      </c>
      <c r="T450">
        <v>1.813E-2</v>
      </c>
      <c r="U450">
        <v>1.6820000000000002E-2</v>
      </c>
      <c r="V450">
        <v>4.5840000000000004E-3</v>
      </c>
      <c r="W450">
        <v>17.79</v>
      </c>
      <c r="X450">
        <v>28.45</v>
      </c>
      <c r="Y450">
        <v>123.5</v>
      </c>
      <c r="Z450">
        <v>981.2</v>
      </c>
      <c r="AA450">
        <v>0.14149999999999999</v>
      </c>
      <c r="AB450">
        <v>0.4667</v>
      </c>
      <c r="AC450">
        <v>0.58620000000000005</v>
      </c>
      <c r="AD450">
        <v>0.20349999999999999</v>
      </c>
      <c r="AE450">
        <v>0.3054</v>
      </c>
      <c r="AF450">
        <v>9.5189999999999997E-2</v>
      </c>
    </row>
    <row r="451" spans="1:32" x14ac:dyDescent="0.2">
      <c r="A451">
        <v>873592</v>
      </c>
      <c r="B451" t="s">
        <v>32</v>
      </c>
      <c r="C451">
        <v>27.22</v>
      </c>
      <c r="D451">
        <v>21.87</v>
      </c>
      <c r="E451">
        <v>182.1</v>
      </c>
      <c r="F451">
        <v>2250</v>
      </c>
      <c r="G451">
        <v>0.1094</v>
      </c>
      <c r="H451">
        <v>0.19139999999999999</v>
      </c>
      <c r="I451">
        <v>0.28710000000000002</v>
      </c>
      <c r="J451">
        <v>0.18779999999999999</v>
      </c>
      <c r="K451">
        <v>0.18</v>
      </c>
      <c r="L451">
        <v>5.7700000000000001E-2</v>
      </c>
      <c r="M451">
        <v>0.83609999999999995</v>
      </c>
      <c r="N451">
        <v>1.4810000000000001</v>
      </c>
      <c r="O451">
        <v>5.82</v>
      </c>
      <c r="P451">
        <v>128.69999999999999</v>
      </c>
      <c r="Q451">
        <v>4.6309999999999997E-3</v>
      </c>
      <c r="R451">
        <v>2.537E-2</v>
      </c>
      <c r="S451">
        <v>3.109E-2</v>
      </c>
      <c r="T451">
        <v>1.2409999999999999E-2</v>
      </c>
      <c r="U451">
        <v>1.575E-2</v>
      </c>
      <c r="V451">
        <v>2.7469999999999999E-3</v>
      </c>
      <c r="W451">
        <v>33.119999999999997</v>
      </c>
      <c r="X451">
        <v>32.85</v>
      </c>
      <c r="Y451">
        <v>220.8</v>
      </c>
      <c r="Z451">
        <v>3216</v>
      </c>
      <c r="AA451">
        <v>0.1472</v>
      </c>
      <c r="AB451">
        <v>0.40339999999999998</v>
      </c>
      <c r="AC451">
        <v>0.53400000000000003</v>
      </c>
      <c r="AD451">
        <v>0.26879999999999998</v>
      </c>
      <c r="AE451">
        <v>0.28560000000000002</v>
      </c>
      <c r="AF451">
        <v>8.0820000000000003E-2</v>
      </c>
    </row>
    <row r="452" spans="1:32" x14ac:dyDescent="0.2">
      <c r="A452">
        <v>873593</v>
      </c>
      <c r="B452" t="s">
        <v>32</v>
      </c>
      <c r="C452">
        <v>21.09</v>
      </c>
      <c r="D452">
        <v>26.57</v>
      </c>
      <c r="E452">
        <v>142.69999999999999</v>
      </c>
      <c r="F452">
        <v>1311</v>
      </c>
      <c r="G452">
        <v>0.11409999999999999</v>
      </c>
      <c r="H452">
        <v>0.28320000000000001</v>
      </c>
      <c r="I452">
        <v>0.2487</v>
      </c>
      <c r="J452">
        <v>0.14960000000000001</v>
      </c>
      <c r="K452">
        <v>0.23949999999999999</v>
      </c>
      <c r="L452">
        <v>7.3980000000000004E-2</v>
      </c>
      <c r="M452">
        <v>0.62980000000000003</v>
      </c>
      <c r="N452">
        <v>0.76290000000000002</v>
      </c>
      <c r="O452">
        <v>4.4139999999999997</v>
      </c>
      <c r="P452">
        <v>81.459999999999994</v>
      </c>
      <c r="Q452">
        <v>4.2529999999999998E-3</v>
      </c>
      <c r="R452">
        <v>4.759E-2</v>
      </c>
      <c r="S452">
        <v>3.8719999999999997E-2</v>
      </c>
      <c r="T452">
        <v>1.567E-2</v>
      </c>
      <c r="U452">
        <v>1.7979999999999999E-2</v>
      </c>
      <c r="V452">
        <v>5.2950000000000002E-3</v>
      </c>
      <c r="W452">
        <v>26.68</v>
      </c>
      <c r="X452">
        <v>33.479999999999997</v>
      </c>
      <c r="Y452">
        <v>176.5</v>
      </c>
      <c r="Z452">
        <v>2089</v>
      </c>
      <c r="AA452">
        <v>0.14910000000000001</v>
      </c>
      <c r="AB452">
        <v>0.75839999999999996</v>
      </c>
      <c r="AC452">
        <v>0.67800000000000005</v>
      </c>
      <c r="AD452">
        <v>0.2903</v>
      </c>
      <c r="AE452">
        <v>0.4098</v>
      </c>
      <c r="AF452">
        <v>0.12839999999999999</v>
      </c>
    </row>
    <row r="453" spans="1:32" x14ac:dyDescent="0.2">
      <c r="A453">
        <v>873701</v>
      </c>
      <c r="B453" t="s">
        <v>32</v>
      </c>
      <c r="C453">
        <v>15.7</v>
      </c>
      <c r="D453">
        <v>20.309999999999999</v>
      </c>
      <c r="E453">
        <v>101.2</v>
      </c>
      <c r="F453">
        <v>766.6</v>
      </c>
      <c r="G453">
        <v>9.597E-2</v>
      </c>
      <c r="H453">
        <v>8.7989999999999999E-2</v>
      </c>
      <c r="I453">
        <v>6.5930000000000002E-2</v>
      </c>
      <c r="J453">
        <v>5.1889999999999999E-2</v>
      </c>
      <c r="K453">
        <v>0.1618</v>
      </c>
      <c r="L453">
        <v>5.5489999999999998E-2</v>
      </c>
      <c r="M453">
        <v>0.36990000000000001</v>
      </c>
      <c r="N453">
        <v>1.1499999999999999</v>
      </c>
      <c r="O453">
        <v>2.4060000000000001</v>
      </c>
      <c r="P453">
        <v>40.98</v>
      </c>
      <c r="Q453">
        <v>4.6259999999999999E-3</v>
      </c>
      <c r="R453">
        <v>2.2630000000000001E-2</v>
      </c>
      <c r="S453">
        <v>1.9539999999999998E-2</v>
      </c>
      <c r="T453">
        <v>9.7669999999999996E-3</v>
      </c>
      <c r="U453">
        <v>1.5469999999999999E-2</v>
      </c>
      <c r="V453">
        <v>2.4299999999999999E-3</v>
      </c>
      <c r="W453">
        <v>20.11</v>
      </c>
      <c r="X453">
        <v>32.82</v>
      </c>
      <c r="Y453">
        <v>129.30000000000001</v>
      </c>
      <c r="Z453">
        <v>1269</v>
      </c>
      <c r="AA453">
        <v>0.1414</v>
      </c>
      <c r="AB453">
        <v>0.35470000000000002</v>
      </c>
      <c r="AC453">
        <v>0.29020000000000001</v>
      </c>
      <c r="AD453">
        <v>0.15409999999999999</v>
      </c>
      <c r="AE453">
        <v>0.34370000000000001</v>
      </c>
      <c r="AF453">
        <v>8.6309999999999998E-2</v>
      </c>
    </row>
    <row r="454" spans="1:32" x14ac:dyDescent="0.2">
      <c r="A454">
        <v>873885</v>
      </c>
      <c r="B454" t="s">
        <v>32</v>
      </c>
      <c r="C454">
        <v>15.28</v>
      </c>
      <c r="D454">
        <v>22.41</v>
      </c>
      <c r="E454">
        <v>98.92</v>
      </c>
      <c r="F454">
        <v>710.6</v>
      </c>
      <c r="G454">
        <v>9.0569999999999998E-2</v>
      </c>
      <c r="H454">
        <v>0.1052</v>
      </c>
      <c r="I454">
        <v>5.3749999999999999E-2</v>
      </c>
      <c r="J454">
        <v>3.2629999999999999E-2</v>
      </c>
      <c r="K454">
        <v>0.17269999999999999</v>
      </c>
      <c r="L454">
        <v>6.3170000000000004E-2</v>
      </c>
      <c r="M454">
        <v>0.2054</v>
      </c>
      <c r="N454">
        <v>0.49559999999999998</v>
      </c>
      <c r="O454">
        <v>1.3440000000000001</v>
      </c>
      <c r="P454">
        <v>19.53</v>
      </c>
      <c r="Q454">
        <v>3.29E-3</v>
      </c>
      <c r="R454">
        <v>1.3950000000000001E-2</v>
      </c>
      <c r="S454">
        <v>1.7739999999999999E-2</v>
      </c>
      <c r="T454">
        <v>6.0089999999999996E-3</v>
      </c>
      <c r="U454">
        <v>1.172E-2</v>
      </c>
      <c r="V454">
        <v>2.575E-3</v>
      </c>
      <c r="W454">
        <v>17.8</v>
      </c>
      <c r="X454">
        <v>28.03</v>
      </c>
      <c r="Y454">
        <v>113.8</v>
      </c>
      <c r="Z454">
        <v>973.1</v>
      </c>
      <c r="AA454">
        <v>0.13009999999999999</v>
      </c>
      <c r="AB454">
        <v>0.32990000000000003</v>
      </c>
      <c r="AC454">
        <v>0.36299999999999999</v>
      </c>
      <c r="AD454">
        <v>0.1226</v>
      </c>
      <c r="AE454">
        <v>0.3175</v>
      </c>
      <c r="AF454">
        <v>9.7720000000000001E-2</v>
      </c>
    </row>
    <row r="455" spans="1:32" x14ac:dyDescent="0.2">
      <c r="A455">
        <v>874217</v>
      </c>
      <c r="B455" t="s">
        <v>32</v>
      </c>
      <c r="C455">
        <v>18.309999999999999</v>
      </c>
      <c r="D455">
        <v>18.579999999999998</v>
      </c>
      <c r="E455">
        <v>118.6</v>
      </c>
      <c r="F455">
        <v>1041</v>
      </c>
      <c r="G455">
        <v>8.5879999999999998E-2</v>
      </c>
      <c r="H455">
        <v>8.4680000000000005E-2</v>
      </c>
      <c r="I455">
        <v>8.1689999999999999E-2</v>
      </c>
      <c r="J455">
        <v>5.8139999999999997E-2</v>
      </c>
      <c r="K455">
        <v>0.16209999999999999</v>
      </c>
      <c r="L455">
        <v>5.425E-2</v>
      </c>
      <c r="M455">
        <v>0.25769999999999998</v>
      </c>
      <c r="N455">
        <v>0.47570000000000001</v>
      </c>
      <c r="O455">
        <v>1.8169999999999999</v>
      </c>
      <c r="P455">
        <v>28.92</v>
      </c>
      <c r="Q455">
        <v>2.8660000000000001E-3</v>
      </c>
      <c r="R455">
        <v>9.1809999999999999E-3</v>
      </c>
      <c r="S455">
        <v>1.4120000000000001E-2</v>
      </c>
      <c r="T455">
        <v>6.7190000000000001E-3</v>
      </c>
      <c r="U455">
        <v>1.069E-2</v>
      </c>
      <c r="V455">
        <v>1.0870000000000001E-3</v>
      </c>
      <c r="W455">
        <v>21.31</v>
      </c>
      <c r="X455">
        <v>26.36</v>
      </c>
      <c r="Y455">
        <v>139.19999999999999</v>
      </c>
      <c r="Z455">
        <v>1410</v>
      </c>
      <c r="AA455">
        <v>0.1234</v>
      </c>
      <c r="AB455">
        <v>0.2445</v>
      </c>
      <c r="AC455">
        <v>0.3538</v>
      </c>
      <c r="AD455">
        <v>0.15709999999999999</v>
      </c>
      <c r="AE455">
        <v>0.3206</v>
      </c>
      <c r="AF455">
        <v>6.9379999999999997E-2</v>
      </c>
    </row>
    <row r="456" spans="1:32" x14ac:dyDescent="0.2">
      <c r="A456">
        <v>874858</v>
      </c>
      <c r="B456" t="s">
        <v>32</v>
      </c>
      <c r="C456">
        <v>14.22</v>
      </c>
      <c r="D456">
        <v>23.12</v>
      </c>
      <c r="E456">
        <v>94.37</v>
      </c>
      <c r="F456">
        <v>609.9</v>
      </c>
      <c r="G456">
        <v>0.1075</v>
      </c>
      <c r="H456">
        <v>0.24129999999999999</v>
      </c>
      <c r="I456">
        <v>0.1981</v>
      </c>
      <c r="J456">
        <v>6.6180000000000003E-2</v>
      </c>
      <c r="K456">
        <v>0.2384</v>
      </c>
      <c r="L456">
        <v>7.5420000000000001E-2</v>
      </c>
      <c r="M456">
        <v>0.28599999999999998</v>
      </c>
      <c r="N456">
        <v>2.11</v>
      </c>
      <c r="O456">
        <v>2.1120000000000001</v>
      </c>
      <c r="P456">
        <v>31.72</v>
      </c>
      <c r="Q456">
        <v>7.9699999999999997E-3</v>
      </c>
      <c r="R456">
        <v>0.13539999999999999</v>
      </c>
      <c r="S456">
        <v>0.1166</v>
      </c>
      <c r="T456">
        <v>1.6660000000000001E-2</v>
      </c>
      <c r="U456">
        <v>5.1130000000000002E-2</v>
      </c>
      <c r="V456">
        <v>1.172E-2</v>
      </c>
      <c r="W456">
        <v>15.74</v>
      </c>
      <c r="X456">
        <v>37.18</v>
      </c>
      <c r="Y456">
        <v>106.4</v>
      </c>
      <c r="Z456">
        <v>762.4</v>
      </c>
      <c r="AA456">
        <v>0.15329999999999999</v>
      </c>
      <c r="AB456">
        <v>0.93269999999999997</v>
      </c>
      <c r="AC456">
        <v>0.8488</v>
      </c>
      <c r="AD456">
        <v>0.1772</v>
      </c>
      <c r="AE456">
        <v>0.51659999999999995</v>
      </c>
      <c r="AF456">
        <v>0.14460000000000001</v>
      </c>
    </row>
    <row r="457" spans="1:32" x14ac:dyDescent="0.2">
      <c r="A457">
        <v>875263</v>
      </c>
      <c r="B457" t="s">
        <v>32</v>
      </c>
      <c r="C457">
        <v>12.34</v>
      </c>
      <c r="D457">
        <v>26.86</v>
      </c>
      <c r="E457">
        <v>81.150000000000006</v>
      </c>
      <c r="F457">
        <v>477.4</v>
      </c>
      <c r="G457">
        <v>0.10340000000000001</v>
      </c>
      <c r="H457">
        <v>0.1353</v>
      </c>
      <c r="I457">
        <v>0.1085</v>
      </c>
      <c r="J457">
        <v>4.5620000000000001E-2</v>
      </c>
      <c r="K457">
        <v>0.1943</v>
      </c>
      <c r="L457">
        <v>6.9370000000000001E-2</v>
      </c>
      <c r="M457">
        <v>0.40529999999999999</v>
      </c>
      <c r="N457">
        <v>1.8089999999999999</v>
      </c>
      <c r="O457">
        <v>2.6419999999999999</v>
      </c>
      <c r="P457">
        <v>34.44</v>
      </c>
      <c r="Q457">
        <v>9.0980000000000002E-3</v>
      </c>
      <c r="R457">
        <v>3.8449999999999998E-2</v>
      </c>
      <c r="S457">
        <v>3.7629999999999997E-2</v>
      </c>
      <c r="T457">
        <v>1.321E-2</v>
      </c>
      <c r="U457">
        <v>1.8780000000000002E-2</v>
      </c>
      <c r="V457">
        <v>5.672E-3</v>
      </c>
      <c r="W457">
        <v>15.65</v>
      </c>
      <c r="X457">
        <v>39.340000000000003</v>
      </c>
      <c r="Y457">
        <v>101.7</v>
      </c>
      <c r="Z457">
        <v>768.9</v>
      </c>
      <c r="AA457">
        <v>0.17849999999999999</v>
      </c>
      <c r="AB457">
        <v>0.47060000000000002</v>
      </c>
      <c r="AC457">
        <v>0.4425</v>
      </c>
      <c r="AD457">
        <v>0.1459</v>
      </c>
      <c r="AE457">
        <v>0.32150000000000001</v>
      </c>
      <c r="AF457">
        <v>0.1205</v>
      </c>
    </row>
    <row r="458" spans="1:32" x14ac:dyDescent="0.2">
      <c r="A458">
        <v>87556202</v>
      </c>
      <c r="B458" t="s">
        <v>32</v>
      </c>
      <c r="C458">
        <v>14.86</v>
      </c>
      <c r="D458">
        <v>23.21</v>
      </c>
      <c r="E458">
        <v>100.4</v>
      </c>
      <c r="F458">
        <v>671.4</v>
      </c>
      <c r="G458">
        <v>0.10440000000000001</v>
      </c>
      <c r="H458">
        <v>0.19800000000000001</v>
      </c>
      <c r="I458">
        <v>0.16969999999999999</v>
      </c>
      <c r="J458">
        <v>8.8779999999999998E-2</v>
      </c>
      <c r="K458">
        <v>0.17369999999999999</v>
      </c>
      <c r="L458">
        <v>6.6720000000000002E-2</v>
      </c>
      <c r="M458">
        <v>0.27960000000000002</v>
      </c>
      <c r="N458">
        <v>0.96220000000000006</v>
      </c>
      <c r="O458">
        <v>3.5910000000000002</v>
      </c>
      <c r="P458">
        <v>25.2</v>
      </c>
      <c r="Q458">
        <v>8.0809999999999996E-3</v>
      </c>
      <c r="R458">
        <v>5.1220000000000002E-2</v>
      </c>
      <c r="S458">
        <v>5.5509999999999997E-2</v>
      </c>
      <c r="T458">
        <v>1.883E-2</v>
      </c>
      <c r="U458">
        <v>2.545E-2</v>
      </c>
      <c r="V458">
        <v>4.3119999999999999E-3</v>
      </c>
      <c r="W458">
        <v>16.079999999999998</v>
      </c>
      <c r="X458">
        <v>27.78</v>
      </c>
      <c r="Y458">
        <v>118.6</v>
      </c>
      <c r="Z458">
        <v>784.7</v>
      </c>
      <c r="AA458">
        <v>0.13159999999999999</v>
      </c>
      <c r="AB458">
        <v>0.46479999999999999</v>
      </c>
      <c r="AC458">
        <v>0.45889999999999997</v>
      </c>
      <c r="AD458">
        <v>0.17269999999999999</v>
      </c>
      <c r="AE458">
        <v>0.3</v>
      </c>
      <c r="AF458">
        <v>8.7010000000000004E-2</v>
      </c>
    </row>
    <row r="459" spans="1:32" x14ac:dyDescent="0.2">
      <c r="A459">
        <v>875938</v>
      </c>
      <c r="B459" t="s">
        <v>32</v>
      </c>
      <c r="C459">
        <v>13.77</v>
      </c>
      <c r="D459">
        <v>22.29</v>
      </c>
      <c r="E459">
        <v>90.63</v>
      </c>
      <c r="F459">
        <v>588.9</v>
      </c>
      <c r="G459">
        <v>0.12</v>
      </c>
      <c r="H459">
        <v>0.12670000000000001</v>
      </c>
      <c r="I459">
        <v>0.13850000000000001</v>
      </c>
      <c r="J459">
        <v>6.5259999999999999E-2</v>
      </c>
      <c r="K459">
        <v>0.18340000000000001</v>
      </c>
      <c r="L459">
        <v>6.8769999999999998E-2</v>
      </c>
      <c r="M459">
        <v>0.61909999999999998</v>
      </c>
      <c r="N459">
        <v>2.1120000000000001</v>
      </c>
      <c r="O459">
        <v>4.9059999999999997</v>
      </c>
      <c r="P459">
        <v>49.7</v>
      </c>
      <c r="Q459">
        <v>1.38E-2</v>
      </c>
      <c r="R459">
        <v>3.3480000000000003E-2</v>
      </c>
      <c r="S459">
        <v>4.6649999999999997E-2</v>
      </c>
      <c r="T459">
        <v>2.06E-2</v>
      </c>
      <c r="U459">
        <v>2.6890000000000001E-2</v>
      </c>
      <c r="V459">
        <v>4.3059999999999999E-3</v>
      </c>
      <c r="W459">
        <v>16.39</v>
      </c>
      <c r="X459">
        <v>34.01</v>
      </c>
      <c r="Y459">
        <v>111.6</v>
      </c>
      <c r="Z459">
        <v>806.9</v>
      </c>
      <c r="AA459">
        <v>0.17369999999999999</v>
      </c>
      <c r="AB459">
        <v>0.31219999999999998</v>
      </c>
      <c r="AC459">
        <v>0.38090000000000002</v>
      </c>
      <c r="AD459">
        <v>0.1673</v>
      </c>
      <c r="AE459">
        <v>0.308</v>
      </c>
      <c r="AF459">
        <v>9.3329999999999996E-2</v>
      </c>
    </row>
    <row r="460" spans="1:32" x14ac:dyDescent="0.2">
      <c r="A460">
        <v>877159</v>
      </c>
      <c r="B460" t="s">
        <v>32</v>
      </c>
      <c r="C460">
        <v>18.079999999999998</v>
      </c>
      <c r="D460">
        <v>21.84</v>
      </c>
      <c r="E460">
        <v>117.4</v>
      </c>
      <c r="F460">
        <v>1024</v>
      </c>
      <c r="G460">
        <v>7.3709999999999998E-2</v>
      </c>
      <c r="H460">
        <v>8.6419999999999997E-2</v>
      </c>
      <c r="I460">
        <v>0.1103</v>
      </c>
      <c r="J460">
        <v>5.7779999999999998E-2</v>
      </c>
      <c r="K460">
        <v>0.17699999999999999</v>
      </c>
      <c r="L460">
        <v>5.3400000000000003E-2</v>
      </c>
      <c r="M460">
        <v>0.63619999999999999</v>
      </c>
      <c r="N460">
        <v>1.3049999999999999</v>
      </c>
      <c r="O460">
        <v>4.3120000000000003</v>
      </c>
      <c r="P460">
        <v>76.36</v>
      </c>
      <c r="Q460">
        <v>5.5300000000000002E-3</v>
      </c>
      <c r="R460">
        <v>5.296E-2</v>
      </c>
      <c r="S460">
        <v>6.1100000000000002E-2</v>
      </c>
      <c r="T460">
        <v>1.444E-2</v>
      </c>
      <c r="U460">
        <v>2.1399999999999999E-2</v>
      </c>
      <c r="V460">
        <v>5.0359999999999997E-3</v>
      </c>
      <c r="W460">
        <v>19.760000000000002</v>
      </c>
      <c r="X460">
        <v>24.7</v>
      </c>
      <c r="Y460">
        <v>129.1</v>
      </c>
      <c r="Z460">
        <v>1228</v>
      </c>
      <c r="AA460">
        <v>8.8220000000000007E-2</v>
      </c>
      <c r="AB460">
        <v>0.1963</v>
      </c>
      <c r="AC460">
        <v>0.2535</v>
      </c>
      <c r="AD460">
        <v>9.1810000000000003E-2</v>
      </c>
      <c r="AE460">
        <v>0.2369</v>
      </c>
      <c r="AF460">
        <v>6.5579999999999999E-2</v>
      </c>
    </row>
    <row r="461" spans="1:32" x14ac:dyDescent="0.2">
      <c r="A461">
        <v>877486</v>
      </c>
      <c r="B461" t="s">
        <v>32</v>
      </c>
      <c r="C461">
        <v>19.18</v>
      </c>
      <c r="D461">
        <v>22.49</v>
      </c>
      <c r="E461">
        <v>127.5</v>
      </c>
      <c r="F461">
        <v>1148</v>
      </c>
      <c r="G461">
        <v>8.523E-2</v>
      </c>
      <c r="H461">
        <v>0.14280000000000001</v>
      </c>
      <c r="I461">
        <v>0.1114</v>
      </c>
      <c r="J461">
        <v>6.7720000000000002E-2</v>
      </c>
      <c r="K461">
        <v>0.1767</v>
      </c>
      <c r="L461">
        <v>5.5289999999999999E-2</v>
      </c>
      <c r="M461">
        <v>0.43569999999999998</v>
      </c>
      <c r="N461">
        <v>1.073</v>
      </c>
      <c r="O461">
        <v>3.8330000000000002</v>
      </c>
      <c r="P461">
        <v>54.22</v>
      </c>
      <c r="Q461">
        <v>5.5240000000000003E-3</v>
      </c>
      <c r="R461">
        <v>3.6979999999999999E-2</v>
      </c>
      <c r="S461">
        <v>2.7060000000000001E-2</v>
      </c>
      <c r="T461">
        <v>1.221E-2</v>
      </c>
      <c r="U461">
        <v>1.4149999999999999E-2</v>
      </c>
      <c r="V461">
        <v>3.3969999999999998E-3</v>
      </c>
      <c r="W461">
        <v>23.36</v>
      </c>
      <c r="X461">
        <v>32.06</v>
      </c>
      <c r="Y461">
        <v>166.4</v>
      </c>
      <c r="Z461">
        <v>1688</v>
      </c>
      <c r="AA461">
        <v>0.13220000000000001</v>
      </c>
      <c r="AB461">
        <v>0.56010000000000004</v>
      </c>
      <c r="AC461">
        <v>0.38650000000000001</v>
      </c>
      <c r="AD461">
        <v>0.17080000000000001</v>
      </c>
      <c r="AE461">
        <v>0.31929999999999997</v>
      </c>
      <c r="AF461">
        <v>9.221E-2</v>
      </c>
    </row>
    <row r="462" spans="1:32" x14ac:dyDescent="0.2">
      <c r="A462">
        <v>877500</v>
      </c>
      <c r="B462" t="s">
        <v>32</v>
      </c>
      <c r="C462">
        <v>14.45</v>
      </c>
      <c r="D462">
        <v>20.22</v>
      </c>
      <c r="E462">
        <v>94.49</v>
      </c>
      <c r="F462">
        <v>642.70000000000005</v>
      </c>
      <c r="G462">
        <v>9.8720000000000002E-2</v>
      </c>
      <c r="H462">
        <v>0.1206</v>
      </c>
      <c r="I462">
        <v>0.11799999999999999</v>
      </c>
      <c r="J462">
        <v>5.9799999999999999E-2</v>
      </c>
      <c r="K462">
        <v>0.19500000000000001</v>
      </c>
      <c r="L462">
        <v>6.4659999999999995E-2</v>
      </c>
      <c r="M462">
        <v>0.2092</v>
      </c>
      <c r="N462">
        <v>0.65090000000000003</v>
      </c>
      <c r="O462">
        <v>1.446</v>
      </c>
      <c r="P462">
        <v>19.420000000000002</v>
      </c>
      <c r="Q462">
        <v>4.0439999999999999E-3</v>
      </c>
      <c r="R462">
        <v>1.5970000000000002E-2</v>
      </c>
      <c r="S462">
        <v>0.02</v>
      </c>
      <c r="T462">
        <v>7.3029999999999996E-3</v>
      </c>
      <c r="U462">
        <v>1.5219999999999999E-2</v>
      </c>
      <c r="V462">
        <v>1.9759999999999999E-3</v>
      </c>
      <c r="W462">
        <v>18.329999999999998</v>
      </c>
      <c r="X462">
        <v>30.12</v>
      </c>
      <c r="Y462">
        <v>117.9</v>
      </c>
      <c r="Z462">
        <v>1044</v>
      </c>
      <c r="AA462">
        <v>0.1552</v>
      </c>
      <c r="AB462">
        <v>0.40560000000000002</v>
      </c>
      <c r="AC462">
        <v>0.49669999999999997</v>
      </c>
      <c r="AD462">
        <v>0.18379999999999999</v>
      </c>
      <c r="AE462">
        <v>0.4753</v>
      </c>
      <c r="AF462">
        <v>0.1013</v>
      </c>
    </row>
    <row r="463" spans="1:32" x14ac:dyDescent="0.2">
      <c r="A463">
        <v>877989</v>
      </c>
      <c r="B463" t="s">
        <v>32</v>
      </c>
      <c r="C463">
        <v>17.54</v>
      </c>
      <c r="D463">
        <v>19.32</v>
      </c>
      <c r="E463">
        <v>115.1</v>
      </c>
      <c r="F463">
        <v>951.6</v>
      </c>
      <c r="G463">
        <v>8.9679999999999996E-2</v>
      </c>
      <c r="H463">
        <v>0.1198</v>
      </c>
      <c r="I463">
        <v>0.1036</v>
      </c>
      <c r="J463">
        <v>7.4880000000000002E-2</v>
      </c>
      <c r="K463">
        <v>0.15060000000000001</v>
      </c>
      <c r="L463">
        <v>5.491E-2</v>
      </c>
      <c r="M463">
        <v>0.39710000000000001</v>
      </c>
      <c r="N463">
        <v>0.82820000000000005</v>
      </c>
      <c r="O463">
        <v>3.0880000000000001</v>
      </c>
      <c r="P463">
        <v>40.729999999999997</v>
      </c>
      <c r="Q463">
        <v>6.0899999999999999E-3</v>
      </c>
      <c r="R463">
        <v>2.5690000000000001E-2</v>
      </c>
      <c r="S463">
        <v>2.7130000000000001E-2</v>
      </c>
      <c r="T463">
        <v>1.345E-2</v>
      </c>
      <c r="U463">
        <v>1.5939999999999999E-2</v>
      </c>
      <c r="V463">
        <v>2.6580000000000002E-3</v>
      </c>
      <c r="W463">
        <v>20.420000000000002</v>
      </c>
      <c r="X463">
        <v>25.84</v>
      </c>
      <c r="Y463">
        <v>139.5</v>
      </c>
      <c r="Z463">
        <v>1239</v>
      </c>
      <c r="AA463">
        <v>0.1381</v>
      </c>
      <c r="AB463">
        <v>0.34200000000000003</v>
      </c>
      <c r="AC463">
        <v>0.3508</v>
      </c>
      <c r="AD463">
        <v>0.19389999999999999</v>
      </c>
      <c r="AE463">
        <v>0.2928</v>
      </c>
      <c r="AF463">
        <v>7.8670000000000004E-2</v>
      </c>
    </row>
    <row r="464" spans="1:32" x14ac:dyDescent="0.2">
      <c r="A464">
        <v>878796</v>
      </c>
      <c r="B464" t="s">
        <v>32</v>
      </c>
      <c r="C464">
        <v>23.29</v>
      </c>
      <c r="D464">
        <v>26.67</v>
      </c>
      <c r="E464">
        <v>158.9</v>
      </c>
      <c r="F464">
        <v>1685</v>
      </c>
      <c r="G464">
        <v>0.11409999999999999</v>
      </c>
      <c r="H464">
        <v>0.2084</v>
      </c>
      <c r="I464">
        <v>0.3523</v>
      </c>
      <c r="J464">
        <v>0.16200000000000001</v>
      </c>
      <c r="K464">
        <v>0.22</v>
      </c>
      <c r="L464">
        <v>6.2289999999999998E-2</v>
      </c>
      <c r="M464">
        <v>0.55389999999999995</v>
      </c>
      <c r="N464">
        <v>1.56</v>
      </c>
      <c r="O464">
        <v>4.6669999999999998</v>
      </c>
      <c r="P464">
        <v>83.16</v>
      </c>
      <c r="Q464">
        <v>9.3270000000000002E-3</v>
      </c>
      <c r="R464">
        <v>5.1209999999999999E-2</v>
      </c>
      <c r="S464">
        <v>8.9580000000000007E-2</v>
      </c>
      <c r="T464">
        <v>2.4649999999999998E-2</v>
      </c>
      <c r="U464">
        <v>2.1749999999999999E-2</v>
      </c>
      <c r="V464">
        <v>5.195E-3</v>
      </c>
      <c r="W464">
        <v>25.12</v>
      </c>
      <c r="X464">
        <v>32.68</v>
      </c>
      <c r="Y464">
        <v>177</v>
      </c>
      <c r="Z464">
        <v>1986</v>
      </c>
      <c r="AA464">
        <v>0.15359999999999999</v>
      </c>
      <c r="AB464">
        <v>0.41670000000000001</v>
      </c>
      <c r="AC464">
        <v>0.78920000000000001</v>
      </c>
      <c r="AD464">
        <v>0.27329999999999999</v>
      </c>
      <c r="AE464">
        <v>0.31979999999999997</v>
      </c>
      <c r="AF464">
        <v>8.7620000000000003E-2</v>
      </c>
    </row>
    <row r="465" spans="1:32" x14ac:dyDescent="0.2">
      <c r="A465">
        <v>87880</v>
      </c>
      <c r="B465" t="s">
        <v>32</v>
      </c>
      <c r="C465">
        <v>13.81</v>
      </c>
      <c r="D465">
        <v>23.75</v>
      </c>
      <c r="E465">
        <v>91.56</v>
      </c>
      <c r="F465">
        <v>597.79999999999995</v>
      </c>
      <c r="G465">
        <v>0.1323</v>
      </c>
      <c r="H465">
        <v>0.17680000000000001</v>
      </c>
      <c r="I465">
        <v>0.15579999999999999</v>
      </c>
      <c r="J465">
        <v>9.1759999999999994E-2</v>
      </c>
      <c r="K465">
        <v>0.22509999999999999</v>
      </c>
      <c r="L465">
        <v>7.4209999999999998E-2</v>
      </c>
      <c r="M465">
        <v>0.56479999999999997</v>
      </c>
      <c r="N465">
        <v>1.93</v>
      </c>
      <c r="O465">
        <v>3.9089999999999998</v>
      </c>
      <c r="P465">
        <v>52.72</v>
      </c>
      <c r="Q465">
        <v>8.8240000000000002E-3</v>
      </c>
      <c r="R465">
        <v>3.108E-2</v>
      </c>
      <c r="S465">
        <v>3.1119999999999998E-2</v>
      </c>
      <c r="T465">
        <v>1.291E-2</v>
      </c>
      <c r="U465">
        <v>1.9980000000000001E-2</v>
      </c>
      <c r="V465">
        <v>4.5059999999999996E-3</v>
      </c>
      <c r="W465">
        <v>19.2</v>
      </c>
      <c r="X465">
        <v>41.85</v>
      </c>
      <c r="Y465">
        <v>128.5</v>
      </c>
      <c r="Z465">
        <v>1153</v>
      </c>
      <c r="AA465">
        <v>0.22259999999999999</v>
      </c>
      <c r="AB465">
        <v>0.52090000000000003</v>
      </c>
      <c r="AC465">
        <v>0.46460000000000001</v>
      </c>
      <c r="AD465">
        <v>0.20130000000000001</v>
      </c>
      <c r="AE465">
        <v>0.44319999999999998</v>
      </c>
      <c r="AF465">
        <v>0.1086</v>
      </c>
    </row>
    <row r="466" spans="1:32" x14ac:dyDescent="0.2">
      <c r="A466">
        <v>879523</v>
      </c>
      <c r="B466" t="s">
        <v>32</v>
      </c>
      <c r="C466">
        <v>15.12</v>
      </c>
      <c r="D466">
        <v>16.68</v>
      </c>
      <c r="E466">
        <v>98.78</v>
      </c>
      <c r="F466">
        <v>716.6</v>
      </c>
      <c r="G466">
        <v>8.8760000000000006E-2</v>
      </c>
      <c r="H466">
        <v>9.5880000000000007E-2</v>
      </c>
      <c r="I466">
        <v>7.5499999999999998E-2</v>
      </c>
      <c r="J466">
        <v>4.079E-2</v>
      </c>
      <c r="K466">
        <v>0.15939999999999999</v>
      </c>
      <c r="L466">
        <v>5.9859999999999997E-2</v>
      </c>
      <c r="M466">
        <v>0.27110000000000001</v>
      </c>
      <c r="N466">
        <v>0.36209999999999998</v>
      </c>
      <c r="O466">
        <v>1.974</v>
      </c>
      <c r="P466">
        <v>26.44</v>
      </c>
      <c r="Q466">
        <v>5.4720000000000003E-3</v>
      </c>
      <c r="R466">
        <v>1.9189999999999999E-2</v>
      </c>
      <c r="S466">
        <v>2.0389999999999998E-2</v>
      </c>
      <c r="T466">
        <v>8.26E-3</v>
      </c>
      <c r="U466">
        <v>1.523E-2</v>
      </c>
      <c r="V466">
        <v>2.8809999999999999E-3</v>
      </c>
      <c r="W466">
        <v>17.77</v>
      </c>
      <c r="X466">
        <v>20.239999999999998</v>
      </c>
      <c r="Y466">
        <v>117.7</v>
      </c>
      <c r="Z466">
        <v>989.5</v>
      </c>
      <c r="AA466">
        <v>0.14910000000000001</v>
      </c>
      <c r="AB466">
        <v>0.33310000000000001</v>
      </c>
      <c r="AC466">
        <v>0.3327</v>
      </c>
      <c r="AD466">
        <v>0.12520000000000001</v>
      </c>
      <c r="AE466">
        <v>0.34150000000000003</v>
      </c>
      <c r="AF466">
        <v>9.74E-2</v>
      </c>
    </row>
    <row r="467" spans="1:32" x14ac:dyDescent="0.2">
      <c r="A467">
        <v>879830</v>
      </c>
      <c r="B467" t="s">
        <v>32</v>
      </c>
      <c r="C467">
        <v>17.010000000000002</v>
      </c>
      <c r="D467">
        <v>20.260000000000002</v>
      </c>
      <c r="E467">
        <v>109.7</v>
      </c>
      <c r="F467">
        <v>904.3</v>
      </c>
      <c r="G467">
        <v>8.7720000000000006E-2</v>
      </c>
      <c r="H467">
        <v>7.3039999999999994E-2</v>
      </c>
      <c r="I467">
        <v>6.9500000000000006E-2</v>
      </c>
      <c r="J467">
        <v>5.3900000000000003E-2</v>
      </c>
      <c r="K467">
        <v>0.2026</v>
      </c>
      <c r="L467">
        <v>5.2229999999999999E-2</v>
      </c>
      <c r="M467">
        <v>0.58579999999999999</v>
      </c>
      <c r="N467">
        <v>0.85540000000000005</v>
      </c>
      <c r="O467">
        <v>4.1059999999999999</v>
      </c>
      <c r="P467">
        <v>68.459999999999994</v>
      </c>
      <c r="Q467">
        <v>5.0379999999999999E-3</v>
      </c>
      <c r="R467">
        <v>1.503E-2</v>
      </c>
      <c r="S467">
        <v>1.9460000000000002E-2</v>
      </c>
      <c r="T467">
        <v>1.123E-2</v>
      </c>
      <c r="U467">
        <v>2.2939999999999999E-2</v>
      </c>
      <c r="V467">
        <v>2.581E-3</v>
      </c>
      <c r="W467">
        <v>19.8</v>
      </c>
      <c r="X467">
        <v>25.05</v>
      </c>
      <c r="Y467">
        <v>130</v>
      </c>
      <c r="Z467">
        <v>1210</v>
      </c>
      <c r="AA467">
        <v>0.1111</v>
      </c>
      <c r="AB467">
        <v>0.14860000000000001</v>
      </c>
      <c r="AC467">
        <v>0.19320000000000001</v>
      </c>
      <c r="AD467">
        <v>0.1096</v>
      </c>
      <c r="AE467">
        <v>0.32750000000000001</v>
      </c>
      <c r="AF467">
        <v>6.4689999999999998E-2</v>
      </c>
    </row>
    <row r="468" spans="1:32" x14ac:dyDescent="0.2">
      <c r="A468">
        <v>881046502</v>
      </c>
      <c r="B468" t="s">
        <v>32</v>
      </c>
      <c r="C468">
        <v>20.58</v>
      </c>
      <c r="D468">
        <v>22.14</v>
      </c>
      <c r="E468">
        <v>134.69999999999999</v>
      </c>
      <c r="F468">
        <v>1290</v>
      </c>
      <c r="G468">
        <v>9.0899999999999995E-2</v>
      </c>
      <c r="H468">
        <v>0.1348</v>
      </c>
      <c r="I468">
        <v>0.16400000000000001</v>
      </c>
      <c r="J468">
        <v>9.5610000000000001E-2</v>
      </c>
      <c r="K468">
        <v>0.17649999999999999</v>
      </c>
      <c r="L468">
        <v>5.024E-2</v>
      </c>
      <c r="M468">
        <v>0.86009999999999998</v>
      </c>
      <c r="N468">
        <v>1.48</v>
      </c>
      <c r="O468">
        <v>7.0289999999999999</v>
      </c>
      <c r="P468">
        <v>111.7</v>
      </c>
      <c r="Q468">
        <v>8.1239999999999993E-3</v>
      </c>
      <c r="R468">
        <v>3.6110000000000003E-2</v>
      </c>
      <c r="S468">
        <v>5.4890000000000001E-2</v>
      </c>
      <c r="T468">
        <v>2.7650000000000001E-2</v>
      </c>
      <c r="U468">
        <v>3.1759999999999997E-2</v>
      </c>
      <c r="V468">
        <v>2.3649999999999999E-3</v>
      </c>
      <c r="W468">
        <v>23.24</v>
      </c>
      <c r="X468">
        <v>27.84</v>
      </c>
      <c r="Y468">
        <v>158.30000000000001</v>
      </c>
      <c r="Z468">
        <v>1656</v>
      </c>
      <c r="AA468">
        <v>0.1178</v>
      </c>
      <c r="AB468">
        <v>0.29199999999999998</v>
      </c>
      <c r="AC468">
        <v>0.3861</v>
      </c>
      <c r="AD468">
        <v>0.192</v>
      </c>
      <c r="AE468">
        <v>0.29089999999999999</v>
      </c>
      <c r="AF468">
        <v>5.8650000000000001E-2</v>
      </c>
    </row>
    <row r="469" spans="1:32" x14ac:dyDescent="0.2">
      <c r="A469">
        <v>8810703</v>
      </c>
      <c r="B469" t="s">
        <v>32</v>
      </c>
      <c r="C469">
        <v>28.11</v>
      </c>
      <c r="D469">
        <v>18.47</v>
      </c>
      <c r="E469">
        <v>188.5</v>
      </c>
      <c r="F469">
        <v>2499</v>
      </c>
      <c r="G469">
        <v>0.1142</v>
      </c>
      <c r="H469">
        <v>0.15160000000000001</v>
      </c>
      <c r="I469">
        <v>0.3201</v>
      </c>
      <c r="J469">
        <v>0.1595</v>
      </c>
      <c r="K469">
        <v>0.1648</v>
      </c>
      <c r="L469">
        <v>5.525E-2</v>
      </c>
      <c r="M469">
        <v>2.8730000000000002</v>
      </c>
      <c r="N469">
        <v>1.476</v>
      </c>
      <c r="O469">
        <v>21.98</v>
      </c>
      <c r="P469">
        <v>525.6</v>
      </c>
      <c r="Q469">
        <v>1.345E-2</v>
      </c>
      <c r="R469">
        <v>2.7720000000000002E-2</v>
      </c>
      <c r="S469">
        <v>6.3890000000000002E-2</v>
      </c>
      <c r="T469">
        <v>1.4069999999999999E-2</v>
      </c>
      <c r="U469">
        <v>4.7829999999999998E-2</v>
      </c>
      <c r="V469">
        <v>4.4759999999999999E-3</v>
      </c>
      <c r="W469">
        <v>28.11</v>
      </c>
      <c r="X469">
        <v>18.47</v>
      </c>
      <c r="Y469">
        <v>188.5</v>
      </c>
      <c r="Z469">
        <v>2499</v>
      </c>
      <c r="AA469">
        <v>0.1142</v>
      </c>
      <c r="AB469">
        <v>0.15160000000000001</v>
      </c>
      <c r="AC469">
        <v>0.3201</v>
      </c>
      <c r="AD469">
        <v>0.1595</v>
      </c>
      <c r="AE469">
        <v>0.1648</v>
      </c>
      <c r="AF469">
        <v>5.525E-2</v>
      </c>
    </row>
    <row r="470" spans="1:32" x14ac:dyDescent="0.2">
      <c r="A470">
        <v>881094802</v>
      </c>
      <c r="B470" t="s">
        <v>32</v>
      </c>
      <c r="C470">
        <v>17.420000000000002</v>
      </c>
      <c r="D470">
        <v>25.56</v>
      </c>
      <c r="E470">
        <v>114.5</v>
      </c>
      <c r="F470">
        <v>948</v>
      </c>
      <c r="G470">
        <v>0.10059999999999999</v>
      </c>
      <c r="H470">
        <v>0.11459999999999999</v>
      </c>
      <c r="I470">
        <v>0.16819999999999999</v>
      </c>
      <c r="J470">
        <v>6.5970000000000001E-2</v>
      </c>
      <c r="K470">
        <v>0.1308</v>
      </c>
      <c r="L470">
        <v>5.8659999999999997E-2</v>
      </c>
      <c r="M470">
        <v>0.52959999999999996</v>
      </c>
      <c r="N470">
        <v>1.667</v>
      </c>
      <c r="O470">
        <v>3.7669999999999999</v>
      </c>
      <c r="P470">
        <v>58.53</v>
      </c>
      <c r="Q470">
        <v>3.1130000000000001E-2</v>
      </c>
      <c r="R470">
        <v>8.5550000000000001E-2</v>
      </c>
      <c r="S470">
        <v>0.14380000000000001</v>
      </c>
      <c r="T470">
        <v>3.9269999999999999E-2</v>
      </c>
      <c r="U470">
        <v>2.1749999999999999E-2</v>
      </c>
      <c r="V470">
        <v>1.256E-2</v>
      </c>
      <c r="W470">
        <v>18.07</v>
      </c>
      <c r="X470">
        <v>28.07</v>
      </c>
      <c r="Y470">
        <v>120.4</v>
      </c>
      <c r="Z470">
        <v>1021</v>
      </c>
      <c r="AA470">
        <v>0.12429999999999999</v>
      </c>
      <c r="AB470">
        <v>0.17929999999999999</v>
      </c>
      <c r="AC470">
        <v>0.28029999999999999</v>
      </c>
      <c r="AD470">
        <v>0.1099</v>
      </c>
      <c r="AE470">
        <v>0.1603</v>
      </c>
      <c r="AF470">
        <v>6.8180000000000004E-2</v>
      </c>
    </row>
    <row r="471" spans="1:32" x14ac:dyDescent="0.2">
      <c r="A471">
        <v>8810955</v>
      </c>
      <c r="B471" t="s">
        <v>32</v>
      </c>
      <c r="C471">
        <v>14.19</v>
      </c>
      <c r="D471">
        <v>23.81</v>
      </c>
      <c r="E471">
        <v>92.87</v>
      </c>
      <c r="F471">
        <v>610.70000000000005</v>
      </c>
      <c r="G471">
        <v>9.4630000000000006E-2</v>
      </c>
      <c r="H471">
        <v>0.13059999999999999</v>
      </c>
      <c r="I471">
        <v>0.1115</v>
      </c>
      <c r="J471">
        <v>6.4619999999999997E-2</v>
      </c>
      <c r="K471">
        <v>0.2235</v>
      </c>
      <c r="L471">
        <v>6.4329999999999998E-2</v>
      </c>
      <c r="M471">
        <v>0.42070000000000002</v>
      </c>
      <c r="N471">
        <v>1.845</v>
      </c>
      <c r="O471">
        <v>3.5339999999999998</v>
      </c>
      <c r="P471">
        <v>31</v>
      </c>
      <c r="Q471">
        <v>1.0880000000000001E-2</v>
      </c>
      <c r="R471">
        <v>3.7100000000000001E-2</v>
      </c>
      <c r="S471">
        <v>3.6880000000000003E-2</v>
      </c>
      <c r="T471">
        <v>1.627E-2</v>
      </c>
      <c r="U471">
        <v>4.4990000000000002E-2</v>
      </c>
      <c r="V471">
        <v>4.7679999999999997E-3</v>
      </c>
      <c r="W471">
        <v>16.86</v>
      </c>
      <c r="X471">
        <v>34.85</v>
      </c>
      <c r="Y471">
        <v>115</v>
      </c>
      <c r="Z471">
        <v>811.3</v>
      </c>
      <c r="AA471">
        <v>0.15590000000000001</v>
      </c>
      <c r="AB471">
        <v>0.40589999999999998</v>
      </c>
      <c r="AC471">
        <v>0.37440000000000001</v>
      </c>
      <c r="AD471">
        <v>0.1772</v>
      </c>
      <c r="AE471">
        <v>0.47239999999999999</v>
      </c>
      <c r="AF471">
        <v>0.1026</v>
      </c>
    </row>
    <row r="472" spans="1:32" x14ac:dyDescent="0.2">
      <c r="A472">
        <v>8810987</v>
      </c>
      <c r="B472" t="s">
        <v>32</v>
      </c>
      <c r="C472">
        <v>13.86</v>
      </c>
      <c r="D472">
        <v>16.93</v>
      </c>
      <c r="E472">
        <v>90.96</v>
      </c>
      <c r="F472">
        <v>578.9</v>
      </c>
      <c r="G472">
        <v>0.1026</v>
      </c>
      <c r="H472">
        <v>0.1517</v>
      </c>
      <c r="I472">
        <v>9.9010000000000001E-2</v>
      </c>
      <c r="J472">
        <v>5.602E-2</v>
      </c>
      <c r="K472">
        <v>0.21060000000000001</v>
      </c>
      <c r="L472">
        <v>6.9159999999999999E-2</v>
      </c>
      <c r="M472">
        <v>0.25629999999999997</v>
      </c>
      <c r="N472">
        <v>1.194</v>
      </c>
      <c r="O472">
        <v>1.9330000000000001</v>
      </c>
      <c r="P472">
        <v>22.69</v>
      </c>
      <c r="Q472">
        <v>5.96E-3</v>
      </c>
      <c r="R472">
        <v>3.4380000000000001E-2</v>
      </c>
      <c r="S472">
        <v>3.909E-2</v>
      </c>
      <c r="T472">
        <v>1.435E-2</v>
      </c>
      <c r="U472">
        <v>1.9390000000000001E-2</v>
      </c>
      <c r="V472">
        <v>4.5599999999999998E-3</v>
      </c>
      <c r="W472">
        <v>15.75</v>
      </c>
      <c r="X472">
        <v>26.93</v>
      </c>
      <c r="Y472">
        <v>104.4</v>
      </c>
      <c r="Z472">
        <v>750.1</v>
      </c>
      <c r="AA472">
        <v>0.14599999999999999</v>
      </c>
      <c r="AB472">
        <v>0.437</v>
      </c>
      <c r="AC472">
        <v>0.46360000000000001</v>
      </c>
      <c r="AD472">
        <v>0.16539999999999999</v>
      </c>
      <c r="AE472">
        <v>0.36299999999999999</v>
      </c>
      <c r="AF472">
        <v>0.10589999999999999</v>
      </c>
    </row>
    <row r="473" spans="1:32" x14ac:dyDescent="0.2">
      <c r="A473">
        <v>8811842</v>
      </c>
      <c r="B473" t="s">
        <v>32</v>
      </c>
      <c r="C473">
        <v>19.8</v>
      </c>
      <c r="D473">
        <v>21.56</v>
      </c>
      <c r="E473">
        <v>129.69999999999999</v>
      </c>
      <c r="F473">
        <v>1230</v>
      </c>
      <c r="G473">
        <v>9.3829999999999997E-2</v>
      </c>
      <c r="H473">
        <v>0.13059999999999999</v>
      </c>
      <c r="I473">
        <v>0.12720000000000001</v>
      </c>
      <c r="J473">
        <v>8.6910000000000001E-2</v>
      </c>
      <c r="K473">
        <v>0.2094</v>
      </c>
      <c r="L473">
        <v>5.5809999999999998E-2</v>
      </c>
      <c r="M473">
        <v>0.95530000000000004</v>
      </c>
      <c r="N473">
        <v>1.1859999999999999</v>
      </c>
      <c r="O473">
        <v>6.4870000000000001</v>
      </c>
      <c r="P473">
        <v>124.4</v>
      </c>
      <c r="Q473">
        <v>6.8040000000000002E-3</v>
      </c>
      <c r="R473">
        <v>3.1690000000000003E-2</v>
      </c>
      <c r="S473">
        <v>3.4459999999999998E-2</v>
      </c>
      <c r="T473">
        <v>1.712E-2</v>
      </c>
      <c r="U473">
        <v>1.8970000000000001E-2</v>
      </c>
      <c r="V473">
        <v>4.045E-3</v>
      </c>
      <c r="W473">
        <v>25.73</v>
      </c>
      <c r="X473">
        <v>28.64</v>
      </c>
      <c r="Y473">
        <v>170.3</v>
      </c>
      <c r="Z473">
        <v>2009</v>
      </c>
      <c r="AA473">
        <v>0.1353</v>
      </c>
      <c r="AB473">
        <v>0.32350000000000001</v>
      </c>
      <c r="AC473">
        <v>0.36170000000000002</v>
      </c>
      <c r="AD473">
        <v>0.182</v>
      </c>
      <c r="AE473">
        <v>0.307</v>
      </c>
      <c r="AF473">
        <v>8.2549999999999998E-2</v>
      </c>
    </row>
    <row r="474" spans="1:32" x14ac:dyDescent="0.2">
      <c r="A474">
        <v>88119002</v>
      </c>
      <c r="B474" t="s">
        <v>32</v>
      </c>
      <c r="C474">
        <v>19.53</v>
      </c>
      <c r="D474">
        <v>32.47</v>
      </c>
      <c r="E474">
        <v>128</v>
      </c>
      <c r="F474">
        <v>1223</v>
      </c>
      <c r="G474">
        <v>8.4199999999999997E-2</v>
      </c>
      <c r="H474">
        <v>0.113</v>
      </c>
      <c r="I474">
        <v>0.1145</v>
      </c>
      <c r="J474">
        <v>6.6369999999999998E-2</v>
      </c>
      <c r="K474">
        <v>0.14280000000000001</v>
      </c>
      <c r="L474">
        <v>5.3129999999999997E-2</v>
      </c>
      <c r="M474">
        <v>0.73919999999999997</v>
      </c>
      <c r="N474">
        <v>1.321</v>
      </c>
      <c r="O474">
        <v>4.7220000000000004</v>
      </c>
      <c r="P474">
        <v>109.9</v>
      </c>
      <c r="Q474">
        <v>5.5389999999999997E-3</v>
      </c>
      <c r="R474">
        <v>2.6440000000000002E-2</v>
      </c>
      <c r="S474">
        <v>2.664E-2</v>
      </c>
      <c r="T474">
        <v>1.078E-2</v>
      </c>
      <c r="U474">
        <v>1.332E-2</v>
      </c>
      <c r="V474">
        <v>2.2560000000000002E-3</v>
      </c>
      <c r="W474">
        <v>27.9</v>
      </c>
      <c r="X474">
        <v>45.41</v>
      </c>
      <c r="Y474">
        <v>180.2</v>
      </c>
      <c r="Z474">
        <v>2477</v>
      </c>
      <c r="AA474">
        <v>0.14080000000000001</v>
      </c>
      <c r="AB474">
        <v>0.40970000000000001</v>
      </c>
      <c r="AC474">
        <v>0.39950000000000002</v>
      </c>
      <c r="AD474">
        <v>0.16250000000000001</v>
      </c>
      <c r="AE474">
        <v>0.27129999999999999</v>
      </c>
      <c r="AF474">
        <v>7.5679999999999997E-2</v>
      </c>
    </row>
    <row r="475" spans="1:32" x14ac:dyDescent="0.2">
      <c r="A475">
        <v>8812877</v>
      </c>
      <c r="B475" t="s">
        <v>32</v>
      </c>
      <c r="C475">
        <v>15.75</v>
      </c>
      <c r="D475">
        <v>20.25</v>
      </c>
      <c r="E475">
        <v>102.6</v>
      </c>
      <c r="F475">
        <v>761.3</v>
      </c>
      <c r="G475">
        <v>0.10249999999999999</v>
      </c>
      <c r="H475">
        <v>0.12039999999999999</v>
      </c>
      <c r="I475">
        <v>0.1147</v>
      </c>
      <c r="J475">
        <v>6.4619999999999997E-2</v>
      </c>
      <c r="K475">
        <v>0.19350000000000001</v>
      </c>
      <c r="L475">
        <v>6.3030000000000003E-2</v>
      </c>
      <c r="M475">
        <v>0.3473</v>
      </c>
      <c r="N475">
        <v>0.92090000000000005</v>
      </c>
      <c r="O475">
        <v>2.2440000000000002</v>
      </c>
      <c r="P475">
        <v>32.19</v>
      </c>
      <c r="Q475">
        <v>4.7660000000000003E-3</v>
      </c>
      <c r="R475">
        <v>2.3740000000000001E-2</v>
      </c>
      <c r="S475">
        <v>2.384E-2</v>
      </c>
      <c r="T475">
        <v>8.6370000000000006E-3</v>
      </c>
      <c r="U475">
        <v>1.772E-2</v>
      </c>
      <c r="V475">
        <v>3.1310000000000001E-3</v>
      </c>
      <c r="W475">
        <v>19.559999999999999</v>
      </c>
      <c r="X475">
        <v>30.29</v>
      </c>
      <c r="Y475">
        <v>125.9</v>
      </c>
      <c r="Z475">
        <v>1088</v>
      </c>
      <c r="AA475">
        <v>0.1552</v>
      </c>
      <c r="AB475">
        <v>0.44800000000000001</v>
      </c>
      <c r="AC475">
        <v>0.39760000000000001</v>
      </c>
      <c r="AD475">
        <v>0.1479</v>
      </c>
      <c r="AE475">
        <v>0.39929999999999999</v>
      </c>
      <c r="AF475">
        <v>0.10639999999999999</v>
      </c>
    </row>
    <row r="476" spans="1:32" x14ac:dyDescent="0.2">
      <c r="A476">
        <v>881861</v>
      </c>
      <c r="B476" t="s">
        <v>32</v>
      </c>
      <c r="C476">
        <v>12.83</v>
      </c>
      <c r="D476">
        <v>22.33</v>
      </c>
      <c r="E476">
        <v>85.26</v>
      </c>
      <c r="F476">
        <v>503.2</v>
      </c>
      <c r="G476">
        <v>0.10879999999999999</v>
      </c>
      <c r="H476">
        <v>0.1799</v>
      </c>
      <c r="I476">
        <v>0.16950000000000001</v>
      </c>
      <c r="J476">
        <v>6.8610000000000004E-2</v>
      </c>
      <c r="K476">
        <v>0.21229999999999999</v>
      </c>
      <c r="L476">
        <v>7.2539999999999993E-2</v>
      </c>
      <c r="M476">
        <v>0.30609999999999998</v>
      </c>
      <c r="N476">
        <v>1.069</v>
      </c>
      <c r="O476">
        <v>2.2570000000000001</v>
      </c>
      <c r="P476">
        <v>25.13</v>
      </c>
      <c r="Q476">
        <v>6.9829999999999996E-3</v>
      </c>
      <c r="R476">
        <v>3.8580000000000003E-2</v>
      </c>
      <c r="S476">
        <v>4.6829999999999997E-2</v>
      </c>
      <c r="T476">
        <v>1.499E-2</v>
      </c>
      <c r="U476">
        <v>1.6799999999999999E-2</v>
      </c>
      <c r="V476">
        <v>5.6169999999999996E-3</v>
      </c>
      <c r="W476">
        <v>15.2</v>
      </c>
      <c r="X476">
        <v>30.15</v>
      </c>
      <c r="Y476">
        <v>105.3</v>
      </c>
      <c r="Z476">
        <v>706</v>
      </c>
      <c r="AA476">
        <v>0.1777</v>
      </c>
      <c r="AB476">
        <v>0.5343</v>
      </c>
      <c r="AC476">
        <v>0.62819999999999998</v>
      </c>
      <c r="AD476">
        <v>0.19769999999999999</v>
      </c>
      <c r="AE476">
        <v>0.3407</v>
      </c>
      <c r="AF476">
        <v>0.12429999999999999</v>
      </c>
    </row>
    <row r="477" spans="1:32" x14ac:dyDescent="0.2">
      <c r="A477">
        <v>881972</v>
      </c>
      <c r="B477" t="s">
        <v>32</v>
      </c>
      <c r="C477">
        <v>17.05</v>
      </c>
      <c r="D477">
        <v>19.079999999999998</v>
      </c>
      <c r="E477">
        <v>113.4</v>
      </c>
      <c r="F477">
        <v>895</v>
      </c>
      <c r="G477">
        <v>0.11409999999999999</v>
      </c>
      <c r="H477">
        <v>0.15720000000000001</v>
      </c>
      <c r="I477">
        <v>0.191</v>
      </c>
      <c r="J477">
        <v>0.109</v>
      </c>
      <c r="K477">
        <v>0.21310000000000001</v>
      </c>
      <c r="L477">
        <v>6.3250000000000001E-2</v>
      </c>
      <c r="M477">
        <v>0.2959</v>
      </c>
      <c r="N477">
        <v>0.67900000000000005</v>
      </c>
      <c r="O477">
        <v>2.153</v>
      </c>
      <c r="P477">
        <v>31.98</v>
      </c>
      <c r="Q477">
        <v>5.5319999999999996E-3</v>
      </c>
      <c r="R477">
        <v>2.0080000000000001E-2</v>
      </c>
      <c r="S477">
        <v>3.0550000000000001E-2</v>
      </c>
      <c r="T477">
        <v>1.384E-2</v>
      </c>
      <c r="U477">
        <v>1.1769999999999999E-2</v>
      </c>
      <c r="V477">
        <v>2.336E-3</v>
      </c>
      <c r="W477">
        <v>19.59</v>
      </c>
      <c r="X477">
        <v>24.89</v>
      </c>
      <c r="Y477">
        <v>133.5</v>
      </c>
      <c r="Z477">
        <v>1189</v>
      </c>
      <c r="AA477">
        <v>0.17030000000000001</v>
      </c>
      <c r="AB477">
        <v>0.39340000000000003</v>
      </c>
      <c r="AC477">
        <v>0.50180000000000002</v>
      </c>
      <c r="AD477">
        <v>0.25430000000000003</v>
      </c>
      <c r="AE477">
        <v>0.31090000000000001</v>
      </c>
      <c r="AF477">
        <v>9.0609999999999996E-2</v>
      </c>
    </row>
    <row r="478" spans="1:32" x14ac:dyDescent="0.2">
      <c r="A478">
        <v>88206102</v>
      </c>
      <c r="B478" t="s">
        <v>32</v>
      </c>
      <c r="C478">
        <v>20.51</v>
      </c>
      <c r="D478">
        <v>27.81</v>
      </c>
      <c r="E478">
        <v>134.4</v>
      </c>
      <c r="F478">
        <v>1319</v>
      </c>
      <c r="G478">
        <v>9.1590000000000005E-2</v>
      </c>
      <c r="H478">
        <v>0.1074</v>
      </c>
      <c r="I478">
        <v>0.15540000000000001</v>
      </c>
      <c r="J478">
        <v>8.3400000000000002E-2</v>
      </c>
      <c r="K478">
        <v>0.14480000000000001</v>
      </c>
      <c r="L478">
        <v>5.5919999999999997E-2</v>
      </c>
      <c r="M478">
        <v>0.52400000000000002</v>
      </c>
      <c r="N478">
        <v>1.1890000000000001</v>
      </c>
      <c r="O478">
        <v>3.7669999999999999</v>
      </c>
      <c r="P478">
        <v>70.010000000000005</v>
      </c>
      <c r="Q478">
        <v>5.0200000000000002E-3</v>
      </c>
      <c r="R478">
        <v>2.0619999999999999E-2</v>
      </c>
      <c r="S478">
        <v>3.4569999999999997E-2</v>
      </c>
      <c r="T478">
        <v>1.091E-2</v>
      </c>
      <c r="U478">
        <v>1.298E-2</v>
      </c>
      <c r="V478">
        <v>2.8869999999999998E-3</v>
      </c>
      <c r="W478">
        <v>24.47</v>
      </c>
      <c r="X478">
        <v>37.380000000000003</v>
      </c>
      <c r="Y478">
        <v>162.69999999999999</v>
      </c>
      <c r="Z478">
        <v>1872</v>
      </c>
      <c r="AA478">
        <v>0.12230000000000001</v>
      </c>
      <c r="AB478">
        <v>0.27610000000000001</v>
      </c>
      <c r="AC478">
        <v>0.41460000000000002</v>
      </c>
      <c r="AD478">
        <v>0.15629999999999999</v>
      </c>
      <c r="AE478">
        <v>0.2437</v>
      </c>
      <c r="AF478">
        <v>8.3280000000000007E-2</v>
      </c>
    </row>
    <row r="479" spans="1:32" x14ac:dyDescent="0.2">
      <c r="A479">
        <v>88299702</v>
      </c>
      <c r="B479" t="s">
        <v>32</v>
      </c>
      <c r="C479">
        <v>23.21</v>
      </c>
      <c r="D479">
        <v>26.97</v>
      </c>
      <c r="E479">
        <v>153.5</v>
      </c>
      <c r="F479">
        <v>1670</v>
      </c>
      <c r="G479">
        <v>9.5089999999999994E-2</v>
      </c>
      <c r="H479">
        <v>0.16819999999999999</v>
      </c>
      <c r="I479">
        <v>0.19500000000000001</v>
      </c>
      <c r="J479">
        <v>0.1237</v>
      </c>
      <c r="K479">
        <v>0.19089999999999999</v>
      </c>
      <c r="L479">
        <v>6.3089999999999993E-2</v>
      </c>
      <c r="M479">
        <v>1.0580000000000001</v>
      </c>
      <c r="N479">
        <v>0.96350000000000002</v>
      </c>
      <c r="O479">
        <v>7.2469999999999999</v>
      </c>
      <c r="P479">
        <v>155.80000000000001</v>
      </c>
      <c r="Q479">
        <v>6.4279999999999997E-3</v>
      </c>
      <c r="R479">
        <v>2.8629999999999999E-2</v>
      </c>
      <c r="S479">
        <v>4.4970000000000003E-2</v>
      </c>
      <c r="T479">
        <v>1.7160000000000002E-2</v>
      </c>
      <c r="U479">
        <v>1.5900000000000001E-2</v>
      </c>
      <c r="V479">
        <v>3.0530000000000002E-3</v>
      </c>
      <c r="W479">
        <v>31.01</v>
      </c>
      <c r="X479">
        <v>34.51</v>
      </c>
      <c r="Y479">
        <v>206</v>
      </c>
      <c r="Z479">
        <v>2944</v>
      </c>
      <c r="AA479">
        <v>0.14810000000000001</v>
      </c>
      <c r="AB479">
        <v>0.41260000000000002</v>
      </c>
      <c r="AC479">
        <v>0.58199999999999996</v>
      </c>
      <c r="AD479">
        <v>0.25929999999999997</v>
      </c>
      <c r="AE479">
        <v>0.31030000000000002</v>
      </c>
      <c r="AF479">
        <v>8.677E-2</v>
      </c>
    </row>
    <row r="480" spans="1:32" x14ac:dyDescent="0.2">
      <c r="A480">
        <v>883263</v>
      </c>
      <c r="B480" t="s">
        <v>32</v>
      </c>
      <c r="C480">
        <v>20.48</v>
      </c>
      <c r="D480">
        <v>21.46</v>
      </c>
      <c r="E480">
        <v>132.5</v>
      </c>
      <c r="F480">
        <v>1306</v>
      </c>
      <c r="G480">
        <v>8.3549999999999999E-2</v>
      </c>
      <c r="H480">
        <v>8.3479999999999999E-2</v>
      </c>
      <c r="I480">
        <v>9.042E-2</v>
      </c>
      <c r="J480">
        <v>6.0220000000000003E-2</v>
      </c>
      <c r="K480">
        <v>0.1467</v>
      </c>
      <c r="L480">
        <v>5.1769999999999997E-2</v>
      </c>
      <c r="M480">
        <v>0.68740000000000001</v>
      </c>
      <c r="N480">
        <v>1.0409999999999999</v>
      </c>
      <c r="O480">
        <v>5.1440000000000001</v>
      </c>
      <c r="P480">
        <v>83.5</v>
      </c>
      <c r="Q480">
        <v>7.9590000000000008E-3</v>
      </c>
      <c r="R480">
        <v>3.1329999999999997E-2</v>
      </c>
      <c r="S480">
        <v>4.2569999999999997E-2</v>
      </c>
      <c r="T480">
        <v>1.6709999999999999E-2</v>
      </c>
      <c r="U480">
        <v>1.341E-2</v>
      </c>
      <c r="V480">
        <v>3.9329999999999999E-3</v>
      </c>
      <c r="W480">
        <v>24.22</v>
      </c>
      <c r="X480">
        <v>26.17</v>
      </c>
      <c r="Y480">
        <v>161.69999999999999</v>
      </c>
      <c r="Z480">
        <v>1750</v>
      </c>
      <c r="AA480">
        <v>0.12280000000000001</v>
      </c>
      <c r="AB480">
        <v>0.2311</v>
      </c>
      <c r="AC480">
        <v>0.31580000000000003</v>
      </c>
      <c r="AD480">
        <v>0.14449999999999999</v>
      </c>
      <c r="AE480">
        <v>0.2238</v>
      </c>
      <c r="AF480">
        <v>7.127E-2</v>
      </c>
    </row>
    <row r="481" spans="1:32" x14ac:dyDescent="0.2">
      <c r="A481">
        <v>88330202</v>
      </c>
      <c r="B481" t="s">
        <v>32</v>
      </c>
      <c r="C481">
        <v>17.46</v>
      </c>
      <c r="D481">
        <v>39.28</v>
      </c>
      <c r="E481">
        <v>113.4</v>
      </c>
      <c r="F481">
        <v>920.6</v>
      </c>
      <c r="G481">
        <v>9.8119999999999999E-2</v>
      </c>
      <c r="H481">
        <v>0.1298</v>
      </c>
      <c r="I481">
        <v>0.14169999999999999</v>
      </c>
      <c r="J481">
        <v>8.8109999999999994E-2</v>
      </c>
      <c r="K481">
        <v>0.18090000000000001</v>
      </c>
      <c r="L481">
        <v>5.9659999999999998E-2</v>
      </c>
      <c r="M481">
        <v>0.53659999999999997</v>
      </c>
      <c r="N481">
        <v>0.85609999999999997</v>
      </c>
      <c r="O481">
        <v>3.0019999999999998</v>
      </c>
      <c r="P481">
        <v>49</v>
      </c>
      <c r="Q481">
        <v>4.8599999999999997E-3</v>
      </c>
      <c r="R481">
        <v>2.785E-2</v>
      </c>
      <c r="S481">
        <v>2.6020000000000001E-2</v>
      </c>
      <c r="T481">
        <v>1.374E-2</v>
      </c>
      <c r="U481">
        <v>1.226E-2</v>
      </c>
      <c r="V481">
        <v>2.7590000000000002E-3</v>
      </c>
      <c r="W481">
        <v>22.51</v>
      </c>
      <c r="X481">
        <v>44.87</v>
      </c>
      <c r="Y481">
        <v>141.19999999999999</v>
      </c>
      <c r="Z481">
        <v>1408</v>
      </c>
      <c r="AA481">
        <v>0.13650000000000001</v>
      </c>
      <c r="AB481">
        <v>0.3735</v>
      </c>
      <c r="AC481">
        <v>0.3241</v>
      </c>
      <c r="AD481">
        <v>0.20660000000000001</v>
      </c>
      <c r="AE481">
        <v>0.2853</v>
      </c>
      <c r="AF481">
        <v>8.4959999999999994E-2</v>
      </c>
    </row>
    <row r="482" spans="1:32" x14ac:dyDescent="0.2">
      <c r="A482">
        <v>884180</v>
      </c>
      <c r="B482" t="s">
        <v>32</v>
      </c>
      <c r="C482">
        <v>19.399999999999999</v>
      </c>
      <c r="D482">
        <v>23.5</v>
      </c>
      <c r="E482">
        <v>129.1</v>
      </c>
      <c r="F482">
        <v>1155</v>
      </c>
      <c r="G482">
        <v>0.1027</v>
      </c>
      <c r="H482">
        <v>0.15579999999999999</v>
      </c>
      <c r="I482">
        <v>0.2049</v>
      </c>
      <c r="J482">
        <v>8.8859999999999995E-2</v>
      </c>
      <c r="K482">
        <v>0.1978</v>
      </c>
      <c r="L482">
        <v>0.06</v>
      </c>
      <c r="M482">
        <v>0.52429999999999999</v>
      </c>
      <c r="N482">
        <v>1.802</v>
      </c>
      <c r="O482">
        <v>4.0369999999999999</v>
      </c>
      <c r="P482">
        <v>60.41</v>
      </c>
      <c r="Q482">
        <v>1.061E-2</v>
      </c>
      <c r="R482">
        <v>3.252E-2</v>
      </c>
      <c r="S482">
        <v>3.9149999999999997E-2</v>
      </c>
      <c r="T482">
        <v>1.559E-2</v>
      </c>
      <c r="U482">
        <v>2.1860000000000001E-2</v>
      </c>
      <c r="V482">
        <v>3.9490000000000003E-3</v>
      </c>
      <c r="W482">
        <v>21.65</v>
      </c>
      <c r="X482">
        <v>30.53</v>
      </c>
      <c r="Y482">
        <v>144.9</v>
      </c>
      <c r="Z482">
        <v>1417</v>
      </c>
      <c r="AA482">
        <v>0.14630000000000001</v>
      </c>
      <c r="AB482">
        <v>0.29680000000000001</v>
      </c>
      <c r="AC482">
        <v>0.3458</v>
      </c>
      <c r="AD482">
        <v>0.15640000000000001</v>
      </c>
      <c r="AE482">
        <v>0.29199999999999998</v>
      </c>
      <c r="AF482">
        <v>7.6139999999999999E-2</v>
      </c>
    </row>
    <row r="483" spans="1:32" x14ac:dyDescent="0.2">
      <c r="A483">
        <v>884948</v>
      </c>
      <c r="B483" t="s">
        <v>32</v>
      </c>
      <c r="C483">
        <v>20.94</v>
      </c>
      <c r="D483">
        <v>23.56</v>
      </c>
      <c r="E483">
        <v>138.9</v>
      </c>
      <c r="F483">
        <v>1364</v>
      </c>
      <c r="G483">
        <v>0.1007</v>
      </c>
      <c r="H483">
        <v>0.16059999999999999</v>
      </c>
      <c r="I483">
        <v>0.2712</v>
      </c>
      <c r="J483">
        <v>0.13100000000000001</v>
      </c>
      <c r="K483">
        <v>0.2205</v>
      </c>
      <c r="L483">
        <v>5.8979999999999998E-2</v>
      </c>
      <c r="M483">
        <v>1.004</v>
      </c>
      <c r="N483">
        <v>0.82079999999999997</v>
      </c>
      <c r="O483">
        <v>6.3719999999999999</v>
      </c>
      <c r="P483">
        <v>137.9</v>
      </c>
      <c r="Q483">
        <v>5.2830000000000004E-3</v>
      </c>
      <c r="R483">
        <v>3.9079999999999997E-2</v>
      </c>
      <c r="S483">
        <v>9.5180000000000001E-2</v>
      </c>
      <c r="T483">
        <v>1.864E-2</v>
      </c>
      <c r="U483">
        <v>2.401E-2</v>
      </c>
      <c r="V483">
        <v>5.0020000000000004E-3</v>
      </c>
      <c r="W483">
        <v>25.58</v>
      </c>
      <c r="X483">
        <v>27</v>
      </c>
      <c r="Y483">
        <v>165.3</v>
      </c>
      <c r="Z483">
        <v>2010</v>
      </c>
      <c r="AA483">
        <v>0.1211</v>
      </c>
      <c r="AB483">
        <v>0.31719999999999998</v>
      </c>
      <c r="AC483">
        <v>0.69910000000000005</v>
      </c>
      <c r="AD483">
        <v>0.21049999999999999</v>
      </c>
      <c r="AE483">
        <v>0.31259999999999999</v>
      </c>
      <c r="AF483">
        <v>7.8490000000000004E-2</v>
      </c>
    </row>
    <row r="484" spans="1:32" x14ac:dyDescent="0.2">
      <c r="A484">
        <v>885429</v>
      </c>
      <c r="B484" t="s">
        <v>32</v>
      </c>
      <c r="C484">
        <v>19.73</v>
      </c>
      <c r="D484">
        <v>19.82</v>
      </c>
      <c r="E484">
        <v>130.69999999999999</v>
      </c>
      <c r="F484">
        <v>1206</v>
      </c>
      <c r="G484">
        <v>0.1062</v>
      </c>
      <c r="H484">
        <v>0.18490000000000001</v>
      </c>
      <c r="I484">
        <v>0.2417</v>
      </c>
      <c r="J484">
        <v>9.74E-2</v>
      </c>
      <c r="K484">
        <v>0.17330000000000001</v>
      </c>
      <c r="L484">
        <v>6.6970000000000002E-2</v>
      </c>
      <c r="M484">
        <v>0.7661</v>
      </c>
      <c r="N484">
        <v>0.78</v>
      </c>
      <c r="O484">
        <v>4.1150000000000002</v>
      </c>
      <c r="P484">
        <v>92.81</v>
      </c>
      <c r="Q484">
        <v>8.482E-3</v>
      </c>
      <c r="R484">
        <v>5.0569999999999997E-2</v>
      </c>
      <c r="S484">
        <v>6.8000000000000005E-2</v>
      </c>
      <c r="T484">
        <v>1.9709999999999998E-2</v>
      </c>
      <c r="U484">
        <v>1.4670000000000001E-2</v>
      </c>
      <c r="V484">
        <v>7.2589999999999998E-3</v>
      </c>
      <c r="W484">
        <v>25.28</v>
      </c>
      <c r="X484">
        <v>25.59</v>
      </c>
      <c r="Y484">
        <v>159.80000000000001</v>
      </c>
      <c r="Z484">
        <v>1933</v>
      </c>
      <c r="AA484">
        <v>0.17100000000000001</v>
      </c>
      <c r="AB484">
        <v>0.59550000000000003</v>
      </c>
      <c r="AC484">
        <v>0.84889999999999999</v>
      </c>
      <c r="AD484">
        <v>0.25069999999999998</v>
      </c>
      <c r="AE484">
        <v>0.27489999999999998</v>
      </c>
      <c r="AF484">
        <v>0.12970000000000001</v>
      </c>
    </row>
    <row r="485" spans="1:32" x14ac:dyDescent="0.2">
      <c r="A485">
        <v>8860702</v>
      </c>
      <c r="B485" t="s">
        <v>32</v>
      </c>
      <c r="C485">
        <v>17.3</v>
      </c>
      <c r="D485">
        <v>17.079999999999998</v>
      </c>
      <c r="E485">
        <v>113</v>
      </c>
      <c r="F485">
        <v>928.2</v>
      </c>
      <c r="G485">
        <v>0.1008</v>
      </c>
      <c r="H485">
        <v>0.1041</v>
      </c>
      <c r="I485">
        <v>0.12659999999999999</v>
      </c>
      <c r="J485">
        <v>8.3529999999999993E-2</v>
      </c>
      <c r="K485">
        <v>0.18129999999999999</v>
      </c>
      <c r="L485">
        <v>5.6129999999999999E-2</v>
      </c>
      <c r="M485">
        <v>0.30930000000000002</v>
      </c>
      <c r="N485">
        <v>0.85680000000000001</v>
      </c>
      <c r="O485">
        <v>2.1930000000000001</v>
      </c>
      <c r="P485">
        <v>33.630000000000003</v>
      </c>
      <c r="Q485">
        <v>4.7569999999999999E-3</v>
      </c>
      <c r="R485">
        <v>1.503E-2</v>
      </c>
      <c r="S485">
        <v>2.332E-2</v>
      </c>
      <c r="T485">
        <v>1.2619999999999999E-2</v>
      </c>
      <c r="U485">
        <v>1.3939999999999999E-2</v>
      </c>
      <c r="V485">
        <v>2.362E-3</v>
      </c>
      <c r="W485">
        <v>19.850000000000001</v>
      </c>
      <c r="X485">
        <v>25.09</v>
      </c>
      <c r="Y485">
        <v>130.9</v>
      </c>
      <c r="Z485">
        <v>1222</v>
      </c>
      <c r="AA485">
        <v>0.1416</v>
      </c>
      <c r="AB485">
        <v>0.24049999999999999</v>
      </c>
      <c r="AC485">
        <v>0.33779999999999999</v>
      </c>
      <c r="AD485">
        <v>0.1857</v>
      </c>
      <c r="AE485">
        <v>0.31380000000000002</v>
      </c>
      <c r="AF485">
        <v>8.1129999999999994E-2</v>
      </c>
    </row>
    <row r="486" spans="1:32" x14ac:dyDescent="0.2">
      <c r="A486">
        <v>886226</v>
      </c>
      <c r="B486" t="s">
        <v>32</v>
      </c>
      <c r="C486">
        <v>19.45</v>
      </c>
      <c r="D486">
        <v>19.329999999999998</v>
      </c>
      <c r="E486">
        <v>126.5</v>
      </c>
      <c r="F486">
        <v>1169</v>
      </c>
      <c r="G486">
        <v>0.10349999999999999</v>
      </c>
      <c r="H486">
        <v>0.1188</v>
      </c>
      <c r="I486">
        <v>0.13789999999999999</v>
      </c>
      <c r="J486">
        <v>8.591E-2</v>
      </c>
      <c r="K486">
        <v>0.17760000000000001</v>
      </c>
      <c r="L486">
        <v>5.6469999999999999E-2</v>
      </c>
      <c r="M486">
        <v>0.59589999999999999</v>
      </c>
      <c r="N486">
        <v>0.63419999999999999</v>
      </c>
      <c r="O486">
        <v>3.7970000000000002</v>
      </c>
      <c r="P486">
        <v>71</v>
      </c>
      <c r="Q486">
        <v>4.6490000000000004E-3</v>
      </c>
      <c r="R486">
        <v>1.7999999999999999E-2</v>
      </c>
      <c r="S486">
        <v>2.7490000000000001E-2</v>
      </c>
      <c r="T486">
        <v>1.2670000000000001E-2</v>
      </c>
      <c r="U486">
        <v>1.3650000000000001E-2</v>
      </c>
      <c r="V486">
        <v>2.5500000000000002E-3</v>
      </c>
      <c r="W486">
        <v>25.7</v>
      </c>
      <c r="X486">
        <v>24.57</v>
      </c>
      <c r="Y486">
        <v>163.1</v>
      </c>
      <c r="Z486">
        <v>1972</v>
      </c>
      <c r="AA486">
        <v>0.1497</v>
      </c>
      <c r="AB486">
        <v>0.31609999999999999</v>
      </c>
      <c r="AC486">
        <v>0.43169999999999997</v>
      </c>
      <c r="AD486">
        <v>0.19989999999999999</v>
      </c>
      <c r="AE486">
        <v>0.33789999999999998</v>
      </c>
      <c r="AF486">
        <v>8.9499999999999996E-2</v>
      </c>
    </row>
    <row r="487" spans="1:32" x14ac:dyDescent="0.2">
      <c r="A487">
        <v>886452</v>
      </c>
      <c r="B487" t="s">
        <v>32</v>
      </c>
      <c r="C487">
        <v>13.96</v>
      </c>
      <c r="D487">
        <v>17.05</v>
      </c>
      <c r="E487">
        <v>91.43</v>
      </c>
      <c r="F487">
        <v>602.4</v>
      </c>
      <c r="G487">
        <v>0.1096</v>
      </c>
      <c r="H487">
        <v>0.12790000000000001</v>
      </c>
      <c r="I487">
        <v>9.7890000000000005E-2</v>
      </c>
      <c r="J487">
        <v>5.246E-2</v>
      </c>
      <c r="K487">
        <v>0.1908</v>
      </c>
      <c r="L487">
        <v>6.13E-2</v>
      </c>
      <c r="M487">
        <v>0.42499999999999999</v>
      </c>
      <c r="N487">
        <v>0.80979999999999996</v>
      </c>
      <c r="O487">
        <v>2.5630000000000002</v>
      </c>
      <c r="P487">
        <v>35.74</v>
      </c>
      <c r="Q487">
        <v>6.3509999999999999E-3</v>
      </c>
      <c r="R487">
        <v>2.6790000000000001E-2</v>
      </c>
      <c r="S487">
        <v>3.1189999999999999E-2</v>
      </c>
      <c r="T487">
        <v>1.342E-2</v>
      </c>
      <c r="U487">
        <v>2.0619999999999999E-2</v>
      </c>
      <c r="V487">
        <v>2.6949999999999999E-3</v>
      </c>
      <c r="W487">
        <v>16.39</v>
      </c>
      <c r="X487">
        <v>22.07</v>
      </c>
      <c r="Y487">
        <v>108.1</v>
      </c>
      <c r="Z487">
        <v>826</v>
      </c>
      <c r="AA487">
        <v>0.1512</v>
      </c>
      <c r="AB487">
        <v>0.32619999999999999</v>
      </c>
      <c r="AC487">
        <v>0.32090000000000002</v>
      </c>
      <c r="AD487">
        <v>0.13739999999999999</v>
      </c>
      <c r="AE487">
        <v>0.30680000000000002</v>
      </c>
      <c r="AF487">
        <v>7.9570000000000002E-2</v>
      </c>
    </row>
    <row r="488" spans="1:32" x14ac:dyDescent="0.2">
      <c r="A488">
        <v>88649001</v>
      </c>
      <c r="B488" t="s">
        <v>32</v>
      </c>
      <c r="C488">
        <v>19.55</v>
      </c>
      <c r="D488">
        <v>28.77</v>
      </c>
      <c r="E488">
        <v>133.6</v>
      </c>
      <c r="F488">
        <v>1207</v>
      </c>
      <c r="G488">
        <v>9.2600000000000002E-2</v>
      </c>
      <c r="H488">
        <v>0.20630000000000001</v>
      </c>
      <c r="I488">
        <v>0.1784</v>
      </c>
      <c r="J488">
        <v>0.1144</v>
      </c>
      <c r="K488">
        <v>0.1893</v>
      </c>
      <c r="L488">
        <v>6.232E-2</v>
      </c>
      <c r="M488">
        <v>0.84260000000000002</v>
      </c>
      <c r="N488">
        <v>1.1990000000000001</v>
      </c>
      <c r="O488">
        <v>7.1580000000000004</v>
      </c>
      <c r="P488">
        <v>106.4</v>
      </c>
      <c r="Q488">
        <v>6.3559999999999997E-3</v>
      </c>
      <c r="R488">
        <v>4.7649999999999998E-2</v>
      </c>
      <c r="S488">
        <v>3.8629999999999998E-2</v>
      </c>
      <c r="T488">
        <v>1.519E-2</v>
      </c>
      <c r="U488">
        <v>1.9359999999999999E-2</v>
      </c>
      <c r="V488">
        <v>5.2519999999999997E-3</v>
      </c>
      <c r="W488">
        <v>25.05</v>
      </c>
      <c r="X488">
        <v>36.270000000000003</v>
      </c>
      <c r="Y488">
        <v>178.6</v>
      </c>
      <c r="Z488">
        <v>1926</v>
      </c>
      <c r="AA488">
        <v>0.12809999999999999</v>
      </c>
      <c r="AB488">
        <v>0.53290000000000004</v>
      </c>
      <c r="AC488">
        <v>0.42509999999999998</v>
      </c>
      <c r="AD488">
        <v>0.19409999999999999</v>
      </c>
      <c r="AE488">
        <v>0.28179999999999999</v>
      </c>
      <c r="AF488">
        <v>0.10050000000000001</v>
      </c>
    </row>
    <row r="489" spans="1:32" x14ac:dyDescent="0.2">
      <c r="A489">
        <v>886776</v>
      </c>
      <c r="B489" t="s">
        <v>32</v>
      </c>
      <c r="C489">
        <v>15.32</v>
      </c>
      <c r="D489">
        <v>17.27</v>
      </c>
      <c r="E489">
        <v>103.2</v>
      </c>
      <c r="F489">
        <v>713.3</v>
      </c>
      <c r="G489">
        <v>0.13350000000000001</v>
      </c>
      <c r="H489">
        <v>0.22839999999999999</v>
      </c>
      <c r="I489">
        <v>0.24479999999999999</v>
      </c>
      <c r="J489">
        <v>0.1242</v>
      </c>
      <c r="K489">
        <v>0.23980000000000001</v>
      </c>
      <c r="L489">
        <v>7.596E-2</v>
      </c>
      <c r="M489">
        <v>0.65920000000000001</v>
      </c>
      <c r="N489">
        <v>1.0589999999999999</v>
      </c>
      <c r="O489">
        <v>4.0609999999999999</v>
      </c>
      <c r="P489">
        <v>59.46</v>
      </c>
      <c r="Q489">
        <v>1.0149999999999999E-2</v>
      </c>
      <c r="R489">
        <v>4.5879999999999997E-2</v>
      </c>
      <c r="S489">
        <v>4.9829999999999999E-2</v>
      </c>
      <c r="T489">
        <v>2.1270000000000001E-2</v>
      </c>
      <c r="U489">
        <v>1.8839999999999999E-2</v>
      </c>
      <c r="V489">
        <v>8.6599999999999993E-3</v>
      </c>
      <c r="W489">
        <v>17.73</v>
      </c>
      <c r="X489">
        <v>22.66</v>
      </c>
      <c r="Y489">
        <v>119.8</v>
      </c>
      <c r="Z489">
        <v>928.8</v>
      </c>
      <c r="AA489">
        <v>0.17649999999999999</v>
      </c>
      <c r="AB489">
        <v>0.45029999999999998</v>
      </c>
      <c r="AC489">
        <v>0.44290000000000002</v>
      </c>
      <c r="AD489">
        <v>0.22289999999999999</v>
      </c>
      <c r="AE489">
        <v>0.32579999999999998</v>
      </c>
      <c r="AF489">
        <v>0.1191</v>
      </c>
    </row>
    <row r="490" spans="1:32" x14ac:dyDescent="0.2">
      <c r="A490">
        <v>887181</v>
      </c>
      <c r="B490" t="s">
        <v>32</v>
      </c>
      <c r="C490">
        <v>15.66</v>
      </c>
      <c r="D490">
        <v>23.2</v>
      </c>
      <c r="E490">
        <v>110.2</v>
      </c>
      <c r="F490">
        <v>773.5</v>
      </c>
      <c r="G490">
        <v>0.1109</v>
      </c>
      <c r="H490">
        <v>0.31140000000000001</v>
      </c>
      <c r="I490">
        <v>0.31759999999999999</v>
      </c>
      <c r="J490">
        <v>0.13769999999999999</v>
      </c>
      <c r="K490">
        <v>0.2495</v>
      </c>
      <c r="L490">
        <v>8.1040000000000001E-2</v>
      </c>
      <c r="M490">
        <v>1.292</v>
      </c>
      <c r="N490">
        <v>2.4540000000000002</v>
      </c>
      <c r="O490">
        <v>10.119999999999999</v>
      </c>
      <c r="P490">
        <v>138.5</v>
      </c>
      <c r="Q490">
        <v>1.2359999999999999E-2</v>
      </c>
      <c r="R490">
        <v>5.9950000000000003E-2</v>
      </c>
      <c r="S490">
        <v>8.2320000000000004E-2</v>
      </c>
      <c r="T490">
        <v>3.024E-2</v>
      </c>
      <c r="U490">
        <v>2.3369999999999998E-2</v>
      </c>
      <c r="V490">
        <v>6.0419999999999996E-3</v>
      </c>
      <c r="W490">
        <v>19.850000000000001</v>
      </c>
      <c r="X490">
        <v>31.64</v>
      </c>
      <c r="Y490">
        <v>143.69999999999999</v>
      </c>
      <c r="Z490">
        <v>1226</v>
      </c>
      <c r="AA490">
        <v>0.15040000000000001</v>
      </c>
      <c r="AB490">
        <v>0.51719999999999999</v>
      </c>
      <c r="AC490">
        <v>0.61809999999999998</v>
      </c>
      <c r="AD490">
        <v>0.2462</v>
      </c>
      <c r="AE490">
        <v>0.32769999999999999</v>
      </c>
      <c r="AF490">
        <v>0.1019</v>
      </c>
    </row>
    <row r="491" spans="1:32" x14ac:dyDescent="0.2">
      <c r="A491">
        <v>88725602</v>
      </c>
      <c r="B491" t="s">
        <v>32</v>
      </c>
      <c r="C491">
        <v>15.53</v>
      </c>
      <c r="D491">
        <v>33.56</v>
      </c>
      <c r="E491">
        <v>103.7</v>
      </c>
      <c r="F491">
        <v>744.9</v>
      </c>
      <c r="G491">
        <v>0.10630000000000001</v>
      </c>
      <c r="H491">
        <v>0.16389999999999999</v>
      </c>
      <c r="I491">
        <v>0.17510000000000001</v>
      </c>
      <c r="J491">
        <v>8.3989999999999995E-2</v>
      </c>
      <c r="K491">
        <v>0.20910000000000001</v>
      </c>
      <c r="L491">
        <v>6.6500000000000004E-2</v>
      </c>
      <c r="M491">
        <v>0.2419</v>
      </c>
      <c r="N491">
        <v>1.278</v>
      </c>
      <c r="O491">
        <v>1.903</v>
      </c>
      <c r="P491">
        <v>23.02</v>
      </c>
      <c r="Q491">
        <v>5.3449999999999999E-3</v>
      </c>
      <c r="R491">
        <v>2.5559999999999999E-2</v>
      </c>
      <c r="S491">
        <v>2.8889999999999999E-2</v>
      </c>
      <c r="T491">
        <v>1.022E-2</v>
      </c>
      <c r="U491">
        <v>9.9469999999999992E-3</v>
      </c>
      <c r="V491">
        <v>3.359E-3</v>
      </c>
      <c r="W491">
        <v>18.489999999999998</v>
      </c>
      <c r="X491">
        <v>49.54</v>
      </c>
      <c r="Y491">
        <v>126.3</v>
      </c>
      <c r="Z491">
        <v>1035</v>
      </c>
      <c r="AA491">
        <v>0.1883</v>
      </c>
      <c r="AB491">
        <v>0.55640000000000001</v>
      </c>
      <c r="AC491">
        <v>0.57030000000000003</v>
      </c>
      <c r="AD491">
        <v>0.2014</v>
      </c>
      <c r="AE491">
        <v>0.35120000000000001</v>
      </c>
      <c r="AF491">
        <v>0.12039999999999999</v>
      </c>
    </row>
    <row r="492" spans="1:32" x14ac:dyDescent="0.2">
      <c r="A492">
        <v>887549</v>
      </c>
      <c r="B492" t="s">
        <v>32</v>
      </c>
      <c r="C492">
        <v>20.309999999999999</v>
      </c>
      <c r="D492">
        <v>27.06</v>
      </c>
      <c r="E492">
        <v>132.9</v>
      </c>
      <c r="F492">
        <v>1288</v>
      </c>
      <c r="G492">
        <v>0.1</v>
      </c>
      <c r="H492">
        <v>0.10879999999999999</v>
      </c>
      <c r="I492">
        <v>0.15190000000000001</v>
      </c>
      <c r="J492">
        <v>9.3329999999999996E-2</v>
      </c>
      <c r="K492">
        <v>0.18140000000000001</v>
      </c>
      <c r="L492">
        <v>5.5719999999999999E-2</v>
      </c>
      <c r="M492">
        <v>0.3977</v>
      </c>
      <c r="N492">
        <v>1.0329999999999999</v>
      </c>
      <c r="O492">
        <v>2.5870000000000002</v>
      </c>
      <c r="P492">
        <v>52.34</v>
      </c>
      <c r="Q492">
        <v>5.0429999999999997E-3</v>
      </c>
      <c r="R492">
        <v>1.5779999999999999E-2</v>
      </c>
      <c r="S492">
        <v>2.1170000000000001E-2</v>
      </c>
      <c r="T492">
        <v>8.1849999999999996E-3</v>
      </c>
      <c r="U492">
        <v>1.282E-2</v>
      </c>
      <c r="V492">
        <v>1.892E-3</v>
      </c>
      <c r="W492">
        <v>24.33</v>
      </c>
      <c r="X492">
        <v>39.159999999999997</v>
      </c>
      <c r="Y492">
        <v>162.30000000000001</v>
      </c>
      <c r="Z492">
        <v>1844</v>
      </c>
      <c r="AA492">
        <v>0.1522</v>
      </c>
      <c r="AB492">
        <v>0.29449999999999998</v>
      </c>
      <c r="AC492">
        <v>0.37880000000000003</v>
      </c>
      <c r="AD492">
        <v>0.16969999999999999</v>
      </c>
      <c r="AE492">
        <v>0.31509999999999999</v>
      </c>
      <c r="AF492">
        <v>7.9990000000000006E-2</v>
      </c>
    </row>
    <row r="493" spans="1:32" x14ac:dyDescent="0.2">
      <c r="A493">
        <v>888264</v>
      </c>
      <c r="B493" t="s">
        <v>32</v>
      </c>
      <c r="C493">
        <v>17.350000000000001</v>
      </c>
      <c r="D493">
        <v>23.06</v>
      </c>
      <c r="E493">
        <v>111</v>
      </c>
      <c r="F493">
        <v>933.1</v>
      </c>
      <c r="G493">
        <v>8.6620000000000003E-2</v>
      </c>
      <c r="H493">
        <v>6.2899999999999998E-2</v>
      </c>
      <c r="I493">
        <v>2.8910000000000002E-2</v>
      </c>
      <c r="J493">
        <v>2.8369999999999999E-2</v>
      </c>
      <c r="K493">
        <v>0.15640000000000001</v>
      </c>
      <c r="L493">
        <v>5.3069999999999999E-2</v>
      </c>
      <c r="M493">
        <v>0.4007</v>
      </c>
      <c r="N493">
        <v>1.3169999999999999</v>
      </c>
      <c r="O493">
        <v>2.577</v>
      </c>
      <c r="P493">
        <v>44.41</v>
      </c>
      <c r="Q493">
        <v>5.7260000000000002E-3</v>
      </c>
      <c r="R493">
        <v>1.106E-2</v>
      </c>
      <c r="S493">
        <v>1.2460000000000001E-2</v>
      </c>
      <c r="T493">
        <v>7.6709999999999999E-3</v>
      </c>
      <c r="U493">
        <v>1.4109999999999999E-2</v>
      </c>
      <c r="V493">
        <v>1.578E-3</v>
      </c>
      <c r="W493">
        <v>19.850000000000001</v>
      </c>
      <c r="X493">
        <v>31.47</v>
      </c>
      <c r="Y493">
        <v>128.19999999999999</v>
      </c>
      <c r="Z493">
        <v>1218</v>
      </c>
      <c r="AA493">
        <v>0.124</v>
      </c>
      <c r="AB493">
        <v>0.14860000000000001</v>
      </c>
      <c r="AC493">
        <v>0.1211</v>
      </c>
      <c r="AD493">
        <v>8.2350000000000007E-2</v>
      </c>
      <c r="AE493">
        <v>0.2452</v>
      </c>
      <c r="AF493">
        <v>6.515E-2</v>
      </c>
    </row>
    <row r="494" spans="1:32" x14ac:dyDescent="0.2">
      <c r="A494">
        <v>888570</v>
      </c>
      <c r="B494" t="s">
        <v>32</v>
      </c>
      <c r="C494">
        <v>17.29</v>
      </c>
      <c r="D494">
        <v>22.13</v>
      </c>
      <c r="E494">
        <v>114.4</v>
      </c>
      <c r="F494">
        <v>947.8</v>
      </c>
      <c r="G494">
        <v>8.9990000000000001E-2</v>
      </c>
      <c r="H494">
        <v>0.1273</v>
      </c>
      <c r="I494">
        <v>9.6970000000000001E-2</v>
      </c>
      <c r="J494">
        <v>7.5069999999999998E-2</v>
      </c>
      <c r="K494">
        <v>0.21079999999999999</v>
      </c>
      <c r="L494">
        <v>5.4640000000000001E-2</v>
      </c>
      <c r="M494">
        <v>0.83479999999999999</v>
      </c>
      <c r="N494">
        <v>1.633</v>
      </c>
      <c r="O494">
        <v>6.1459999999999999</v>
      </c>
      <c r="P494">
        <v>90.94</v>
      </c>
      <c r="Q494">
        <v>6.7169999999999999E-3</v>
      </c>
      <c r="R494">
        <v>5.9810000000000002E-2</v>
      </c>
      <c r="S494">
        <v>4.6379999999999998E-2</v>
      </c>
      <c r="T494">
        <v>2.1489999999999999E-2</v>
      </c>
      <c r="U494">
        <v>2.7470000000000001E-2</v>
      </c>
      <c r="V494">
        <v>5.8380000000000003E-3</v>
      </c>
      <c r="W494">
        <v>20.39</v>
      </c>
      <c r="X494">
        <v>27.24</v>
      </c>
      <c r="Y494">
        <v>137.9</v>
      </c>
      <c r="Z494">
        <v>1295</v>
      </c>
      <c r="AA494">
        <v>0.1134</v>
      </c>
      <c r="AB494">
        <v>0.28670000000000001</v>
      </c>
      <c r="AC494">
        <v>0.2298</v>
      </c>
      <c r="AD494">
        <v>0.15279999999999999</v>
      </c>
      <c r="AE494">
        <v>0.30669999999999997</v>
      </c>
      <c r="AF494">
        <v>7.4840000000000004E-2</v>
      </c>
    </row>
    <row r="495" spans="1:32" x14ac:dyDescent="0.2">
      <c r="A495">
        <v>889403</v>
      </c>
      <c r="B495" t="s">
        <v>32</v>
      </c>
      <c r="C495">
        <v>15.61</v>
      </c>
      <c r="D495">
        <v>19.38</v>
      </c>
      <c r="E495">
        <v>100</v>
      </c>
      <c r="F495">
        <v>758.6</v>
      </c>
      <c r="G495">
        <v>7.8399999999999997E-2</v>
      </c>
      <c r="H495">
        <v>5.6160000000000002E-2</v>
      </c>
      <c r="I495">
        <v>4.2090000000000002E-2</v>
      </c>
      <c r="J495">
        <v>2.8469999999999999E-2</v>
      </c>
      <c r="K495">
        <v>0.1547</v>
      </c>
      <c r="L495">
        <v>5.4429999999999999E-2</v>
      </c>
      <c r="M495">
        <v>0.2298</v>
      </c>
      <c r="N495">
        <v>0.99880000000000002</v>
      </c>
      <c r="O495">
        <v>1.534</v>
      </c>
      <c r="P495">
        <v>22.18</v>
      </c>
      <c r="Q495">
        <v>2.826E-3</v>
      </c>
      <c r="R495">
        <v>9.1050000000000002E-3</v>
      </c>
      <c r="S495">
        <v>1.311E-2</v>
      </c>
      <c r="T495">
        <v>5.1739999999999998E-3</v>
      </c>
      <c r="U495">
        <v>1.013E-2</v>
      </c>
      <c r="V495">
        <v>1.3450000000000001E-3</v>
      </c>
      <c r="W495">
        <v>17.91</v>
      </c>
      <c r="X495">
        <v>31.67</v>
      </c>
      <c r="Y495">
        <v>115.9</v>
      </c>
      <c r="Z495">
        <v>988.6</v>
      </c>
      <c r="AA495">
        <v>0.1084</v>
      </c>
      <c r="AB495">
        <v>0.1807</v>
      </c>
      <c r="AC495">
        <v>0.22600000000000001</v>
      </c>
      <c r="AD495">
        <v>8.5680000000000006E-2</v>
      </c>
      <c r="AE495">
        <v>0.26829999999999998</v>
      </c>
      <c r="AF495">
        <v>6.8290000000000003E-2</v>
      </c>
    </row>
    <row r="496" spans="1:32" x14ac:dyDescent="0.2">
      <c r="A496">
        <v>889719</v>
      </c>
      <c r="B496" t="s">
        <v>32</v>
      </c>
      <c r="C496">
        <v>17.190000000000001</v>
      </c>
      <c r="D496">
        <v>22.07</v>
      </c>
      <c r="E496">
        <v>111.6</v>
      </c>
      <c r="F496">
        <v>928.3</v>
      </c>
      <c r="G496">
        <v>9.7259999999999999E-2</v>
      </c>
      <c r="H496">
        <v>8.9950000000000002E-2</v>
      </c>
      <c r="I496">
        <v>9.0609999999999996E-2</v>
      </c>
      <c r="J496">
        <v>6.5269999999999995E-2</v>
      </c>
      <c r="K496">
        <v>0.1867</v>
      </c>
      <c r="L496">
        <v>5.5800000000000002E-2</v>
      </c>
      <c r="M496">
        <v>0.42030000000000001</v>
      </c>
      <c r="N496">
        <v>0.73829999999999996</v>
      </c>
      <c r="O496">
        <v>2.819</v>
      </c>
      <c r="P496">
        <v>45.42</v>
      </c>
      <c r="Q496">
        <v>4.4929999999999996E-3</v>
      </c>
      <c r="R496">
        <v>1.206E-2</v>
      </c>
      <c r="S496">
        <v>2.0480000000000002E-2</v>
      </c>
      <c r="T496">
        <v>9.8750000000000001E-3</v>
      </c>
      <c r="U496">
        <v>1.1440000000000001E-2</v>
      </c>
      <c r="V496">
        <v>1.575E-3</v>
      </c>
      <c r="W496">
        <v>21.58</v>
      </c>
      <c r="X496">
        <v>29.33</v>
      </c>
      <c r="Y496">
        <v>140.5</v>
      </c>
      <c r="Z496">
        <v>1436</v>
      </c>
      <c r="AA496">
        <v>0.15579999999999999</v>
      </c>
      <c r="AB496">
        <v>0.25669999999999998</v>
      </c>
      <c r="AC496">
        <v>0.38890000000000002</v>
      </c>
      <c r="AD496">
        <v>0.19839999999999999</v>
      </c>
      <c r="AE496">
        <v>0.3216</v>
      </c>
      <c r="AF496">
        <v>7.5700000000000003E-2</v>
      </c>
    </row>
    <row r="497" spans="1:32" x14ac:dyDescent="0.2">
      <c r="A497">
        <v>88995002</v>
      </c>
      <c r="B497" t="s">
        <v>32</v>
      </c>
      <c r="C497">
        <v>20.73</v>
      </c>
      <c r="D497">
        <v>31.12</v>
      </c>
      <c r="E497">
        <v>135.69999999999999</v>
      </c>
      <c r="F497">
        <v>1419</v>
      </c>
      <c r="G497">
        <v>9.4689999999999996E-2</v>
      </c>
      <c r="H497">
        <v>0.1143</v>
      </c>
      <c r="I497">
        <v>0.13669999999999999</v>
      </c>
      <c r="J497">
        <v>8.6459999999999995E-2</v>
      </c>
      <c r="K497">
        <v>0.1769</v>
      </c>
      <c r="L497">
        <v>5.6739999999999999E-2</v>
      </c>
      <c r="M497">
        <v>1.1719999999999999</v>
      </c>
      <c r="N497">
        <v>1.617</v>
      </c>
      <c r="O497">
        <v>7.7489999999999997</v>
      </c>
      <c r="P497">
        <v>199.7</v>
      </c>
      <c r="Q497">
        <v>4.5510000000000004E-3</v>
      </c>
      <c r="R497">
        <v>1.478E-2</v>
      </c>
      <c r="S497">
        <v>2.1430000000000001E-2</v>
      </c>
      <c r="T497">
        <v>9.2800000000000001E-3</v>
      </c>
      <c r="U497">
        <v>1.367E-2</v>
      </c>
      <c r="V497">
        <v>2.2989999999999998E-3</v>
      </c>
      <c r="W497">
        <v>32.49</v>
      </c>
      <c r="X497">
        <v>47.16</v>
      </c>
      <c r="Y497">
        <v>214</v>
      </c>
      <c r="Z497">
        <v>3432</v>
      </c>
      <c r="AA497">
        <v>0.1401</v>
      </c>
      <c r="AB497">
        <v>0.26440000000000002</v>
      </c>
      <c r="AC497">
        <v>0.34420000000000001</v>
      </c>
      <c r="AD497">
        <v>0.16589999999999999</v>
      </c>
      <c r="AE497">
        <v>0.2868</v>
      </c>
      <c r="AF497">
        <v>8.2180000000000003E-2</v>
      </c>
    </row>
    <row r="498" spans="1:32" x14ac:dyDescent="0.2">
      <c r="A498">
        <v>8910988</v>
      </c>
      <c r="B498" t="s">
        <v>32</v>
      </c>
      <c r="C498">
        <v>21.75</v>
      </c>
      <c r="D498">
        <v>20.99</v>
      </c>
      <c r="E498">
        <v>147.30000000000001</v>
      </c>
      <c r="F498">
        <v>1491</v>
      </c>
      <c r="G498">
        <v>9.4009999999999996E-2</v>
      </c>
      <c r="H498">
        <v>0.1961</v>
      </c>
      <c r="I498">
        <v>0.2195</v>
      </c>
      <c r="J498">
        <v>0.10879999999999999</v>
      </c>
      <c r="K498">
        <v>0.1721</v>
      </c>
      <c r="L498">
        <v>6.1940000000000002E-2</v>
      </c>
      <c r="M498">
        <v>1.167</v>
      </c>
      <c r="N498">
        <v>1.3520000000000001</v>
      </c>
      <c r="O498">
        <v>8.8670000000000009</v>
      </c>
      <c r="P498">
        <v>156.80000000000001</v>
      </c>
      <c r="Q498">
        <v>5.6870000000000002E-3</v>
      </c>
      <c r="R498">
        <v>4.9599999999999998E-2</v>
      </c>
      <c r="S498">
        <v>6.3289999999999999E-2</v>
      </c>
      <c r="T498">
        <v>1.5610000000000001E-2</v>
      </c>
      <c r="U498">
        <v>1.924E-2</v>
      </c>
      <c r="V498">
        <v>4.614E-3</v>
      </c>
      <c r="W498">
        <v>28.19</v>
      </c>
      <c r="X498">
        <v>28.18</v>
      </c>
      <c r="Y498">
        <v>195.9</v>
      </c>
      <c r="Z498">
        <v>2384</v>
      </c>
      <c r="AA498">
        <v>0.12720000000000001</v>
      </c>
      <c r="AB498">
        <v>0.47249999999999998</v>
      </c>
      <c r="AC498">
        <v>0.58069999999999999</v>
      </c>
      <c r="AD498">
        <v>0.18410000000000001</v>
      </c>
      <c r="AE498">
        <v>0.2833</v>
      </c>
      <c r="AF498">
        <v>8.8580000000000006E-2</v>
      </c>
    </row>
    <row r="499" spans="1:32" x14ac:dyDescent="0.2">
      <c r="A499">
        <v>8911163</v>
      </c>
      <c r="B499" t="s">
        <v>32</v>
      </c>
      <c r="C499">
        <v>17.93</v>
      </c>
      <c r="D499">
        <v>24.48</v>
      </c>
      <c r="E499">
        <v>115.2</v>
      </c>
      <c r="F499">
        <v>998.9</v>
      </c>
      <c r="G499">
        <v>8.8550000000000004E-2</v>
      </c>
      <c r="H499">
        <v>7.0269999999999999E-2</v>
      </c>
      <c r="I499">
        <v>5.6989999999999999E-2</v>
      </c>
      <c r="J499">
        <v>4.7440000000000003E-2</v>
      </c>
      <c r="K499">
        <v>0.15379999999999999</v>
      </c>
      <c r="L499">
        <v>5.5100000000000003E-2</v>
      </c>
      <c r="M499">
        <v>0.42120000000000002</v>
      </c>
      <c r="N499">
        <v>1.4330000000000001</v>
      </c>
      <c r="O499">
        <v>2.7650000000000001</v>
      </c>
      <c r="P499">
        <v>45.81</v>
      </c>
      <c r="Q499">
        <v>5.4440000000000001E-3</v>
      </c>
      <c r="R499">
        <v>1.1690000000000001E-2</v>
      </c>
      <c r="S499">
        <v>1.6219999999999998E-2</v>
      </c>
      <c r="T499">
        <v>8.5220000000000001E-3</v>
      </c>
      <c r="U499">
        <v>1.4189999999999999E-2</v>
      </c>
      <c r="V499">
        <v>2.751E-3</v>
      </c>
      <c r="W499">
        <v>20.92</v>
      </c>
      <c r="X499">
        <v>34.69</v>
      </c>
      <c r="Y499">
        <v>135.1</v>
      </c>
      <c r="Z499">
        <v>1320</v>
      </c>
      <c r="AA499">
        <v>0.13150000000000001</v>
      </c>
      <c r="AB499">
        <v>0.18060000000000001</v>
      </c>
      <c r="AC499">
        <v>0.20799999999999999</v>
      </c>
      <c r="AD499">
        <v>0.11360000000000001</v>
      </c>
      <c r="AE499">
        <v>0.25040000000000001</v>
      </c>
      <c r="AF499">
        <v>7.9479999999999995E-2</v>
      </c>
    </row>
    <row r="500" spans="1:32" x14ac:dyDescent="0.2">
      <c r="A500">
        <v>8911670</v>
      </c>
      <c r="B500" t="s">
        <v>32</v>
      </c>
      <c r="C500">
        <v>18.809999999999999</v>
      </c>
      <c r="D500">
        <v>19.98</v>
      </c>
      <c r="E500">
        <v>120.9</v>
      </c>
      <c r="F500">
        <v>1102</v>
      </c>
      <c r="G500">
        <v>8.9230000000000004E-2</v>
      </c>
      <c r="H500">
        <v>5.8840000000000003E-2</v>
      </c>
      <c r="I500">
        <v>8.0199999999999994E-2</v>
      </c>
      <c r="J500">
        <v>5.8430000000000003E-2</v>
      </c>
      <c r="K500">
        <v>0.155</v>
      </c>
      <c r="L500">
        <v>4.9959999999999997E-2</v>
      </c>
      <c r="M500">
        <v>0.32829999999999998</v>
      </c>
      <c r="N500">
        <v>0.82799999999999996</v>
      </c>
      <c r="O500">
        <v>2.363</v>
      </c>
      <c r="P500">
        <v>36.74</v>
      </c>
      <c r="Q500">
        <v>7.5709999999999996E-3</v>
      </c>
      <c r="R500">
        <v>1.1140000000000001E-2</v>
      </c>
      <c r="S500">
        <v>2.623E-2</v>
      </c>
      <c r="T500">
        <v>1.4630000000000001E-2</v>
      </c>
      <c r="U500">
        <v>1.9300000000000001E-2</v>
      </c>
      <c r="V500">
        <v>1.676E-3</v>
      </c>
      <c r="W500">
        <v>19.96</v>
      </c>
      <c r="X500">
        <v>24.3</v>
      </c>
      <c r="Y500">
        <v>129</v>
      </c>
      <c r="Z500">
        <v>1236</v>
      </c>
      <c r="AA500">
        <v>0.12429999999999999</v>
      </c>
      <c r="AB500">
        <v>0.11600000000000001</v>
      </c>
      <c r="AC500">
        <v>0.221</v>
      </c>
      <c r="AD500">
        <v>0.12939999999999999</v>
      </c>
      <c r="AE500">
        <v>0.25669999999999998</v>
      </c>
      <c r="AF500">
        <v>5.7369999999999997E-2</v>
      </c>
    </row>
    <row r="501" spans="1:32" x14ac:dyDescent="0.2">
      <c r="A501">
        <v>8912049</v>
      </c>
      <c r="B501" t="s">
        <v>32</v>
      </c>
      <c r="C501">
        <v>19.16</v>
      </c>
      <c r="D501">
        <v>26.6</v>
      </c>
      <c r="E501">
        <v>126.2</v>
      </c>
      <c r="F501">
        <v>1138</v>
      </c>
      <c r="G501">
        <v>0.10199999999999999</v>
      </c>
      <c r="H501">
        <v>0.14530000000000001</v>
      </c>
      <c r="I501">
        <v>0.19209999999999999</v>
      </c>
      <c r="J501">
        <v>9.6640000000000004E-2</v>
      </c>
      <c r="K501">
        <v>0.19020000000000001</v>
      </c>
      <c r="L501">
        <v>6.2199999999999998E-2</v>
      </c>
      <c r="M501">
        <v>0.6361</v>
      </c>
      <c r="N501">
        <v>1.0009999999999999</v>
      </c>
      <c r="O501">
        <v>4.3209999999999997</v>
      </c>
      <c r="P501">
        <v>69.650000000000006</v>
      </c>
      <c r="Q501">
        <v>7.3920000000000001E-3</v>
      </c>
      <c r="R501">
        <v>2.4490000000000001E-2</v>
      </c>
      <c r="S501">
        <v>3.9879999999999999E-2</v>
      </c>
      <c r="T501">
        <v>1.2930000000000001E-2</v>
      </c>
      <c r="U501">
        <v>1.435E-2</v>
      </c>
      <c r="V501">
        <v>3.4459999999999998E-3</v>
      </c>
      <c r="W501">
        <v>23.72</v>
      </c>
      <c r="X501">
        <v>35.9</v>
      </c>
      <c r="Y501">
        <v>159.80000000000001</v>
      </c>
      <c r="Z501">
        <v>1724</v>
      </c>
      <c r="AA501">
        <v>0.1782</v>
      </c>
      <c r="AB501">
        <v>0.3841</v>
      </c>
      <c r="AC501">
        <v>0.57540000000000002</v>
      </c>
      <c r="AD501">
        <v>0.18720000000000001</v>
      </c>
      <c r="AE501">
        <v>0.32579999999999998</v>
      </c>
      <c r="AF501">
        <v>9.7199999999999995E-2</v>
      </c>
    </row>
    <row r="502" spans="1:32" x14ac:dyDescent="0.2">
      <c r="A502">
        <v>89122</v>
      </c>
      <c r="B502" t="s">
        <v>32</v>
      </c>
      <c r="C502">
        <v>19.399999999999999</v>
      </c>
      <c r="D502">
        <v>18.18</v>
      </c>
      <c r="E502">
        <v>127.2</v>
      </c>
      <c r="F502">
        <v>1145</v>
      </c>
      <c r="G502">
        <v>0.1037</v>
      </c>
      <c r="H502">
        <v>0.14419999999999999</v>
      </c>
      <c r="I502">
        <v>0.16259999999999999</v>
      </c>
      <c r="J502">
        <v>9.4640000000000002E-2</v>
      </c>
      <c r="K502">
        <v>0.1893</v>
      </c>
      <c r="L502">
        <v>5.892E-2</v>
      </c>
      <c r="M502">
        <v>0.47089999999999999</v>
      </c>
      <c r="N502">
        <v>0.99509999999999998</v>
      </c>
      <c r="O502">
        <v>2.903</v>
      </c>
      <c r="P502">
        <v>53.16</v>
      </c>
      <c r="Q502">
        <v>5.6540000000000002E-3</v>
      </c>
      <c r="R502">
        <v>2.1989999999999999E-2</v>
      </c>
      <c r="S502">
        <v>3.0589999999999999E-2</v>
      </c>
      <c r="T502">
        <v>1.499E-2</v>
      </c>
      <c r="U502">
        <v>1.6230000000000001E-2</v>
      </c>
      <c r="V502">
        <v>1.9650000000000002E-3</v>
      </c>
      <c r="W502">
        <v>23.79</v>
      </c>
      <c r="X502">
        <v>28.65</v>
      </c>
      <c r="Y502">
        <v>152.4</v>
      </c>
      <c r="Z502">
        <v>1628</v>
      </c>
      <c r="AA502">
        <v>0.15179999999999999</v>
      </c>
      <c r="AB502">
        <v>0.37490000000000001</v>
      </c>
      <c r="AC502">
        <v>0.43159999999999998</v>
      </c>
      <c r="AD502">
        <v>0.22520000000000001</v>
      </c>
      <c r="AE502">
        <v>0.35899999999999999</v>
      </c>
      <c r="AF502">
        <v>7.7869999999999995E-2</v>
      </c>
    </row>
    <row r="503" spans="1:32" x14ac:dyDescent="0.2">
      <c r="A503">
        <v>8912280</v>
      </c>
      <c r="B503" t="s">
        <v>32</v>
      </c>
      <c r="C503">
        <v>16.239999999999998</v>
      </c>
      <c r="D503">
        <v>18.77</v>
      </c>
      <c r="E503">
        <v>108.8</v>
      </c>
      <c r="F503">
        <v>805.1</v>
      </c>
      <c r="G503">
        <v>0.1066</v>
      </c>
      <c r="H503">
        <v>0.1802</v>
      </c>
      <c r="I503">
        <v>0.1948</v>
      </c>
      <c r="J503">
        <v>9.0520000000000003E-2</v>
      </c>
      <c r="K503">
        <v>0.18759999999999999</v>
      </c>
      <c r="L503">
        <v>6.6839999999999997E-2</v>
      </c>
      <c r="M503">
        <v>0.2873</v>
      </c>
      <c r="N503">
        <v>0.9173</v>
      </c>
      <c r="O503">
        <v>2.464</v>
      </c>
      <c r="P503">
        <v>28.09</v>
      </c>
      <c r="Q503">
        <v>4.5630000000000002E-3</v>
      </c>
      <c r="R503">
        <v>3.4810000000000001E-2</v>
      </c>
      <c r="S503">
        <v>3.8719999999999997E-2</v>
      </c>
      <c r="T503">
        <v>1.209E-2</v>
      </c>
      <c r="U503">
        <v>1.388E-2</v>
      </c>
      <c r="V503">
        <v>4.0810000000000004E-3</v>
      </c>
      <c r="W503">
        <v>18.55</v>
      </c>
      <c r="X503">
        <v>25.09</v>
      </c>
      <c r="Y503">
        <v>126.9</v>
      </c>
      <c r="Z503">
        <v>1031</v>
      </c>
      <c r="AA503">
        <v>0.13650000000000001</v>
      </c>
      <c r="AB503">
        <v>0.47060000000000002</v>
      </c>
      <c r="AC503">
        <v>0.50260000000000005</v>
      </c>
      <c r="AD503">
        <v>0.17319999999999999</v>
      </c>
      <c r="AE503">
        <v>0.27700000000000002</v>
      </c>
      <c r="AF503">
        <v>0.10630000000000001</v>
      </c>
    </row>
    <row r="504" spans="1:32" x14ac:dyDescent="0.2">
      <c r="A504">
        <v>892189</v>
      </c>
      <c r="B504" t="s">
        <v>32</v>
      </c>
      <c r="C504">
        <v>11.76</v>
      </c>
      <c r="D504">
        <v>18.14</v>
      </c>
      <c r="E504">
        <v>75</v>
      </c>
      <c r="F504">
        <v>431.1</v>
      </c>
      <c r="G504">
        <v>9.9680000000000005E-2</v>
      </c>
      <c r="H504">
        <v>5.9139999999999998E-2</v>
      </c>
      <c r="I504">
        <v>2.6849999999999999E-2</v>
      </c>
      <c r="J504">
        <v>3.5150000000000001E-2</v>
      </c>
      <c r="K504">
        <v>0.16189999999999999</v>
      </c>
      <c r="L504">
        <v>6.2869999999999995E-2</v>
      </c>
      <c r="M504">
        <v>0.64500000000000002</v>
      </c>
      <c r="N504">
        <v>2.105</v>
      </c>
      <c r="O504">
        <v>4.1379999999999999</v>
      </c>
      <c r="P504">
        <v>49.11</v>
      </c>
      <c r="Q504">
        <v>5.5960000000000003E-3</v>
      </c>
      <c r="R504">
        <v>1.005E-2</v>
      </c>
      <c r="S504">
        <v>1.272E-2</v>
      </c>
      <c r="T504">
        <v>1.4319999999999999E-2</v>
      </c>
      <c r="U504">
        <v>1.575E-2</v>
      </c>
      <c r="V504">
        <v>2.758E-3</v>
      </c>
      <c r="W504">
        <v>13.36</v>
      </c>
      <c r="X504">
        <v>23.39</v>
      </c>
      <c r="Y504">
        <v>85.1</v>
      </c>
      <c r="Z504">
        <v>553.6</v>
      </c>
      <c r="AA504">
        <v>0.1137</v>
      </c>
      <c r="AB504">
        <v>7.9740000000000005E-2</v>
      </c>
      <c r="AC504">
        <v>6.1199999999999997E-2</v>
      </c>
      <c r="AD504">
        <v>7.1599999999999997E-2</v>
      </c>
      <c r="AE504">
        <v>0.1978</v>
      </c>
      <c r="AF504">
        <v>6.9150000000000003E-2</v>
      </c>
    </row>
    <row r="505" spans="1:32" x14ac:dyDescent="0.2">
      <c r="A505">
        <v>892438</v>
      </c>
      <c r="B505" t="s">
        <v>32</v>
      </c>
      <c r="C505">
        <v>19.53</v>
      </c>
      <c r="D505">
        <v>18.899999999999999</v>
      </c>
      <c r="E505">
        <v>129.5</v>
      </c>
      <c r="F505">
        <v>1217</v>
      </c>
      <c r="G505">
        <v>0.115</v>
      </c>
      <c r="H505">
        <v>0.16420000000000001</v>
      </c>
      <c r="I505">
        <v>0.21970000000000001</v>
      </c>
      <c r="J505">
        <v>0.1062</v>
      </c>
      <c r="K505">
        <v>0.1792</v>
      </c>
      <c r="L505">
        <v>6.5519999999999995E-2</v>
      </c>
      <c r="M505">
        <v>1.111</v>
      </c>
      <c r="N505">
        <v>1.161</v>
      </c>
      <c r="O505">
        <v>7.2370000000000001</v>
      </c>
      <c r="P505">
        <v>133</v>
      </c>
      <c r="Q505">
        <v>6.0559999999999998E-3</v>
      </c>
      <c r="R505">
        <v>3.2030000000000003E-2</v>
      </c>
      <c r="S505">
        <v>5.638E-2</v>
      </c>
      <c r="T505">
        <v>1.7330000000000002E-2</v>
      </c>
      <c r="U505">
        <v>1.8839999999999999E-2</v>
      </c>
      <c r="V505">
        <v>4.7869999999999996E-3</v>
      </c>
      <c r="W505">
        <v>25.93</v>
      </c>
      <c r="X505">
        <v>26.24</v>
      </c>
      <c r="Y505">
        <v>171.1</v>
      </c>
      <c r="Z505">
        <v>2053</v>
      </c>
      <c r="AA505">
        <v>0.14949999999999999</v>
      </c>
      <c r="AB505">
        <v>0.41160000000000002</v>
      </c>
      <c r="AC505">
        <v>0.61209999999999998</v>
      </c>
      <c r="AD505">
        <v>0.19800000000000001</v>
      </c>
      <c r="AE505">
        <v>0.29680000000000001</v>
      </c>
      <c r="AF505">
        <v>9.9290000000000003E-2</v>
      </c>
    </row>
    <row r="506" spans="1:32" x14ac:dyDescent="0.2">
      <c r="A506">
        <v>89263202</v>
      </c>
      <c r="B506" t="s">
        <v>32</v>
      </c>
      <c r="C506">
        <v>20.09</v>
      </c>
      <c r="D506">
        <v>23.86</v>
      </c>
      <c r="E506">
        <v>134.69999999999999</v>
      </c>
      <c r="F506">
        <v>1247</v>
      </c>
      <c r="G506">
        <v>0.108</v>
      </c>
      <c r="H506">
        <v>0.18379999999999999</v>
      </c>
      <c r="I506">
        <v>0.2283</v>
      </c>
      <c r="J506">
        <v>0.128</v>
      </c>
      <c r="K506">
        <v>0.22489999999999999</v>
      </c>
      <c r="L506">
        <v>7.4690000000000006E-2</v>
      </c>
      <c r="M506">
        <v>1.0720000000000001</v>
      </c>
      <c r="N506">
        <v>1.7430000000000001</v>
      </c>
      <c r="O506">
        <v>7.8040000000000003</v>
      </c>
      <c r="P506">
        <v>130.80000000000001</v>
      </c>
      <c r="Q506">
        <v>7.9640000000000006E-3</v>
      </c>
      <c r="R506">
        <v>4.7320000000000001E-2</v>
      </c>
      <c r="S506">
        <v>7.6490000000000002E-2</v>
      </c>
      <c r="T506">
        <v>1.9359999999999999E-2</v>
      </c>
      <c r="U506">
        <v>2.7359999999999999E-2</v>
      </c>
      <c r="V506">
        <v>5.9280000000000001E-3</v>
      </c>
      <c r="W506">
        <v>23.68</v>
      </c>
      <c r="X506">
        <v>29.43</v>
      </c>
      <c r="Y506">
        <v>158.80000000000001</v>
      </c>
      <c r="Z506">
        <v>1696</v>
      </c>
      <c r="AA506">
        <v>0.13469999999999999</v>
      </c>
      <c r="AB506">
        <v>0.33910000000000001</v>
      </c>
      <c r="AC506">
        <v>0.49320000000000003</v>
      </c>
      <c r="AD506">
        <v>0.1923</v>
      </c>
      <c r="AE506">
        <v>0.32940000000000003</v>
      </c>
      <c r="AF506">
        <v>9.4689999999999996E-2</v>
      </c>
    </row>
    <row r="507" spans="1:32" x14ac:dyDescent="0.2">
      <c r="A507">
        <v>894326</v>
      </c>
      <c r="B507" t="s">
        <v>32</v>
      </c>
      <c r="C507">
        <v>18.22</v>
      </c>
      <c r="D507">
        <v>18.87</v>
      </c>
      <c r="E507">
        <v>118.7</v>
      </c>
      <c r="F507">
        <v>1027</v>
      </c>
      <c r="G507">
        <v>9.7460000000000005E-2</v>
      </c>
      <c r="H507">
        <v>0.11169999999999999</v>
      </c>
      <c r="I507">
        <v>0.113</v>
      </c>
      <c r="J507">
        <v>7.9500000000000001E-2</v>
      </c>
      <c r="K507">
        <v>0.1807</v>
      </c>
      <c r="L507">
        <v>5.6640000000000003E-2</v>
      </c>
      <c r="M507">
        <v>0.40410000000000001</v>
      </c>
      <c r="N507">
        <v>0.55030000000000001</v>
      </c>
      <c r="O507">
        <v>2.5470000000000002</v>
      </c>
      <c r="P507">
        <v>48.9</v>
      </c>
      <c r="Q507">
        <v>4.8209999999999998E-3</v>
      </c>
      <c r="R507">
        <v>1.6590000000000001E-2</v>
      </c>
      <c r="S507">
        <v>2.4080000000000001E-2</v>
      </c>
      <c r="T507">
        <v>1.1429999999999999E-2</v>
      </c>
      <c r="U507">
        <v>1.2749999999999999E-2</v>
      </c>
      <c r="V507">
        <v>2.4510000000000001E-3</v>
      </c>
      <c r="W507">
        <v>21.84</v>
      </c>
      <c r="X507">
        <v>25</v>
      </c>
      <c r="Y507">
        <v>140.9</v>
      </c>
      <c r="Z507">
        <v>1485</v>
      </c>
      <c r="AA507">
        <v>0.1434</v>
      </c>
      <c r="AB507">
        <v>0.27629999999999999</v>
      </c>
      <c r="AC507">
        <v>0.38529999999999998</v>
      </c>
      <c r="AD507">
        <v>0.17760000000000001</v>
      </c>
      <c r="AE507">
        <v>0.28120000000000001</v>
      </c>
      <c r="AF507">
        <v>8.1979999999999997E-2</v>
      </c>
    </row>
    <row r="508" spans="1:32" x14ac:dyDescent="0.2">
      <c r="A508">
        <v>894618</v>
      </c>
      <c r="B508" t="s">
        <v>32</v>
      </c>
      <c r="C508">
        <v>20.16</v>
      </c>
      <c r="D508">
        <v>19.66</v>
      </c>
      <c r="E508">
        <v>131.1</v>
      </c>
      <c r="F508">
        <v>1274</v>
      </c>
      <c r="G508">
        <v>8.0199999999999994E-2</v>
      </c>
      <c r="H508">
        <v>8.5639999999999994E-2</v>
      </c>
      <c r="I508">
        <v>0.11550000000000001</v>
      </c>
      <c r="J508">
        <v>7.7259999999999995E-2</v>
      </c>
      <c r="K508">
        <v>0.1928</v>
      </c>
      <c r="L508">
        <v>5.0959999999999998E-2</v>
      </c>
      <c r="M508">
        <v>0.59250000000000003</v>
      </c>
      <c r="N508">
        <v>0.68630000000000002</v>
      </c>
      <c r="O508">
        <v>3.8679999999999999</v>
      </c>
      <c r="P508">
        <v>74.849999999999994</v>
      </c>
      <c r="Q508">
        <v>4.5360000000000001E-3</v>
      </c>
      <c r="R508">
        <v>1.376E-2</v>
      </c>
      <c r="S508">
        <v>2.6450000000000001E-2</v>
      </c>
      <c r="T508">
        <v>1.247E-2</v>
      </c>
      <c r="U508">
        <v>2.1930000000000002E-2</v>
      </c>
      <c r="V508">
        <v>1.5889999999999999E-3</v>
      </c>
      <c r="W508">
        <v>23.06</v>
      </c>
      <c r="X508">
        <v>23.03</v>
      </c>
      <c r="Y508">
        <v>150.19999999999999</v>
      </c>
      <c r="Z508">
        <v>1657</v>
      </c>
      <c r="AA508">
        <v>0.10539999999999999</v>
      </c>
      <c r="AB508">
        <v>0.1537</v>
      </c>
      <c r="AC508">
        <v>0.2606</v>
      </c>
      <c r="AD508">
        <v>0.14249999999999999</v>
      </c>
      <c r="AE508">
        <v>0.30549999999999999</v>
      </c>
      <c r="AF508">
        <v>5.9330000000000001E-2</v>
      </c>
    </row>
    <row r="509" spans="1:32" x14ac:dyDescent="0.2">
      <c r="A509">
        <v>895100</v>
      </c>
      <c r="B509" t="s">
        <v>32</v>
      </c>
      <c r="C509">
        <v>20.34</v>
      </c>
      <c r="D509">
        <v>21.51</v>
      </c>
      <c r="E509">
        <v>135.9</v>
      </c>
      <c r="F509">
        <v>1264</v>
      </c>
      <c r="G509">
        <v>0.11700000000000001</v>
      </c>
      <c r="H509">
        <v>0.1875</v>
      </c>
      <c r="I509">
        <v>0.25650000000000001</v>
      </c>
      <c r="J509">
        <v>0.15040000000000001</v>
      </c>
      <c r="K509">
        <v>0.25690000000000002</v>
      </c>
      <c r="L509">
        <v>6.6699999999999995E-2</v>
      </c>
      <c r="M509">
        <v>0.57020000000000004</v>
      </c>
      <c r="N509">
        <v>1.0229999999999999</v>
      </c>
      <c r="O509">
        <v>4.0119999999999996</v>
      </c>
      <c r="P509">
        <v>69.06</v>
      </c>
      <c r="Q509">
        <v>5.4850000000000003E-3</v>
      </c>
      <c r="R509">
        <v>2.4309999999999998E-2</v>
      </c>
      <c r="S509">
        <v>3.1899999999999998E-2</v>
      </c>
      <c r="T509">
        <v>1.3690000000000001E-2</v>
      </c>
      <c r="U509">
        <v>2.768E-2</v>
      </c>
      <c r="V509">
        <v>3.3449999999999999E-3</v>
      </c>
      <c r="W509">
        <v>25.3</v>
      </c>
      <c r="X509">
        <v>31.86</v>
      </c>
      <c r="Y509">
        <v>171.1</v>
      </c>
      <c r="Z509">
        <v>1938</v>
      </c>
      <c r="AA509">
        <v>0.15920000000000001</v>
      </c>
      <c r="AB509">
        <v>0.44919999999999999</v>
      </c>
      <c r="AC509">
        <v>0.53439999999999999</v>
      </c>
      <c r="AD509">
        <v>0.26850000000000002</v>
      </c>
      <c r="AE509">
        <v>0.55579999999999996</v>
      </c>
      <c r="AF509">
        <v>0.1024</v>
      </c>
    </row>
    <row r="510" spans="1:32" x14ac:dyDescent="0.2">
      <c r="A510">
        <v>8953902</v>
      </c>
      <c r="B510" t="s">
        <v>32</v>
      </c>
      <c r="C510">
        <v>16.27</v>
      </c>
      <c r="D510">
        <v>20.71</v>
      </c>
      <c r="E510">
        <v>106.9</v>
      </c>
      <c r="F510">
        <v>813.7</v>
      </c>
      <c r="G510">
        <v>0.1169</v>
      </c>
      <c r="H510">
        <v>0.13189999999999999</v>
      </c>
      <c r="I510">
        <v>0.14779999999999999</v>
      </c>
      <c r="J510">
        <v>8.4879999999999997E-2</v>
      </c>
      <c r="K510">
        <v>0.1948</v>
      </c>
      <c r="L510">
        <v>6.2770000000000006E-2</v>
      </c>
      <c r="M510">
        <v>0.4375</v>
      </c>
      <c r="N510">
        <v>1.232</v>
      </c>
      <c r="O510">
        <v>3.27</v>
      </c>
      <c r="P510">
        <v>44.41</v>
      </c>
      <c r="Q510">
        <v>6.6969999999999998E-3</v>
      </c>
      <c r="R510">
        <v>2.0830000000000001E-2</v>
      </c>
      <c r="S510">
        <v>3.2480000000000002E-2</v>
      </c>
      <c r="T510">
        <v>1.392E-2</v>
      </c>
      <c r="U510">
        <v>1.536E-2</v>
      </c>
      <c r="V510">
        <v>2.7889999999999998E-3</v>
      </c>
      <c r="W510">
        <v>19.28</v>
      </c>
      <c r="X510">
        <v>30.38</v>
      </c>
      <c r="Y510">
        <v>129.80000000000001</v>
      </c>
      <c r="Z510">
        <v>1121</v>
      </c>
      <c r="AA510">
        <v>0.159</v>
      </c>
      <c r="AB510">
        <v>0.29470000000000002</v>
      </c>
      <c r="AC510">
        <v>0.35970000000000002</v>
      </c>
      <c r="AD510">
        <v>0.1583</v>
      </c>
      <c r="AE510">
        <v>0.31030000000000002</v>
      </c>
      <c r="AF510">
        <v>8.2000000000000003E-2</v>
      </c>
    </row>
    <row r="511" spans="1:32" x14ac:dyDescent="0.2">
      <c r="A511">
        <v>895633</v>
      </c>
      <c r="B511" t="s">
        <v>32</v>
      </c>
      <c r="C511">
        <v>16.260000000000002</v>
      </c>
      <c r="D511">
        <v>21.88</v>
      </c>
      <c r="E511">
        <v>107.5</v>
      </c>
      <c r="F511">
        <v>826.8</v>
      </c>
      <c r="G511">
        <v>0.11650000000000001</v>
      </c>
      <c r="H511">
        <v>0.1283</v>
      </c>
      <c r="I511">
        <v>0.1799</v>
      </c>
      <c r="J511">
        <v>7.9810000000000006E-2</v>
      </c>
      <c r="K511">
        <v>0.18690000000000001</v>
      </c>
      <c r="L511">
        <v>6.5320000000000003E-2</v>
      </c>
      <c r="M511">
        <v>0.5706</v>
      </c>
      <c r="N511">
        <v>1.4570000000000001</v>
      </c>
      <c r="O511">
        <v>2.9609999999999999</v>
      </c>
      <c r="P511">
        <v>57.72</v>
      </c>
      <c r="Q511">
        <v>1.056E-2</v>
      </c>
      <c r="R511">
        <v>3.7560000000000003E-2</v>
      </c>
      <c r="S511">
        <v>5.8389999999999997E-2</v>
      </c>
      <c r="T511">
        <v>1.1860000000000001E-2</v>
      </c>
      <c r="U511">
        <v>4.0219999999999999E-2</v>
      </c>
      <c r="V511">
        <v>6.1869999999999998E-3</v>
      </c>
      <c r="W511">
        <v>17.73</v>
      </c>
      <c r="X511">
        <v>25.21</v>
      </c>
      <c r="Y511">
        <v>113.7</v>
      </c>
      <c r="Z511">
        <v>975.2</v>
      </c>
      <c r="AA511">
        <v>0.1426</v>
      </c>
      <c r="AB511">
        <v>0.21160000000000001</v>
      </c>
      <c r="AC511">
        <v>0.33439999999999998</v>
      </c>
      <c r="AD511">
        <v>0.1047</v>
      </c>
      <c r="AE511">
        <v>0.27360000000000001</v>
      </c>
      <c r="AF511">
        <v>7.9530000000000003E-2</v>
      </c>
    </row>
    <row r="512" spans="1:32" x14ac:dyDescent="0.2">
      <c r="A512">
        <v>896839</v>
      </c>
      <c r="B512" t="s">
        <v>32</v>
      </c>
      <c r="C512">
        <v>16.03</v>
      </c>
      <c r="D512">
        <v>15.51</v>
      </c>
      <c r="E512">
        <v>105.8</v>
      </c>
      <c r="F512">
        <v>793.2</v>
      </c>
      <c r="G512">
        <v>9.4909999999999994E-2</v>
      </c>
      <c r="H512">
        <v>0.1371</v>
      </c>
      <c r="I512">
        <v>0.12039999999999999</v>
      </c>
      <c r="J512">
        <v>7.041E-2</v>
      </c>
      <c r="K512">
        <v>0.1782</v>
      </c>
      <c r="L512">
        <v>5.9760000000000001E-2</v>
      </c>
      <c r="M512">
        <v>0.33710000000000001</v>
      </c>
      <c r="N512">
        <v>0.74760000000000004</v>
      </c>
      <c r="O512">
        <v>2.629</v>
      </c>
      <c r="P512">
        <v>33.270000000000003</v>
      </c>
      <c r="Q512">
        <v>5.8389999999999996E-3</v>
      </c>
      <c r="R512">
        <v>3.245E-2</v>
      </c>
      <c r="S512">
        <v>3.7150000000000002E-2</v>
      </c>
      <c r="T512">
        <v>1.4590000000000001E-2</v>
      </c>
      <c r="U512">
        <v>1.4670000000000001E-2</v>
      </c>
      <c r="V512">
        <v>3.1210000000000001E-3</v>
      </c>
      <c r="W512">
        <v>18.760000000000002</v>
      </c>
      <c r="X512">
        <v>21.98</v>
      </c>
      <c r="Y512">
        <v>124.3</v>
      </c>
      <c r="Z512">
        <v>1070</v>
      </c>
      <c r="AA512">
        <v>0.14349999999999999</v>
      </c>
      <c r="AB512">
        <v>0.44779999999999998</v>
      </c>
      <c r="AC512">
        <v>0.49559999999999998</v>
      </c>
      <c r="AD512">
        <v>0.1981</v>
      </c>
      <c r="AE512">
        <v>0.3019</v>
      </c>
      <c r="AF512">
        <v>9.1240000000000002E-2</v>
      </c>
    </row>
    <row r="513" spans="1:32" x14ac:dyDescent="0.2">
      <c r="A513">
        <v>89742801</v>
      </c>
      <c r="B513" t="s">
        <v>32</v>
      </c>
      <c r="C513">
        <v>17.059999999999999</v>
      </c>
      <c r="D513">
        <v>21</v>
      </c>
      <c r="E513">
        <v>111.8</v>
      </c>
      <c r="F513">
        <v>918.6</v>
      </c>
      <c r="G513">
        <v>0.1119</v>
      </c>
      <c r="H513">
        <v>0.1056</v>
      </c>
      <c r="I513">
        <v>0.15079999999999999</v>
      </c>
      <c r="J513">
        <v>9.9339999999999998E-2</v>
      </c>
      <c r="K513">
        <v>0.17269999999999999</v>
      </c>
      <c r="L513">
        <v>6.071E-2</v>
      </c>
      <c r="M513">
        <v>0.81610000000000005</v>
      </c>
      <c r="N513">
        <v>2.129</v>
      </c>
      <c r="O513">
        <v>6.0759999999999996</v>
      </c>
      <c r="P513">
        <v>87.17</v>
      </c>
      <c r="Q513">
        <v>6.4549999999999998E-3</v>
      </c>
      <c r="R513">
        <v>1.797E-2</v>
      </c>
      <c r="S513">
        <v>4.5019999999999998E-2</v>
      </c>
      <c r="T513">
        <v>1.7440000000000001E-2</v>
      </c>
      <c r="U513">
        <v>1.8290000000000001E-2</v>
      </c>
      <c r="V513">
        <v>3.7330000000000002E-3</v>
      </c>
      <c r="W513">
        <v>20.99</v>
      </c>
      <c r="X513">
        <v>33.15</v>
      </c>
      <c r="Y513">
        <v>143.19999999999999</v>
      </c>
      <c r="Z513">
        <v>1362</v>
      </c>
      <c r="AA513">
        <v>0.1449</v>
      </c>
      <c r="AB513">
        <v>0.20530000000000001</v>
      </c>
      <c r="AC513">
        <v>0.39200000000000002</v>
      </c>
      <c r="AD513">
        <v>0.1827</v>
      </c>
      <c r="AE513">
        <v>0.26229999999999998</v>
      </c>
      <c r="AF513">
        <v>7.5990000000000002E-2</v>
      </c>
    </row>
    <row r="514" spans="1:32" x14ac:dyDescent="0.2">
      <c r="A514">
        <v>897630</v>
      </c>
      <c r="B514" t="s">
        <v>32</v>
      </c>
      <c r="C514">
        <v>18.77</v>
      </c>
      <c r="D514">
        <v>21.43</v>
      </c>
      <c r="E514">
        <v>122.9</v>
      </c>
      <c r="F514">
        <v>1092</v>
      </c>
      <c r="G514">
        <v>9.1160000000000005E-2</v>
      </c>
      <c r="H514">
        <v>0.14019999999999999</v>
      </c>
      <c r="I514">
        <v>0.106</v>
      </c>
      <c r="J514">
        <v>6.0900000000000003E-2</v>
      </c>
      <c r="K514">
        <v>0.1953</v>
      </c>
      <c r="L514">
        <v>6.0830000000000002E-2</v>
      </c>
      <c r="M514">
        <v>0.64219999999999999</v>
      </c>
      <c r="N514">
        <v>1.53</v>
      </c>
      <c r="O514">
        <v>4.3689999999999998</v>
      </c>
      <c r="P514">
        <v>88.25</v>
      </c>
      <c r="Q514">
        <v>7.548E-3</v>
      </c>
      <c r="R514">
        <v>3.8969999999999998E-2</v>
      </c>
      <c r="S514">
        <v>3.9140000000000001E-2</v>
      </c>
      <c r="T514">
        <v>1.8159999999999999E-2</v>
      </c>
      <c r="U514">
        <v>2.1680000000000001E-2</v>
      </c>
      <c r="V514">
        <v>4.4450000000000002E-3</v>
      </c>
      <c r="W514">
        <v>24.54</v>
      </c>
      <c r="X514">
        <v>34.369999999999997</v>
      </c>
      <c r="Y514">
        <v>161.1</v>
      </c>
      <c r="Z514">
        <v>1873</v>
      </c>
      <c r="AA514">
        <v>0.14979999999999999</v>
      </c>
      <c r="AB514">
        <v>0.48270000000000002</v>
      </c>
      <c r="AC514">
        <v>0.46339999999999998</v>
      </c>
      <c r="AD514">
        <v>0.20480000000000001</v>
      </c>
      <c r="AE514">
        <v>0.3679</v>
      </c>
      <c r="AF514">
        <v>9.8699999999999996E-2</v>
      </c>
    </row>
    <row r="515" spans="1:32" x14ac:dyDescent="0.2">
      <c r="A515">
        <v>89812</v>
      </c>
      <c r="B515" t="s">
        <v>32</v>
      </c>
      <c r="C515">
        <v>23.51</v>
      </c>
      <c r="D515">
        <v>24.27</v>
      </c>
      <c r="E515">
        <v>155.1</v>
      </c>
      <c r="F515">
        <v>1747</v>
      </c>
      <c r="G515">
        <v>0.1069</v>
      </c>
      <c r="H515">
        <v>0.1283</v>
      </c>
      <c r="I515">
        <v>0.23080000000000001</v>
      </c>
      <c r="J515">
        <v>0.14099999999999999</v>
      </c>
      <c r="K515">
        <v>0.1797</v>
      </c>
      <c r="L515">
        <v>5.5059999999999998E-2</v>
      </c>
      <c r="M515">
        <v>1.0089999999999999</v>
      </c>
      <c r="N515">
        <v>0.92449999999999999</v>
      </c>
      <c r="O515">
        <v>6.4619999999999997</v>
      </c>
      <c r="P515">
        <v>164.1</v>
      </c>
      <c r="Q515">
        <v>6.2919999999999998E-3</v>
      </c>
      <c r="R515">
        <v>1.9709999999999998E-2</v>
      </c>
      <c r="S515">
        <v>3.5819999999999998E-2</v>
      </c>
      <c r="T515">
        <v>1.3010000000000001E-2</v>
      </c>
      <c r="U515">
        <v>1.4789999999999999E-2</v>
      </c>
      <c r="V515">
        <v>3.1180000000000001E-3</v>
      </c>
      <c r="W515">
        <v>30.67</v>
      </c>
      <c r="X515">
        <v>30.73</v>
      </c>
      <c r="Y515">
        <v>202.4</v>
      </c>
      <c r="Z515">
        <v>2906</v>
      </c>
      <c r="AA515">
        <v>0.1515</v>
      </c>
      <c r="AB515">
        <v>0.26779999999999998</v>
      </c>
      <c r="AC515">
        <v>0.4819</v>
      </c>
      <c r="AD515">
        <v>0.2089</v>
      </c>
      <c r="AE515">
        <v>0.25929999999999997</v>
      </c>
      <c r="AF515">
        <v>7.7380000000000004E-2</v>
      </c>
    </row>
    <row r="516" spans="1:32" x14ac:dyDescent="0.2">
      <c r="A516">
        <v>898431</v>
      </c>
      <c r="B516" t="s">
        <v>32</v>
      </c>
      <c r="C516">
        <v>19.68</v>
      </c>
      <c r="D516">
        <v>21.68</v>
      </c>
      <c r="E516">
        <v>129.9</v>
      </c>
      <c r="F516">
        <v>1194</v>
      </c>
      <c r="G516">
        <v>9.7970000000000002E-2</v>
      </c>
      <c r="H516">
        <v>0.13389999999999999</v>
      </c>
      <c r="I516">
        <v>0.18629999999999999</v>
      </c>
      <c r="J516">
        <v>0.1103</v>
      </c>
      <c r="K516">
        <v>0.2082</v>
      </c>
      <c r="L516">
        <v>5.7149999999999999E-2</v>
      </c>
      <c r="M516">
        <v>0.62260000000000004</v>
      </c>
      <c r="N516">
        <v>2.2839999999999998</v>
      </c>
      <c r="O516">
        <v>5.173</v>
      </c>
      <c r="P516">
        <v>67.66</v>
      </c>
      <c r="Q516">
        <v>4.7559999999999998E-3</v>
      </c>
      <c r="R516">
        <v>3.3680000000000002E-2</v>
      </c>
      <c r="S516">
        <v>4.3450000000000003E-2</v>
      </c>
      <c r="T516">
        <v>1.806E-2</v>
      </c>
      <c r="U516">
        <v>3.7560000000000003E-2</v>
      </c>
      <c r="V516">
        <v>3.2880000000000001E-3</v>
      </c>
      <c r="W516">
        <v>22.75</v>
      </c>
      <c r="X516">
        <v>34.659999999999997</v>
      </c>
      <c r="Y516">
        <v>157.6</v>
      </c>
      <c r="Z516">
        <v>1540</v>
      </c>
      <c r="AA516">
        <v>0.12180000000000001</v>
      </c>
      <c r="AB516">
        <v>0.3458</v>
      </c>
      <c r="AC516">
        <v>0.47339999999999999</v>
      </c>
      <c r="AD516">
        <v>0.22550000000000001</v>
      </c>
      <c r="AE516">
        <v>0.40450000000000003</v>
      </c>
      <c r="AF516">
        <v>7.918E-2</v>
      </c>
    </row>
    <row r="517" spans="1:32" x14ac:dyDescent="0.2">
      <c r="A517">
        <v>899667</v>
      </c>
      <c r="B517" t="s">
        <v>32</v>
      </c>
      <c r="C517">
        <v>15.75</v>
      </c>
      <c r="D517">
        <v>19.22</v>
      </c>
      <c r="E517">
        <v>107.1</v>
      </c>
      <c r="F517">
        <v>758.6</v>
      </c>
      <c r="G517">
        <v>0.12429999999999999</v>
      </c>
      <c r="H517">
        <v>0.2364</v>
      </c>
      <c r="I517">
        <v>0.29139999999999999</v>
      </c>
      <c r="J517">
        <v>0.1242</v>
      </c>
      <c r="K517">
        <v>0.23749999999999999</v>
      </c>
      <c r="L517">
        <v>7.603E-2</v>
      </c>
      <c r="M517">
        <v>0.52039999999999997</v>
      </c>
      <c r="N517">
        <v>1.3240000000000001</v>
      </c>
      <c r="O517">
        <v>3.4769999999999999</v>
      </c>
      <c r="P517">
        <v>51.22</v>
      </c>
      <c r="Q517">
        <v>9.3290000000000005E-3</v>
      </c>
      <c r="R517">
        <v>6.5589999999999996E-2</v>
      </c>
      <c r="S517">
        <v>9.9529999999999993E-2</v>
      </c>
      <c r="T517">
        <v>2.283E-2</v>
      </c>
      <c r="U517">
        <v>5.543E-2</v>
      </c>
      <c r="V517">
        <v>7.3299999999999997E-3</v>
      </c>
      <c r="W517">
        <v>17.36</v>
      </c>
      <c r="X517">
        <v>24.17</v>
      </c>
      <c r="Y517">
        <v>119.4</v>
      </c>
      <c r="Z517">
        <v>915.3</v>
      </c>
      <c r="AA517">
        <v>0.155</v>
      </c>
      <c r="AB517">
        <v>0.50460000000000005</v>
      </c>
      <c r="AC517">
        <v>0.68720000000000003</v>
      </c>
      <c r="AD517">
        <v>0.2135</v>
      </c>
      <c r="AE517">
        <v>0.42449999999999999</v>
      </c>
      <c r="AF517">
        <v>0.105</v>
      </c>
    </row>
    <row r="518" spans="1:32" x14ac:dyDescent="0.2">
      <c r="A518">
        <v>899987</v>
      </c>
      <c r="B518" t="s">
        <v>32</v>
      </c>
      <c r="C518">
        <v>25.73</v>
      </c>
      <c r="D518">
        <v>17.46</v>
      </c>
      <c r="E518">
        <v>174.2</v>
      </c>
      <c r="F518">
        <v>2010</v>
      </c>
      <c r="G518">
        <v>0.1149</v>
      </c>
      <c r="H518">
        <v>0.23630000000000001</v>
      </c>
      <c r="I518">
        <v>0.33679999999999999</v>
      </c>
      <c r="J518">
        <v>0.1913</v>
      </c>
      <c r="K518">
        <v>0.1956</v>
      </c>
      <c r="L518">
        <v>6.1210000000000001E-2</v>
      </c>
      <c r="M518">
        <v>0.99480000000000002</v>
      </c>
      <c r="N518">
        <v>0.85089999999999999</v>
      </c>
      <c r="O518">
        <v>7.2220000000000004</v>
      </c>
      <c r="P518">
        <v>153.1</v>
      </c>
      <c r="Q518">
        <v>6.3689999999999997E-3</v>
      </c>
      <c r="R518">
        <v>4.2430000000000002E-2</v>
      </c>
      <c r="S518">
        <v>4.2659999999999997E-2</v>
      </c>
      <c r="T518">
        <v>1.508E-2</v>
      </c>
      <c r="U518">
        <v>2.3349999999999999E-2</v>
      </c>
      <c r="V518">
        <v>3.385E-3</v>
      </c>
      <c r="W518">
        <v>33.130000000000003</v>
      </c>
      <c r="X518">
        <v>23.58</v>
      </c>
      <c r="Y518">
        <v>229.3</v>
      </c>
      <c r="Z518">
        <v>3234</v>
      </c>
      <c r="AA518">
        <v>0.153</v>
      </c>
      <c r="AB518">
        <v>0.59370000000000001</v>
      </c>
      <c r="AC518">
        <v>0.64510000000000001</v>
      </c>
      <c r="AD518">
        <v>0.27560000000000001</v>
      </c>
      <c r="AE518">
        <v>0.36899999999999999</v>
      </c>
      <c r="AF518">
        <v>8.8150000000000006E-2</v>
      </c>
    </row>
    <row r="519" spans="1:32" x14ac:dyDescent="0.2">
      <c r="A519">
        <v>9010018</v>
      </c>
      <c r="B519" t="s">
        <v>32</v>
      </c>
      <c r="C519">
        <v>15.08</v>
      </c>
      <c r="D519">
        <v>25.74</v>
      </c>
      <c r="E519">
        <v>98</v>
      </c>
      <c r="F519">
        <v>716.6</v>
      </c>
      <c r="G519">
        <v>0.1024</v>
      </c>
      <c r="H519">
        <v>9.7689999999999999E-2</v>
      </c>
      <c r="I519">
        <v>0.1235</v>
      </c>
      <c r="J519">
        <v>6.5530000000000005E-2</v>
      </c>
      <c r="K519">
        <v>0.16470000000000001</v>
      </c>
      <c r="L519">
        <v>6.4640000000000003E-2</v>
      </c>
      <c r="M519">
        <v>0.65339999999999998</v>
      </c>
      <c r="N519">
        <v>1.506</v>
      </c>
      <c r="O519">
        <v>4.1740000000000004</v>
      </c>
      <c r="P519">
        <v>63.37</v>
      </c>
      <c r="Q519">
        <v>1.052E-2</v>
      </c>
      <c r="R519">
        <v>2.4309999999999998E-2</v>
      </c>
      <c r="S519">
        <v>4.9119999999999997E-2</v>
      </c>
      <c r="T519">
        <v>1.746E-2</v>
      </c>
      <c r="U519">
        <v>2.12E-2</v>
      </c>
      <c r="V519">
        <v>4.8669999999999998E-3</v>
      </c>
      <c r="W519">
        <v>18.510000000000002</v>
      </c>
      <c r="X519">
        <v>33.22</v>
      </c>
      <c r="Y519">
        <v>121.2</v>
      </c>
      <c r="Z519">
        <v>1050</v>
      </c>
      <c r="AA519">
        <v>0.16600000000000001</v>
      </c>
      <c r="AB519">
        <v>0.2356</v>
      </c>
      <c r="AC519">
        <v>0.40289999999999998</v>
      </c>
      <c r="AD519">
        <v>0.15260000000000001</v>
      </c>
      <c r="AE519">
        <v>0.26540000000000002</v>
      </c>
      <c r="AF519">
        <v>9.4380000000000006E-2</v>
      </c>
    </row>
    <row r="520" spans="1:32" x14ac:dyDescent="0.2">
      <c r="A520">
        <v>901088</v>
      </c>
      <c r="B520" t="s">
        <v>32</v>
      </c>
      <c r="C520">
        <v>20.440000000000001</v>
      </c>
      <c r="D520">
        <v>21.78</v>
      </c>
      <c r="E520">
        <v>133.80000000000001</v>
      </c>
      <c r="F520">
        <v>1293</v>
      </c>
      <c r="G520">
        <v>9.1499999999999998E-2</v>
      </c>
      <c r="H520">
        <v>0.11310000000000001</v>
      </c>
      <c r="I520">
        <v>9.7989999999999994E-2</v>
      </c>
      <c r="J520">
        <v>7.7850000000000003E-2</v>
      </c>
      <c r="K520">
        <v>0.1618</v>
      </c>
      <c r="L520">
        <v>5.5570000000000001E-2</v>
      </c>
      <c r="M520">
        <v>0.57809999999999995</v>
      </c>
      <c r="N520">
        <v>0.91679999999999995</v>
      </c>
      <c r="O520">
        <v>4.218</v>
      </c>
      <c r="P520">
        <v>72.44</v>
      </c>
      <c r="Q520">
        <v>6.208E-3</v>
      </c>
      <c r="R520">
        <v>1.9060000000000001E-2</v>
      </c>
      <c r="S520">
        <v>2.375E-2</v>
      </c>
      <c r="T520">
        <v>1.461E-2</v>
      </c>
      <c r="U520">
        <v>1.4449999999999999E-2</v>
      </c>
      <c r="V520">
        <v>1.9059999999999999E-3</v>
      </c>
      <c r="W520">
        <v>24.31</v>
      </c>
      <c r="X520">
        <v>26.37</v>
      </c>
      <c r="Y520">
        <v>161.19999999999999</v>
      </c>
      <c r="Z520">
        <v>1780</v>
      </c>
      <c r="AA520">
        <v>0.13270000000000001</v>
      </c>
      <c r="AB520">
        <v>0.23760000000000001</v>
      </c>
      <c r="AC520">
        <v>0.2702</v>
      </c>
      <c r="AD520">
        <v>0.17649999999999999</v>
      </c>
      <c r="AE520">
        <v>0.26090000000000002</v>
      </c>
      <c r="AF520">
        <v>6.7349999999999993E-2</v>
      </c>
    </row>
    <row r="521" spans="1:32" x14ac:dyDescent="0.2">
      <c r="A521">
        <v>9011494</v>
      </c>
      <c r="B521" t="s">
        <v>32</v>
      </c>
      <c r="C521">
        <v>20.2</v>
      </c>
      <c r="D521">
        <v>26.83</v>
      </c>
      <c r="E521">
        <v>133.69999999999999</v>
      </c>
      <c r="F521">
        <v>1234</v>
      </c>
      <c r="G521">
        <v>9.9049999999999999E-2</v>
      </c>
      <c r="H521">
        <v>0.16689999999999999</v>
      </c>
      <c r="I521">
        <v>0.1641</v>
      </c>
      <c r="J521">
        <v>0.1265</v>
      </c>
      <c r="K521">
        <v>0.1875</v>
      </c>
      <c r="L521">
        <v>6.0199999999999997E-2</v>
      </c>
      <c r="M521">
        <v>0.97609999999999997</v>
      </c>
      <c r="N521">
        <v>1.8919999999999999</v>
      </c>
      <c r="O521">
        <v>7.1280000000000001</v>
      </c>
      <c r="P521">
        <v>103.6</v>
      </c>
      <c r="Q521">
        <v>8.4390000000000003E-3</v>
      </c>
      <c r="R521">
        <v>4.6739999999999997E-2</v>
      </c>
      <c r="S521">
        <v>5.9040000000000002E-2</v>
      </c>
      <c r="T521">
        <v>2.5360000000000001E-2</v>
      </c>
      <c r="U521">
        <v>3.7100000000000001E-2</v>
      </c>
      <c r="V521">
        <v>4.2859999999999999E-3</v>
      </c>
      <c r="W521">
        <v>24.19</v>
      </c>
      <c r="X521">
        <v>33.81</v>
      </c>
      <c r="Y521">
        <v>160</v>
      </c>
      <c r="Z521">
        <v>1671</v>
      </c>
      <c r="AA521">
        <v>0.1278</v>
      </c>
      <c r="AB521">
        <v>0.34160000000000001</v>
      </c>
      <c r="AC521">
        <v>0.37030000000000002</v>
      </c>
      <c r="AD521">
        <v>0.2152</v>
      </c>
      <c r="AE521">
        <v>0.3271</v>
      </c>
      <c r="AF521">
        <v>7.6319999999999999E-2</v>
      </c>
    </row>
    <row r="522" spans="1:32" x14ac:dyDescent="0.2">
      <c r="A522">
        <v>9011971</v>
      </c>
      <c r="B522" t="s">
        <v>32</v>
      </c>
      <c r="C522">
        <v>21.71</v>
      </c>
      <c r="D522">
        <v>17.25</v>
      </c>
      <c r="E522">
        <v>140.9</v>
      </c>
      <c r="F522">
        <v>1546</v>
      </c>
      <c r="G522">
        <v>9.3840000000000007E-2</v>
      </c>
      <c r="H522">
        <v>8.5620000000000002E-2</v>
      </c>
      <c r="I522">
        <v>0.1168</v>
      </c>
      <c r="J522">
        <v>8.4650000000000003E-2</v>
      </c>
      <c r="K522">
        <v>0.17169999999999999</v>
      </c>
      <c r="L522">
        <v>5.0540000000000002E-2</v>
      </c>
      <c r="M522">
        <v>1.2070000000000001</v>
      </c>
      <c r="N522">
        <v>1.0509999999999999</v>
      </c>
      <c r="O522">
        <v>7.7329999999999997</v>
      </c>
      <c r="P522">
        <v>224.1</v>
      </c>
      <c r="Q522">
        <v>5.568E-3</v>
      </c>
      <c r="R522">
        <v>1.112E-2</v>
      </c>
      <c r="S522">
        <v>2.0959999999999999E-2</v>
      </c>
      <c r="T522">
        <v>1.197E-2</v>
      </c>
      <c r="U522">
        <v>1.2630000000000001E-2</v>
      </c>
      <c r="V522">
        <v>1.8029999999999999E-3</v>
      </c>
      <c r="W522">
        <v>30.75</v>
      </c>
      <c r="X522">
        <v>26.44</v>
      </c>
      <c r="Y522">
        <v>199.5</v>
      </c>
      <c r="Z522">
        <v>3143</v>
      </c>
      <c r="AA522">
        <v>0.1363</v>
      </c>
      <c r="AB522">
        <v>0.1628</v>
      </c>
      <c r="AC522">
        <v>0.28610000000000002</v>
      </c>
      <c r="AD522">
        <v>0.182</v>
      </c>
      <c r="AE522">
        <v>0.251</v>
      </c>
      <c r="AF522">
        <v>6.4939999999999998E-2</v>
      </c>
    </row>
    <row r="523" spans="1:32" x14ac:dyDescent="0.2">
      <c r="A523">
        <v>9012000</v>
      </c>
      <c r="B523" t="s">
        <v>32</v>
      </c>
      <c r="C523">
        <v>22.01</v>
      </c>
      <c r="D523">
        <v>21.9</v>
      </c>
      <c r="E523">
        <v>147.19999999999999</v>
      </c>
      <c r="F523">
        <v>1482</v>
      </c>
      <c r="G523">
        <v>0.10630000000000001</v>
      </c>
      <c r="H523">
        <v>0.19539999999999999</v>
      </c>
      <c r="I523">
        <v>0.24479999999999999</v>
      </c>
      <c r="J523">
        <v>0.15010000000000001</v>
      </c>
      <c r="K523">
        <v>0.18240000000000001</v>
      </c>
      <c r="L523">
        <v>6.1400000000000003E-2</v>
      </c>
      <c r="M523">
        <v>1.008</v>
      </c>
      <c r="N523">
        <v>0.69989999999999997</v>
      </c>
      <c r="O523">
        <v>7.5609999999999999</v>
      </c>
      <c r="P523">
        <v>130.19999999999999</v>
      </c>
      <c r="Q523">
        <v>3.9779999999999998E-3</v>
      </c>
      <c r="R523">
        <v>2.8209999999999999E-2</v>
      </c>
      <c r="S523">
        <v>3.576E-2</v>
      </c>
      <c r="T523">
        <v>1.4710000000000001E-2</v>
      </c>
      <c r="U523">
        <v>1.5180000000000001E-2</v>
      </c>
      <c r="V523">
        <v>3.7959999999999999E-3</v>
      </c>
      <c r="W523">
        <v>27.66</v>
      </c>
      <c r="X523">
        <v>25.8</v>
      </c>
      <c r="Y523">
        <v>195</v>
      </c>
      <c r="Z523">
        <v>2227</v>
      </c>
      <c r="AA523">
        <v>0.12939999999999999</v>
      </c>
      <c r="AB523">
        <v>0.38850000000000001</v>
      </c>
      <c r="AC523">
        <v>0.47560000000000002</v>
      </c>
      <c r="AD523">
        <v>0.2432</v>
      </c>
      <c r="AE523">
        <v>0.27410000000000001</v>
      </c>
      <c r="AF523">
        <v>8.5739999999999997E-2</v>
      </c>
    </row>
    <row r="524" spans="1:32" x14ac:dyDescent="0.2">
      <c r="A524">
        <v>9012315</v>
      </c>
      <c r="B524" t="s">
        <v>32</v>
      </c>
      <c r="C524">
        <v>16.350000000000001</v>
      </c>
      <c r="D524">
        <v>23.29</v>
      </c>
      <c r="E524">
        <v>109</v>
      </c>
      <c r="F524">
        <v>840.4</v>
      </c>
      <c r="G524">
        <v>9.7420000000000007E-2</v>
      </c>
      <c r="H524">
        <v>0.1497</v>
      </c>
      <c r="I524">
        <v>0.18110000000000001</v>
      </c>
      <c r="J524">
        <v>8.7730000000000002E-2</v>
      </c>
      <c r="K524">
        <v>0.2175</v>
      </c>
      <c r="L524">
        <v>6.2179999999999999E-2</v>
      </c>
      <c r="M524">
        <v>0.43120000000000003</v>
      </c>
      <c r="N524">
        <v>1.022</v>
      </c>
      <c r="O524">
        <v>2.972</v>
      </c>
      <c r="P524">
        <v>45.5</v>
      </c>
      <c r="Q524">
        <v>5.6350000000000003E-3</v>
      </c>
      <c r="R524">
        <v>3.9170000000000003E-2</v>
      </c>
      <c r="S524">
        <v>6.0720000000000003E-2</v>
      </c>
      <c r="T524">
        <v>1.6559999999999998E-2</v>
      </c>
      <c r="U524">
        <v>3.1969999999999998E-2</v>
      </c>
      <c r="V524">
        <v>4.0850000000000001E-3</v>
      </c>
      <c r="W524">
        <v>19.38</v>
      </c>
      <c r="X524">
        <v>31.03</v>
      </c>
      <c r="Y524">
        <v>129.30000000000001</v>
      </c>
      <c r="Z524">
        <v>1165</v>
      </c>
      <c r="AA524">
        <v>0.14149999999999999</v>
      </c>
      <c r="AB524">
        <v>0.46650000000000003</v>
      </c>
      <c r="AC524">
        <v>0.7087</v>
      </c>
      <c r="AD524">
        <v>0.2248</v>
      </c>
      <c r="AE524">
        <v>0.4824</v>
      </c>
      <c r="AF524">
        <v>9.6140000000000003E-2</v>
      </c>
    </row>
    <row r="525" spans="1:32" x14ac:dyDescent="0.2">
      <c r="A525">
        <v>9012795</v>
      </c>
      <c r="B525" t="s">
        <v>32</v>
      </c>
      <c r="C525">
        <v>21.37</v>
      </c>
      <c r="D525">
        <v>15.1</v>
      </c>
      <c r="E525">
        <v>141.30000000000001</v>
      </c>
      <c r="F525">
        <v>1386</v>
      </c>
      <c r="G525">
        <v>0.10009999999999999</v>
      </c>
      <c r="H525">
        <v>0.1515</v>
      </c>
      <c r="I525">
        <v>0.19320000000000001</v>
      </c>
      <c r="J525">
        <v>0.1255</v>
      </c>
      <c r="K525">
        <v>0.1973</v>
      </c>
      <c r="L525">
        <v>6.1830000000000003E-2</v>
      </c>
      <c r="M525">
        <v>0.34139999999999998</v>
      </c>
      <c r="N525">
        <v>1.3089999999999999</v>
      </c>
      <c r="O525">
        <v>2.407</v>
      </c>
      <c r="P525">
        <v>39.06</v>
      </c>
      <c r="Q525">
        <v>4.4260000000000002E-3</v>
      </c>
      <c r="R525">
        <v>2.6749999999999999E-2</v>
      </c>
      <c r="S525">
        <v>3.4369999999999998E-2</v>
      </c>
      <c r="T525">
        <v>1.3429999999999999E-2</v>
      </c>
      <c r="U525">
        <v>1.6750000000000001E-2</v>
      </c>
      <c r="V525">
        <v>4.3670000000000002E-3</v>
      </c>
      <c r="W525">
        <v>22.69</v>
      </c>
      <c r="X525">
        <v>21.84</v>
      </c>
      <c r="Y525">
        <v>152.1</v>
      </c>
      <c r="Z525">
        <v>1535</v>
      </c>
      <c r="AA525">
        <v>0.1192</v>
      </c>
      <c r="AB525">
        <v>0.28399999999999997</v>
      </c>
      <c r="AC525">
        <v>0.40239999999999998</v>
      </c>
      <c r="AD525">
        <v>0.1966</v>
      </c>
      <c r="AE525">
        <v>0.27300000000000002</v>
      </c>
      <c r="AF525">
        <v>8.6660000000000001E-2</v>
      </c>
    </row>
    <row r="526" spans="1:32" x14ac:dyDescent="0.2">
      <c r="A526">
        <v>901288</v>
      </c>
      <c r="B526" t="s">
        <v>32</v>
      </c>
      <c r="C526">
        <v>20.64</v>
      </c>
      <c r="D526">
        <v>17.350000000000001</v>
      </c>
      <c r="E526">
        <v>134.80000000000001</v>
      </c>
      <c r="F526">
        <v>1335</v>
      </c>
      <c r="G526">
        <v>9.4460000000000002E-2</v>
      </c>
      <c r="H526">
        <v>0.1076</v>
      </c>
      <c r="I526">
        <v>0.1527</v>
      </c>
      <c r="J526">
        <v>8.9410000000000003E-2</v>
      </c>
      <c r="K526">
        <v>0.15709999999999999</v>
      </c>
      <c r="L526">
        <v>5.4780000000000002E-2</v>
      </c>
      <c r="M526">
        <v>0.61370000000000002</v>
      </c>
      <c r="N526">
        <v>0.65749999999999997</v>
      </c>
      <c r="O526">
        <v>4.1189999999999998</v>
      </c>
      <c r="P526">
        <v>77.02</v>
      </c>
      <c r="Q526">
        <v>6.2110000000000004E-3</v>
      </c>
      <c r="R526">
        <v>1.8950000000000002E-2</v>
      </c>
      <c r="S526">
        <v>2.681E-2</v>
      </c>
      <c r="T526">
        <v>1.2319999999999999E-2</v>
      </c>
      <c r="U526">
        <v>1.2760000000000001E-2</v>
      </c>
      <c r="V526">
        <v>1.7110000000000001E-3</v>
      </c>
      <c r="W526">
        <v>25.37</v>
      </c>
      <c r="X526">
        <v>23.17</v>
      </c>
      <c r="Y526">
        <v>166.8</v>
      </c>
      <c r="Z526">
        <v>1946</v>
      </c>
      <c r="AA526">
        <v>0.15620000000000001</v>
      </c>
      <c r="AB526">
        <v>0.30549999999999999</v>
      </c>
      <c r="AC526">
        <v>0.41589999999999999</v>
      </c>
      <c r="AD526">
        <v>0.2112</v>
      </c>
      <c r="AE526">
        <v>0.26889999999999997</v>
      </c>
      <c r="AF526">
        <v>7.0550000000000002E-2</v>
      </c>
    </row>
    <row r="527" spans="1:32" x14ac:dyDescent="0.2">
      <c r="A527">
        <v>9013838</v>
      </c>
      <c r="B527" t="s">
        <v>32</v>
      </c>
      <c r="C527">
        <v>11.08</v>
      </c>
      <c r="D527">
        <v>18.829999999999998</v>
      </c>
      <c r="E527">
        <v>73.3</v>
      </c>
      <c r="F527">
        <v>361.6</v>
      </c>
      <c r="G527">
        <v>0.1216</v>
      </c>
      <c r="H527">
        <v>0.21540000000000001</v>
      </c>
      <c r="I527">
        <v>0.16889999999999999</v>
      </c>
      <c r="J527">
        <v>6.3670000000000004E-2</v>
      </c>
      <c r="K527">
        <v>0.21959999999999999</v>
      </c>
      <c r="L527">
        <v>7.9500000000000001E-2</v>
      </c>
      <c r="M527">
        <v>0.2114</v>
      </c>
      <c r="N527">
        <v>1.0269999999999999</v>
      </c>
      <c r="O527">
        <v>1.7190000000000001</v>
      </c>
      <c r="P527">
        <v>13.99</v>
      </c>
      <c r="Q527">
        <v>7.4050000000000001E-3</v>
      </c>
      <c r="R527">
        <v>4.5490000000000003E-2</v>
      </c>
      <c r="S527">
        <v>4.5879999999999997E-2</v>
      </c>
      <c r="T527">
        <v>1.3390000000000001E-2</v>
      </c>
      <c r="U527">
        <v>1.738E-2</v>
      </c>
      <c r="V527">
        <v>4.4349999999999997E-3</v>
      </c>
      <c r="W527">
        <v>13.24</v>
      </c>
      <c r="X527">
        <v>32.82</v>
      </c>
      <c r="Y527">
        <v>91.76</v>
      </c>
      <c r="Z527">
        <v>508.1</v>
      </c>
      <c r="AA527">
        <v>0.21840000000000001</v>
      </c>
      <c r="AB527">
        <v>0.93789999999999996</v>
      </c>
      <c r="AC527">
        <v>0.84019999999999995</v>
      </c>
      <c r="AD527">
        <v>0.25240000000000001</v>
      </c>
      <c r="AE527">
        <v>0.41539999999999999</v>
      </c>
      <c r="AF527">
        <v>0.14030000000000001</v>
      </c>
    </row>
    <row r="528" spans="1:32" x14ac:dyDescent="0.2">
      <c r="A528">
        <v>90291</v>
      </c>
      <c r="B528" t="s">
        <v>32</v>
      </c>
      <c r="C528">
        <v>14.6</v>
      </c>
      <c r="D528">
        <v>23.29</v>
      </c>
      <c r="E528">
        <v>93.97</v>
      </c>
      <c r="F528">
        <v>664.7</v>
      </c>
      <c r="G528">
        <v>8.6819999999999994E-2</v>
      </c>
      <c r="H528">
        <v>6.6360000000000002E-2</v>
      </c>
      <c r="I528">
        <v>8.3900000000000002E-2</v>
      </c>
      <c r="J528">
        <v>5.271E-2</v>
      </c>
      <c r="K528">
        <v>0.16270000000000001</v>
      </c>
      <c r="L528">
        <v>5.416E-2</v>
      </c>
      <c r="M528">
        <v>0.41570000000000001</v>
      </c>
      <c r="N528">
        <v>1.627</v>
      </c>
      <c r="O528">
        <v>2.9140000000000001</v>
      </c>
      <c r="P528">
        <v>33.01</v>
      </c>
      <c r="Q528">
        <v>8.3119999999999999E-3</v>
      </c>
      <c r="R528">
        <v>1.7420000000000001E-2</v>
      </c>
      <c r="S528">
        <v>3.3890000000000003E-2</v>
      </c>
      <c r="T528">
        <v>1.576E-2</v>
      </c>
      <c r="U528">
        <v>1.7399999999999999E-2</v>
      </c>
      <c r="V528">
        <v>2.8709999999999999E-3</v>
      </c>
      <c r="W528">
        <v>15.79</v>
      </c>
      <c r="X528">
        <v>31.71</v>
      </c>
      <c r="Y528">
        <v>102.2</v>
      </c>
      <c r="Z528">
        <v>758.2</v>
      </c>
      <c r="AA528">
        <v>0.13120000000000001</v>
      </c>
      <c r="AB528">
        <v>0.15809999999999999</v>
      </c>
      <c r="AC528">
        <v>0.26750000000000002</v>
      </c>
      <c r="AD528">
        <v>0.13589999999999999</v>
      </c>
      <c r="AE528">
        <v>0.2477</v>
      </c>
      <c r="AF528">
        <v>6.8360000000000004E-2</v>
      </c>
    </row>
    <row r="529" spans="1:32" x14ac:dyDescent="0.2">
      <c r="A529">
        <v>90312</v>
      </c>
      <c r="B529" t="s">
        <v>32</v>
      </c>
      <c r="C529">
        <v>19.55</v>
      </c>
      <c r="D529">
        <v>23.21</v>
      </c>
      <c r="E529">
        <v>128.9</v>
      </c>
      <c r="F529">
        <v>1174</v>
      </c>
      <c r="G529">
        <v>0.10100000000000001</v>
      </c>
      <c r="H529">
        <v>0.1318</v>
      </c>
      <c r="I529">
        <v>0.18559999999999999</v>
      </c>
      <c r="J529">
        <v>0.1021</v>
      </c>
      <c r="K529">
        <v>0.19889999999999999</v>
      </c>
      <c r="L529">
        <v>5.8840000000000003E-2</v>
      </c>
      <c r="M529">
        <v>0.61070000000000002</v>
      </c>
      <c r="N529">
        <v>2.8359999999999999</v>
      </c>
      <c r="O529">
        <v>5.383</v>
      </c>
      <c r="P529">
        <v>70.099999999999994</v>
      </c>
      <c r="Q529">
        <v>1.124E-2</v>
      </c>
      <c r="R529">
        <v>4.0969999999999999E-2</v>
      </c>
      <c r="S529">
        <v>7.4690000000000006E-2</v>
      </c>
      <c r="T529">
        <v>3.4410000000000003E-2</v>
      </c>
      <c r="U529">
        <v>2.768E-2</v>
      </c>
      <c r="V529">
        <v>6.2399999999999999E-3</v>
      </c>
      <c r="W529">
        <v>20.82</v>
      </c>
      <c r="X529">
        <v>30.44</v>
      </c>
      <c r="Y529">
        <v>142</v>
      </c>
      <c r="Z529">
        <v>1313</v>
      </c>
      <c r="AA529">
        <v>0.12509999999999999</v>
      </c>
      <c r="AB529">
        <v>0.2414</v>
      </c>
      <c r="AC529">
        <v>0.38290000000000002</v>
      </c>
      <c r="AD529">
        <v>0.1825</v>
      </c>
      <c r="AE529">
        <v>0.2576</v>
      </c>
      <c r="AF529">
        <v>7.6020000000000004E-2</v>
      </c>
    </row>
    <row r="530" spans="1:32" x14ac:dyDescent="0.2">
      <c r="A530">
        <v>903507</v>
      </c>
      <c r="B530" t="s">
        <v>32</v>
      </c>
      <c r="C530">
        <v>15.49</v>
      </c>
      <c r="D530">
        <v>19.97</v>
      </c>
      <c r="E530">
        <v>102.4</v>
      </c>
      <c r="F530">
        <v>744.7</v>
      </c>
      <c r="G530">
        <v>0.11600000000000001</v>
      </c>
      <c r="H530">
        <v>0.15620000000000001</v>
      </c>
      <c r="I530">
        <v>0.18909999999999999</v>
      </c>
      <c r="J530">
        <v>9.1130000000000003E-2</v>
      </c>
      <c r="K530">
        <v>0.19289999999999999</v>
      </c>
      <c r="L530">
        <v>6.744E-2</v>
      </c>
      <c r="M530">
        <v>0.64700000000000002</v>
      </c>
      <c r="N530">
        <v>1.331</v>
      </c>
      <c r="O530">
        <v>4.6749999999999998</v>
      </c>
      <c r="P530">
        <v>66.91</v>
      </c>
      <c r="Q530">
        <v>7.2690000000000003E-3</v>
      </c>
      <c r="R530">
        <v>2.928E-2</v>
      </c>
      <c r="S530">
        <v>4.972E-2</v>
      </c>
      <c r="T530">
        <v>1.6389999999999998E-2</v>
      </c>
      <c r="U530">
        <v>1.8519999999999998E-2</v>
      </c>
      <c r="V530">
        <v>4.2319999999999997E-3</v>
      </c>
      <c r="W530">
        <v>21.2</v>
      </c>
      <c r="X530">
        <v>29.41</v>
      </c>
      <c r="Y530">
        <v>142.1</v>
      </c>
      <c r="Z530">
        <v>1359</v>
      </c>
      <c r="AA530">
        <v>0.1681</v>
      </c>
      <c r="AB530">
        <v>0.39129999999999998</v>
      </c>
      <c r="AC530">
        <v>0.55530000000000002</v>
      </c>
      <c r="AD530">
        <v>0.21210000000000001</v>
      </c>
      <c r="AE530">
        <v>0.31869999999999998</v>
      </c>
      <c r="AF530">
        <v>0.1019</v>
      </c>
    </row>
    <row r="531" spans="1:32" x14ac:dyDescent="0.2">
      <c r="A531">
        <v>903516</v>
      </c>
      <c r="B531" t="s">
        <v>32</v>
      </c>
      <c r="C531">
        <v>21.61</v>
      </c>
      <c r="D531">
        <v>22.28</v>
      </c>
      <c r="E531">
        <v>144.4</v>
      </c>
      <c r="F531">
        <v>1407</v>
      </c>
      <c r="G531">
        <v>0.1167</v>
      </c>
      <c r="H531">
        <v>0.2087</v>
      </c>
      <c r="I531">
        <v>0.28100000000000003</v>
      </c>
      <c r="J531">
        <v>0.15620000000000001</v>
      </c>
      <c r="K531">
        <v>0.2162</v>
      </c>
      <c r="L531">
        <v>6.6059999999999994E-2</v>
      </c>
      <c r="M531">
        <v>0.62419999999999998</v>
      </c>
      <c r="N531">
        <v>0.92090000000000005</v>
      </c>
      <c r="O531">
        <v>4.1580000000000004</v>
      </c>
      <c r="P531">
        <v>80.989999999999995</v>
      </c>
      <c r="Q531">
        <v>5.215E-3</v>
      </c>
      <c r="R531">
        <v>3.7260000000000001E-2</v>
      </c>
      <c r="S531">
        <v>4.718E-2</v>
      </c>
      <c r="T531">
        <v>1.2880000000000001E-2</v>
      </c>
      <c r="U531">
        <v>2.0449999999999999E-2</v>
      </c>
      <c r="V531">
        <v>4.0280000000000003E-3</v>
      </c>
      <c r="W531">
        <v>26.23</v>
      </c>
      <c r="X531">
        <v>28.74</v>
      </c>
      <c r="Y531">
        <v>172</v>
      </c>
      <c r="Z531">
        <v>2081</v>
      </c>
      <c r="AA531">
        <v>0.1502</v>
      </c>
      <c r="AB531">
        <v>0.57169999999999999</v>
      </c>
      <c r="AC531">
        <v>0.70530000000000004</v>
      </c>
      <c r="AD531">
        <v>0.2422</v>
      </c>
      <c r="AE531">
        <v>0.38279999999999997</v>
      </c>
      <c r="AF531">
        <v>0.1007</v>
      </c>
    </row>
    <row r="532" spans="1:32" x14ac:dyDescent="0.2">
      <c r="A532">
        <v>90439701</v>
      </c>
      <c r="B532" t="s">
        <v>32</v>
      </c>
      <c r="C532">
        <v>17.91</v>
      </c>
      <c r="D532">
        <v>21.02</v>
      </c>
      <c r="E532">
        <v>124.4</v>
      </c>
      <c r="F532">
        <v>994</v>
      </c>
      <c r="G532">
        <v>0.123</v>
      </c>
      <c r="H532">
        <v>0.2576</v>
      </c>
      <c r="I532">
        <v>0.31890000000000002</v>
      </c>
      <c r="J532">
        <v>0.1198</v>
      </c>
      <c r="K532">
        <v>0.21129999999999999</v>
      </c>
      <c r="L532">
        <v>7.1150000000000005E-2</v>
      </c>
      <c r="M532">
        <v>0.40300000000000002</v>
      </c>
      <c r="N532">
        <v>0.77470000000000006</v>
      </c>
      <c r="O532">
        <v>3.1230000000000002</v>
      </c>
      <c r="P532">
        <v>41.51</v>
      </c>
      <c r="Q532">
        <v>7.1590000000000004E-3</v>
      </c>
      <c r="R532">
        <v>3.7179999999999998E-2</v>
      </c>
      <c r="S532">
        <v>6.1650000000000003E-2</v>
      </c>
      <c r="T532">
        <v>1.051E-2</v>
      </c>
      <c r="U532">
        <v>1.5910000000000001E-2</v>
      </c>
      <c r="V532">
        <v>5.0990000000000002E-3</v>
      </c>
      <c r="W532">
        <v>20.8</v>
      </c>
      <c r="X532">
        <v>27.78</v>
      </c>
      <c r="Y532">
        <v>149.6</v>
      </c>
      <c r="Z532">
        <v>1304</v>
      </c>
      <c r="AA532">
        <v>0.18729999999999999</v>
      </c>
      <c r="AB532">
        <v>0.5917</v>
      </c>
      <c r="AC532">
        <v>0.90339999999999998</v>
      </c>
      <c r="AD532">
        <v>0.19639999999999999</v>
      </c>
      <c r="AE532">
        <v>0.32450000000000001</v>
      </c>
      <c r="AF532">
        <v>0.1198</v>
      </c>
    </row>
    <row r="533" spans="1:32" x14ac:dyDescent="0.2">
      <c r="A533">
        <v>90524101</v>
      </c>
      <c r="B533" t="s">
        <v>32</v>
      </c>
      <c r="C533">
        <v>17.989999999999998</v>
      </c>
      <c r="D533">
        <v>20.66</v>
      </c>
      <c r="E533">
        <v>117.8</v>
      </c>
      <c r="F533">
        <v>991.7</v>
      </c>
      <c r="G533">
        <v>0.1036</v>
      </c>
      <c r="H533">
        <v>0.13039999999999999</v>
      </c>
      <c r="I533">
        <v>0.1201</v>
      </c>
      <c r="J533">
        <v>8.8239999999999999E-2</v>
      </c>
      <c r="K533">
        <v>0.19919999999999999</v>
      </c>
      <c r="L533">
        <v>6.0690000000000001E-2</v>
      </c>
      <c r="M533">
        <v>0.45369999999999999</v>
      </c>
      <c r="N533">
        <v>0.87329999999999997</v>
      </c>
      <c r="O533">
        <v>3.0609999999999999</v>
      </c>
      <c r="P533">
        <v>49.81</v>
      </c>
      <c r="Q533">
        <v>7.2309999999999996E-3</v>
      </c>
      <c r="R533">
        <v>2.7720000000000002E-2</v>
      </c>
      <c r="S533">
        <v>2.5090000000000001E-2</v>
      </c>
      <c r="T533">
        <v>1.4800000000000001E-2</v>
      </c>
      <c r="U533">
        <v>1.414E-2</v>
      </c>
      <c r="V533">
        <v>3.336E-3</v>
      </c>
      <c r="W533">
        <v>21.08</v>
      </c>
      <c r="X533">
        <v>25.41</v>
      </c>
      <c r="Y533">
        <v>138.1</v>
      </c>
      <c r="Z533">
        <v>1349</v>
      </c>
      <c r="AA533">
        <v>0.1482</v>
      </c>
      <c r="AB533">
        <v>0.3735</v>
      </c>
      <c r="AC533">
        <v>0.3301</v>
      </c>
      <c r="AD533">
        <v>0.19739999999999999</v>
      </c>
      <c r="AE533">
        <v>0.30599999999999999</v>
      </c>
      <c r="AF533">
        <v>8.5029999999999994E-2</v>
      </c>
    </row>
    <row r="534" spans="1:32" x14ac:dyDescent="0.2">
      <c r="A534">
        <v>905680</v>
      </c>
      <c r="B534" t="s">
        <v>32</v>
      </c>
      <c r="C534">
        <v>15.13</v>
      </c>
      <c r="D534">
        <v>29.81</v>
      </c>
      <c r="E534">
        <v>96.71</v>
      </c>
      <c r="F534">
        <v>719.5</v>
      </c>
      <c r="G534">
        <v>8.3199999999999996E-2</v>
      </c>
      <c r="H534">
        <v>4.6050000000000001E-2</v>
      </c>
      <c r="I534">
        <v>4.6859999999999999E-2</v>
      </c>
      <c r="J534">
        <v>2.7390000000000001E-2</v>
      </c>
      <c r="K534">
        <v>0.1852</v>
      </c>
      <c r="L534">
        <v>5.2940000000000001E-2</v>
      </c>
      <c r="M534">
        <v>0.46810000000000002</v>
      </c>
      <c r="N534">
        <v>1.627</v>
      </c>
      <c r="O534">
        <v>3.0430000000000001</v>
      </c>
      <c r="P534">
        <v>45.38</v>
      </c>
      <c r="Q534">
        <v>6.8310000000000003E-3</v>
      </c>
      <c r="R534">
        <v>1.427E-2</v>
      </c>
      <c r="S534">
        <v>2.4889999999999999E-2</v>
      </c>
      <c r="T534">
        <v>9.0869999999999996E-3</v>
      </c>
      <c r="U534">
        <v>3.1510000000000003E-2</v>
      </c>
      <c r="V534">
        <v>1.75E-3</v>
      </c>
      <c r="W534">
        <v>17.260000000000002</v>
      </c>
      <c r="X534">
        <v>36.909999999999997</v>
      </c>
      <c r="Y534">
        <v>110.1</v>
      </c>
      <c r="Z534">
        <v>931.4</v>
      </c>
      <c r="AA534">
        <v>0.1148</v>
      </c>
      <c r="AB534">
        <v>9.8659999999999998E-2</v>
      </c>
      <c r="AC534">
        <v>0.1547</v>
      </c>
      <c r="AD534">
        <v>6.5750000000000003E-2</v>
      </c>
      <c r="AE534">
        <v>0.32329999999999998</v>
      </c>
      <c r="AF534">
        <v>6.1650000000000003E-2</v>
      </c>
    </row>
    <row r="535" spans="1:32" x14ac:dyDescent="0.2">
      <c r="A535">
        <v>90602302</v>
      </c>
      <c r="B535" t="s">
        <v>32</v>
      </c>
      <c r="C535">
        <v>15.5</v>
      </c>
      <c r="D535">
        <v>21.08</v>
      </c>
      <c r="E535">
        <v>102.9</v>
      </c>
      <c r="F535">
        <v>803.1</v>
      </c>
      <c r="G535">
        <v>0.112</v>
      </c>
      <c r="H535">
        <v>0.15709999999999999</v>
      </c>
      <c r="I535">
        <v>0.1522</v>
      </c>
      <c r="J535">
        <v>8.4809999999999997E-2</v>
      </c>
      <c r="K535">
        <v>0.20849999999999999</v>
      </c>
      <c r="L535">
        <v>6.8640000000000007E-2</v>
      </c>
      <c r="M535">
        <v>1.37</v>
      </c>
      <c r="N535">
        <v>1.2130000000000001</v>
      </c>
      <c r="O535">
        <v>9.4239999999999995</v>
      </c>
      <c r="P535">
        <v>176.5</v>
      </c>
      <c r="Q535">
        <v>8.1980000000000004E-3</v>
      </c>
      <c r="R535">
        <v>3.8890000000000001E-2</v>
      </c>
      <c r="S535">
        <v>4.4929999999999998E-2</v>
      </c>
      <c r="T535">
        <v>2.1389999999999999E-2</v>
      </c>
      <c r="U535">
        <v>2.018E-2</v>
      </c>
      <c r="V535">
        <v>5.8149999999999999E-3</v>
      </c>
      <c r="W535">
        <v>23.17</v>
      </c>
      <c r="X535">
        <v>27.65</v>
      </c>
      <c r="Y535">
        <v>157.1</v>
      </c>
      <c r="Z535">
        <v>1748</v>
      </c>
      <c r="AA535">
        <v>0.1517</v>
      </c>
      <c r="AB535">
        <v>0.4002</v>
      </c>
      <c r="AC535">
        <v>0.42109999999999997</v>
      </c>
      <c r="AD535">
        <v>0.21340000000000001</v>
      </c>
      <c r="AE535">
        <v>0.30030000000000001</v>
      </c>
      <c r="AF535">
        <v>0.1048</v>
      </c>
    </row>
    <row r="536" spans="1:32" x14ac:dyDescent="0.2">
      <c r="A536">
        <v>907914</v>
      </c>
      <c r="B536" t="s">
        <v>32</v>
      </c>
      <c r="C536">
        <v>14.9</v>
      </c>
      <c r="D536">
        <v>22.53</v>
      </c>
      <c r="E536">
        <v>102.1</v>
      </c>
      <c r="F536">
        <v>685</v>
      </c>
      <c r="G536">
        <v>9.9470000000000003E-2</v>
      </c>
      <c r="H536">
        <v>0.2225</v>
      </c>
      <c r="I536">
        <v>0.27329999999999999</v>
      </c>
      <c r="J536">
        <v>9.7110000000000002E-2</v>
      </c>
      <c r="K536">
        <v>0.2041</v>
      </c>
      <c r="L536">
        <v>6.898E-2</v>
      </c>
      <c r="M536">
        <v>0.253</v>
      </c>
      <c r="N536">
        <v>0.87490000000000001</v>
      </c>
      <c r="O536">
        <v>3.4660000000000002</v>
      </c>
      <c r="P536">
        <v>24.19</v>
      </c>
      <c r="Q536">
        <v>6.9649999999999998E-3</v>
      </c>
      <c r="R536">
        <v>6.2129999999999998E-2</v>
      </c>
      <c r="S536">
        <v>7.9259999999999997E-2</v>
      </c>
      <c r="T536">
        <v>2.2339999999999999E-2</v>
      </c>
      <c r="U536">
        <v>1.499E-2</v>
      </c>
      <c r="V536">
        <v>5.7840000000000001E-3</v>
      </c>
      <c r="W536">
        <v>16.350000000000001</v>
      </c>
      <c r="X536">
        <v>27.57</v>
      </c>
      <c r="Y536">
        <v>125.4</v>
      </c>
      <c r="Z536">
        <v>832.7</v>
      </c>
      <c r="AA536">
        <v>0.1419</v>
      </c>
      <c r="AB536">
        <v>0.70899999999999996</v>
      </c>
      <c r="AC536">
        <v>0.90190000000000003</v>
      </c>
      <c r="AD536">
        <v>0.2475</v>
      </c>
      <c r="AE536">
        <v>0.28660000000000002</v>
      </c>
      <c r="AF536">
        <v>0.11550000000000001</v>
      </c>
    </row>
    <row r="537" spans="1:32" x14ac:dyDescent="0.2">
      <c r="A537">
        <v>908194</v>
      </c>
      <c r="B537" t="s">
        <v>32</v>
      </c>
      <c r="C537">
        <v>20.18</v>
      </c>
      <c r="D537">
        <v>19.54</v>
      </c>
      <c r="E537">
        <v>133.80000000000001</v>
      </c>
      <c r="F537">
        <v>1250</v>
      </c>
      <c r="G537">
        <v>0.1133</v>
      </c>
      <c r="H537">
        <v>0.1489</v>
      </c>
      <c r="I537">
        <v>0.21329999999999999</v>
      </c>
      <c r="J537">
        <v>0.12590000000000001</v>
      </c>
      <c r="K537">
        <v>0.1724</v>
      </c>
      <c r="L537">
        <v>6.053E-2</v>
      </c>
      <c r="M537">
        <v>0.43309999999999998</v>
      </c>
      <c r="N537">
        <v>1.0009999999999999</v>
      </c>
      <c r="O537">
        <v>3.008</v>
      </c>
      <c r="P537">
        <v>52.49</v>
      </c>
      <c r="Q537">
        <v>9.0869999999999996E-3</v>
      </c>
      <c r="R537">
        <v>2.7150000000000001E-2</v>
      </c>
      <c r="S537">
        <v>5.5460000000000002E-2</v>
      </c>
      <c r="T537">
        <v>1.9099999999999999E-2</v>
      </c>
      <c r="U537">
        <v>2.4510000000000001E-2</v>
      </c>
      <c r="V537">
        <v>4.0049999999999999E-3</v>
      </c>
      <c r="W537">
        <v>22.03</v>
      </c>
      <c r="X537">
        <v>25.07</v>
      </c>
      <c r="Y537">
        <v>146</v>
      </c>
      <c r="Z537">
        <v>1479</v>
      </c>
      <c r="AA537">
        <v>0.16650000000000001</v>
      </c>
      <c r="AB537">
        <v>0.29420000000000002</v>
      </c>
      <c r="AC537">
        <v>0.53080000000000005</v>
      </c>
      <c r="AD537">
        <v>0.21729999999999999</v>
      </c>
      <c r="AE537">
        <v>0.30320000000000003</v>
      </c>
      <c r="AF537">
        <v>8.0750000000000002E-2</v>
      </c>
    </row>
    <row r="538" spans="1:32" x14ac:dyDescent="0.2">
      <c r="A538">
        <v>908445</v>
      </c>
      <c r="B538" t="s">
        <v>32</v>
      </c>
      <c r="C538">
        <v>18.82</v>
      </c>
      <c r="D538">
        <v>21.97</v>
      </c>
      <c r="E538">
        <v>123.7</v>
      </c>
      <c r="F538">
        <v>1110</v>
      </c>
      <c r="G538">
        <v>0.1018</v>
      </c>
      <c r="H538">
        <v>0.1389</v>
      </c>
      <c r="I538">
        <v>0.15939999999999999</v>
      </c>
      <c r="J538">
        <v>8.7440000000000004E-2</v>
      </c>
      <c r="K538">
        <v>0.1943</v>
      </c>
      <c r="L538">
        <v>6.132E-2</v>
      </c>
      <c r="M538">
        <v>0.81910000000000005</v>
      </c>
      <c r="N538">
        <v>1.931</v>
      </c>
      <c r="O538">
        <v>4.4930000000000003</v>
      </c>
      <c r="P538">
        <v>103.9</v>
      </c>
      <c r="Q538">
        <v>8.0739999999999996E-3</v>
      </c>
      <c r="R538">
        <v>4.088E-2</v>
      </c>
      <c r="S538">
        <v>5.321E-2</v>
      </c>
      <c r="T538">
        <v>1.8339999999999999E-2</v>
      </c>
      <c r="U538">
        <v>2.383E-2</v>
      </c>
      <c r="V538">
        <v>4.5149999999999999E-3</v>
      </c>
      <c r="W538">
        <v>22.66</v>
      </c>
      <c r="X538">
        <v>30.93</v>
      </c>
      <c r="Y538">
        <v>145.30000000000001</v>
      </c>
      <c r="Z538">
        <v>1603</v>
      </c>
      <c r="AA538">
        <v>0.13900000000000001</v>
      </c>
      <c r="AB538">
        <v>0.3463</v>
      </c>
      <c r="AC538">
        <v>0.39119999999999999</v>
      </c>
      <c r="AD538">
        <v>0.17080000000000001</v>
      </c>
      <c r="AE538">
        <v>0.30070000000000002</v>
      </c>
      <c r="AF538">
        <v>8.3140000000000006E-2</v>
      </c>
    </row>
    <row r="539" spans="1:32" x14ac:dyDescent="0.2">
      <c r="A539">
        <v>908489</v>
      </c>
      <c r="B539" t="s">
        <v>32</v>
      </c>
      <c r="C539">
        <v>13.98</v>
      </c>
      <c r="D539">
        <v>19.62</v>
      </c>
      <c r="E539">
        <v>91.12</v>
      </c>
      <c r="F539">
        <v>599.5</v>
      </c>
      <c r="G539">
        <v>0.106</v>
      </c>
      <c r="H539">
        <v>0.1133</v>
      </c>
      <c r="I539">
        <v>0.11260000000000001</v>
      </c>
      <c r="J539">
        <v>6.4630000000000007E-2</v>
      </c>
      <c r="K539">
        <v>0.16689999999999999</v>
      </c>
      <c r="L539">
        <v>6.5439999999999998E-2</v>
      </c>
      <c r="M539">
        <v>0.2208</v>
      </c>
      <c r="N539">
        <v>0.95330000000000004</v>
      </c>
      <c r="O539">
        <v>1.6020000000000001</v>
      </c>
      <c r="P539">
        <v>18.850000000000001</v>
      </c>
      <c r="Q539">
        <v>5.3140000000000001E-3</v>
      </c>
      <c r="R539">
        <v>1.7909999999999999E-2</v>
      </c>
      <c r="S539">
        <v>2.1850000000000001E-2</v>
      </c>
      <c r="T539">
        <v>9.5670000000000009E-3</v>
      </c>
      <c r="U539">
        <v>1.223E-2</v>
      </c>
      <c r="V539">
        <v>2.846E-3</v>
      </c>
      <c r="W539">
        <v>17.04</v>
      </c>
      <c r="X539">
        <v>30.8</v>
      </c>
      <c r="Y539">
        <v>113.9</v>
      </c>
      <c r="Z539">
        <v>869.3</v>
      </c>
      <c r="AA539">
        <v>0.1613</v>
      </c>
      <c r="AB539">
        <v>0.35680000000000001</v>
      </c>
      <c r="AC539">
        <v>0.40689999999999998</v>
      </c>
      <c r="AD539">
        <v>0.1827</v>
      </c>
      <c r="AE539">
        <v>0.31790000000000002</v>
      </c>
      <c r="AF539">
        <v>0.1055</v>
      </c>
    </row>
    <row r="540" spans="1:32" x14ac:dyDescent="0.2">
      <c r="A540">
        <v>909445</v>
      </c>
      <c r="B540" t="s">
        <v>32</v>
      </c>
      <c r="C540">
        <v>17.27</v>
      </c>
      <c r="D540">
        <v>25.42</v>
      </c>
      <c r="E540">
        <v>112.4</v>
      </c>
      <c r="F540">
        <v>928.8</v>
      </c>
      <c r="G540">
        <v>8.3309999999999995E-2</v>
      </c>
      <c r="H540">
        <v>0.1109</v>
      </c>
      <c r="I540">
        <v>0.12039999999999999</v>
      </c>
      <c r="J540">
        <v>5.7360000000000001E-2</v>
      </c>
      <c r="K540">
        <v>0.1467</v>
      </c>
      <c r="L540">
        <v>5.407E-2</v>
      </c>
      <c r="M540">
        <v>0.51</v>
      </c>
      <c r="N540">
        <v>1.679</v>
      </c>
      <c r="O540">
        <v>3.2829999999999999</v>
      </c>
      <c r="P540">
        <v>58.38</v>
      </c>
      <c r="Q540">
        <v>8.1089999999999999E-3</v>
      </c>
      <c r="R540">
        <v>4.308E-2</v>
      </c>
      <c r="S540">
        <v>4.9419999999999999E-2</v>
      </c>
      <c r="T540">
        <v>1.7420000000000001E-2</v>
      </c>
      <c r="U540">
        <v>1.5939999999999999E-2</v>
      </c>
      <c r="V540">
        <v>3.7390000000000001E-3</v>
      </c>
      <c r="W540">
        <v>20.38</v>
      </c>
      <c r="X540">
        <v>35.46</v>
      </c>
      <c r="Y540">
        <v>132.80000000000001</v>
      </c>
      <c r="Z540">
        <v>1284</v>
      </c>
      <c r="AA540">
        <v>0.14360000000000001</v>
      </c>
      <c r="AB540">
        <v>0.41220000000000001</v>
      </c>
      <c r="AC540">
        <v>0.50360000000000005</v>
      </c>
      <c r="AD540">
        <v>0.1739</v>
      </c>
      <c r="AE540">
        <v>0.25</v>
      </c>
      <c r="AF540">
        <v>7.9439999999999997E-2</v>
      </c>
    </row>
    <row r="541" spans="1:32" x14ac:dyDescent="0.2">
      <c r="A541">
        <v>9110127</v>
      </c>
      <c r="B541" t="s">
        <v>32</v>
      </c>
      <c r="C541">
        <v>18.03</v>
      </c>
      <c r="D541">
        <v>16.850000000000001</v>
      </c>
      <c r="E541">
        <v>117.5</v>
      </c>
      <c r="F541">
        <v>990</v>
      </c>
      <c r="G541">
        <v>8.9469999999999994E-2</v>
      </c>
      <c r="H541">
        <v>0.1232</v>
      </c>
      <c r="I541">
        <v>0.109</v>
      </c>
      <c r="J541">
        <v>6.2539999999999998E-2</v>
      </c>
      <c r="K541">
        <v>0.17199999999999999</v>
      </c>
      <c r="L541">
        <v>5.7799999999999997E-2</v>
      </c>
      <c r="M541">
        <v>0.29859999999999998</v>
      </c>
      <c r="N541">
        <v>0.59060000000000001</v>
      </c>
      <c r="O541">
        <v>1.921</v>
      </c>
      <c r="P541">
        <v>35.770000000000003</v>
      </c>
      <c r="Q541">
        <v>4.117E-3</v>
      </c>
      <c r="R541">
        <v>1.5599999999999999E-2</v>
      </c>
      <c r="S541">
        <v>2.9749999999999999E-2</v>
      </c>
      <c r="T541">
        <v>9.7529999999999995E-3</v>
      </c>
      <c r="U541">
        <v>1.295E-2</v>
      </c>
      <c r="V541">
        <v>2.4359999999999998E-3</v>
      </c>
      <c r="W541">
        <v>20.38</v>
      </c>
      <c r="X541">
        <v>22.02</v>
      </c>
      <c r="Y541">
        <v>133.30000000000001</v>
      </c>
      <c r="Z541">
        <v>1292</v>
      </c>
      <c r="AA541">
        <v>0.1263</v>
      </c>
      <c r="AB541">
        <v>0.2666</v>
      </c>
      <c r="AC541">
        <v>0.42899999999999999</v>
      </c>
      <c r="AD541">
        <v>0.1535</v>
      </c>
      <c r="AE541">
        <v>0.28420000000000001</v>
      </c>
      <c r="AF541">
        <v>8.2250000000000004E-2</v>
      </c>
    </row>
    <row r="542" spans="1:32" x14ac:dyDescent="0.2">
      <c r="A542">
        <v>9110732</v>
      </c>
      <c r="B542" t="s">
        <v>32</v>
      </c>
      <c r="C542">
        <v>17.75</v>
      </c>
      <c r="D542">
        <v>28.03</v>
      </c>
      <c r="E542">
        <v>117.3</v>
      </c>
      <c r="F542">
        <v>981.6</v>
      </c>
      <c r="G542">
        <v>9.9970000000000003E-2</v>
      </c>
      <c r="H542">
        <v>0.13139999999999999</v>
      </c>
      <c r="I542">
        <v>0.16980000000000001</v>
      </c>
      <c r="J542">
        <v>8.2930000000000004E-2</v>
      </c>
      <c r="K542">
        <v>0.17130000000000001</v>
      </c>
      <c r="L542">
        <v>5.9159999999999997E-2</v>
      </c>
      <c r="M542">
        <v>0.38969999999999999</v>
      </c>
      <c r="N542">
        <v>1.077</v>
      </c>
      <c r="O542">
        <v>2.8730000000000002</v>
      </c>
      <c r="P542">
        <v>43.95</v>
      </c>
      <c r="Q542">
        <v>4.7140000000000003E-3</v>
      </c>
      <c r="R542">
        <v>2.0150000000000001E-2</v>
      </c>
      <c r="S542">
        <v>3.6970000000000003E-2</v>
      </c>
      <c r="T542">
        <v>1.11E-2</v>
      </c>
      <c r="U542">
        <v>1.2370000000000001E-2</v>
      </c>
      <c r="V542">
        <v>2.5560000000000001E-3</v>
      </c>
      <c r="W542">
        <v>21.53</v>
      </c>
      <c r="X542">
        <v>38.54</v>
      </c>
      <c r="Y542">
        <v>145.4</v>
      </c>
      <c r="Z542">
        <v>1437</v>
      </c>
      <c r="AA542">
        <v>0.1401</v>
      </c>
      <c r="AB542">
        <v>0.37619999999999998</v>
      </c>
      <c r="AC542">
        <v>0.63990000000000002</v>
      </c>
      <c r="AD542">
        <v>0.19700000000000001</v>
      </c>
      <c r="AE542">
        <v>0.29720000000000002</v>
      </c>
      <c r="AF542">
        <v>9.0749999999999997E-2</v>
      </c>
    </row>
    <row r="543" spans="1:32" x14ac:dyDescent="0.2">
      <c r="A543">
        <v>911157302</v>
      </c>
      <c r="B543" t="s">
        <v>32</v>
      </c>
      <c r="C543">
        <v>21.1</v>
      </c>
      <c r="D543">
        <v>20.52</v>
      </c>
      <c r="E543">
        <v>138.1</v>
      </c>
      <c r="F543">
        <v>1384</v>
      </c>
      <c r="G543">
        <v>9.6839999999999996E-2</v>
      </c>
      <c r="H543">
        <v>0.11749999999999999</v>
      </c>
      <c r="I543">
        <v>0.15720000000000001</v>
      </c>
      <c r="J543">
        <v>0.11550000000000001</v>
      </c>
      <c r="K543">
        <v>0.15540000000000001</v>
      </c>
      <c r="L543">
        <v>5.6610000000000001E-2</v>
      </c>
      <c r="M543">
        <v>0.6643</v>
      </c>
      <c r="N543">
        <v>1.361</v>
      </c>
      <c r="O543">
        <v>4.5419999999999998</v>
      </c>
      <c r="P543">
        <v>81.89</v>
      </c>
      <c r="Q543">
        <v>5.4669999999999996E-3</v>
      </c>
      <c r="R543">
        <v>2.0750000000000001E-2</v>
      </c>
      <c r="S543">
        <v>3.1850000000000003E-2</v>
      </c>
      <c r="T543">
        <v>1.4659999999999999E-2</v>
      </c>
      <c r="U543">
        <v>1.0290000000000001E-2</v>
      </c>
      <c r="V543">
        <v>2.2049999999999999E-3</v>
      </c>
      <c r="W543">
        <v>25.68</v>
      </c>
      <c r="X543">
        <v>32.07</v>
      </c>
      <c r="Y543">
        <v>168.2</v>
      </c>
      <c r="Z543">
        <v>2022</v>
      </c>
      <c r="AA543">
        <v>0.1368</v>
      </c>
      <c r="AB543">
        <v>0.31009999999999999</v>
      </c>
      <c r="AC543">
        <v>0.43990000000000001</v>
      </c>
      <c r="AD543">
        <v>0.22800000000000001</v>
      </c>
      <c r="AE543">
        <v>0.2268</v>
      </c>
      <c r="AF543">
        <v>7.4249999999999997E-2</v>
      </c>
    </row>
    <row r="544" spans="1:32" x14ac:dyDescent="0.2">
      <c r="A544">
        <v>9111805</v>
      </c>
      <c r="B544" t="s">
        <v>32</v>
      </c>
      <c r="C544">
        <v>19.59</v>
      </c>
      <c r="D544">
        <v>25</v>
      </c>
      <c r="E544">
        <v>127.7</v>
      </c>
      <c r="F544">
        <v>1191</v>
      </c>
      <c r="G544">
        <v>0.1032</v>
      </c>
      <c r="H544">
        <v>9.8710000000000006E-2</v>
      </c>
      <c r="I544">
        <v>0.16550000000000001</v>
      </c>
      <c r="J544">
        <v>9.0630000000000002E-2</v>
      </c>
      <c r="K544">
        <v>0.1663</v>
      </c>
      <c r="L544">
        <v>5.391E-2</v>
      </c>
      <c r="M544">
        <v>0.46739999999999998</v>
      </c>
      <c r="N544">
        <v>1.375</v>
      </c>
      <c r="O544">
        <v>2.9159999999999999</v>
      </c>
      <c r="P544">
        <v>56.18</v>
      </c>
      <c r="Q544">
        <v>1.1900000000000001E-2</v>
      </c>
      <c r="R544">
        <v>1.9290000000000002E-2</v>
      </c>
      <c r="S544">
        <v>4.9070000000000003E-2</v>
      </c>
      <c r="T544">
        <v>1.499E-2</v>
      </c>
      <c r="U544">
        <v>1.6410000000000001E-2</v>
      </c>
      <c r="V544">
        <v>1.807E-3</v>
      </c>
      <c r="W544">
        <v>21.44</v>
      </c>
      <c r="X544">
        <v>30.96</v>
      </c>
      <c r="Y544">
        <v>139.80000000000001</v>
      </c>
      <c r="Z544">
        <v>1421</v>
      </c>
      <c r="AA544">
        <v>0.15279999999999999</v>
      </c>
      <c r="AB544">
        <v>0.1845</v>
      </c>
      <c r="AC544">
        <v>0.3977</v>
      </c>
      <c r="AD544">
        <v>0.14660000000000001</v>
      </c>
      <c r="AE544">
        <v>0.2293</v>
      </c>
      <c r="AF544">
        <v>6.0909999999999999E-2</v>
      </c>
    </row>
    <row r="545" spans="1:32" x14ac:dyDescent="0.2">
      <c r="A545">
        <v>911296201</v>
      </c>
      <c r="B545" t="s">
        <v>32</v>
      </c>
      <c r="C545">
        <v>17.079999999999998</v>
      </c>
      <c r="D545">
        <v>27.15</v>
      </c>
      <c r="E545">
        <v>111.2</v>
      </c>
      <c r="F545">
        <v>930.9</v>
      </c>
      <c r="G545">
        <v>9.8979999999999999E-2</v>
      </c>
      <c r="H545">
        <v>0.111</v>
      </c>
      <c r="I545">
        <v>0.1007</v>
      </c>
      <c r="J545">
        <v>6.4310000000000006E-2</v>
      </c>
      <c r="K545">
        <v>0.17929999999999999</v>
      </c>
      <c r="L545">
        <v>6.2810000000000005E-2</v>
      </c>
      <c r="M545">
        <v>0.92910000000000004</v>
      </c>
      <c r="N545">
        <v>1.1519999999999999</v>
      </c>
      <c r="O545">
        <v>6.0510000000000002</v>
      </c>
      <c r="P545">
        <v>115.2</v>
      </c>
      <c r="Q545">
        <v>8.7399999999999995E-3</v>
      </c>
      <c r="R545">
        <v>2.2190000000000001E-2</v>
      </c>
      <c r="S545">
        <v>2.7210000000000002E-2</v>
      </c>
      <c r="T545">
        <v>1.4579999999999999E-2</v>
      </c>
      <c r="U545">
        <v>2.0449999999999999E-2</v>
      </c>
      <c r="V545">
        <v>4.4169999999999999E-3</v>
      </c>
      <c r="W545">
        <v>22.96</v>
      </c>
      <c r="X545">
        <v>34.49</v>
      </c>
      <c r="Y545">
        <v>152.1</v>
      </c>
      <c r="Z545">
        <v>1648</v>
      </c>
      <c r="AA545">
        <v>0.16</v>
      </c>
      <c r="AB545">
        <v>0.24440000000000001</v>
      </c>
      <c r="AC545">
        <v>0.26390000000000002</v>
      </c>
      <c r="AD545">
        <v>0.1555</v>
      </c>
      <c r="AE545">
        <v>0.30099999999999999</v>
      </c>
      <c r="AF545">
        <v>9.06E-2</v>
      </c>
    </row>
    <row r="546" spans="1:32" x14ac:dyDescent="0.2">
      <c r="A546">
        <v>911296202</v>
      </c>
      <c r="B546" t="s">
        <v>32</v>
      </c>
      <c r="C546">
        <v>27.42</v>
      </c>
      <c r="D546">
        <v>26.27</v>
      </c>
      <c r="E546">
        <v>186.9</v>
      </c>
      <c r="F546">
        <v>2501</v>
      </c>
      <c r="G546">
        <v>0.1084</v>
      </c>
      <c r="H546">
        <v>0.1988</v>
      </c>
      <c r="I546">
        <v>0.36349999999999999</v>
      </c>
      <c r="J546">
        <v>0.16889999999999999</v>
      </c>
      <c r="K546">
        <v>0.20610000000000001</v>
      </c>
      <c r="L546">
        <v>5.6230000000000002E-2</v>
      </c>
      <c r="M546">
        <v>2.5470000000000002</v>
      </c>
      <c r="N546">
        <v>1.306</v>
      </c>
      <c r="O546">
        <v>18.649999999999999</v>
      </c>
      <c r="P546">
        <v>542.20000000000005</v>
      </c>
      <c r="Q546">
        <v>7.6499999999999997E-3</v>
      </c>
      <c r="R546">
        <v>5.3740000000000003E-2</v>
      </c>
      <c r="S546">
        <v>8.0549999999999997E-2</v>
      </c>
      <c r="T546">
        <v>2.598E-2</v>
      </c>
      <c r="U546">
        <v>1.6969999999999999E-2</v>
      </c>
      <c r="V546">
        <v>4.5580000000000004E-3</v>
      </c>
      <c r="W546">
        <v>36.04</v>
      </c>
      <c r="X546">
        <v>31.37</v>
      </c>
      <c r="Y546">
        <v>251.2</v>
      </c>
      <c r="Z546">
        <v>4254</v>
      </c>
      <c r="AA546">
        <v>0.13569999999999999</v>
      </c>
      <c r="AB546">
        <v>0.42559999999999998</v>
      </c>
      <c r="AC546">
        <v>0.68330000000000002</v>
      </c>
      <c r="AD546">
        <v>0.26250000000000001</v>
      </c>
      <c r="AE546">
        <v>0.2641</v>
      </c>
      <c r="AF546">
        <v>7.4270000000000003E-2</v>
      </c>
    </row>
    <row r="547" spans="1:32" x14ac:dyDescent="0.2">
      <c r="A547">
        <v>9113538</v>
      </c>
      <c r="B547" t="s">
        <v>32</v>
      </c>
      <c r="C547">
        <v>17.600000000000001</v>
      </c>
      <c r="D547">
        <v>23.33</v>
      </c>
      <c r="E547">
        <v>119</v>
      </c>
      <c r="F547">
        <v>980.5</v>
      </c>
      <c r="G547">
        <v>9.289E-2</v>
      </c>
      <c r="H547">
        <v>0.20039999999999999</v>
      </c>
      <c r="I547">
        <v>0.21360000000000001</v>
      </c>
      <c r="J547">
        <v>0.1002</v>
      </c>
      <c r="K547">
        <v>0.1696</v>
      </c>
      <c r="L547">
        <v>7.3690000000000005E-2</v>
      </c>
      <c r="M547">
        <v>0.92889999999999995</v>
      </c>
      <c r="N547">
        <v>1.4650000000000001</v>
      </c>
      <c r="O547">
        <v>5.8010000000000002</v>
      </c>
      <c r="P547">
        <v>104.9</v>
      </c>
      <c r="Q547">
        <v>6.7660000000000003E-3</v>
      </c>
      <c r="R547">
        <v>7.0250000000000007E-2</v>
      </c>
      <c r="S547">
        <v>6.5909999999999996E-2</v>
      </c>
      <c r="T547">
        <v>2.3109999999999999E-2</v>
      </c>
      <c r="U547">
        <v>1.6729999999999998E-2</v>
      </c>
      <c r="V547">
        <v>1.1299999999999999E-2</v>
      </c>
      <c r="W547">
        <v>21.57</v>
      </c>
      <c r="X547">
        <v>28.87</v>
      </c>
      <c r="Y547">
        <v>143.6</v>
      </c>
      <c r="Z547">
        <v>1437</v>
      </c>
      <c r="AA547">
        <v>0.1207</v>
      </c>
      <c r="AB547">
        <v>0.47849999999999998</v>
      </c>
      <c r="AC547">
        <v>0.51649999999999996</v>
      </c>
      <c r="AD547">
        <v>0.1996</v>
      </c>
      <c r="AE547">
        <v>0.2301</v>
      </c>
      <c r="AF547">
        <v>0.12239999999999999</v>
      </c>
    </row>
    <row r="548" spans="1:32" x14ac:dyDescent="0.2">
      <c r="A548">
        <v>911916</v>
      </c>
      <c r="B548" t="s">
        <v>32</v>
      </c>
      <c r="C548">
        <v>16.25</v>
      </c>
      <c r="D548">
        <v>19.510000000000002</v>
      </c>
      <c r="E548">
        <v>109.8</v>
      </c>
      <c r="F548">
        <v>815.8</v>
      </c>
      <c r="G548">
        <v>0.1026</v>
      </c>
      <c r="H548">
        <v>0.1893</v>
      </c>
      <c r="I548">
        <v>0.22359999999999999</v>
      </c>
      <c r="J548">
        <v>9.1939999999999994E-2</v>
      </c>
      <c r="K548">
        <v>0.21510000000000001</v>
      </c>
      <c r="L548">
        <v>6.5780000000000005E-2</v>
      </c>
      <c r="M548">
        <v>0.31469999999999998</v>
      </c>
      <c r="N548">
        <v>0.98570000000000002</v>
      </c>
      <c r="O548">
        <v>3.07</v>
      </c>
      <c r="P548">
        <v>33.119999999999997</v>
      </c>
      <c r="Q548">
        <v>9.1970000000000003E-3</v>
      </c>
      <c r="R548">
        <v>5.4699999999999999E-2</v>
      </c>
      <c r="S548">
        <v>8.0790000000000001E-2</v>
      </c>
      <c r="T548">
        <v>2.215E-2</v>
      </c>
      <c r="U548">
        <v>2.7730000000000001E-2</v>
      </c>
      <c r="V548">
        <v>6.3550000000000004E-3</v>
      </c>
      <c r="W548">
        <v>17.39</v>
      </c>
      <c r="X548">
        <v>23.05</v>
      </c>
      <c r="Y548">
        <v>122.1</v>
      </c>
      <c r="Z548">
        <v>939.7</v>
      </c>
      <c r="AA548">
        <v>0.13769999999999999</v>
      </c>
      <c r="AB548">
        <v>0.44619999999999999</v>
      </c>
      <c r="AC548">
        <v>0.5897</v>
      </c>
      <c r="AD548">
        <v>0.17749999999999999</v>
      </c>
      <c r="AE548">
        <v>0.33179999999999998</v>
      </c>
      <c r="AF548">
        <v>9.1359999999999997E-2</v>
      </c>
    </row>
    <row r="549" spans="1:32" x14ac:dyDescent="0.2">
      <c r="A549">
        <v>913505</v>
      </c>
      <c r="B549" t="s">
        <v>32</v>
      </c>
      <c r="C549">
        <v>19.440000000000001</v>
      </c>
      <c r="D549">
        <v>18.82</v>
      </c>
      <c r="E549">
        <v>128.1</v>
      </c>
      <c r="F549">
        <v>1167</v>
      </c>
      <c r="G549">
        <v>0.1089</v>
      </c>
      <c r="H549">
        <v>0.14480000000000001</v>
      </c>
      <c r="I549">
        <v>0.22559999999999999</v>
      </c>
      <c r="J549">
        <v>0.11940000000000001</v>
      </c>
      <c r="K549">
        <v>0.18229999999999999</v>
      </c>
      <c r="L549">
        <v>6.1150000000000003E-2</v>
      </c>
      <c r="M549">
        <v>0.56589999999999996</v>
      </c>
      <c r="N549">
        <v>1.4079999999999999</v>
      </c>
      <c r="O549">
        <v>3.6309999999999998</v>
      </c>
      <c r="P549">
        <v>67.739999999999995</v>
      </c>
      <c r="Q549">
        <v>5.2880000000000002E-3</v>
      </c>
      <c r="R549">
        <v>2.8330000000000001E-2</v>
      </c>
      <c r="S549">
        <v>4.2560000000000001E-2</v>
      </c>
      <c r="T549">
        <v>1.176E-2</v>
      </c>
      <c r="U549">
        <v>1.7170000000000001E-2</v>
      </c>
      <c r="V549">
        <v>3.2109999999999999E-3</v>
      </c>
      <c r="W549">
        <v>23.96</v>
      </c>
      <c r="X549">
        <v>30.39</v>
      </c>
      <c r="Y549">
        <v>153.9</v>
      </c>
      <c r="Z549">
        <v>1740</v>
      </c>
      <c r="AA549">
        <v>0.15140000000000001</v>
      </c>
      <c r="AB549">
        <v>0.3725</v>
      </c>
      <c r="AC549">
        <v>0.59360000000000002</v>
      </c>
      <c r="AD549">
        <v>0.20599999999999999</v>
      </c>
      <c r="AE549">
        <v>0.3266</v>
      </c>
      <c r="AF549">
        <v>9.0090000000000003E-2</v>
      </c>
    </row>
    <row r="550" spans="1:32" x14ac:dyDescent="0.2">
      <c r="A550">
        <v>913535</v>
      </c>
      <c r="B550" t="s">
        <v>32</v>
      </c>
      <c r="C550">
        <v>16.690000000000001</v>
      </c>
      <c r="D550">
        <v>20.2</v>
      </c>
      <c r="E550">
        <v>107.1</v>
      </c>
      <c r="F550">
        <v>857.6</v>
      </c>
      <c r="G550">
        <v>7.4969999999999995E-2</v>
      </c>
      <c r="H550">
        <v>7.1120000000000003E-2</v>
      </c>
      <c r="I550">
        <v>3.6490000000000002E-2</v>
      </c>
      <c r="J550">
        <v>2.307E-2</v>
      </c>
      <c r="K550">
        <v>0.18459999999999999</v>
      </c>
      <c r="L550">
        <v>5.3249999999999999E-2</v>
      </c>
      <c r="M550">
        <v>0.24729999999999999</v>
      </c>
      <c r="N550">
        <v>0.56789999999999996</v>
      </c>
      <c r="O550">
        <v>1.7749999999999999</v>
      </c>
      <c r="P550">
        <v>22.95</v>
      </c>
      <c r="Q550">
        <v>2.6670000000000001E-3</v>
      </c>
      <c r="R550">
        <v>1.4460000000000001E-2</v>
      </c>
      <c r="S550">
        <v>1.423E-2</v>
      </c>
      <c r="T550">
        <v>5.2969999999999996E-3</v>
      </c>
      <c r="U550">
        <v>1.9609999999999999E-2</v>
      </c>
      <c r="V550">
        <v>1.6999999999999999E-3</v>
      </c>
      <c r="W550">
        <v>19.18</v>
      </c>
      <c r="X550">
        <v>26.56</v>
      </c>
      <c r="Y550">
        <v>127.3</v>
      </c>
      <c r="Z550">
        <v>1084</v>
      </c>
      <c r="AA550">
        <v>0.1009</v>
      </c>
      <c r="AB550">
        <v>0.29199999999999998</v>
      </c>
      <c r="AC550">
        <v>0.2477</v>
      </c>
      <c r="AD550">
        <v>8.7370000000000003E-2</v>
      </c>
      <c r="AE550">
        <v>0.4677</v>
      </c>
      <c r="AF550">
        <v>7.6230000000000006E-2</v>
      </c>
    </row>
    <row r="551" spans="1:32" x14ac:dyDescent="0.2">
      <c r="A551">
        <v>914062</v>
      </c>
      <c r="B551" t="s">
        <v>32</v>
      </c>
      <c r="C551">
        <v>18.010000000000002</v>
      </c>
      <c r="D551">
        <v>20.56</v>
      </c>
      <c r="E551">
        <v>118.4</v>
      </c>
      <c r="F551">
        <v>1007</v>
      </c>
      <c r="G551">
        <v>0.10009999999999999</v>
      </c>
      <c r="H551">
        <v>0.12889999999999999</v>
      </c>
      <c r="I551">
        <v>0.11700000000000001</v>
      </c>
      <c r="J551">
        <v>7.7619999999999995E-2</v>
      </c>
      <c r="K551">
        <v>0.21160000000000001</v>
      </c>
      <c r="L551">
        <v>6.0769999999999998E-2</v>
      </c>
      <c r="M551">
        <v>0.75480000000000003</v>
      </c>
      <c r="N551">
        <v>1.288</v>
      </c>
      <c r="O551">
        <v>5.3529999999999998</v>
      </c>
      <c r="P551">
        <v>89.74</v>
      </c>
      <c r="Q551">
        <v>7.9970000000000006E-3</v>
      </c>
      <c r="R551">
        <v>2.7E-2</v>
      </c>
      <c r="S551">
        <v>3.737E-2</v>
      </c>
      <c r="T551">
        <v>1.6480000000000002E-2</v>
      </c>
      <c r="U551">
        <v>2.8969999999999999E-2</v>
      </c>
      <c r="V551">
        <v>3.9960000000000004E-3</v>
      </c>
      <c r="W551">
        <v>21.53</v>
      </c>
      <c r="X551">
        <v>26.06</v>
      </c>
      <c r="Y551">
        <v>143.4</v>
      </c>
      <c r="Z551">
        <v>1426</v>
      </c>
      <c r="AA551">
        <v>0.13089999999999999</v>
      </c>
      <c r="AB551">
        <v>0.23269999999999999</v>
      </c>
      <c r="AC551">
        <v>0.25440000000000002</v>
      </c>
      <c r="AD551">
        <v>0.1489</v>
      </c>
      <c r="AE551">
        <v>0.3251</v>
      </c>
      <c r="AF551">
        <v>7.6249999999999998E-2</v>
      </c>
    </row>
    <row r="552" spans="1:32" x14ac:dyDescent="0.2">
      <c r="A552">
        <v>914769</v>
      </c>
      <c r="B552" t="s">
        <v>32</v>
      </c>
      <c r="C552">
        <v>18.489999999999998</v>
      </c>
      <c r="D552">
        <v>17.52</v>
      </c>
      <c r="E552">
        <v>121.3</v>
      </c>
      <c r="F552">
        <v>1068</v>
      </c>
      <c r="G552">
        <v>0.1012</v>
      </c>
      <c r="H552">
        <v>0.13170000000000001</v>
      </c>
      <c r="I552">
        <v>0.14910000000000001</v>
      </c>
      <c r="J552">
        <v>9.1829999999999995E-2</v>
      </c>
      <c r="K552">
        <v>0.1832</v>
      </c>
      <c r="L552">
        <v>6.6970000000000002E-2</v>
      </c>
      <c r="M552">
        <v>0.7923</v>
      </c>
      <c r="N552">
        <v>1.0449999999999999</v>
      </c>
      <c r="O552">
        <v>4.851</v>
      </c>
      <c r="P552">
        <v>95.77</v>
      </c>
      <c r="Q552">
        <v>7.9740000000000002E-3</v>
      </c>
      <c r="R552">
        <v>3.2140000000000002E-2</v>
      </c>
      <c r="S552">
        <v>4.4350000000000001E-2</v>
      </c>
      <c r="T552">
        <v>1.5730000000000001E-2</v>
      </c>
      <c r="U552">
        <v>1.617E-2</v>
      </c>
      <c r="V552">
        <v>5.2550000000000001E-3</v>
      </c>
      <c r="W552">
        <v>22.75</v>
      </c>
      <c r="X552">
        <v>22.88</v>
      </c>
      <c r="Y552">
        <v>146.4</v>
      </c>
      <c r="Z552">
        <v>1600</v>
      </c>
      <c r="AA552">
        <v>0.14119999999999999</v>
      </c>
      <c r="AB552">
        <v>0.30890000000000001</v>
      </c>
      <c r="AC552">
        <v>0.3533</v>
      </c>
      <c r="AD552">
        <v>0.1663</v>
      </c>
      <c r="AE552">
        <v>0.251</v>
      </c>
      <c r="AF552">
        <v>9.4450000000000006E-2</v>
      </c>
    </row>
    <row r="553" spans="1:32" x14ac:dyDescent="0.2">
      <c r="A553">
        <v>91485</v>
      </c>
      <c r="B553" t="s">
        <v>32</v>
      </c>
      <c r="C553">
        <v>20.59</v>
      </c>
      <c r="D553">
        <v>21.24</v>
      </c>
      <c r="E553">
        <v>137.80000000000001</v>
      </c>
      <c r="F553">
        <v>1320</v>
      </c>
      <c r="G553">
        <v>0.1085</v>
      </c>
      <c r="H553">
        <v>0.16439999999999999</v>
      </c>
      <c r="I553">
        <v>0.21879999999999999</v>
      </c>
      <c r="J553">
        <v>0.11210000000000001</v>
      </c>
      <c r="K553">
        <v>0.18479999999999999</v>
      </c>
      <c r="L553">
        <v>6.2219999999999998E-2</v>
      </c>
      <c r="M553">
        <v>0.59040000000000004</v>
      </c>
      <c r="N553">
        <v>1.216</v>
      </c>
      <c r="O553">
        <v>4.2060000000000004</v>
      </c>
      <c r="P553">
        <v>75.09</v>
      </c>
      <c r="Q553">
        <v>6.6660000000000001E-3</v>
      </c>
      <c r="R553">
        <v>2.7910000000000001E-2</v>
      </c>
      <c r="S553">
        <v>4.0620000000000003E-2</v>
      </c>
      <c r="T553">
        <v>1.4789999999999999E-2</v>
      </c>
      <c r="U553">
        <v>1.1169999999999999E-2</v>
      </c>
      <c r="V553">
        <v>3.7269999999999998E-3</v>
      </c>
      <c r="W553">
        <v>23.86</v>
      </c>
      <c r="X553">
        <v>30.76</v>
      </c>
      <c r="Y553">
        <v>163.19999999999999</v>
      </c>
      <c r="Z553">
        <v>1760</v>
      </c>
      <c r="AA553">
        <v>0.1464</v>
      </c>
      <c r="AB553">
        <v>0.35970000000000002</v>
      </c>
      <c r="AC553">
        <v>0.51790000000000003</v>
      </c>
      <c r="AD553">
        <v>0.21129999999999999</v>
      </c>
      <c r="AE553">
        <v>0.248</v>
      </c>
      <c r="AF553">
        <v>8.9990000000000001E-2</v>
      </c>
    </row>
    <row r="554" spans="1:32" x14ac:dyDescent="0.2">
      <c r="A554">
        <v>91504</v>
      </c>
      <c r="B554" t="s">
        <v>32</v>
      </c>
      <c r="C554">
        <v>13.82</v>
      </c>
      <c r="D554">
        <v>24.49</v>
      </c>
      <c r="E554">
        <v>92.33</v>
      </c>
      <c r="F554">
        <v>595.9</v>
      </c>
      <c r="G554">
        <v>0.1162</v>
      </c>
      <c r="H554">
        <v>0.1681</v>
      </c>
      <c r="I554">
        <v>0.13569999999999999</v>
      </c>
      <c r="J554">
        <v>6.7589999999999997E-2</v>
      </c>
      <c r="K554">
        <v>0.22750000000000001</v>
      </c>
      <c r="L554">
        <v>7.2370000000000004E-2</v>
      </c>
      <c r="M554">
        <v>0.47510000000000002</v>
      </c>
      <c r="N554">
        <v>1.528</v>
      </c>
      <c r="O554">
        <v>2.9740000000000002</v>
      </c>
      <c r="P554">
        <v>39.049999999999997</v>
      </c>
      <c r="Q554">
        <v>9.6799999999999994E-3</v>
      </c>
      <c r="R554">
        <v>3.8559999999999997E-2</v>
      </c>
      <c r="S554">
        <v>3.4759999999999999E-2</v>
      </c>
      <c r="T554">
        <v>1.6160000000000001E-2</v>
      </c>
      <c r="U554">
        <v>2.4340000000000001E-2</v>
      </c>
      <c r="V554">
        <v>6.9950000000000003E-3</v>
      </c>
      <c r="W554">
        <v>16.010000000000002</v>
      </c>
      <c r="X554">
        <v>32.94</v>
      </c>
      <c r="Y554">
        <v>106</v>
      </c>
      <c r="Z554">
        <v>788</v>
      </c>
      <c r="AA554">
        <v>0.1794</v>
      </c>
      <c r="AB554">
        <v>0.39660000000000001</v>
      </c>
      <c r="AC554">
        <v>0.33810000000000001</v>
      </c>
      <c r="AD554">
        <v>0.15210000000000001</v>
      </c>
      <c r="AE554">
        <v>0.36509999999999998</v>
      </c>
      <c r="AF554">
        <v>0.1183</v>
      </c>
    </row>
    <row r="555" spans="1:32" x14ac:dyDescent="0.2">
      <c r="A555">
        <v>915143</v>
      </c>
      <c r="B555" t="s">
        <v>32</v>
      </c>
      <c r="C555">
        <v>23.09</v>
      </c>
      <c r="D555">
        <v>19.829999999999998</v>
      </c>
      <c r="E555">
        <v>152.1</v>
      </c>
      <c r="F555">
        <v>1682</v>
      </c>
      <c r="G555">
        <v>9.3420000000000003E-2</v>
      </c>
      <c r="H555">
        <v>0.1275</v>
      </c>
      <c r="I555">
        <v>0.1676</v>
      </c>
      <c r="J555">
        <v>0.1003</v>
      </c>
      <c r="K555">
        <v>0.15049999999999999</v>
      </c>
      <c r="L555">
        <v>5.484E-2</v>
      </c>
      <c r="M555">
        <v>1.2909999999999999</v>
      </c>
      <c r="N555">
        <v>0.74519999999999997</v>
      </c>
      <c r="O555">
        <v>9.6349999999999998</v>
      </c>
      <c r="P555">
        <v>180.2</v>
      </c>
      <c r="Q555">
        <v>5.7530000000000003E-3</v>
      </c>
      <c r="R555">
        <v>3.356E-2</v>
      </c>
      <c r="S555">
        <v>3.9759999999999997E-2</v>
      </c>
      <c r="T555">
        <v>2.1559999999999999E-2</v>
      </c>
      <c r="U555">
        <v>2.2009999999999998E-2</v>
      </c>
      <c r="V555">
        <v>2.8969999999999998E-3</v>
      </c>
      <c r="W555">
        <v>30.79</v>
      </c>
      <c r="X555">
        <v>23.87</v>
      </c>
      <c r="Y555">
        <v>211.5</v>
      </c>
      <c r="Z555">
        <v>2782</v>
      </c>
      <c r="AA555">
        <v>0.11990000000000001</v>
      </c>
      <c r="AB555">
        <v>0.36249999999999999</v>
      </c>
      <c r="AC555">
        <v>0.37940000000000002</v>
      </c>
      <c r="AD555">
        <v>0.22639999999999999</v>
      </c>
      <c r="AE555">
        <v>0.2908</v>
      </c>
      <c r="AF555">
        <v>7.2770000000000001E-2</v>
      </c>
    </row>
    <row r="556" spans="1:32" x14ac:dyDescent="0.2">
      <c r="A556">
        <v>915460</v>
      </c>
      <c r="B556" t="s">
        <v>32</v>
      </c>
      <c r="C556">
        <v>15.46</v>
      </c>
      <c r="D556">
        <v>23.95</v>
      </c>
      <c r="E556">
        <v>103.8</v>
      </c>
      <c r="F556">
        <v>731.3</v>
      </c>
      <c r="G556">
        <v>0.1183</v>
      </c>
      <c r="H556">
        <v>0.187</v>
      </c>
      <c r="I556">
        <v>0.20300000000000001</v>
      </c>
      <c r="J556">
        <v>8.5199999999999998E-2</v>
      </c>
      <c r="K556">
        <v>0.1807</v>
      </c>
      <c r="L556">
        <v>7.0830000000000004E-2</v>
      </c>
      <c r="M556">
        <v>0.33310000000000001</v>
      </c>
      <c r="N556">
        <v>1.9610000000000001</v>
      </c>
      <c r="O556">
        <v>2.9369999999999998</v>
      </c>
      <c r="P556">
        <v>32.520000000000003</v>
      </c>
      <c r="Q556">
        <v>9.5379999999999996E-3</v>
      </c>
      <c r="R556">
        <v>4.9399999999999999E-2</v>
      </c>
      <c r="S556">
        <v>6.019E-2</v>
      </c>
      <c r="T556">
        <v>2.0410000000000001E-2</v>
      </c>
      <c r="U556">
        <v>2.1049999999999999E-2</v>
      </c>
      <c r="V556">
        <v>6.0000000000000001E-3</v>
      </c>
      <c r="W556">
        <v>17.11</v>
      </c>
      <c r="X556">
        <v>36.33</v>
      </c>
      <c r="Y556">
        <v>117.7</v>
      </c>
      <c r="Z556">
        <v>909.4</v>
      </c>
      <c r="AA556">
        <v>0.17319999999999999</v>
      </c>
      <c r="AB556">
        <v>0.49669999999999997</v>
      </c>
      <c r="AC556">
        <v>0.59109999999999996</v>
      </c>
      <c r="AD556">
        <v>0.21629999999999999</v>
      </c>
      <c r="AE556">
        <v>0.30130000000000001</v>
      </c>
      <c r="AF556">
        <v>0.1067</v>
      </c>
    </row>
    <row r="557" spans="1:32" x14ac:dyDescent="0.2">
      <c r="A557">
        <v>915691</v>
      </c>
      <c r="B557" t="s">
        <v>32</v>
      </c>
      <c r="C557">
        <v>13.4</v>
      </c>
      <c r="D557">
        <v>20.52</v>
      </c>
      <c r="E557">
        <v>88.64</v>
      </c>
      <c r="F557">
        <v>556.70000000000005</v>
      </c>
      <c r="G557">
        <v>0.1106</v>
      </c>
      <c r="H557">
        <v>0.1469</v>
      </c>
      <c r="I557">
        <v>0.14449999999999999</v>
      </c>
      <c r="J557">
        <v>8.1720000000000001E-2</v>
      </c>
      <c r="K557">
        <v>0.21160000000000001</v>
      </c>
      <c r="L557">
        <v>7.3249999999999996E-2</v>
      </c>
      <c r="M557">
        <v>0.3906</v>
      </c>
      <c r="N557">
        <v>0.93059999999999998</v>
      </c>
      <c r="O557">
        <v>3.093</v>
      </c>
      <c r="P557">
        <v>33.67</v>
      </c>
      <c r="Q557">
        <v>5.4140000000000004E-3</v>
      </c>
      <c r="R557">
        <v>2.265E-2</v>
      </c>
      <c r="S557">
        <v>3.4520000000000002E-2</v>
      </c>
      <c r="T557">
        <v>1.3339999999999999E-2</v>
      </c>
      <c r="U557">
        <v>1.7049999999999999E-2</v>
      </c>
      <c r="V557">
        <v>4.0049999999999999E-3</v>
      </c>
      <c r="W557">
        <v>16.41</v>
      </c>
      <c r="X557">
        <v>29.66</v>
      </c>
      <c r="Y557">
        <v>113.3</v>
      </c>
      <c r="Z557">
        <v>844.4</v>
      </c>
      <c r="AA557">
        <v>0.15740000000000001</v>
      </c>
      <c r="AB557">
        <v>0.3856</v>
      </c>
      <c r="AC557">
        <v>0.51060000000000005</v>
      </c>
      <c r="AD557">
        <v>0.2051</v>
      </c>
      <c r="AE557">
        <v>0.35849999999999999</v>
      </c>
      <c r="AF557">
        <v>0.1109</v>
      </c>
    </row>
    <row r="558" spans="1:32" x14ac:dyDescent="0.2">
      <c r="A558">
        <v>91594602</v>
      </c>
      <c r="B558" t="s">
        <v>32</v>
      </c>
      <c r="C558">
        <v>15.05</v>
      </c>
      <c r="D558">
        <v>19.07</v>
      </c>
      <c r="E558">
        <v>97.26</v>
      </c>
      <c r="F558">
        <v>701.9</v>
      </c>
      <c r="G558">
        <v>9.2149999999999996E-2</v>
      </c>
      <c r="H558">
        <v>8.5970000000000005E-2</v>
      </c>
      <c r="I558">
        <v>7.4859999999999996E-2</v>
      </c>
      <c r="J558">
        <v>4.335E-2</v>
      </c>
      <c r="K558">
        <v>0.15609999999999999</v>
      </c>
      <c r="L558">
        <v>5.9150000000000001E-2</v>
      </c>
      <c r="M558">
        <v>0.38600000000000001</v>
      </c>
      <c r="N558">
        <v>1.198</v>
      </c>
      <c r="O558">
        <v>2.63</v>
      </c>
      <c r="P558">
        <v>38.49</v>
      </c>
      <c r="Q558">
        <v>4.9519999999999998E-3</v>
      </c>
      <c r="R558">
        <v>1.6299999999999999E-2</v>
      </c>
      <c r="S558">
        <v>2.9669999999999998E-2</v>
      </c>
      <c r="T558">
        <v>9.4230000000000008E-3</v>
      </c>
      <c r="U558">
        <v>1.1520000000000001E-2</v>
      </c>
      <c r="V558">
        <v>1.7179999999999999E-3</v>
      </c>
      <c r="W558">
        <v>17.579999999999998</v>
      </c>
      <c r="X558">
        <v>28.06</v>
      </c>
      <c r="Y558">
        <v>113.8</v>
      </c>
      <c r="Z558">
        <v>967</v>
      </c>
      <c r="AA558">
        <v>0.1246</v>
      </c>
      <c r="AB558">
        <v>0.21010000000000001</v>
      </c>
      <c r="AC558">
        <v>0.28660000000000002</v>
      </c>
      <c r="AD558">
        <v>0.112</v>
      </c>
      <c r="AE558">
        <v>0.22819999999999999</v>
      </c>
      <c r="AF558">
        <v>6.9540000000000005E-2</v>
      </c>
    </row>
    <row r="559" spans="1:32" x14ac:dyDescent="0.2">
      <c r="A559">
        <v>916799</v>
      </c>
      <c r="B559" t="s">
        <v>32</v>
      </c>
      <c r="C559">
        <v>18.309999999999999</v>
      </c>
      <c r="D559">
        <v>20.58</v>
      </c>
      <c r="E559">
        <v>120.8</v>
      </c>
      <c r="F559">
        <v>1052</v>
      </c>
      <c r="G559">
        <v>0.10680000000000001</v>
      </c>
      <c r="H559">
        <v>0.12479999999999999</v>
      </c>
      <c r="I559">
        <v>0.15690000000000001</v>
      </c>
      <c r="J559">
        <v>9.4509999999999997E-2</v>
      </c>
      <c r="K559">
        <v>0.186</v>
      </c>
      <c r="L559">
        <v>5.9409999999999998E-2</v>
      </c>
      <c r="M559">
        <v>0.54490000000000005</v>
      </c>
      <c r="N559">
        <v>0.92249999999999999</v>
      </c>
      <c r="O559">
        <v>3.218</v>
      </c>
      <c r="P559">
        <v>67.36</v>
      </c>
      <c r="Q559">
        <v>6.1760000000000001E-3</v>
      </c>
      <c r="R559">
        <v>1.8769999999999998E-2</v>
      </c>
      <c r="S559">
        <v>2.913E-2</v>
      </c>
      <c r="T559">
        <v>1.0460000000000001E-2</v>
      </c>
      <c r="U559">
        <v>1.559E-2</v>
      </c>
      <c r="V559">
        <v>2.725E-3</v>
      </c>
      <c r="W559">
        <v>21.86</v>
      </c>
      <c r="X559">
        <v>26.2</v>
      </c>
      <c r="Y559">
        <v>142.19999999999999</v>
      </c>
      <c r="Z559">
        <v>1493</v>
      </c>
      <c r="AA559">
        <v>0.1492</v>
      </c>
      <c r="AB559">
        <v>0.25359999999999999</v>
      </c>
      <c r="AC559">
        <v>0.37590000000000001</v>
      </c>
      <c r="AD559">
        <v>0.151</v>
      </c>
      <c r="AE559">
        <v>0.30740000000000001</v>
      </c>
      <c r="AF559">
        <v>7.8630000000000005E-2</v>
      </c>
    </row>
    <row r="560" spans="1:32" x14ac:dyDescent="0.2">
      <c r="A560">
        <v>916838</v>
      </c>
      <c r="B560" t="s">
        <v>32</v>
      </c>
      <c r="C560">
        <v>19.89</v>
      </c>
      <c r="D560">
        <v>20.260000000000002</v>
      </c>
      <c r="E560">
        <v>130.5</v>
      </c>
      <c r="F560">
        <v>1214</v>
      </c>
      <c r="G560">
        <v>0.1037</v>
      </c>
      <c r="H560">
        <v>0.13100000000000001</v>
      </c>
      <c r="I560">
        <v>0.1411</v>
      </c>
      <c r="J560">
        <v>9.4310000000000005E-2</v>
      </c>
      <c r="K560">
        <v>0.1802</v>
      </c>
      <c r="L560">
        <v>6.1879999999999998E-2</v>
      </c>
      <c r="M560">
        <v>0.50790000000000002</v>
      </c>
      <c r="N560">
        <v>0.87370000000000003</v>
      </c>
      <c r="O560">
        <v>3.6539999999999999</v>
      </c>
      <c r="P560">
        <v>59.7</v>
      </c>
      <c r="Q560">
        <v>5.0889999999999998E-3</v>
      </c>
      <c r="R560">
        <v>2.3029999999999998E-2</v>
      </c>
      <c r="S560">
        <v>3.0519999999999999E-2</v>
      </c>
      <c r="T560">
        <v>1.1780000000000001E-2</v>
      </c>
      <c r="U560">
        <v>1.057E-2</v>
      </c>
      <c r="V560">
        <v>3.3909999999999999E-3</v>
      </c>
      <c r="W560">
        <v>23.73</v>
      </c>
      <c r="X560">
        <v>25.23</v>
      </c>
      <c r="Y560">
        <v>160.5</v>
      </c>
      <c r="Z560">
        <v>1646</v>
      </c>
      <c r="AA560">
        <v>0.14169999999999999</v>
      </c>
      <c r="AB560">
        <v>0.33090000000000003</v>
      </c>
      <c r="AC560">
        <v>0.41849999999999998</v>
      </c>
      <c r="AD560">
        <v>0.1613</v>
      </c>
      <c r="AE560">
        <v>0.25490000000000002</v>
      </c>
      <c r="AF560">
        <v>9.1359999999999997E-2</v>
      </c>
    </row>
    <row r="561" spans="1:32" x14ac:dyDescent="0.2">
      <c r="A561">
        <v>91762702</v>
      </c>
      <c r="B561" t="s">
        <v>32</v>
      </c>
      <c r="C561">
        <v>24.63</v>
      </c>
      <c r="D561">
        <v>21.6</v>
      </c>
      <c r="E561">
        <v>165.5</v>
      </c>
      <c r="F561">
        <v>1841</v>
      </c>
      <c r="G561">
        <v>0.10299999999999999</v>
      </c>
      <c r="H561">
        <v>0.21060000000000001</v>
      </c>
      <c r="I561">
        <v>0.23100000000000001</v>
      </c>
      <c r="J561">
        <v>0.14710000000000001</v>
      </c>
      <c r="K561">
        <v>0.1991</v>
      </c>
      <c r="L561">
        <v>6.7390000000000005E-2</v>
      </c>
      <c r="M561">
        <v>0.99150000000000005</v>
      </c>
      <c r="N561">
        <v>0.90039999999999998</v>
      </c>
      <c r="O561">
        <v>7.05</v>
      </c>
      <c r="P561">
        <v>139.9</v>
      </c>
      <c r="Q561">
        <v>4.9890000000000004E-3</v>
      </c>
      <c r="R561">
        <v>3.2120000000000003E-2</v>
      </c>
      <c r="S561">
        <v>3.5709999999999999E-2</v>
      </c>
      <c r="T561">
        <v>1.5970000000000002E-2</v>
      </c>
      <c r="U561">
        <v>1.8790000000000001E-2</v>
      </c>
      <c r="V561">
        <v>4.7600000000000003E-3</v>
      </c>
      <c r="W561">
        <v>29.92</v>
      </c>
      <c r="X561">
        <v>26.93</v>
      </c>
      <c r="Y561">
        <v>205.7</v>
      </c>
      <c r="Z561">
        <v>2642</v>
      </c>
      <c r="AA561">
        <v>0.13420000000000001</v>
      </c>
      <c r="AB561">
        <v>0.41880000000000001</v>
      </c>
      <c r="AC561">
        <v>0.46579999999999999</v>
      </c>
      <c r="AD561">
        <v>0.2475</v>
      </c>
      <c r="AE561">
        <v>0.31569999999999998</v>
      </c>
      <c r="AF561">
        <v>9.6710000000000004E-2</v>
      </c>
    </row>
    <row r="562" spans="1:32" x14ac:dyDescent="0.2">
      <c r="A562">
        <v>91930402</v>
      </c>
      <c r="B562" t="s">
        <v>32</v>
      </c>
      <c r="C562">
        <v>20.47</v>
      </c>
      <c r="D562">
        <v>20.67</v>
      </c>
      <c r="E562">
        <v>134.69999999999999</v>
      </c>
      <c r="F562">
        <v>1299</v>
      </c>
      <c r="G562">
        <v>9.1560000000000002E-2</v>
      </c>
      <c r="H562">
        <v>0.1313</v>
      </c>
      <c r="I562">
        <v>0.15229999999999999</v>
      </c>
      <c r="J562">
        <v>0.10150000000000001</v>
      </c>
      <c r="K562">
        <v>0.21659999999999999</v>
      </c>
      <c r="L562">
        <v>5.4190000000000002E-2</v>
      </c>
      <c r="M562">
        <v>0.83360000000000001</v>
      </c>
      <c r="N562">
        <v>1.736</v>
      </c>
      <c r="O562">
        <v>5.1680000000000001</v>
      </c>
      <c r="P562">
        <v>100.4</v>
      </c>
      <c r="Q562">
        <v>4.9379999999999997E-3</v>
      </c>
      <c r="R562">
        <v>3.0890000000000001E-2</v>
      </c>
      <c r="S562">
        <v>4.0930000000000001E-2</v>
      </c>
      <c r="T562">
        <v>1.6990000000000002E-2</v>
      </c>
      <c r="U562">
        <v>2.8160000000000001E-2</v>
      </c>
      <c r="V562">
        <v>2.7190000000000001E-3</v>
      </c>
      <c r="W562">
        <v>23.23</v>
      </c>
      <c r="X562">
        <v>27.15</v>
      </c>
      <c r="Y562">
        <v>152</v>
      </c>
      <c r="Z562">
        <v>1645</v>
      </c>
      <c r="AA562">
        <v>0.10970000000000001</v>
      </c>
      <c r="AB562">
        <v>0.25340000000000001</v>
      </c>
      <c r="AC562">
        <v>0.30919999999999997</v>
      </c>
      <c r="AD562">
        <v>0.1613</v>
      </c>
      <c r="AE562">
        <v>0.32200000000000001</v>
      </c>
      <c r="AF562">
        <v>6.386E-2</v>
      </c>
    </row>
    <row r="563" spans="1:32" x14ac:dyDescent="0.2">
      <c r="A563">
        <v>919555</v>
      </c>
      <c r="B563" t="s">
        <v>32</v>
      </c>
      <c r="C563">
        <v>20.55</v>
      </c>
      <c r="D563">
        <v>20.86</v>
      </c>
      <c r="E563">
        <v>137.80000000000001</v>
      </c>
      <c r="F563">
        <v>1308</v>
      </c>
      <c r="G563">
        <v>0.1046</v>
      </c>
      <c r="H563">
        <v>0.1739</v>
      </c>
      <c r="I563">
        <v>0.20849999999999999</v>
      </c>
      <c r="J563">
        <v>0.13220000000000001</v>
      </c>
      <c r="K563">
        <v>0.2127</v>
      </c>
      <c r="L563">
        <v>6.2509999999999996E-2</v>
      </c>
      <c r="M563">
        <v>0.6986</v>
      </c>
      <c r="N563">
        <v>0.99009999999999998</v>
      </c>
      <c r="O563">
        <v>4.7060000000000004</v>
      </c>
      <c r="P563">
        <v>87.78</v>
      </c>
      <c r="Q563">
        <v>4.5779999999999996E-3</v>
      </c>
      <c r="R563">
        <v>2.6159999999999999E-2</v>
      </c>
      <c r="S563">
        <v>4.0050000000000002E-2</v>
      </c>
      <c r="T563">
        <v>1.421E-2</v>
      </c>
      <c r="U563">
        <v>1.9480000000000001E-2</v>
      </c>
      <c r="V563">
        <v>2.689E-3</v>
      </c>
      <c r="W563">
        <v>24.3</v>
      </c>
      <c r="X563">
        <v>25.48</v>
      </c>
      <c r="Y563">
        <v>160.19999999999999</v>
      </c>
      <c r="Z563">
        <v>1809</v>
      </c>
      <c r="AA563">
        <v>0.1268</v>
      </c>
      <c r="AB563">
        <v>0.3135</v>
      </c>
      <c r="AC563">
        <v>0.44330000000000003</v>
      </c>
      <c r="AD563">
        <v>0.21479999999999999</v>
      </c>
      <c r="AE563">
        <v>0.30769999999999997</v>
      </c>
      <c r="AF563">
        <v>7.5689999999999993E-2</v>
      </c>
    </row>
    <row r="564" spans="1:32" x14ac:dyDescent="0.2">
      <c r="A564">
        <v>91979701</v>
      </c>
      <c r="B564" t="s">
        <v>32</v>
      </c>
      <c r="C564">
        <v>14.27</v>
      </c>
      <c r="D564">
        <v>22.55</v>
      </c>
      <c r="E564">
        <v>93.77</v>
      </c>
      <c r="F564">
        <v>629.79999999999995</v>
      </c>
      <c r="G564">
        <v>0.1038</v>
      </c>
      <c r="H564">
        <v>0.1154</v>
      </c>
      <c r="I564">
        <v>0.14630000000000001</v>
      </c>
      <c r="J564">
        <v>6.139E-2</v>
      </c>
      <c r="K564">
        <v>0.19259999999999999</v>
      </c>
      <c r="L564">
        <v>5.9819999999999998E-2</v>
      </c>
      <c r="M564">
        <v>0.20269999999999999</v>
      </c>
      <c r="N564">
        <v>1.851</v>
      </c>
      <c r="O564">
        <v>1.895</v>
      </c>
      <c r="P564">
        <v>18.54</v>
      </c>
      <c r="Q564">
        <v>6.1130000000000004E-3</v>
      </c>
      <c r="R564">
        <v>2.5829999999999999E-2</v>
      </c>
      <c r="S564">
        <v>4.6449999999999998E-2</v>
      </c>
      <c r="T564">
        <v>1.2760000000000001E-2</v>
      </c>
      <c r="U564">
        <v>1.451E-2</v>
      </c>
      <c r="V564">
        <v>3.7559999999999998E-3</v>
      </c>
      <c r="W564">
        <v>15.29</v>
      </c>
      <c r="X564">
        <v>34.270000000000003</v>
      </c>
      <c r="Y564">
        <v>104.3</v>
      </c>
      <c r="Z564">
        <v>728.3</v>
      </c>
      <c r="AA564">
        <v>0.13800000000000001</v>
      </c>
      <c r="AB564">
        <v>0.27329999999999999</v>
      </c>
      <c r="AC564">
        <v>0.4234</v>
      </c>
      <c r="AD564">
        <v>0.13619999999999999</v>
      </c>
      <c r="AE564">
        <v>0.26979999999999998</v>
      </c>
      <c r="AF564">
        <v>8.3510000000000001E-2</v>
      </c>
    </row>
    <row r="565" spans="1:32" x14ac:dyDescent="0.2">
      <c r="A565">
        <v>925622</v>
      </c>
      <c r="B565" t="s">
        <v>32</v>
      </c>
      <c r="C565">
        <v>15.22</v>
      </c>
      <c r="D565">
        <v>30.62</v>
      </c>
      <c r="E565">
        <v>103.4</v>
      </c>
      <c r="F565">
        <v>716.9</v>
      </c>
      <c r="G565">
        <v>0.1048</v>
      </c>
      <c r="H565">
        <v>0.2087</v>
      </c>
      <c r="I565">
        <v>0.255</v>
      </c>
      <c r="J565">
        <v>9.4289999999999999E-2</v>
      </c>
      <c r="K565">
        <v>0.21279999999999999</v>
      </c>
      <c r="L565">
        <v>7.152E-2</v>
      </c>
      <c r="M565">
        <v>0.26019999999999999</v>
      </c>
      <c r="N565">
        <v>1.2050000000000001</v>
      </c>
      <c r="O565">
        <v>2.3620000000000001</v>
      </c>
      <c r="P565">
        <v>22.65</v>
      </c>
      <c r="Q565">
        <v>4.6249999999999998E-3</v>
      </c>
      <c r="R565">
        <v>4.8439999999999997E-2</v>
      </c>
      <c r="S565">
        <v>7.3590000000000003E-2</v>
      </c>
      <c r="T565">
        <v>1.6080000000000001E-2</v>
      </c>
      <c r="U565">
        <v>2.137E-2</v>
      </c>
      <c r="V565">
        <v>6.1419999999999999E-3</v>
      </c>
      <c r="W565">
        <v>17.52</v>
      </c>
      <c r="X565">
        <v>42.79</v>
      </c>
      <c r="Y565">
        <v>128.69999999999999</v>
      </c>
      <c r="Z565">
        <v>915</v>
      </c>
      <c r="AA565">
        <v>0.14169999999999999</v>
      </c>
      <c r="AB565">
        <v>0.79169999999999996</v>
      </c>
      <c r="AC565">
        <v>1.17</v>
      </c>
      <c r="AD565">
        <v>0.2356</v>
      </c>
      <c r="AE565">
        <v>0.40889999999999999</v>
      </c>
      <c r="AF565">
        <v>0.1409</v>
      </c>
    </row>
    <row r="566" spans="1:32" x14ac:dyDescent="0.2">
      <c r="A566">
        <v>926125</v>
      </c>
      <c r="B566" t="s">
        <v>32</v>
      </c>
      <c r="C566">
        <v>20.92</v>
      </c>
      <c r="D566">
        <v>25.09</v>
      </c>
      <c r="E566">
        <v>143</v>
      </c>
      <c r="F566">
        <v>1347</v>
      </c>
      <c r="G566">
        <v>0.1099</v>
      </c>
      <c r="H566">
        <v>0.22359999999999999</v>
      </c>
      <c r="I566">
        <v>0.31740000000000002</v>
      </c>
      <c r="J566">
        <v>0.1474</v>
      </c>
      <c r="K566">
        <v>0.21490000000000001</v>
      </c>
      <c r="L566">
        <v>6.8790000000000004E-2</v>
      </c>
      <c r="M566">
        <v>0.96220000000000006</v>
      </c>
      <c r="N566">
        <v>1.026</v>
      </c>
      <c r="O566">
        <v>8.7579999999999991</v>
      </c>
      <c r="P566">
        <v>118.8</v>
      </c>
      <c r="Q566">
        <v>6.3990000000000002E-3</v>
      </c>
      <c r="R566">
        <v>4.3099999999999999E-2</v>
      </c>
      <c r="S566">
        <v>7.8450000000000006E-2</v>
      </c>
      <c r="T566">
        <v>2.6239999999999999E-2</v>
      </c>
      <c r="U566">
        <v>2.0570000000000001E-2</v>
      </c>
      <c r="V566">
        <v>6.2129999999999998E-3</v>
      </c>
      <c r="W566">
        <v>24.29</v>
      </c>
      <c r="X566">
        <v>29.41</v>
      </c>
      <c r="Y566">
        <v>179.1</v>
      </c>
      <c r="Z566">
        <v>1819</v>
      </c>
      <c r="AA566">
        <v>0.14069999999999999</v>
      </c>
      <c r="AB566">
        <v>0.41860000000000003</v>
      </c>
      <c r="AC566">
        <v>0.65990000000000004</v>
      </c>
      <c r="AD566">
        <v>0.25419999999999998</v>
      </c>
      <c r="AE566">
        <v>0.29289999999999999</v>
      </c>
      <c r="AF566">
        <v>9.8729999999999998E-2</v>
      </c>
    </row>
    <row r="567" spans="1:32" x14ac:dyDescent="0.2">
      <c r="A567">
        <v>926424</v>
      </c>
      <c r="B567" t="s">
        <v>32</v>
      </c>
      <c r="C567">
        <v>21.56</v>
      </c>
      <c r="D567">
        <v>22.39</v>
      </c>
      <c r="E567">
        <v>142</v>
      </c>
      <c r="F567">
        <v>1479</v>
      </c>
      <c r="G567">
        <v>0.111</v>
      </c>
      <c r="H567">
        <v>0.1159</v>
      </c>
      <c r="I567">
        <v>0.24390000000000001</v>
      </c>
      <c r="J567">
        <v>0.1389</v>
      </c>
      <c r="K567">
        <v>0.1726</v>
      </c>
      <c r="L567">
        <v>5.6230000000000002E-2</v>
      </c>
      <c r="M567">
        <v>1.1759999999999999</v>
      </c>
      <c r="N567">
        <v>1.256</v>
      </c>
      <c r="O567">
        <v>7.673</v>
      </c>
      <c r="P567">
        <v>158.69999999999999</v>
      </c>
      <c r="Q567">
        <v>1.03E-2</v>
      </c>
      <c r="R567">
        <v>2.8910000000000002E-2</v>
      </c>
      <c r="S567">
        <v>5.1979999999999998E-2</v>
      </c>
      <c r="T567">
        <v>2.4539999999999999E-2</v>
      </c>
      <c r="U567">
        <v>1.1140000000000001E-2</v>
      </c>
      <c r="V567">
        <v>4.2389999999999997E-3</v>
      </c>
      <c r="W567">
        <v>25.45</v>
      </c>
      <c r="X567">
        <v>26.4</v>
      </c>
      <c r="Y567">
        <v>166.1</v>
      </c>
      <c r="Z567">
        <v>2027</v>
      </c>
      <c r="AA567">
        <v>0.14099999999999999</v>
      </c>
      <c r="AB567">
        <v>0.21129999999999999</v>
      </c>
      <c r="AC567">
        <v>0.41070000000000001</v>
      </c>
      <c r="AD567">
        <v>0.22159999999999999</v>
      </c>
      <c r="AE567">
        <v>0.20599999999999999</v>
      </c>
      <c r="AF567">
        <v>7.1150000000000005E-2</v>
      </c>
    </row>
    <row r="568" spans="1:32" x14ac:dyDescent="0.2">
      <c r="A568">
        <v>926682</v>
      </c>
      <c r="B568" t="s">
        <v>32</v>
      </c>
      <c r="C568">
        <v>20.13</v>
      </c>
      <c r="D568">
        <v>28.25</v>
      </c>
      <c r="E568">
        <v>131.19999999999999</v>
      </c>
      <c r="F568">
        <v>1261</v>
      </c>
      <c r="G568">
        <v>9.7799999999999998E-2</v>
      </c>
      <c r="H568">
        <v>0.10340000000000001</v>
      </c>
      <c r="I568">
        <v>0.14399999999999999</v>
      </c>
      <c r="J568">
        <v>9.7909999999999997E-2</v>
      </c>
      <c r="K568">
        <v>0.17519999999999999</v>
      </c>
      <c r="L568">
        <v>5.5329999999999997E-2</v>
      </c>
      <c r="M568">
        <v>0.76549999999999996</v>
      </c>
      <c r="N568">
        <v>2.4630000000000001</v>
      </c>
      <c r="O568">
        <v>5.2030000000000003</v>
      </c>
      <c r="P568">
        <v>99.04</v>
      </c>
      <c r="Q568">
        <v>5.7689999999999998E-3</v>
      </c>
      <c r="R568">
        <v>2.4230000000000002E-2</v>
      </c>
      <c r="S568">
        <v>3.95E-2</v>
      </c>
      <c r="T568">
        <v>1.678E-2</v>
      </c>
      <c r="U568">
        <v>1.898E-2</v>
      </c>
      <c r="V568">
        <v>2.4979999999999998E-3</v>
      </c>
      <c r="W568">
        <v>23.69</v>
      </c>
      <c r="X568">
        <v>38.25</v>
      </c>
      <c r="Y568">
        <v>155</v>
      </c>
      <c r="Z568">
        <v>1731</v>
      </c>
      <c r="AA568">
        <v>0.1166</v>
      </c>
      <c r="AB568">
        <v>0.19220000000000001</v>
      </c>
      <c r="AC568">
        <v>0.32150000000000001</v>
      </c>
      <c r="AD568">
        <v>0.1628</v>
      </c>
      <c r="AE568">
        <v>0.25719999999999998</v>
      </c>
      <c r="AF568">
        <v>6.6369999999999998E-2</v>
      </c>
    </row>
    <row r="569" spans="1:32" x14ac:dyDescent="0.2">
      <c r="A569">
        <v>926954</v>
      </c>
      <c r="B569" t="s">
        <v>32</v>
      </c>
      <c r="C569">
        <v>16.600000000000001</v>
      </c>
      <c r="D569">
        <v>28.08</v>
      </c>
      <c r="E569">
        <v>108.3</v>
      </c>
      <c r="F569">
        <v>858.1</v>
      </c>
      <c r="G569">
        <v>8.455E-2</v>
      </c>
      <c r="H569">
        <v>0.1023</v>
      </c>
      <c r="I569">
        <v>9.2509999999999995E-2</v>
      </c>
      <c r="J569">
        <v>5.3019999999999998E-2</v>
      </c>
      <c r="K569">
        <v>0.159</v>
      </c>
      <c r="L569">
        <v>5.6480000000000002E-2</v>
      </c>
      <c r="M569">
        <v>0.45639999999999997</v>
      </c>
      <c r="N569">
        <v>1.075</v>
      </c>
      <c r="O569">
        <v>3.4249999999999998</v>
      </c>
      <c r="P569">
        <v>48.55</v>
      </c>
      <c r="Q569">
        <v>5.9030000000000003E-3</v>
      </c>
      <c r="R569">
        <v>3.7310000000000003E-2</v>
      </c>
      <c r="S569">
        <v>4.7300000000000002E-2</v>
      </c>
      <c r="T569">
        <v>1.5570000000000001E-2</v>
      </c>
      <c r="U569">
        <v>1.3180000000000001E-2</v>
      </c>
      <c r="V569">
        <v>3.8920000000000001E-3</v>
      </c>
      <c r="W569">
        <v>18.98</v>
      </c>
      <c r="X569">
        <v>34.119999999999997</v>
      </c>
      <c r="Y569">
        <v>126.7</v>
      </c>
      <c r="Z569">
        <v>1124</v>
      </c>
      <c r="AA569">
        <v>0.1139</v>
      </c>
      <c r="AB569">
        <v>0.30940000000000001</v>
      </c>
      <c r="AC569">
        <v>0.34029999999999999</v>
      </c>
      <c r="AD569">
        <v>0.14180000000000001</v>
      </c>
      <c r="AE569">
        <v>0.2218</v>
      </c>
      <c r="AF569">
        <v>7.8200000000000006E-2</v>
      </c>
    </row>
    <row r="570" spans="1:32" x14ac:dyDescent="0.2">
      <c r="A570">
        <v>927241</v>
      </c>
      <c r="B570" t="s">
        <v>32</v>
      </c>
      <c r="C570">
        <v>20.6</v>
      </c>
      <c r="D570">
        <v>29.33</v>
      </c>
      <c r="E570">
        <v>140.1</v>
      </c>
      <c r="F570">
        <v>1265</v>
      </c>
      <c r="G570">
        <v>0.1178</v>
      </c>
      <c r="H570">
        <v>0.27700000000000002</v>
      </c>
      <c r="I570">
        <v>0.35139999999999999</v>
      </c>
      <c r="J570">
        <v>0.152</v>
      </c>
      <c r="K570">
        <v>0.2397</v>
      </c>
      <c r="L570">
        <v>7.016E-2</v>
      </c>
      <c r="M570">
        <v>0.72599999999999998</v>
      </c>
      <c r="N570">
        <v>1.595</v>
      </c>
      <c r="O570">
        <v>5.7720000000000002</v>
      </c>
      <c r="P570">
        <v>86.22</v>
      </c>
      <c r="Q570">
        <v>6.522E-3</v>
      </c>
      <c r="R570">
        <v>6.1580000000000003E-2</v>
      </c>
      <c r="S570">
        <v>7.1169999999999997E-2</v>
      </c>
      <c r="T570">
        <v>1.6639999999999999E-2</v>
      </c>
      <c r="U570">
        <v>2.324E-2</v>
      </c>
      <c r="V570">
        <v>6.1850000000000004E-3</v>
      </c>
      <c r="W570">
        <v>25.74</v>
      </c>
      <c r="X570">
        <v>39.42</v>
      </c>
      <c r="Y570">
        <v>184.6</v>
      </c>
      <c r="Z570">
        <v>1821</v>
      </c>
      <c r="AA570">
        <v>0.16500000000000001</v>
      </c>
      <c r="AB570">
        <v>0.86809999999999998</v>
      </c>
      <c r="AC570">
        <v>0.93869999999999998</v>
      </c>
      <c r="AD570">
        <v>0.26500000000000001</v>
      </c>
      <c r="AE570">
        <v>0.40870000000000001</v>
      </c>
      <c r="AF570">
        <v>0.124</v>
      </c>
    </row>
  </sheetData>
  <autoFilter ref="A1:AF1" xr:uid="{99C7811A-604E-463B-9452-2A5C904BBB06}">
    <sortState xmlns:xlrd2="http://schemas.microsoft.com/office/spreadsheetml/2017/richdata2" ref="A2:AF570">
      <sortCondition ref="B1:B570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548A-A288-934E-8855-692BF265374E}">
  <dimension ref="B1:CV593"/>
  <sheetViews>
    <sheetView showGridLines="0" topLeftCell="B1" workbookViewId="0">
      <selection activeCell="AQ26" sqref="AQ26"/>
    </sheetView>
  </sheetViews>
  <sheetFormatPr baseColWidth="10" defaultRowHeight="15" x14ac:dyDescent="0.2"/>
  <cols>
    <col min="3" max="3" width="11" customWidth="1"/>
    <col min="5" max="5" width="13.33203125" customWidth="1"/>
    <col min="6" max="6" width="14.5" customWidth="1"/>
    <col min="7" max="7" width="16.6640625" customWidth="1"/>
    <col min="8" max="8" width="12" customWidth="1"/>
    <col min="9" max="9" width="17.83203125" customWidth="1"/>
    <col min="10" max="10" width="18.6640625" customWidth="1"/>
    <col min="11" max="11" width="16" customWidth="1"/>
    <col min="12" max="12" width="20.1640625" customWidth="1"/>
    <col min="13" max="13" width="16.33203125" customWidth="1"/>
    <col min="14" max="14" width="22.5" customWidth="1"/>
    <col min="16" max="16" width="11.83203125" customWidth="1"/>
    <col min="17" max="17" width="14" customWidth="1"/>
    <col min="19" max="19" width="15.1640625" customWidth="1"/>
    <col min="20" max="20" width="16" customWidth="1"/>
    <col min="21" max="21" width="13.33203125" customWidth="1"/>
    <col min="22" max="22" width="17.5" customWidth="1"/>
    <col min="23" max="23" width="13.6640625" customWidth="1"/>
    <col min="24" max="24" width="19.83203125" customWidth="1"/>
    <col min="25" max="25" width="13.33203125" customWidth="1"/>
    <col min="26" max="26" width="14.5" customWidth="1"/>
    <col min="27" max="27" width="16.6640625" customWidth="1"/>
    <col min="28" max="28" width="12" customWidth="1"/>
    <col min="29" max="29" width="17.83203125" customWidth="1"/>
    <col min="30" max="30" width="18.6640625" customWidth="1"/>
    <col min="31" max="31" width="16" customWidth="1"/>
    <col min="32" max="32" width="20.1640625" customWidth="1"/>
    <col min="33" max="33" width="16.33203125" customWidth="1"/>
    <col min="34" max="34" width="22.5" customWidth="1"/>
    <col min="35" max="35" width="12.33203125" customWidth="1"/>
    <col min="36" max="36" width="13" customWidth="1"/>
  </cols>
  <sheetData>
    <row r="1" spans="2:100" ht="19" x14ac:dyDescent="0.25">
      <c r="B1" s="6" t="s">
        <v>864</v>
      </c>
      <c r="N1" t="s">
        <v>867</v>
      </c>
      <c r="CV1" s="15" t="s">
        <v>868</v>
      </c>
    </row>
    <row r="3" spans="2:100" ht="16" x14ac:dyDescent="0.2">
      <c r="B3" s="24" t="s">
        <v>93</v>
      </c>
      <c r="C3" s="24"/>
      <c r="D3" s="24"/>
      <c r="E3" s="24"/>
      <c r="J3" s="33" t="s">
        <v>111</v>
      </c>
      <c r="K3" s="33"/>
      <c r="L3" s="33"/>
      <c r="M3" s="33"/>
    </row>
    <row r="4" spans="2:100" x14ac:dyDescent="0.2">
      <c r="B4" s="25" t="s">
        <v>94</v>
      </c>
      <c r="C4" s="25"/>
      <c r="D4" s="25" t="s">
        <v>865</v>
      </c>
      <c r="E4" s="25"/>
      <c r="J4" s="13" t="s">
        <v>112</v>
      </c>
      <c r="K4" s="13" t="s">
        <v>113</v>
      </c>
      <c r="L4" s="13" t="s">
        <v>114</v>
      </c>
      <c r="M4" s="13" t="s">
        <v>115</v>
      </c>
    </row>
    <row r="5" spans="2:100" x14ac:dyDescent="0.2">
      <c r="J5" s="12">
        <v>467</v>
      </c>
      <c r="K5" s="12">
        <v>27</v>
      </c>
      <c r="L5" s="12">
        <v>5</v>
      </c>
      <c r="M5" s="12">
        <v>499</v>
      </c>
    </row>
    <row r="10" spans="2:100" ht="19" x14ac:dyDescent="0.25">
      <c r="B10" s="7" t="s">
        <v>94</v>
      </c>
    </row>
    <row r="12" spans="2:100" ht="16" x14ac:dyDescent="0.2">
      <c r="C12" s="24" t="s">
        <v>97</v>
      </c>
      <c r="D12" s="24"/>
      <c r="E12" s="24"/>
      <c r="F12" s="24"/>
      <c r="G12" s="24"/>
      <c r="H12" s="24"/>
      <c r="I12" s="24"/>
    </row>
    <row r="13" spans="2:100" x14ac:dyDescent="0.2">
      <c r="C13" s="26" t="s">
        <v>98</v>
      </c>
      <c r="D13" s="26"/>
      <c r="E13" s="27"/>
      <c r="F13" s="34" t="s">
        <v>107</v>
      </c>
      <c r="G13" s="34"/>
      <c r="H13" s="34"/>
      <c r="I13" s="34"/>
    </row>
    <row r="14" spans="2:100" x14ac:dyDescent="0.2">
      <c r="C14" s="26" t="s">
        <v>99</v>
      </c>
      <c r="D14" s="26"/>
      <c r="E14" s="27"/>
      <c r="F14" s="34" t="s">
        <v>866</v>
      </c>
      <c r="G14" s="34"/>
      <c r="H14" s="34"/>
      <c r="I14" s="34"/>
    </row>
    <row r="15" spans="2:100" x14ac:dyDescent="0.2">
      <c r="C15" s="26" t="s">
        <v>42</v>
      </c>
      <c r="D15" s="26"/>
      <c r="E15" s="27"/>
      <c r="F15" s="34" t="s">
        <v>109</v>
      </c>
      <c r="G15" s="34"/>
      <c r="H15" s="34"/>
      <c r="I15" s="34"/>
    </row>
    <row r="16" spans="2:100" x14ac:dyDescent="0.2">
      <c r="C16" s="26" t="s">
        <v>851</v>
      </c>
      <c r="D16" s="26"/>
      <c r="E16" s="27"/>
      <c r="F16" s="28">
        <v>569</v>
      </c>
      <c r="G16" s="28"/>
      <c r="H16" s="28"/>
      <c r="I16" s="28"/>
    </row>
    <row r="18" spans="2:36" ht="16" x14ac:dyDescent="0.2">
      <c r="C18" s="24" t="s">
        <v>102</v>
      </c>
      <c r="D18" s="24"/>
      <c r="E18" s="24"/>
      <c r="F18" s="24"/>
    </row>
    <row r="19" spans="2:36" x14ac:dyDescent="0.2">
      <c r="C19" s="26" t="s">
        <v>839</v>
      </c>
      <c r="D19" s="26"/>
      <c r="E19" s="27"/>
      <c r="F19" s="11">
        <v>1</v>
      </c>
    </row>
    <row r="20" spans="2:36" x14ac:dyDescent="0.2">
      <c r="C20" s="26" t="s">
        <v>840</v>
      </c>
      <c r="D20" s="26"/>
      <c r="E20" s="27"/>
      <c r="F20" s="12" t="s">
        <v>1</v>
      </c>
    </row>
    <row r="22" spans="2:36" ht="19" x14ac:dyDescent="0.25">
      <c r="B22" s="7" t="s">
        <v>865</v>
      </c>
    </row>
    <row r="24" spans="2:36" x14ac:dyDescent="0.2">
      <c r="C24" s="5" t="s">
        <v>837</v>
      </c>
      <c r="D24" t="s">
        <v>0</v>
      </c>
      <c r="E24" t="s">
        <v>2</v>
      </c>
      <c r="F24" t="s">
        <v>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  <c r="O24" t="s">
        <v>12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18</v>
      </c>
      <c r="V24" t="s">
        <v>19</v>
      </c>
      <c r="W24" t="s">
        <v>20</v>
      </c>
      <c r="X24" t="s">
        <v>21</v>
      </c>
      <c r="Y24" t="s">
        <v>22</v>
      </c>
      <c r="Z24" t="s">
        <v>23</v>
      </c>
      <c r="AA24" t="s">
        <v>24</v>
      </c>
      <c r="AB24" t="s">
        <v>25</v>
      </c>
      <c r="AC24" t="s">
        <v>26</v>
      </c>
      <c r="AD24" t="s">
        <v>27</v>
      </c>
      <c r="AE24" t="s">
        <v>28</v>
      </c>
      <c r="AF24" t="s">
        <v>29</v>
      </c>
      <c r="AG24" t="s">
        <v>30</v>
      </c>
      <c r="AH24" t="s">
        <v>31</v>
      </c>
      <c r="AI24" t="s">
        <v>869</v>
      </c>
      <c r="AJ24" t="s">
        <v>870</v>
      </c>
    </row>
    <row r="25" spans="2:36" x14ac:dyDescent="0.2">
      <c r="C25" s="5" t="s">
        <v>161</v>
      </c>
      <c r="D25" s="9">
        <v>842302</v>
      </c>
      <c r="E25" s="9">
        <v>17.989999999999899</v>
      </c>
      <c r="F25" s="9">
        <v>10.38</v>
      </c>
      <c r="G25" s="9">
        <v>122.8</v>
      </c>
      <c r="H25" s="9">
        <v>1001</v>
      </c>
      <c r="I25" s="9">
        <v>0.11840000000000001</v>
      </c>
      <c r="J25" s="9">
        <v>0.27760000000000001</v>
      </c>
      <c r="K25" s="9">
        <v>0.30009999999999898</v>
      </c>
      <c r="L25" s="9">
        <v>0.14710000000000001</v>
      </c>
      <c r="M25" s="9">
        <v>0.2419</v>
      </c>
      <c r="N25" s="9">
        <v>7.8710000000000002E-2</v>
      </c>
      <c r="O25" s="9">
        <v>1.095</v>
      </c>
      <c r="P25" s="9">
        <v>0.90529999999999899</v>
      </c>
      <c r="Q25" s="9">
        <v>8.5890000000000004</v>
      </c>
      <c r="R25" s="9">
        <v>153.4</v>
      </c>
      <c r="S25" s="9">
        <v>6.3990000000000002E-3</v>
      </c>
      <c r="T25" s="9">
        <v>4.904E-2</v>
      </c>
      <c r="U25" s="9">
        <v>5.373E-2</v>
      </c>
      <c r="V25" s="9">
        <v>1.5869999999999902E-2</v>
      </c>
      <c r="W25" s="9">
        <v>3.0030000000000001E-2</v>
      </c>
      <c r="X25" s="9">
        <v>6.1929999999999902E-3</v>
      </c>
      <c r="Y25" s="9">
        <v>25.3799999999999</v>
      </c>
      <c r="Z25" s="9">
        <v>17.329999999999899</v>
      </c>
      <c r="AA25" s="9">
        <v>184.599999999999</v>
      </c>
      <c r="AB25" s="9">
        <v>2019</v>
      </c>
      <c r="AC25" s="9">
        <v>0.16220000000000001</v>
      </c>
      <c r="AD25" s="9">
        <v>0.66559999999999897</v>
      </c>
      <c r="AE25" s="9">
        <v>0.71189999999999898</v>
      </c>
      <c r="AF25" s="9">
        <v>0.26540000000000002</v>
      </c>
      <c r="AG25" s="9">
        <v>0.46010000000000001</v>
      </c>
      <c r="AH25" s="9">
        <v>0.11890000000000001</v>
      </c>
      <c r="AI25" s="9">
        <v>0</v>
      </c>
      <c r="AJ25">
        <v>1</v>
      </c>
    </row>
    <row r="26" spans="2:36" x14ac:dyDescent="0.2">
      <c r="C26" s="5" t="s">
        <v>162</v>
      </c>
      <c r="D26" s="9">
        <v>842517</v>
      </c>
      <c r="E26" s="9">
        <v>20.57</v>
      </c>
      <c r="F26" s="9">
        <v>17.77</v>
      </c>
      <c r="G26" s="9">
        <v>132.9</v>
      </c>
      <c r="H26" s="9">
        <v>1326</v>
      </c>
      <c r="I26" s="9">
        <v>8.4739999999999899E-2</v>
      </c>
      <c r="J26" s="9">
        <v>7.8640000000000002E-2</v>
      </c>
      <c r="K26" s="9">
        <v>8.6900000000000005E-2</v>
      </c>
      <c r="L26" s="9">
        <v>7.0169999999999899E-2</v>
      </c>
      <c r="M26" s="9">
        <v>0.1812</v>
      </c>
      <c r="N26" s="9">
        <v>5.6669999999999901E-2</v>
      </c>
      <c r="O26" s="9">
        <v>0.54349999999999898</v>
      </c>
      <c r="P26" s="9">
        <v>0.7339</v>
      </c>
      <c r="Q26" s="9">
        <v>3.3980000000000001</v>
      </c>
      <c r="R26" s="9">
        <v>74.079999999999899</v>
      </c>
      <c r="S26" s="9">
        <v>5.2249999999999901E-3</v>
      </c>
      <c r="T26" s="9">
        <v>1.308E-2</v>
      </c>
      <c r="U26" s="9">
        <v>1.8599999999999901E-2</v>
      </c>
      <c r="V26" s="9">
        <v>1.34E-2</v>
      </c>
      <c r="W26" s="9">
        <v>1.389E-2</v>
      </c>
      <c r="X26" s="9">
        <v>3.532E-3</v>
      </c>
      <c r="Y26" s="9">
        <v>24.989999999999899</v>
      </c>
      <c r="Z26" s="9">
        <v>23.41</v>
      </c>
      <c r="AA26" s="9">
        <v>158.80000000000001</v>
      </c>
      <c r="AB26" s="9">
        <v>1956</v>
      </c>
      <c r="AC26" s="9">
        <v>0.12379999999999899</v>
      </c>
      <c r="AD26" s="9">
        <v>0.18659999999999899</v>
      </c>
      <c r="AE26" s="9">
        <v>0.24160000000000001</v>
      </c>
      <c r="AF26" s="9">
        <v>0.186</v>
      </c>
      <c r="AG26" s="9">
        <v>0.27500000000000002</v>
      </c>
      <c r="AH26" s="9">
        <v>8.9020000000000002E-2</v>
      </c>
      <c r="AI26" s="9">
        <v>0</v>
      </c>
      <c r="AJ26">
        <v>1</v>
      </c>
    </row>
    <row r="27" spans="2:36" x14ac:dyDescent="0.2">
      <c r="C27" s="5" t="s">
        <v>163</v>
      </c>
      <c r="D27" s="9">
        <v>84300903</v>
      </c>
      <c r="E27" s="9">
        <v>19.690000000000001</v>
      </c>
      <c r="F27" s="9">
        <v>21.25</v>
      </c>
      <c r="G27" s="9">
        <v>130</v>
      </c>
      <c r="H27" s="9">
        <v>1203</v>
      </c>
      <c r="I27" s="9">
        <v>0.1096</v>
      </c>
      <c r="J27" s="9">
        <v>0.15989999999999899</v>
      </c>
      <c r="K27" s="9">
        <v>0.19739999999999899</v>
      </c>
      <c r="L27" s="9">
        <v>0.12790000000000001</v>
      </c>
      <c r="M27" s="9">
        <v>0.2069</v>
      </c>
      <c r="N27" s="9">
        <v>5.9990000000000002E-2</v>
      </c>
      <c r="O27" s="9">
        <v>0.74560000000000004</v>
      </c>
      <c r="P27" s="9">
        <v>0.78690000000000004</v>
      </c>
      <c r="Q27" s="9">
        <v>4.585</v>
      </c>
      <c r="R27" s="9">
        <v>94.03</v>
      </c>
      <c r="S27" s="9">
        <v>6.1500000000000001E-3</v>
      </c>
      <c r="T27" s="9">
        <v>4.0059999999999901E-2</v>
      </c>
      <c r="U27" s="9">
        <v>3.832E-2</v>
      </c>
      <c r="V27" s="9">
        <v>2.0580000000000001E-2</v>
      </c>
      <c r="W27" s="9">
        <v>2.2499999999999899E-2</v>
      </c>
      <c r="X27" s="9">
        <v>4.5710000000000004E-3</v>
      </c>
      <c r="Y27" s="9">
        <v>23.57</v>
      </c>
      <c r="Z27" s="9">
        <v>25.53</v>
      </c>
      <c r="AA27" s="9">
        <v>152.5</v>
      </c>
      <c r="AB27" s="9">
        <v>1709</v>
      </c>
      <c r="AC27" s="9">
        <v>0.1444</v>
      </c>
      <c r="AD27" s="9">
        <v>0.42449999999999899</v>
      </c>
      <c r="AE27" s="9">
        <v>0.45040000000000002</v>
      </c>
      <c r="AF27" s="9">
        <v>0.24299999999999899</v>
      </c>
      <c r="AG27" s="9">
        <v>0.36130000000000001</v>
      </c>
      <c r="AH27" s="9">
        <v>8.7580000000000005E-2</v>
      </c>
      <c r="AI27" s="9">
        <v>0</v>
      </c>
      <c r="AJ27">
        <v>1</v>
      </c>
    </row>
    <row r="28" spans="2:36" x14ac:dyDescent="0.2">
      <c r="C28" s="5" t="s">
        <v>164</v>
      </c>
      <c r="D28" s="9">
        <v>84348301</v>
      </c>
      <c r="E28" s="9">
        <v>11.42</v>
      </c>
      <c r="F28" s="9">
        <v>20.3799999999999</v>
      </c>
      <c r="G28" s="9">
        <v>77.579999999999899</v>
      </c>
      <c r="H28" s="9">
        <v>386.1</v>
      </c>
      <c r="I28" s="9">
        <v>0.14249999999999899</v>
      </c>
      <c r="J28" s="9">
        <v>0.28389999999999899</v>
      </c>
      <c r="K28" s="9">
        <v>0.2414</v>
      </c>
      <c r="L28" s="9">
        <v>0.1052</v>
      </c>
      <c r="M28" s="9">
        <v>0.25969999999999899</v>
      </c>
      <c r="N28" s="9">
        <v>9.7439999999999902E-2</v>
      </c>
      <c r="O28" s="9">
        <v>0.49559999999999899</v>
      </c>
      <c r="P28" s="9">
        <v>1.1559999999999899</v>
      </c>
      <c r="Q28" s="9">
        <v>3.4449999999999901</v>
      </c>
      <c r="R28" s="9">
        <v>27.23</v>
      </c>
      <c r="S28" s="9">
        <v>9.11E-3</v>
      </c>
      <c r="T28" s="9">
        <v>7.4579999999999896E-2</v>
      </c>
      <c r="U28" s="9">
        <v>5.6610000000000001E-2</v>
      </c>
      <c r="V28" s="9">
        <v>1.8669999999999898E-2</v>
      </c>
      <c r="W28" s="9">
        <v>5.9630000000000002E-2</v>
      </c>
      <c r="X28" s="9">
        <v>9.2079999999999905E-3</v>
      </c>
      <c r="Y28" s="9">
        <v>14.91</v>
      </c>
      <c r="Z28" s="9">
        <v>26.5</v>
      </c>
      <c r="AA28" s="9">
        <v>98.87</v>
      </c>
      <c r="AB28" s="9">
        <v>567.70000000000005</v>
      </c>
      <c r="AC28" s="9">
        <v>0.20979999999999899</v>
      </c>
      <c r="AD28" s="9">
        <v>0.86629999999999896</v>
      </c>
      <c r="AE28" s="9">
        <v>0.68689999999999896</v>
      </c>
      <c r="AF28" s="9">
        <v>0.25750000000000001</v>
      </c>
      <c r="AG28" s="9">
        <v>0.66379999999999895</v>
      </c>
      <c r="AH28" s="9">
        <v>0.17299999999999899</v>
      </c>
      <c r="AI28" s="9">
        <v>0</v>
      </c>
      <c r="AJ28">
        <v>1</v>
      </c>
    </row>
    <row r="29" spans="2:36" x14ac:dyDescent="0.2">
      <c r="C29" s="5" t="s">
        <v>165</v>
      </c>
      <c r="D29" s="9">
        <v>84358402</v>
      </c>
      <c r="E29" s="9">
        <v>20.2899999999999</v>
      </c>
      <c r="F29" s="9">
        <v>14.34</v>
      </c>
      <c r="G29" s="9">
        <v>135.099999999999</v>
      </c>
      <c r="H29" s="9">
        <v>1297</v>
      </c>
      <c r="I29" s="9">
        <v>0.1003</v>
      </c>
      <c r="J29" s="9">
        <v>0.1328</v>
      </c>
      <c r="K29" s="9">
        <v>0.19800000000000001</v>
      </c>
      <c r="L29" s="9">
        <v>0.1043</v>
      </c>
      <c r="M29" s="9">
        <v>0.18090000000000001</v>
      </c>
      <c r="N29" s="9">
        <v>5.883E-2</v>
      </c>
      <c r="O29" s="9">
        <v>0.75719999999999898</v>
      </c>
      <c r="P29" s="9">
        <v>0.781299999999999</v>
      </c>
      <c r="Q29" s="9">
        <v>5.43799999999999</v>
      </c>
      <c r="R29" s="9">
        <v>94.439999999999898</v>
      </c>
      <c r="S29" s="9">
        <v>1.149E-2</v>
      </c>
      <c r="T29" s="9">
        <v>2.461E-2</v>
      </c>
      <c r="U29" s="9">
        <v>5.688E-2</v>
      </c>
      <c r="V29" s="9">
        <v>1.8849999999999902E-2</v>
      </c>
      <c r="W29" s="9">
        <v>1.7559999999999899E-2</v>
      </c>
      <c r="X29" s="9">
        <v>5.1149999999999902E-3</v>
      </c>
      <c r="Y29" s="9">
        <v>22.5399999999999</v>
      </c>
      <c r="Z29" s="9">
        <v>16.670000000000002</v>
      </c>
      <c r="AA29" s="9">
        <v>152.19999999999899</v>
      </c>
      <c r="AB29" s="9">
        <v>1575</v>
      </c>
      <c r="AC29" s="9">
        <v>0.137399999999999</v>
      </c>
      <c r="AD29" s="9">
        <v>0.20499999999999899</v>
      </c>
      <c r="AE29" s="9">
        <v>0.4</v>
      </c>
      <c r="AF29" s="9">
        <v>0.16250000000000001</v>
      </c>
      <c r="AG29" s="9">
        <v>0.2364</v>
      </c>
      <c r="AH29" s="9">
        <v>7.6780000000000001E-2</v>
      </c>
      <c r="AI29" s="9">
        <v>0</v>
      </c>
      <c r="AJ29">
        <v>1</v>
      </c>
    </row>
    <row r="30" spans="2:36" x14ac:dyDescent="0.2">
      <c r="C30" s="5" t="s">
        <v>166</v>
      </c>
      <c r="D30" s="9">
        <v>843786</v>
      </c>
      <c r="E30" s="9">
        <v>12.4499999999999</v>
      </c>
      <c r="F30" s="9">
        <v>15.6999999999999</v>
      </c>
      <c r="G30" s="9">
        <v>82.569999999999894</v>
      </c>
      <c r="H30" s="9">
        <v>477.1</v>
      </c>
      <c r="I30" s="9">
        <v>0.1278</v>
      </c>
      <c r="J30" s="9">
        <v>0.17</v>
      </c>
      <c r="K30" s="9">
        <v>0.1578</v>
      </c>
      <c r="L30" s="9">
        <v>8.0890000000000004E-2</v>
      </c>
      <c r="M30" s="9">
        <v>0.2087</v>
      </c>
      <c r="N30" s="9">
        <v>7.6130000000000003E-2</v>
      </c>
      <c r="O30" s="9">
        <v>0.33450000000000002</v>
      </c>
      <c r="P30" s="9">
        <v>0.89019999999999899</v>
      </c>
      <c r="Q30" s="9">
        <v>2.2170000000000001</v>
      </c>
      <c r="R30" s="9">
        <v>27.19</v>
      </c>
      <c r="S30" s="9">
        <v>7.5100000000000002E-3</v>
      </c>
      <c r="T30" s="9">
        <v>3.3450000000000001E-2</v>
      </c>
      <c r="U30" s="9">
        <v>3.6720000000000003E-2</v>
      </c>
      <c r="V30" s="9">
        <v>1.137E-2</v>
      </c>
      <c r="W30" s="9">
        <v>2.1649999999999898E-2</v>
      </c>
      <c r="X30" s="9">
        <v>5.0819999999999902E-3</v>
      </c>
      <c r="Y30" s="9">
        <v>15.47</v>
      </c>
      <c r="Z30" s="9">
        <v>23.75</v>
      </c>
      <c r="AA30" s="9">
        <v>103.4</v>
      </c>
      <c r="AB30" s="9">
        <v>741.6</v>
      </c>
      <c r="AC30" s="9">
        <v>0.17910000000000001</v>
      </c>
      <c r="AD30" s="9">
        <v>0.52490000000000003</v>
      </c>
      <c r="AE30" s="9">
        <v>0.53549999999999898</v>
      </c>
      <c r="AF30" s="9">
        <v>0.1741</v>
      </c>
      <c r="AG30" s="9">
        <v>0.39850000000000002</v>
      </c>
      <c r="AH30" s="9">
        <v>0.1244</v>
      </c>
      <c r="AI30" s="9">
        <v>0</v>
      </c>
      <c r="AJ30">
        <v>1</v>
      </c>
    </row>
    <row r="31" spans="2:36" x14ac:dyDescent="0.2">
      <c r="C31" s="5" t="s">
        <v>167</v>
      </c>
      <c r="D31" s="9">
        <v>844359</v>
      </c>
      <c r="E31" s="9">
        <v>18.25</v>
      </c>
      <c r="F31" s="9">
        <v>19.98</v>
      </c>
      <c r="G31" s="9">
        <v>119.599999999999</v>
      </c>
      <c r="H31" s="9">
        <v>1040</v>
      </c>
      <c r="I31" s="9">
        <v>9.4630000000000006E-2</v>
      </c>
      <c r="J31" s="9">
        <v>0.109</v>
      </c>
      <c r="K31" s="9">
        <v>0.112699999999999</v>
      </c>
      <c r="L31" s="9">
        <v>7.3999999999999899E-2</v>
      </c>
      <c r="M31" s="9">
        <v>0.1794</v>
      </c>
      <c r="N31" s="9">
        <v>5.7419999999999902E-2</v>
      </c>
      <c r="O31" s="9">
        <v>0.44669999999999899</v>
      </c>
      <c r="P31" s="9">
        <v>0.7732</v>
      </c>
      <c r="Q31" s="9">
        <v>3.18</v>
      </c>
      <c r="R31" s="9">
        <v>53.909999999999897</v>
      </c>
      <c r="S31" s="9">
        <v>4.3140000000000001E-3</v>
      </c>
      <c r="T31" s="9">
        <v>1.3820000000000001E-2</v>
      </c>
      <c r="U31" s="9">
        <v>2.2540000000000001E-2</v>
      </c>
      <c r="V31" s="9">
        <v>1.039E-2</v>
      </c>
      <c r="W31" s="9">
        <v>1.3690000000000001E-2</v>
      </c>
      <c r="X31" s="9">
        <v>2.17899999999999E-3</v>
      </c>
      <c r="Y31" s="9">
        <v>22.8799999999999</v>
      </c>
      <c r="Z31" s="9">
        <v>27.66</v>
      </c>
      <c r="AA31" s="9">
        <v>153.19999999999899</v>
      </c>
      <c r="AB31" s="9">
        <v>1606</v>
      </c>
      <c r="AC31" s="9">
        <v>0.144199999999999</v>
      </c>
      <c r="AD31" s="9">
        <v>0.2576</v>
      </c>
      <c r="AE31" s="9">
        <v>0.37840000000000001</v>
      </c>
      <c r="AF31" s="9">
        <v>0.19320000000000001</v>
      </c>
      <c r="AG31" s="9">
        <v>0.30630000000000002</v>
      </c>
      <c r="AH31" s="9">
        <v>8.3680000000000004E-2</v>
      </c>
      <c r="AI31" s="9">
        <v>0</v>
      </c>
      <c r="AJ31">
        <v>1</v>
      </c>
    </row>
    <row r="32" spans="2:36" x14ac:dyDescent="0.2">
      <c r="C32" s="5" t="s">
        <v>168</v>
      </c>
      <c r="D32" s="9">
        <v>84458202</v>
      </c>
      <c r="E32" s="9">
        <v>13.71</v>
      </c>
      <c r="F32" s="9">
        <v>20.829999999999899</v>
      </c>
      <c r="G32" s="9">
        <v>90.2</v>
      </c>
      <c r="H32" s="9">
        <v>577.89999999999895</v>
      </c>
      <c r="I32" s="9">
        <v>0.11890000000000001</v>
      </c>
      <c r="J32" s="9">
        <v>0.16450000000000001</v>
      </c>
      <c r="K32" s="9">
        <v>9.3659999999999896E-2</v>
      </c>
      <c r="L32" s="9">
        <v>5.985E-2</v>
      </c>
      <c r="M32" s="9">
        <v>0.21959999999999899</v>
      </c>
      <c r="N32" s="9">
        <v>7.4510000000000007E-2</v>
      </c>
      <c r="O32" s="9">
        <v>0.58350000000000002</v>
      </c>
      <c r="P32" s="9">
        <v>1.377</v>
      </c>
      <c r="Q32" s="9">
        <v>3.8559999999999901</v>
      </c>
      <c r="R32" s="9">
        <v>50.96</v>
      </c>
      <c r="S32" s="9">
        <v>8.8050000000000003E-3</v>
      </c>
      <c r="T32" s="9">
        <v>3.0290000000000001E-2</v>
      </c>
      <c r="U32" s="9">
        <v>2.4879999999999899E-2</v>
      </c>
      <c r="V32" s="9">
        <v>1.448E-2</v>
      </c>
      <c r="W32" s="9">
        <v>1.486E-2</v>
      </c>
      <c r="X32" s="9">
        <v>5.4120000000000001E-3</v>
      </c>
      <c r="Y32" s="9">
        <v>17.059999999999899</v>
      </c>
      <c r="Z32" s="9">
        <v>28.14</v>
      </c>
      <c r="AA32" s="9">
        <v>110.599999999999</v>
      </c>
      <c r="AB32" s="9">
        <v>897</v>
      </c>
      <c r="AC32" s="9">
        <v>0.16539999999999899</v>
      </c>
      <c r="AD32" s="9">
        <v>0.36820000000000003</v>
      </c>
      <c r="AE32" s="9">
        <v>0.26779999999999898</v>
      </c>
      <c r="AF32" s="9">
        <v>0.15559999999999899</v>
      </c>
      <c r="AG32" s="9">
        <v>0.3196</v>
      </c>
      <c r="AH32" s="9">
        <v>0.11509999999999899</v>
      </c>
      <c r="AI32" s="9">
        <v>0</v>
      </c>
      <c r="AJ32">
        <v>1</v>
      </c>
    </row>
    <row r="33" spans="3:36" x14ac:dyDescent="0.2">
      <c r="C33" s="5" t="s">
        <v>169</v>
      </c>
      <c r="D33" s="9">
        <v>844981</v>
      </c>
      <c r="E33" s="9">
        <v>13</v>
      </c>
      <c r="F33" s="9">
        <v>21.82</v>
      </c>
      <c r="G33" s="9">
        <v>87.5</v>
      </c>
      <c r="H33" s="9">
        <v>519.79999999999905</v>
      </c>
      <c r="I33" s="9">
        <v>0.1273</v>
      </c>
      <c r="J33" s="9">
        <v>0.19320000000000001</v>
      </c>
      <c r="K33" s="9">
        <v>0.18590000000000001</v>
      </c>
      <c r="L33" s="9">
        <v>9.3530000000000002E-2</v>
      </c>
      <c r="M33" s="9">
        <v>0.23499999999999899</v>
      </c>
      <c r="N33" s="9">
        <v>7.38899999999999E-2</v>
      </c>
      <c r="O33" s="9">
        <v>0.30630000000000002</v>
      </c>
      <c r="P33" s="9">
        <v>1.002</v>
      </c>
      <c r="Q33" s="9">
        <v>2.4060000000000001</v>
      </c>
      <c r="R33" s="9">
        <v>24.32</v>
      </c>
      <c r="S33" s="9">
        <v>5.731E-3</v>
      </c>
      <c r="T33" s="9">
        <v>3.5020000000000003E-2</v>
      </c>
      <c r="U33" s="9">
        <v>3.5529999999999902E-2</v>
      </c>
      <c r="V33" s="9">
        <v>1.226E-2</v>
      </c>
      <c r="W33" s="9">
        <v>2.1430000000000001E-2</v>
      </c>
      <c r="X33" s="9">
        <v>3.7490000000000002E-3</v>
      </c>
      <c r="Y33" s="9">
        <v>15.49</v>
      </c>
      <c r="Z33" s="9">
        <v>30.73</v>
      </c>
      <c r="AA33" s="9">
        <v>106.2</v>
      </c>
      <c r="AB33" s="9">
        <v>739.29999999999905</v>
      </c>
      <c r="AC33" s="9">
        <v>0.17030000000000001</v>
      </c>
      <c r="AD33" s="9">
        <v>0.54010000000000002</v>
      </c>
      <c r="AE33" s="9">
        <v>0.53900000000000003</v>
      </c>
      <c r="AF33" s="9">
        <v>0.20599999999999899</v>
      </c>
      <c r="AG33" s="9">
        <v>0.43780000000000002</v>
      </c>
      <c r="AH33" s="9">
        <v>0.1072</v>
      </c>
      <c r="AI33" s="9">
        <v>0</v>
      </c>
      <c r="AJ33">
        <v>1</v>
      </c>
    </row>
    <row r="34" spans="3:36" x14ac:dyDescent="0.2">
      <c r="C34" s="5" t="s">
        <v>170</v>
      </c>
      <c r="D34" s="9">
        <v>84501001</v>
      </c>
      <c r="E34" s="9">
        <v>12.46</v>
      </c>
      <c r="F34" s="9">
        <v>24.0399999999999</v>
      </c>
      <c r="G34" s="9">
        <v>83.969999999999899</v>
      </c>
      <c r="H34" s="9">
        <v>475.89999999999901</v>
      </c>
      <c r="I34" s="9">
        <v>0.1186</v>
      </c>
      <c r="J34" s="9">
        <v>0.23960000000000001</v>
      </c>
      <c r="K34" s="9">
        <v>0.2273</v>
      </c>
      <c r="L34" s="9">
        <v>8.5430000000000006E-2</v>
      </c>
      <c r="M34" s="9">
        <v>0.20300000000000001</v>
      </c>
      <c r="N34" s="9">
        <v>8.2430000000000003E-2</v>
      </c>
      <c r="O34" s="9">
        <v>0.29759999999999898</v>
      </c>
      <c r="P34" s="9">
        <v>1.599</v>
      </c>
      <c r="Q34" s="9">
        <v>2.0390000000000001</v>
      </c>
      <c r="R34" s="9">
        <v>23.94</v>
      </c>
      <c r="S34" s="9">
        <v>7.149E-3</v>
      </c>
      <c r="T34" s="9">
        <v>7.2169999999999901E-2</v>
      </c>
      <c r="U34" s="9">
        <v>7.7429999999999902E-2</v>
      </c>
      <c r="V34" s="9">
        <v>1.4319999999999901E-2</v>
      </c>
      <c r="W34" s="9">
        <v>1.789E-2</v>
      </c>
      <c r="X34" s="9">
        <v>1.008E-2</v>
      </c>
      <c r="Y34" s="9">
        <v>15.09</v>
      </c>
      <c r="Z34" s="9">
        <v>40.68</v>
      </c>
      <c r="AA34" s="9">
        <v>97.65</v>
      </c>
      <c r="AB34" s="9">
        <v>711.39999999999895</v>
      </c>
      <c r="AC34" s="9">
        <v>0.18529999999999899</v>
      </c>
      <c r="AD34" s="9">
        <v>1.0580000000000001</v>
      </c>
      <c r="AE34" s="9">
        <v>1.105</v>
      </c>
      <c r="AF34" s="9">
        <v>0.221</v>
      </c>
      <c r="AG34" s="9">
        <v>0.43659999999999899</v>
      </c>
      <c r="AH34" s="9">
        <v>0.20749999999999899</v>
      </c>
      <c r="AI34" s="9">
        <v>0</v>
      </c>
      <c r="AJ34">
        <v>1</v>
      </c>
    </row>
    <row r="35" spans="3:36" x14ac:dyDescent="0.2">
      <c r="C35" s="5" t="s">
        <v>171</v>
      </c>
      <c r="D35" s="9">
        <v>845636</v>
      </c>
      <c r="E35" s="9">
        <v>16.02</v>
      </c>
      <c r="F35" s="9">
        <v>23.239999999999899</v>
      </c>
      <c r="G35" s="9">
        <v>102.7</v>
      </c>
      <c r="H35" s="9">
        <v>797.79999999999905</v>
      </c>
      <c r="I35" s="9">
        <v>8.2059999999999897E-2</v>
      </c>
      <c r="J35" s="9">
        <v>6.6689999999999902E-2</v>
      </c>
      <c r="K35" s="9">
        <v>3.2989999999999901E-2</v>
      </c>
      <c r="L35" s="9">
        <v>3.3230000000000003E-2</v>
      </c>
      <c r="M35" s="9">
        <v>0.15279999999999899</v>
      </c>
      <c r="N35" s="9">
        <v>5.697E-2</v>
      </c>
      <c r="O35" s="9">
        <v>0.3795</v>
      </c>
      <c r="P35" s="9">
        <v>1.1870000000000001</v>
      </c>
      <c r="Q35" s="9">
        <v>2.4660000000000002</v>
      </c>
      <c r="R35" s="9">
        <v>40.509999999999899</v>
      </c>
      <c r="S35" s="9">
        <v>4.0289999999999901E-3</v>
      </c>
      <c r="T35" s="9">
        <v>9.2689999999999908E-3</v>
      </c>
      <c r="U35" s="9">
        <v>1.1010000000000001E-2</v>
      </c>
      <c r="V35" s="9">
        <v>7.5909999999999901E-3</v>
      </c>
      <c r="W35" s="9">
        <v>1.46E-2</v>
      </c>
      <c r="X35" s="9">
        <v>3.042E-3</v>
      </c>
      <c r="Y35" s="9">
        <v>19.190000000000001</v>
      </c>
      <c r="Z35" s="9">
        <v>33.880000000000003</v>
      </c>
      <c r="AA35" s="9">
        <v>123.8</v>
      </c>
      <c r="AB35" s="9">
        <v>1150</v>
      </c>
      <c r="AC35" s="9">
        <v>0.1181</v>
      </c>
      <c r="AD35" s="9">
        <v>0.15509999999999899</v>
      </c>
      <c r="AE35" s="9">
        <v>0.1459</v>
      </c>
      <c r="AF35" s="9">
        <v>9.9750000000000005E-2</v>
      </c>
      <c r="AG35" s="9">
        <v>0.29480000000000001</v>
      </c>
      <c r="AH35" s="9">
        <v>8.4519999999999901E-2</v>
      </c>
      <c r="AI35" s="9">
        <v>0</v>
      </c>
      <c r="AJ35">
        <v>1</v>
      </c>
    </row>
    <row r="36" spans="3:36" x14ac:dyDescent="0.2">
      <c r="C36" s="5" t="s">
        <v>172</v>
      </c>
      <c r="D36" s="9">
        <v>84610002</v>
      </c>
      <c r="E36" s="9">
        <v>15.7799999999999</v>
      </c>
      <c r="F36" s="9">
        <v>17.89</v>
      </c>
      <c r="G36" s="9">
        <v>103.599999999999</v>
      </c>
      <c r="H36" s="9">
        <v>781</v>
      </c>
      <c r="I36" s="9">
        <v>9.7100000000000006E-2</v>
      </c>
      <c r="J36" s="9">
        <v>0.12920000000000001</v>
      </c>
      <c r="K36" s="9">
        <v>9.9540000000000003E-2</v>
      </c>
      <c r="L36" s="9">
        <v>6.6059999999999897E-2</v>
      </c>
      <c r="M36" s="9">
        <v>0.1842</v>
      </c>
      <c r="N36" s="9">
        <v>6.0819999999999902E-2</v>
      </c>
      <c r="O36" s="9">
        <v>0.50580000000000003</v>
      </c>
      <c r="P36" s="9">
        <v>0.9849</v>
      </c>
      <c r="Q36" s="9">
        <v>3.5640000000000001</v>
      </c>
      <c r="R36" s="9">
        <v>54.159999999999897</v>
      </c>
      <c r="S36" s="9">
        <v>5.7710000000000001E-3</v>
      </c>
      <c r="T36" s="9">
        <v>4.061E-2</v>
      </c>
      <c r="U36" s="9">
        <v>2.7910000000000001E-2</v>
      </c>
      <c r="V36" s="9">
        <v>1.282E-2</v>
      </c>
      <c r="W36" s="9">
        <v>2.0080000000000001E-2</v>
      </c>
      <c r="X36" s="9">
        <v>4.1440000000000001E-3</v>
      </c>
      <c r="Y36" s="9">
        <v>20.420000000000002</v>
      </c>
      <c r="Z36" s="9">
        <v>27.28</v>
      </c>
      <c r="AA36" s="9">
        <v>136.5</v>
      </c>
      <c r="AB36" s="9">
        <v>1299</v>
      </c>
      <c r="AC36" s="9">
        <v>0.1396</v>
      </c>
      <c r="AD36" s="9">
        <v>0.56089999999999895</v>
      </c>
      <c r="AE36" s="9">
        <v>0.39650000000000002</v>
      </c>
      <c r="AF36" s="9">
        <v>0.180999999999999</v>
      </c>
      <c r="AG36" s="9">
        <v>0.37919999999999898</v>
      </c>
      <c r="AH36" s="9">
        <v>0.1048</v>
      </c>
      <c r="AI36" s="9">
        <v>0</v>
      </c>
      <c r="AJ36">
        <v>1</v>
      </c>
    </row>
    <row r="37" spans="3:36" x14ac:dyDescent="0.2">
      <c r="C37" s="5" t="s">
        <v>173</v>
      </c>
      <c r="D37" s="9">
        <v>846226</v>
      </c>
      <c r="E37" s="9">
        <v>19.170000000000002</v>
      </c>
      <c r="F37" s="9">
        <v>24.8</v>
      </c>
      <c r="G37" s="9">
        <v>132.4</v>
      </c>
      <c r="H37" s="9">
        <v>1123</v>
      </c>
      <c r="I37" s="9">
        <v>9.74E-2</v>
      </c>
      <c r="J37" s="9">
        <v>0.24579999999999899</v>
      </c>
      <c r="K37" s="9">
        <v>0.20649999999999899</v>
      </c>
      <c r="L37" s="9">
        <v>0.1118</v>
      </c>
      <c r="M37" s="9">
        <v>0.2397</v>
      </c>
      <c r="N37" s="9">
        <v>7.8E-2</v>
      </c>
      <c r="O37" s="9">
        <v>0.95550000000000002</v>
      </c>
      <c r="P37" s="9">
        <v>3.5680000000000001</v>
      </c>
      <c r="Q37" s="9">
        <v>11.07</v>
      </c>
      <c r="R37" s="9">
        <v>116.2</v>
      </c>
      <c r="S37" s="9">
        <v>3.1389999999999899E-3</v>
      </c>
      <c r="T37" s="9">
        <v>8.2970000000000002E-2</v>
      </c>
      <c r="U37" s="9">
        <v>8.8900000000000007E-2</v>
      </c>
      <c r="V37" s="9">
        <v>4.0899999999999902E-2</v>
      </c>
      <c r="W37" s="9">
        <v>4.4839999999999901E-2</v>
      </c>
      <c r="X37" s="9">
        <v>1.2840000000000001E-2</v>
      </c>
      <c r="Y37" s="9">
        <v>20.96</v>
      </c>
      <c r="Z37" s="9">
        <v>29.94</v>
      </c>
      <c r="AA37" s="9">
        <v>151.69999999999899</v>
      </c>
      <c r="AB37" s="9">
        <v>1332</v>
      </c>
      <c r="AC37" s="9">
        <v>0.1037</v>
      </c>
      <c r="AD37" s="9">
        <v>0.39029999999999898</v>
      </c>
      <c r="AE37" s="9">
        <v>0.3639</v>
      </c>
      <c r="AF37" s="9">
        <v>0.1767</v>
      </c>
      <c r="AG37" s="9">
        <v>0.31759999999999899</v>
      </c>
      <c r="AH37" s="9">
        <v>0.1023</v>
      </c>
      <c r="AI37" s="9">
        <v>0</v>
      </c>
      <c r="AJ37">
        <v>1</v>
      </c>
    </row>
    <row r="38" spans="3:36" x14ac:dyDescent="0.2">
      <c r="C38" s="5" t="s">
        <v>174</v>
      </c>
      <c r="D38" s="9">
        <v>846381</v>
      </c>
      <c r="E38" s="9">
        <v>15.85</v>
      </c>
      <c r="F38" s="9">
        <v>23.9499999999999</v>
      </c>
      <c r="G38" s="9">
        <v>103.7</v>
      </c>
      <c r="H38" s="9">
        <v>782.7</v>
      </c>
      <c r="I38" s="9">
        <v>8.4010000000000001E-2</v>
      </c>
      <c r="J38" s="9">
        <v>0.1002</v>
      </c>
      <c r="K38" s="9">
        <v>9.9379999999999899E-2</v>
      </c>
      <c r="L38" s="9">
        <v>5.364E-2</v>
      </c>
      <c r="M38" s="9">
        <v>0.1847</v>
      </c>
      <c r="N38" s="9">
        <v>5.33799999999999E-2</v>
      </c>
      <c r="O38" s="9">
        <v>0.40329999999999899</v>
      </c>
      <c r="P38" s="9">
        <v>1.0780000000000001</v>
      </c>
      <c r="Q38" s="9">
        <v>2.903</v>
      </c>
      <c r="R38" s="9">
        <v>36.579999999999899</v>
      </c>
      <c r="S38" s="9">
        <v>9.7689999999999895E-3</v>
      </c>
      <c r="T38" s="9">
        <v>3.1260000000000003E-2</v>
      </c>
      <c r="U38" s="9">
        <v>5.0509999999999902E-2</v>
      </c>
      <c r="V38" s="9">
        <v>1.992E-2</v>
      </c>
      <c r="W38" s="9">
        <v>2.981E-2</v>
      </c>
      <c r="X38" s="9">
        <v>3.0019999999999899E-3</v>
      </c>
      <c r="Y38" s="9">
        <v>16.84</v>
      </c>
      <c r="Z38" s="9">
        <v>27.66</v>
      </c>
      <c r="AA38" s="9">
        <v>112</v>
      </c>
      <c r="AB38" s="9">
        <v>876.5</v>
      </c>
      <c r="AC38" s="9">
        <v>0.11310000000000001</v>
      </c>
      <c r="AD38" s="9">
        <v>0.19239999999999899</v>
      </c>
      <c r="AE38" s="9">
        <v>0.23219999999999899</v>
      </c>
      <c r="AF38" s="9">
        <v>0.1119</v>
      </c>
      <c r="AG38" s="9">
        <v>0.28089999999999898</v>
      </c>
      <c r="AH38" s="9">
        <v>6.2869999999999898E-2</v>
      </c>
      <c r="AI38" s="9">
        <v>0</v>
      </c>
      <c r="AJ38">
        <v>1</v>
      </c>
    </row>
    <row r="39" spans="3:36" x14ac:dyDescent="0.2">
      <c r="C39" s="5" t="s">
        <v>175</v>
      </c>
      <c r="D39" s="9">
        <v>84667401</v>
      </c>
      <c r="E39" s="9">
        <v>13.73</v>
      </c>
      <c r="F39" s="9">
        <v>22.6099999999999</v>
      </c>
      <c r="G39" s="9">
        <v>93.599999999999895</v>
      </c>
      <c r="H39" s="9">
        <v>578.29999999999905</v>
      </c>
      <c r="I39" s="9">
        <v>0.11310000000000001</v>
      </c>
      <c r="J39" s="9">
        <v>0.2293</v>
      </c>
      <c r="K39" s="9">
        <v>0.21279999999999899</v>
      </c>
      <c r="L39" s="9">
        <v>8.0250000000000002E-2</v>
      </c>
      <c r="M39" s="9">
        <v>0.2069</v>
      </c>
      <c r="N39" s="9">
        <v>7.6819999999999902E-2</v>
      </c>
      <c r="O39" s="9">
        <v>0.21210000000000001</v>
      </c>
      <c r="P39" s="9">
        <v>1.169</v>
      </c>
      <c r="Q39" s="9">
        <v>2.0609999999999902</v>
      </c>
      <c r="R39" s="9">
        <v>19.21</v>
      </c>
      <c r="S39" s="9">
        <v>6.4289999999999903E-3</v>
      </c>
      <c r="T39" s="9">
        <v>5.9360000000000003E-2</v>
      </c>
      <c r="U39" s="9">
        <v>5.5010000000000003E-2</v>
      </c>
      <c r="V39" s="9">
        <v>1.6279999999999899E-2</v>
      </c>
      <c r="W39" s="9">
        <v>1.9609999999999898E-2</v>
      </c>
      <c r="X39" s="9">
        <v>8.0929999999999908E-3</v>
      </c>
      <c r="Y39" s="9">
        <v>15.0299999999999</v>
      </c>
      <c r="Z39" s="9">
        <v>32.009999999999899</v>
      </c>
      <c r="AA39" s="9">
        <v>108.8</v>
      </c>
      <c r="AB39" s="9">
        <v>697.7</v>
      </c>
      <c r="AC39" s="9">
        <v>0.1651</v>
      </c>
      <c r="AD39" s="9">
        <v>0.77249999999999897</v>
      </c>
      <c r="AE39" s="9">
        <v>0.69430000000000003</v>
      </c>
      <c r="AF39" s="9">
        <v>0.2208</v>
      </c>
      <c r="AG39" s="9">
        <v>0.35959999999999898</v>
      </c>
      <c r="AH39" s="9">
        <v>0.1431</v>
      </c>
      <c r="AI39" s="9">
        <v>0</v>
      </c>
      <c r="AJ39">
        <v>1</v>
      </c>
    </row>
    <row r="40" spans="3:36" x14ac:dyDescent="0.2">
      <c r="C40" s="5" t="s">
        <v>176</v>
      </c>
      <c r="D40" s="9">
        <v>84799002</v>
      </c>
      <c r="E40" s="9">
        <v>14.5399999999999</v>
      </c>
      <c r="F40" s="9">
        <v>27.5399999999999</v>
      </c>
      <c r="G40" s="9">
        <v>96.73</v>
      </c>
      <c r="H40" s="9">
        <v>658.79999999999905</v>
      </c>
      <c r="I40" s="9">
        <v>0.1139</v>
      </c>
      <c r="J40" s="9">
        <v>0.1595</v>
      </c>
      <c r="K40" s="9">
        <v>0.16389999999999899</v>
      </c>
      <c r="L40" s="9">
        <v>7.36399999999999E-2</v>
      </c>
      <c r="M40" s="9">
        <v>0.2303</v>
      </c>
      <c r="N40" s="9">
        <v>7.077E-2</v>
      </c>
      <c r="O40" s="9">
        <v>0.37</v>
      </c>
      <c r="P40" s="9">
        <v>1.0329999999999899</v>
      </c>
      <c r="Q40" s="9">
        <v>2.879</v>
      </c>
      <c r="R40" s="9">
        <v>32.549999999999898</v>
      </c>
      <c r="S40" s="9">
        <v>5.607E-3</v>
      </c>
      <c r="T40" s="9">
        <v>4.24E-2</v>
      </c>
      <c r="U40" s="9">
        <v>4.7410000000000001E-2</v>
      </c>
      <c r="V40" s="9">
        <v>1.09E-2</v>
      </c>
      <c r="W40" s="9">
        <v>1.857E-2</v>
      </c>
      <c r="X40" s="9">
        <v>5.4660000000000004E-3</v>
      </c>
      <c r="Y40" s="9">
        <v>17.46</v>
      </c>
      <c r="Z40" s="9">
        <v>37.130000000000003</v>
      </c>
      <c r="AA40" s="9">
        <v>124.099999999999</v>
      </c>
      <c r="AB40" s="9">
        <v>943.2</v>
      </c>
      <c r="AC40" s="9">
        <v>0.1678</v>
      </c>
      <c r="AD40" s="9">
        <v>0.65769999999999895</v>
      </c>
      <c r="AE40" s="9">
        <v>0.7026</v>
      </c>
      <c r="AF40" s="9">
        <v>0.17119999999999899</v>
      </c>
      <c r="AG40" s="9">
        <v>0.42180000000000001</v>
      </c>
      <c r="AH40" s="9">
        <v>0.1341</v>
      </c>
      <c r="AI40" s="9">
        <v>0</v>
      </c>
      <c r="AJ40">
        <v>1</v>
      </c>
    </row>
    <row r="41" spans="3:36" x14ac:dyDescent="0.2">
      <c r="C41" s="5" t="s">
        <v>177</v>
      </c>
      <c r="D41" s="9">
        <v>848406</v>
      </c>
      <c r="E41" s="9">
        <v>14.68</v>
      </c>
      <c r="F41" s="9">
        <v>20.1299999999999</v>
      </c>
      <c r="G41" s="9">
        <v>94.739999999999895</v>
      </c>
      <c r="H41" s="9">
        <v>684.5</v>
      </c>
      <c r="I41" s="9">
        <v>9.8669999999999897E-2</v>
      </c>
      <c r="J41" s="9">
        <v>7.1999999999999897E-2</v>
      </c>
      <c r="K41" s="9">
        <v>7.3950000000000002E-2</v>
      </c>
      <c r="L41" s="9">
        <v>5.2589999999999901E-2</v>
      </c>
      <c r="M41" s="9">
        <v>0.15859999999999899</v>
      </c>
      <c r="N41" s="9">
        <v>5.9220000000000002E-2</v>
      </c>
      <c r="O41" s="9">
        <v>0.47270000000000001</v>
      </c>
      <c r="P41" s="9">
        <v>1.24</v>
      </c>
      <c r="Q41" s="9">
        <v>3.1949999999999901</v>
      </c>
      <c r="R41" s="9">
        <v>45.399999999999899</v>
      </c>
      <c r="S41" s="9">
        <v>5.718E-3</v>
      </c>
      <c r="T41" s="9">
        <v>1.162E-2</v>
      </c>
      <c r="U41" s="9">
        <v>1.9980000000000001E-2</v>
      </c>
      <c r="V41" s="9">
        <v>1.10899999999999E-2</v>
      </c>
      <c r="W41" s="9">
        <v>1.41E-2</v>
      </c>
      <c r="X41" s="9">
        <v>2.085E-3</v>
      </c>
      <c r="Y41" s="9">
        <v>19.07</v>
      </c>
      <c r="Z41" s="9">
        <v>30.8799999999999</v>
      </c>
      <c r="AA41" s="9">
        <v>123.4</v>
      </c>
      <c r="AB41" s="9">
        <v>1138</v>
      </c>
      <c r="AC41" s="9">
        <v>0.1464</v>
      </c>
      <c r="AD41" s="9">
        <v>0.18709999999999899</v>
      </c>
      <c r="AE41" s="9">
        <v>0.29139999999999899</v>
      </c>
      <c r="AF41" s="9">
        <v>0.16089999999999899</v>
      </c>
      <c r="AG41" s="9">
        <v>0.3029</v>
      </c>
      <c r="AH41" s="9">
        <v>8.21599999999999E-2</v>
      </c>
      <c r="AI41" s="9">
        <v>0</v>
      </c>
      <c r="AJ41">
        <v>1</v>
      </c>
    </row>
    <row r="42" spans="3:36" x14ac:dyDescent="0.2">
      <c r="C42" s="5" t="s">
        <v>178</v>
      </c>
      <c r="D42" s="9">
        <v>84862001</v>
      </c>
      <c r="E42" s="9">
        <v>16.1299999999999</v>
      </c>
      <c r="F42" s="9">
        <v>20.68</v>
      </c>
      <c r="G42" s="9">
        <v>108.099999999999</v>
      </c>
      <c r="H42" s="9">
        <v>798.79999999999905</v>
      </c>
      <c r="I42" s="9">
        <v>0.11700000000000001</v>
      </c>
      <c r="J42" s="9">
        <v>0.20219999999999899</v>
      </c>
      <c r="K42" s="9">
        <v>0.17219999999999899</v>
      </c>
      <c r="L42" s="9">
        <v>0.1028</v>
      </c>
      <c r="M42" s="9">
        <v>0.21640000000000001</v>
      </c>
      <c r="N42" s="9">
        <v>7.356E-2</v>
      </c>
      <c r="O42" s="9">
        <v>0.56920000000000004</v>
      </c>
      <c r="P42" s="9">
        <v>1.073</v>
      </c>
      <c r="Q42" s="9">
        <v>3.8540000000000001</v>
      </c>
      <c r="R42" s="9">
        <v>54.18</v>
      </c>
      <c r="S42" s="9">
        <v>7.0260000000000001E-3</v>
      </c>
      <c r="T42" s="9">
        <v>2.5010000000000001E-2</v>
      </c>
      <c r="U42" s="9">
        <v>3.1879999999999901E-2</v>
      </c>
      <c r="V42" s="9">
        <v>1.2970000000000001E-2</v>
      </c>
      <c r="W42" s="9">
        <v>1.6889999999999902E-2</v>
      </c>
      <c r="X42" s="9">
        <v>4.1419999999999903E-3</v>
      </c>
      <c r="Y42" s="9">
        <v>20.96</v>
      </c>
      <c r="Z42" s="9">
        <v>31.48</v>
      </c>
      <c r="AA42" s="9">
        <v>136.80000000000001</v>
      </c>
      <c r="AB42" s="9">
        <v>1315</v>
      </c>
      <c r="AC42" s="9">
        <v>0.1789</v>
      </c>
      <c r="AD42" s="9">
        <v>0.42330000000000001</v>
      </c>
      <c r="AE42" s="9">
        <v>0.47839999999999899</v>
      </c>
      <c r="AF42" s="9">
        <v>0.20730000000000001</v>
      </c>
      <c r="AG42" s="9">
        <v>0.37059999999999899</v>
      </c>
      <c r="AH42" s="9">
        <v>0.1142</v>
      </c>
      <c r="AI42" s="9">
        <v>0</v>
      </c>
      <c r="AJ42">
        <v>1</v>
      </c>
    </row>
    <row r="43" spans="3:36" x14ac:dyDescent="0.2">
      <c r="C43" s="5" t="s">
        <v>179</v>
      </c>
      <c r="D43" s="9">
        <v>849014</v>
      </c>
      <c r="E43" s="9">
        <v>19.809999999999899</v>
      </c>
      <c r="F43" s="9">
        <v>22.149999999999899</v>
      </c>
      <c r="G43" s="9">
        <v>130</v>
      </c>
      <c r="H43" s="9">
        <v>1260</v>
      </c>
      <c r="I43" s="9">
        <v>9.8309999999999897E-2</v>
      </c>
      <c r="J43" s="9">
        <v>0.1027</v>
      </c>
      <c r="K43" s="9">
        <v>0.1479</v>
      </c>
      <c r="L43" s="9">
        <v>9.4979999999999898E-2</v>
      </c>
      <c r="M43" s="9">
        <v>0.15820000000000001</v>
      </c>
      <c r="N43" s="9">
        <v>5.3949999999999901E-2</v>
      </c>
      <c r="O43" s="9">
        <v>0.75819999999999899</v>
      </c>
      <c r="P43" s="9">
        <v>1.0169999999999899</v>
      </c>
      <c r="Q43" s="9">
        <v>5.8650000000000002</v>
      </c>
      <c r="R43" s="9">
        <v>112.4</v>
      </c>
      <c r="S43" s="9">
        <v>6.4939999999999902E-3</v>
      </c>
      <c r="T43" s="9">
        <v>1.8929999999999898E-2</v>
      </c>
      <c r="U43" s="9">
        <v>3.3910000000000003E-2</v>
      </c>
      <c r="V43" s="9">
        <v>1.521E-2</v>
      </c>
      <c r="W43" s="9">
        <v>1.35599999999999E-2</v>
      </c>
      <c r="X43" s="9">
        <v>1.9970000000000001E-3</v>
      </c>
      <c r="Y43" s="9">
        <v>27.32</v>
      </c>
      <c r="Z43" s="9">
        <v>30.8799999999999</v>
      </c>
      <c r="AA43" s="9">
        <v>186.8</v>
      </c>
      <c r="AB43" s="9">
        <v>2398</v>
      </c>
      <c r="AC43" s="9">
        <v>0.1512</v>
      </c>
      <c r="AD43" s="9">
        <v>0.315</v>
      </c>
      <c r="AE43" s="9">
        <v>0.53720000000000001</v>
      </c>
      <c r="AF43" s="9">
        <v>0.23880000000000001</v>
      </c>
      <c r="AG43" s="9">
        <v>0.27679999999999899</v>
      </c>
      <c r="AH43" s="9">
        <v>7.6149999999999898E-2</v>
      </c>
      <c r="AI43" s="9">
        <v>0</v>
      </c>
      <c r="AJ43">
        <v>1</v>
      </c>
    </row>
    <row r="44" spans="3:36" x14ac:dyDescent="0.2">
      <c r="C44" s="5" t="s">
        <v>180</v>
      </c>
      <c r="D44" s="9">
        <v>8510426</v>
      </c>
      <c r="E44" s="9">
        <v>13.5399999999999</v>
      </c>
      <c r="F44" s="9">
        <v>14.3599999999999</v>
      </c>
      <c r="G44" s="9">
        <v>87.459999999999894</v>
      </c>
      <c r="H44" s="9">
        <v>566.29999999999905</v>
      </c>
      <c r="I44" s="9">
        <v>9.7790000000000002E-2</v>
      </c>
      <c r="J44" s="9">
        <v>8.1290000000000001E-2</v>
      </c>
      <c r="K44" s="9">
        <v>6.6640000000000005E-2</v>
      </c>
      <c r="L44" s="9">
        <v>4.7809999999999901E-2</v>
      </c>
      <c r="M44" s="9">
        <v>0.1885</v>
      </c>
      <c r="N44" s="9">
        <v>5.7660000000000003E-2</v>
      </c>
      <c r="O44" s="9">
        <v>0.26989999999999897</v>
      </c>
      <c r="P44" s="9">
        <v>0.78859999999999897</v>
      </c>
      <c r="Q44" s="9">
        <v>2.0579999999999901</v>
      </c>
      <c r="R44" s="9">
        <v>23.559999999999899</v>
      </c>
      <c r="S44" s="9">
        <v>8.4620000000000008E-3</v>
      </c>
      <c r="T44" s="9">
        <v>1.46E-2</v>
      </c>
      <c r="U44" s="9">
        <v>2.3869999999999902E-2</v>
      </c>
      <c r="V44" s="9">
        <v>1.315E-2</v>
      </c>
      <c r="W44" s="9">
        <v>1.9800000000000002E-2</v>
      </c>
      <c r="X44" s="9">
        <v>2.3E-3</v>
      </c>
      <c r="Y44" s="9">
        <v>15.1099999999999</v>
      </c>
      <c r="Z44" s="9">
        <v>19.260000000000002</v>
      </c>
      <c r="AA44" s="9">
        <v>99.7</v>
      </c>
      <c r="AB44" s="9">
        <v>711.2</v>
      </c>
      <c r="AC44" s="9">
        <v>0.14399999999999899</v>
      </c>
      <c r="AD44" s="9">
        <v>0.17730000000000001</v>
      </c>
      <c r="AE44" s="9">
        <v>0.23899999999999899</v>
      </c>
      <c r="AF44" s="9">
        <v>0.1288</v>
      </c>
      <c r="AG44" s="9">
        <v>0.29770000000000002</v>
      </c>
      <c r="AH44" s="9">
        <v>7.2590000000000002E-2</v>
      </c>
      <c r="AI44" s="9">
        <v>1</v>
      </c>
      <c r="AJ44">
        <v>0</v>
      </c>
    </row>
    <row r="45" spans="3:36" x14ac:dyDescent="0.2">
      <c r="C45" s="5" t="s">
        <v>181</v>
      </c>
      <c r="D45" s="9">
        <v>8510653</v>
      </c>
      <c r="E45" s="9">
        <v>13.08</v>
      </c>
      <c r="F45" s="9">
        <v>15.71</v>
      </c>
      <c r="G45" s="9">
        <v>85.629999999999896</v>
      </c>
      <c r="H45" s="9">
        <v>520</v>
      </c>
      <c r="I45" s="9">
        <v>0.1075</v>
      </c>
      <c r="J45" s="9">
        <v>0.127</v>
      </c>
      <c r="K45" s="9">
        <v>4.5679999999999901E-2</v>
      </c>
      <c r="L45" s="9">
        <v>3.1099999999999899E-2</v>
      </c>
      <c r="M45" s="9">
        <v>0.19670000000000001</v>
      </c>
      <c r="N45" s="9">
        <v>6.8110000000000004E-2</v>
      </c>
      <c r="O45" s="9">
        <v>0.1852</v>
      </c>
      <c r="P45" s="9">
        <v>0.74770000000000003</v>
      </c>
      <c r="Q45" s="9">
        <v>1.383</v>
      </c>
      <c r="R45" s="9">
        <v>14.67</v>
      </c>
      <c r="S45" s="9">
        <v>4.0969999999999904E-3</v>
      </c>
      <c r="T45" s="9">
        <v>1.898E-2</v>
      </c>
      <c r="U45" s="9">
        <v>1.6979999999999901E-2</v>
      </c>
      <c r="V45" s="9">
        <v>6.4900000000000001E-3</v>
      </c>
      <c r="W45" s="9">
        <v>1.678E-2</v>
      </c>
      <c r="X45" s="9">
        <v>2.4250000000000001E-3</v>
      </c>
      <c r="Y45" s="9">
        <v>14.5</v>
      </c>
      <c r="Z45" s="9">
        <v>20.489999999999899</v>
      </c>
      <c r="AA45" s="9">
        <v>96.09</v>
      </c>
      <c r="AB45" s="9">
        <v>630.5</v>
      </c>
      <c r="AC45" s="9">
        <v>0.13120000000000001</v>
      </c>
      <c r="AD45" s="9">
        <v>0.27760000000000001</v>
      </c>
      <c r="AE45" s="9">
        <v>0.189</v>
      </c>
      <c r="AF45" s="9">
        <v>7.2830000000000006E-2</v>
      </c>
      <c r="AG45" s="9">
        <v>0.31840000000000002</v>
      </c>
      <c r="AH45" s="9">
        <v>8.183E-2</v>
      </c>
      <c r="AI45" s="9">
        <v>1</v>
      </c>
      <c r="AJ45">
        <v>0</v>
      </c>
    </row>
    <row r="46" spans="3:36" x14ac:dyDescent="0.2">
      <c r="C46" s="5" t="s">
        <v>182</v>
      </c>
      <c r="D46" s="9">
        <v>8510824</v>
      </c>
      <c r="E46" s="9">
        <v>9.5039999999999907</v>
      </c>
      <c r="F46" s="9">
        <v>12.44</v>
      </c>
      <c r="G46" s="9">
        <v>60.34</v>
      </c>
      <c r="H46" s="9">
        <v>273.89999999999901</v>
      </c>
      <c r="I46" s="9">
        <v>0.1024</v>
      </c>
      <c r="J46" s="9">
        <v>6.4920000000000005E-2</v>
      </c>
      <c r="K46" s="9">
        <v>2.9559999999999899E-2</v>
      </c>
      <c r="L46" s="9">
        <v>2.0760000000000001E-2</v>
      </c>
      <c r="M46" s="9">
        <v>0.181499999999999</v>
      </c>
      <c r="N46" s="9">
        <v>6.905E-2</v>
      </c>
      <c r="O46" s="9">
        <v>0.27729999999999899</v>
      </c>
      <c r="P46" s="9">
        <v>0.9768</v>
      </c>
      <c r="Q46" s="9">
        <v>1.909</v>
      </c>
      <c r="R46" s="9">
        <v>15.6999999999999</v>
      </c>
      <c r="S46" s="9">
        <v>9.606E-3</v>
      </c>
      <c r="T46" s="9">
        <v>1.4319999999999901E-2</v>
      </c>
      <c r="U46" s="9">
        <v>1.985E-2</v>
      </c>
      <c r="V46" s="9">
        <v>1.421E-2</v>
      </c>
      <c r="W46" s="9">
        <v>2.027E-2</v>
      </c>
      <c r="X46" s="9">
        <v>2.9680000000000002E-3</v>
      </c>
      <c r="Y46" s="9">
        <v>10.23</v>
      </c>
      <c r="Z46" s="9">
        <v>15.66</v>
      </c>
      <c r="AA46" s="9">
        <v>65.129999999999896</v>
      </c>
      <c r="AB46" s="9">
        <v>314.89999999999901</v>
      </c>
      <c r="AC46" s="9">
        <v>0.13239999999999899</v>
      </c>
      <c r="AD46" s="9">
        <v>0.1148</v>
      </c>
      <c r="AE46" s="9">
        <v>8.8669999999999902E-2</v>
      </c>
      <c r="AF46" s="9">
        <v>6.2269999999999902E-2</v>
      </c>
      <c r="AG46" s="9">
        <v>0.245</v>
      </c>
      <c r="AH46" s="9">
        <v>7.7729999999999896E-2</v>
      </c>
      <c r="AI46" s="9">
        <v>1</v>
      </c>
      <c r="AJ46">
        <v>0</v>
      </c>
    </row>
    <row r="47" spans="3:36" x14ac:dyDescent="0.2">
      <c r="C47" s="5" t="s">
        <v>183</v>
      </c>
      <c r="D47" s="9">
        <v>8511133</v>
      </c>
      <c r="E47" s="9">
        <v>15.34</v>
      </c>
      <c r="F47" s="9">
        <v>14.26</v>
      </c>
      <c r="G47" s="9">
        <v>102.5</v>
      </c>
      <c r="H47" s="9">
        <v>704.39999999999895</v>
      </c>
      <c r="I47" s="9">
        <v>0.10730000000000001</v>
      </c>
      <c r="J47" s="9">
        <v>0.2135</v>
      </c>
      <c r="K47" s="9">
        <v>0.2077</v>
      </c>
      <c r="L47" s="9">
        <v>9.7559999999999897E-2</v>
      </c>
      <c r="M47" s="9">
        <v>0.25209999999999899</v>
      </c>
      <c r="N47" s="9">
        <v>7.0319999999999896E-2</v>
      </c>
      <c r="O47" s="9">
        <v>0.43880000000000002</v>
      </c>
      <c r="P47" s="9">
        <v>0.70960000000000001</v>
      </c>
      <c r="Q47" s="9">
        <v>3.3839999999999901</v>
      </c>
      <c r="R47" s="9">
        <v>44.909999999999897</v>
      </c>
      <c r="S47" s="9">
        <v>6.7889999999999904E-3</v>
      </c>
      <c r="T47" s="9">
        <v>5.3280000000000001E-2</v>
      </c>
      <c r="U47" s="9">
        <v>6.4460000000000003E-2</v>
      </c>
      <c r="V47" s="9">
        <v>2.2519999999999901E-2</v>
      </c>
      <c r="W47" s="9">
        <v>3.6720000000000003E-2</v>
      </c>
      <c r="X47" s="9">
        <v>4.3940000000000003E-3</v>
      </c>
      <c r="Y47" s="9">
        <v>18.07</v>
      </c>
      <c r="Z47" s="9">
        <v>19.079999999999899</v>
      </c>
      <c r="AA47" s="9">
        <v>125.099999999999</v>
      </c>
      <c r="AB47" s="9">
        <v>980.89999999999895</v>
      </c>
      <c r="AC47" s="9">
        <v>0.13900000000000001</v>
      </c>
      <c r="AD47" s="9">
        <v>0.59540000000000004</v>
      </c>
      <c r="AE47" s="9">
        <v>0.63049999999999895</v>
      </c>
      <c r="AF47" s="9">
        <v>0.23930000000000001</v>
      </c>
      <c r="AG47" s="9">
        <v>0.4667</v>
      </c>
      <c r="AH47" s="9">
        <v>9.9460000000000007E-2</v>
      </c>
      <c r="AI47" s="9">
        <v>0</v>
      </c>
      <c r="AJ47">
        <v>1</v>
      </c>
    </row>
    <row r="48" spans="3:36" x14ac:dyDescent="0.2">
      <c r="C48" s="5" t="s">
        <v>184</v>
      </c>
      <c r="D48" s="9">
        <v>851509</v>
      </c>
      <c r="E48" s="9">
        <v>21.16</v>
      </c>
      <c r="F48" s="9">
        <v>23.0399999999999</v>
      </c>
      <c r="G48" s="9">
        <v>137.19999999999899</v>
      </c>
      <c r="H48" s="9">
        <v>1404</v>
      </c>
      <c r="I48" s="9">
        <v>9.4280000000000003E-2</v>
      </c>
      <c r="J48" s="9">
        <v>0.1022</v>
      </c>
      <c r="K48" s="9">
        <v>0.10970000000000001</v>
      </c>
      <c r="L48" s="9">
        <v>8.6319999999999897E-2</v>
      </c>
      <c r="M48" s="9">
        <v>0.1769</v>
      </c>
      <c r="N48" s="9">
        <v>5.2780000000000001E-2</v>
      </c>
      <c r="O48" s="9">
        <v>0.69169999999999898</v>
      </c>
      <c r="P48" s="9">
        <v>1.127</v>
      </c>
      <c r="Q48" s="9">
        <v>4.3029999999999902</v>
      </c>
      <c r="R48" s="9">
        <v>93.989999999999895</v>
      </c>
      <c r="S48" s="9">
        <v>4.7280000000000004E-3</v>
      </c>
      <c r="T48" s="9">
        <v>1.259E-2</v>
      </c>
      <c r="U48" s="9">
        <v>1.7149999999999901E-2</v>
      </c>
      <c r="V48" s="9">
        <v>1.038E-2</v>
      </c>
      <c r="W48" s="9">
        <v>1.08299999999999E-2</v>
      </c>
      <c r="X48" s="9">
        <v>1.9870000000000001E-3</v>
      </c>
      <c r="Y48" s="9">
        <v>29.17</v>
      </c>
      <c r="Z48" s="9">
        <v>35.590000000000003</v>
      </c>
      <c r="AA48" s="9">
        <v>188</v>
      </c>
      <c r="AB48" s="9">
        <v>2615</v>
      </c>
      <c r="AC48" s="9">
        <v>0.1401</v>
      </c>
      <c r="AD48" s="9">
        <v>0.26</v>
      </c>
      <c r="AE48" s="9">
        <v>0.3155</v>
      </c>
      <c r="AF48" s="9">
        <v>0.2009</v>
      </c>
      <c r="AG48" s="9">
        <v>0.28220000000000001</v>
      </c>
      <c r="AH48" s="9">
        <v>7.5259999999999896E-2</v>
      </c>
      <c r="AI48" s="9">
        <v>0</v>
      </c>
      <c r="AJ48">
        <v>1</v>
      </c>
    </row>
    <row r="49" spans="3:36" x14ac:dyDescent="0.2">
      <c r="C49" s="5" t="s">
        <v>185</v>
      </c>
      <c r="D49" s="9">
        <v>852552</v>
      </c>
      <c r="E49" s="9">
        <v>16.649999999999899</v>
      </c>
      <c r="F49" s="9">
        <v>21.3799999999999</v>
      </c>
      <c r="G49" s="9">
        <v>110</v>
      </c>
      <c r="H49" s="9">
        <v>904.6</v>
      </c>
      <c r="I49" s="9">
        <v>0.11210000000000001</v>
      </c>
      <c r="J49" s="9">
        <v>0.1457</v>
      </c>
      <c r="K49" s="9">
        <v>0.1525</v>
      </c>
      <c r="L49" s="9">
        <v>9.1700000000000004E-2</v>
      </c>
      <c r="M49" s="9">
        <v>0.19950000000000001</v>
      </c>
      <c r="N49" s="9">
        <v>6.3299999999999898E-2</v>
      </c>
      <c r="O49" s="9">
        <v>0.80679999999999896</v>
      </c>
      <c r="P49" s="9">
        <v>0.90169999999999895</v>
      </c>
      <c r="Q49" s="9">
        <v>5.4550000000000001</v>
      </c>
      <c r="R49" s="9">
        <v>102.599999999999</v>
      </c>
      <c r="S49" s="9">
        <v>6.0480000000000004E-3</v>
      </c>
      <c r="T49" s="9">
        <v>1.882E-2</v>
      </c>
      <c r="U49" s="9">
        <v>2.741E-2</v>
      </c>
      <c r="V49" s="9">
        <v>1.12999999999999E-2</v>
      </c>
      <c r="W49" s="9">
        <v>1.468E-2</v>
      </c>
      <c r="X49" s="9">
        <v>2.8010000000000001E-3</v>
      </c>
      <c r="Y49" s="9">
        <v>26.46</v>
      </c>
      <c r="Z49" s="9">
        <v>31.559999999999899</v>
      </c>
      <c r="AA49" s="9">
        <v>177</v>
      </c>
      <c r="AB49" s="9">
        <v>2215</v>
      </c>
      <c r="AC49" s="9">
        <v>0.18049999999999899</v>
      </c>
      <c r="AD49" s="9">
        <v>0.35780000000000001</v>
      </c>
      <c r="AE49" s="9">
        <v>0.46949999999999897</v>
      </c>
      <c r="AF49" s="9">
        <v>0.20949999999999899</v>
      </c>
      <c r="AG49" s="9">
        <v>0.36130000000000001</v>
      </c>
      <c r="AH49" s="9">
        <v>9.5640000000000003E-2</v>
      </c>
      <c r="AI49" s="9">
        <v>0</v>
      </c>
      <c r="AJ49">
        <v>1</v>
      </c>
    </row>
    <row r="50" spans="3:36" x14ac:dyDescent="0.2">
      <c r="C50" s="5" t="s">
        <v>186</v>
      </c>
      <c r="D50" s="9">
        <v>852631</v>
      </c>
      <c r="E50" s="9">
        <v>17.14</v>
      </c>
      <c r="F50" s="9">
        <v>16.399999999999899</v>
      </c>
      <c r="G50" s="9">
        <v>116</v>
      </c>
      <c r="H50" s="9">
        <v>912.7</v>
      </c>
      <c r="I50" s="9">
        <v>0.1186</v>
      </c>
      <c r="J50" s="9">
        <v>0.2276</v>
      </c>
      <c r="K50" s="9">
        <v>0.22289999999999899</v>
      </c>
      <c r="L50" s="9">
        <v>0.1401</v>
      </c>
      <c r="M50" s="9">
        <v>0.30399999999999899</v>
      </c>
      <c r="N50" s="9">
        <v>7.4130000000000001E-2</v>
      </c>
      <c r="O50" s="9">
        <v>1.046</v>
      </c>
      <c r="P50" s="9">
        <v>0.97599999999999898</v>
      </c>
      <c r="Q50" s="9">
        <v>7.27599999999999</v>
      </c>
      <c r="R50" s="9">
        <v>111.4</v>
      </c>
      <c r="S50" s="9">
        <v>8.0289999999999893E-3</v>
      </c>
      <c r="T50" s="9">
        <v>3.7990000000000003E-2</v>
      </c>
      <c r="U50" s="9">
        <v>3.7319999999999902E-2</v>
      </c>
      <c r="V50" s="9">
        <v>2.3970000000000002E-2</v>
      </c>
      <c r="W50" s="9">
        <v>2.308E-2</v>
      </c>
      <c r="X50" s="9">
        <v>7.4440000000000001E-3</v>
      </c>
      <c r="Y50" s="9">
        <v>22.25</v>
      </c>
      <c r="Z50" s="9">
        <v>21.399999999999899</v>
      </c>
      <c r="AA50" s="9">
        <v>152.4</v>
      </c>
      <c r="AB50" s="9">
        <v>1461</v>
      </c>
      <c r="AC50" s="9">
        <v>0.1545</v>
      </c>
      <c r="AD50" s="9">
        <v>0.39489999999999897</v>
      </c>
      <c r="AE50" s="9">
        <v>0.38529999999999898</v>
      </c>
      <c r="AF50" s="9">
        <v>0.255</v>
      </c>
      <c r="AG50" s="9">
        <v>0.40660000000000002</v>
      </c>
      <c r="AH50" s="9">
        <v>0.10589999999999899</v>
      </c>
      <c r="AI50" s="9">
        <v>0</v>
      </c>
      <c r="AJ50">
        <v>1</v>
      </c>
    </row>
    <row r="51" spans="3:36" x14ac:dyDescent="0.2">
      <c r="C51" s="5" t="s">
        <v>187</v>
      </c>
      <c r="D51" s="9">
        <v>852763</v>
      </c>
      <c r="E51" s="9">
        <v>14.58</v>
      </c>
      <c r="F51" s="9">
        <v>21.53</v>
      </c>
      <c r="G51" s="9">
        <v>97.409999999999897</v>
      </c>
      <c r="H51" s="9">
        <v>644.79999999999905</v>
      </c>
      <c r="I51" s="9">
        <v>0.10539999999999899</v>
      </c>
      <c r="J51" s="9">
        <v>0.18679999999999899</v>
      </c>
      <c r="K51" s="9">
        <v>0.14249999999999899</v>
      </c>
      <c r="L51" s="9">
        <v>8.7830000000000005E-2</v>
      </c>
      <c r="M51" s="9">
        <v>0.22520000000000001</v>
      </c>
      <c r="N51" s="9">
        <v>6.9239999999999899E-2</v>
      </c>
      <c r="O51" s="9">
        <v>0.2545</v>
      </c>
      <c r="P51" s="9">
        <v>0.98319999999999896</v>
      </c>
      <c r="Q51" s="9">
        <v>2.1099999999999901</v>
      </c>
      <c r="R51" s="9">
        <v>21.05</v>
      </c>
      <c r="S51" s="9">
        <v>4.4520000000000002E-3</v>
      </c>
      <c r="T51" s="9">
        <v>3.0550000000000001E-2</v>
      </c>
      <c r="U51" s="9">
        <v>2.681E-2</v>
      </c>
      <c r="V51" s="9">
        <v>1.3520000000000001E-2</v>
      </c>
      <c r="W51" s="9">
        <v>1.4540000000000001E-2</v>
      </c>
      <c r="X51" s="9">
        <v>3.7109999999999899E-3</v>
      </c>
      <c r="Y51" s="9">
        <v>17.62</v>
      </c>
      <c r="Z51" s="9">
        <v>33.21</v>
      </c>
      <c r="AA51" s="9">
        <v>122.4</v>
      </c>
      <c r="AB51" s="9">
        <v>896.89999999999895</v>
      </c>
      <c r="AC51" s="9">
        <v>0.1525</v>
      </c>
      <c r="AD51" s="9">
        <v>0.6643</v>
      </c>
      <c r="AE51" s="9">
        <v>0.55389999999999895</v>
      </c>
      <c r="AF51" s="9">
        <v>0.27010000000000001</v>
      </c>
      <c r="AG51" s="9">
        <v>0.4264</v>
      </c>
      <c r="AH51" s="9">
        <v>0.1275</v>
      </c>
      <c r="AI51" s="9">
        <v>0</v>
      </c>
      <c r="AJ51">
        <v>1</v>
      </c>
    </row>
    <row r="52" spans="3:36" x14ac:dyDescent="0.2">
      <c r="C52" s="5" t="s">
        <v>188</v>
      </c>
      <c r="D52" s="9">
        <v>852781</v>
      </c>
      <c r="E52" s="9">
        <v>18.6099999999999</v>
      </c>
      <c r="F52" s="9">
        <v>20.25</v>
      </c>
      <c r="G52" s="9">
        <v>122.099999999999</v>
      </c>
      <c r="H52" s="9">
        <v>1094</v>
      </c>
      <c r="I52" s="9">
        <v>9.4399999999999901E-2</v>
      </c>
      <c r="J52" s="9">
        <v>0.1066</v>
      </c>
      <c r="K52" s="9">
        <v>0.14899999999999899</v>
      </c>
      <c r="L52" s="9">
        <v>7.7310000000000004E-2</v>
      </c>
      <c r="M52" s="9">
        <v>0.16969999999999899</v>
      </c>
      <c r="N52" s="9">
        <v>5.6989999999999902E-2</v>
      </c>
      <c r="O52" s="9">
        <v>0.85289999999999899</v>
      </c>
      <c r="P52" s="9">
        <v>1.849</v>
      </c>
      <c r="Q52" s="9">
        <v>5.6319999999999899</v>
      </c>
      <c r="R52" s="9">
        <v>93.54</v>
      </c>
      <c r="S52" s="9">
        <v>1.07499999999999E-2</v>
      </c>
      <c r="T52" s="9">
        <v>2.7220000000000001E-2</v>
      </c>
      <c r="U52" s="9">
        <v>5.0810000000000001E-2</v>
      </c>
      <c r="V52" s="9">
        <v>1.9109999999999901E-2</v>
      </c>
      <c r="W52" s="9">
        <v>2.2929999999999898E-2</v>
      </c>
      <c r="X52" s="9">
        <v>4.2170000000000003E-3</v>
      </c>
      <c r="Y52" s="9">
        <v>21.309999999999899</v>
      </c>
      <c r="Z52" s="9">
        <v>27.26</v>
      </c>
      <c r="AA52" s="9">
        <v>139.9</v>
      </c>
      <c r="AB52" s="9">
        <v>1403</v>
      </c>
      <c r="AC52" s="9">
        <v>0.1338</v>
      </c>
      <c r="AD52" s="9">
        <v>0.2117</v>
      </c>
      <c r="AE52" s="9">
        <v>0.34460000000000002</v>
      </c>
      <c r="AF52" s="9">
        <v>0.14899999999999899</v>
      </c>
      <c r="AG52" s="9">
        <v>0.2341</v>
      </c>
      <c r="AH52" s="9">
        <v>7.4209999999999901E-2</v>
      </c>
      <c r="AI52" s="9">
        <v>0</v>
      </c>
      <c r="AJ52">
        <v>1</v>
      </c>
    </row>
    <row r="53" spans="3:36" x14ac:dyDescent="0.2">
      <c r="C53" s="5" t="s">
        <v>189</v>
      </c>
      <c r="D53" s="9">
        <v>852973</v>
      </c>
      <c r="E53" s="9">
        <v>15.3</v>
      </c>
      <c r="F53" s="9">
        <v>25.27</v>
      </c>
      <c r="G53" s="9">
        <v>102.4</v>
      </c>
      <c r="H53" s="9">
        <v>732.39999999999895</v>
      </c>
      <c r="I53" s="9">
        <v>0.1082</v>
      </c>
      <c r="J53" s="9">
        <v>0.16969999999999899</v>
      </c>
      <c r="K53" s="9">
        <v>0.16830000000000001</v>
      </c>
      <c r="L53" s="9">
        <v>8.7510000000000004E-2</v>
      </c>
      <c r="M53" s="9">
        <v>0.19259999999999899</v>
      </c>
      <c r="N53" s="9">
        <v>6.54E-2</v>
      </c>
      <c r="O53" s="9">
        <v>0.439</v>
      </c>
      <c r="P53" s="9">
        <v>1.012</v>
      </c>
      <c r="Q53" s="9">
        <v>3.4980000000000002</v>
      </c>
      <c r="R53" s="9">
        <v>43.5</v>
      </c>
      <c r="S53" s="9">
        <v>5.2329999999999903E-3</v>
      </c>
      <c r="T53" s="9">
        <v>3.057E-2</v>
      </c>
      <c r="U53" s="9">
        <v>3.576E-2</v>
      </c>
      <c r="V53" s="9">
        <v>1.08299999999999E-2</v>
      </c>
      <c r="W53" s="9">
        <v>1.7680000000000001E-2</v>
      </c>
      <c r="X53" s="9">
        <v>2.967E-3</v>
      </c>
      <c r="Y53" s="9">
        <v>20.27</v>
      </c>
      <c r="Z53" s="9">
        <v>36.71</v>
      </c>
      <c r="AA53" s="9">
        <v>149.30000000000001</v>
      </c>
      <c r="AB53" s="9">
        <v>1269</v>
      </c>
      <c r="AC53" s="9">
        <v>0.1641</v>
      </c>
      <c r="AD53" s="9">
        <v>0.61099999999999899</v>
      </c>
      <c r="AE53" s="9">
        <v>0.63349999999999895</v>
      </c>
      <c r="AF53" s="9">
        <v>0.2024</v>
      </c>
      <c r="AG53" s="9">
        <v>0.4027</v>
      </c>
      <c r="AH53" s="9">
        <v>9.8760000000000001E-2</v>
      </c>
      <c r="AI53" s="9">
        <v>0</v>
      </c>
      <c r="AJ53">
        <v>1</v>
      </c>
    </row>
    <row r="54" spans="3:36" x14ac:dyDescent="0.2">
      <c r="C54" s="5" t="s">
        <v>190</v>
      </c>
      <c r="D54" s="9">
        <v>853201</v>
      </c>
      <c r="E54" s="9">
        <v>17.57</v>
      </c>
      <c r="F54" s="9">
        <v>15.05</v>
      </c>
      <c r="G54" s="9">
        <v>115</v>
      </c>
      <c r="H54" s="9">
        <v>955.1</v>
      </c>
      <c r="I54" s="9">
        <v>9.8470000000000002E-2</v>
      </c>
      <c r="J54" s="9">
        <v>0.1157</v>
      </c>
      <c r="K54" s="9">
        <v>9.8750000000000004E-2</v>
      </c>
      <c r="L54" s="9">
        <v>7.9530000000000003E-2</v>
      </c>
      <c r="M54" s="9">
        <v>0.1739</v>
      </c>
      <c r="N54" s="9">
        <v>6.1490000000000003E-2</v>
      </c>
      <c r="O54" s="9">
        <v>0.60029999999999895</v>
      </c>
      <c r="P54" s="9">
        <v>0.82250000000000001</v>
      </c>
      <c r="Q54" s="9">
        <v>4.6550000000000002</v>
      </c>
      <c r="R54" s="9">
        <v>61.1</v>
      </c>
      <c r="S54" s="9">
        <v>5.6270000000000001E-3</v>
      </c>
      <c r="T54" s="9">
        <v>3.0329999999999899E-2</v>
      </c>
      <c r="U54" s="9">
        <v>3.4070000000000003E-2</v>
      </c>
      <c r="V54" s="9">
        <v>1.354E-2</v>
      </c>
      <c r="W54" s="9">
        <v>1.925E-2</v>
      </c>
      <c r="X54" s="9">
        <v>3.7420000000000001E-3</v>
      </c>
      <c r="Y54" s="9">
        <v>20.010000000000002</v>
      </c>
      <c r="Z54" s="9">
        <v>19.52</v>
      </c>
      <c r="AA54" s="9">
        <v>134.9</v>
      </c>
      <c r="AB54" s="9">
        <v>1227</v>
      </c>
      <c r="AC54" s="9">
        <v>0.1255</v>
      </c>
      <c r="AD54" s="9">
        <v>0.28120000000000001</v>
      </c>
      <c r="AE54" s="9">
        <v>0.24890000000000001</v>
      </c>
      <c r="AF54" s="9">
        <v>0.14560000000000001</v>
      </c>
      <c r="AG54" s="9">
        <v>0.27560000000000001</v>
      </c>
      <c r="AH54" s="9">
        <v>7.9189999999999899E-2</v>
      </c>
      <c r="AI54" s="9">
        <v>0</v>
      </c>
      <c r="AJ54">
        <v>1</v>
      </c>
    </row>
    <row r="55" spans="3:36" x14ac:dyDescent="0.2">
      <c r="C55" s="5" t="s">
        <v>191</v>
      </c>
      <c r="D55" s="9">
        <v>853401</v>
      </c>
      <c r="E55" s="9">
        <v>18.6299999999999</v>
      </c>
      <c r="F55" s="9">
        <v>25.1099999999999</v>
      </c>
      <c r="G55" s="9">
        <v>124.8</v>
      </c>
      <c r="H55" s="9">
        <v>1088</v>
      </c>
      <c r="I55" s="9">
        <v>0.106399999999999</v>
      </c>
      <c r="J55" s="9">
        <v>0.18870000000000001</v>
      </c>
      <c r="K55" s="9">
        <v>0.2319</v>
      </c>
      <c r="L55" s="9">
        <v>0.1244</v>
      </c>
      <c r="M55" s="9">
        <v>0.21829999999999899</v>
      </c>
      <c r="N55" s="9">
        <v>6.19699999999999E-2</v>
      </c>
      <c r="O55" s="9">
        <v>0.83069999999999899</v>
      </c>
      <c r="P55" s="9">
        <v>1.466</v>
      </c>
      <c r="Q55" s="9">
        <v>5.5739999999999901</v>
      </c>
      <c r="R55" s="9">
        <v>105</v>
      </c>
      <c r="S55" s="9">
        <v>6.2480000000000001E-3</v>
      </c>
      <c r="T55" s="9">
        <v>3.3739999999999902E-2</v>
      </c>
      <c r="U55" s="9">
        <v>5.1959999999999902E-2</v>
      </c>
      <c r="V55" s="9">
        <v>1.158E-2</v>
      </c>
      <c r="W55" s="9">
        <v>2.0070000000000001E-2</v>
      </c>
      <c r="X55" s="9">
        <v>4.5599999999999903E-3</v>
      </c>
      <c r="Y55" s="9">
        <v>23.149999999999899</v>
      </c>
      <c r="Z55" s="9">
        <v>34.009999999999899</v>
      </c>
      <c r="AA55" s="9">
        <v>160.5</v>
      </c>
      <c r="AB55" s="9">
        <v>1670</v>
      </c>
      <c r="AC55" s="9">
        <v>0.14910000000000001</v>
      </c>
      <c r="AD55" s="9">
        <v>0.42570000000000002</v>
      </c>
      <c r="AE55" s="9">
        <v>0.61329999999999896</v>
      </c>
      <c r="AF55" s="9">
        <v>0.18479999999999899</v>
      </c>
      <c r="AG55" s="9">
        <v>0.34439999999999898</v>
      </c>
      <c r="AH55" s="9">
        <v>9.7820000000000004E-2</v>
      </c>
      <c r="AI55" s="9">
        <v>0</v>
      </c>
      <c r="AJ55">
        <v>1</v>
      </c>
    </row>
    <row r="56" spans="3:36" x14ac:dyDescent="0.2">
      <c r="C56" s="5" t="s">
        <v>192</v>
      </c>
      <c r="D56" s="9">
        <v>853612</v>
      </c>
      <c r="E56" s="9">
        <v>11.84</v>
      </c>
      <c r="F56" s="9">
        <v>18.6999999999999</v>
      </c>
      <c r="G56" s="9">
        <v>77.930000000000007</v>
      </c>
      <c r="H56" s="9">
        <v>440.6</v>
      </c>
      <c r="I56" s="9">
        <v>0.1109</v>
      </c>
      <c r="J56" s="9">
        <v>0.15160000000000001</v>
      </c>
      <c r="K56" s="9">
        <v>0.12180000000000001</v>
      </c>
      <c r="L56" s="9">
        <v>5.1819999999999901E-2</v>
      </c>
      <c r="M56" s="9">
        <v>0.2301</v>
      </c>
      <c r="N56" s="9">
        <v>7.7990000000000004E-2</v>
      </c>
      <c r="O56" s="9">
        <v>0.48249999999999899</v>
      </c>
      <c r="P56" s="9">
        <v>1.03</v>
      </c>
      <c r="Q56" s="9">
        <v>3.4750000000000001</v>
      </c>
      <c r="R56" s="9">
        <v>41</v>
      </c>
      <c r="S56" s="9">
        <v>5.5510000000000004E-3</v>
      </c>
      <c r="T56" s="9">
        <v>3.41399999999999E-2</v>
      </c>
      <c r="U56" s="9">
        <v>4.20499999999999E-2</v>
      </c>
      <c r="V56" s="9">
        <v>1.044E-2</v>
      </c>
      <c r="W56" s="9">
        <v>2.273E-2</v>
      </c>
      <c r="X56" s="9">
        <v>5.6670000000000002E-3</v>
      </c>
      <c r="Y56" s="9">
        <v>16.82</v>
      </c>
      <c r="Z56" s="9">
        <v>28.12</v>
      </c>
      <c r="AA56" s="9">
        <v>119.4</v>
      </c>
      <c r="AB56" s="9">
        <v>888.7</v>
      </c>
      <c r="AC56" s="9">
        <v>0.16370000000000001</v>
      </c>
      <c r="AD56" s="9">
        <v>0.57750000000000001</v>
      </c>
      <c r="AE56" s="9">
        <v>0.6956</v>
      </c>
      <c r="AF56" s="9">
        <v>0.15459999999999899</v>
      </c>
      <c r="AG56" s="9">
        <v>0.47610000000000002</v>
      </c>
      <c r="AH56" s="9">
        <v>0.14019999999999899</v>
      </c>
      <c r="AI56" s="9">
        <v>0</v>
      </c>
      <c r="AJ56">
        <v>1</v>
      </c>
    </row>
    <row r="57" spans="3:36" x14ac:dyDescent="0.2">
      <c r="C57" s="5" t="s">
        <v>193</v>
      </c>
      <c r="D57" s="9">
        <v>85382601</v>
      </c>
      <c r="E57" s="9">
        <v>17.02</v>
      </c>
      <c r="F57" s="9">
        <v>23.98</v>
      </c>
      <c r="G57" s="9">
        <v>112.8</v>
      </c>
      <c r="H57" s="9">
        <v>899.29999999999905</v>
      </c>
      <c r="I57" s="9">
        <v>0.1197</v>
      </c>
      <c r="J57" s="9">
        <v>0.14960000000000001</v>
      </c>
      <c r="K57" s="9">
        <v>0.2417</v>
      </c>
      <c r="L57" s="9">
        <v>0.1203</v>
      </c>
      <c r="M57" s="9">
        <v>0.2248</v>
      </c>
      <c r="N57" s="9">
        <v>6.3820000000000002E-2</v>
      </c>
      <c r="O57" s="9">
        <v>0.60089999999999899</v>
      </c>
      <c r="P57" s="9">
        <v>1.3979999999999899</v>
      </c>
      <c r="Q57" s="9">
        <v>3.9990000000000001</v>
      </c>
      <c r="R57" s="9">
        <v>67.78</v>
      </c>
      <c r="S57" s="9">
        <v>8.2679999999999906E-3</v>
      </c>
      <c r="T57" s="9">
        <v>3.082E-2</v>
      </c>
      <c r="U57" s="9">
        <v>5.042E-2</v>
      </c>
      <c r="V57" s="9">
        <v>1.112E-2</v>
      </c>
      <c r="W57" s="9">
        <v>2.102E-2</v>
      </c>
      <c r="X57" s="9">
        <v>3.8539999999999898E-3</v>
      </c>
      <c r="Y57" s="9">
        <v>20.8799999999999</v>
      </c>
      <c r="Z57" s="9">
        <v>32.090000000000003</v>
      </c>
      <c r="AA57" s="9">
        <v>136.099999999999</v>
      </c>
      <c r="AB57" s="9">
        <v>1344</v>
      </c>
      <c r="AC57" s="9">
        <v>0.16339999999999899</v>
      </c>
      <c r="AD57" s="9">
        <v>0.35589999999999899</v>
      </c>
      <c r="AE57" s="9">
        <v>0.55879999999999896</v>
      </c>
      <c r="AF57" s="9">
        <v>0.1847</v>
      </c>
      <c r="AG57" s="9">
        <v>0.35299999999999898</v>
      </c>
      <c r="AH57" s="9">
        <v>8.4820000000000007E-2</v>
      </c>
      <c r="AI57" s="9">
        <v>0</v>
      </c>
      <c r="AJ57">
        <v>1</v>
      </c>
    </row>
    <row r="58" spans="3:36" x14ac:dyDescent="0.2">
      <c r="C58" s="5" t="s">
        <v>194</v>
      </c>
      <c r="D58" s="9">
        <v>854002</v>
      </c>
      <c r="E58" s="9">
        <v>19.27</v>
      </c>
      <c r="F58" s="9">
        <v>26.469999999999899</v>
      </c>
      <c r="G58" s="9">
        <v>127.9</v>
      </c>
      <c r="H58" s="9">
        <v>1162</v>
      </c>
      <c r="I58" s="9">
        <v>9.4009999999999899E-2</v>
      </c>
      <c r="J58" s="9">
        <v>0.1719</v>
      </c>
      <c r="K58" s="9">
        <v>0.16569999999999899</v>
      </c>
      <c r="L58" s="9">
        <v>7.59299999999999E-2</v>
      </c>
      <c r="M58" s="9">
        <v>0.18529999999999899</v>
      </c>
      <c r="N58" s="9">
        <v>6.2609999999999902E-2</v>
      </c>
      <c r="O58" s="9">
        <v>0.55579999999999896</v>
      </c>
      <c r="P58" s="9">
        <v>0.60619999999999896</v>
      </c>
      <c r="Q58" s="9">
        <v>3.528</v>
      </c>
      <c r="R58" s="9">
        <v>68.17</v>
      </c>
      <c r="S58" s="9">
        <v>5.0150000000000004E-3</v>
      </c>
      <c r="T58" s="9">
        <v>3.3180000000000001E-2</v>
      </c>
      <c r="U58" s="9">
        <v>3.4970000000000001E-2</v>
      </c>
      <c r="V58" s="9">
        <v>9.6430000000000005E-3</v>
      </c>
      <c r="W58" s="9">
        <v>1.54299999999999E-2</v>
      </c>
      <c r="X58" s="9">
        <v>3.8960000000000002E-3</v>
      </c>
      <c r="Y58" s="9">
        <v>24.149999999999899</v>
      </c>
      <c r="Z58" s="9">
        <v>30.899999999999899</v>
      </c>
      <c r="AA58" s="9">
        <v>161.4</v>
      </c>
      <c r="AB58" s="9">
        <v>1813</v>
      </c>
      <c r="AC58" s="9">
        <v>0.15090000000000001</v>
      </c>
      <c r="AD58" s="9">
        <v>0.65900000000000003</v>
      </c>
      <c r="AE58" s="9">
        <v>0.60909999999999898</v>
      </c>
      <c r="AF58" s="9">
        <v>0.17849999999999899</v>
      </c>
      <c r="AG58" s="9">
        <v>0.36720000000000003</v>
      </c>
      <c r="AH58" s="9">
        <v>0.1123</v>
      </c>
      <c r="AI58" s="9">
        <v>0</v>
      </c>
      <c r="AJ58">
        <v>1</v>
      </c>
    </row>
    <row r="59" spans="3:36" x14ac:dyDescent="0.2">
      <c r="C59" s="5" t="s">
        <v>195</v>
      </c>
      <c r="D59" s="9">
        <v>854039</v>
      </c>
      <c r="E59" s="9">
        <v>16.1299999999999</v>
      </c>
      <c r="F59" s="9">
        <v>17.8799999999999</v>
      </c>
      <c r="G59" s="9">
        <v>107</v>
      </c>
      <c r="H59" s="9">
        <v>807.2</v>
      </c>
      <c r="I59" s="9">
        <v>0.104</v>
      </c>
      <c r="J59" s="9">
        <v>0.15590000000000001</v>
      </c>
      <c r="K59" s="9">
        <v>0.13539999999999899</v>
      </c>
      <c r="L59" s="9">
        <v>7.7520000000000006E-2</v>
      </c>
      <c r="M59" s="9">
        <v>0.19980000000000001</v>
      </c>
      <c r="N59" s="9">
        <v>6.515E-2</v>
      </c>
      <c r="O59" s="9">
        <v>0.33400000000000002</v>
      </c>
      <c r="P59" s="9">
        <v>0.68569999999999898</v>
      </c>
      <c r="Q59" s="9">
        <v>2.1829999999999901</v>
      </c>
      <c r="R59" s="9">
        <v>35.03</v>
      </c>
      <c r="S59" s="9">
        <v>4.1850000000000004E-3</v>
      </c>
      <c r="T59" s="9">
        <v>2.8680000000000001E-2</v>
      </c>
      <c r="U59" s="9">
        <v>2.664E-2</v>
      </c>
      <c r="V59" s="9">
        <v>9.0670000000000004E-3</v>
      </c>
      <c r="W59" s="9">
        <v>1.703E-2</v>
      </c>
      <c r="X59" s="9">
        <v>3.8170000000000001E-3</v>
      </c>
      <c r="Y59" s="9">
        <v>20.21</v>
      </c>
      <c r="Z59" s="9">
        <v>27.26</v>
      </c>
      <c r="AA59" s="9">
        <v>132.69999999999899</v>
      </c>
      <c r="AB59" s="9">
        <v>1261</v>
      </c>
      <c r="AC59" s="9">
        <v>0.14460000000000001</v>
      </c>
      <c r="AD59" s="9">
        <v>0.58040000000000003</v>
      </c>
      <c r="AE59" s="9">
        <v>0.52739999999999898</v>
      </c>
      <c r="AF59" s="9">
        <v>0.18640000000000001</v>
      </c>
      <c r="AG59" s="9">
        <v>0.42699999999999899</v>
      </c>
      <c r="AH59" s="9">
        <v>0.12330000000000001</v>
      </c>
      <c r="AI59" s="9">
        <v>0</v>
      </c>
      <c r="AJ59">
        <v>1</v>
      </c>
    </row>
    <row r="60" spans="3:36" x14ac:dyDescent="0.2">
      <c r="C60" s="5" t="s">
        <v>196</v>
      </c>
      <c r="D60" s="9">
        <v>854253</v>
      </c>
      <c r="E60" s="9">
        <v>16.739999999999899</v>
      </c>
      <c r="F60" s="9">
        <v>21.59</v>
      </c>
      <c r="G60" s="9">
        <v>110.099999999999</v>
      </c>
      <c r="H60" s="9">
        <v>869.5</v>
      </c>
      <c r="I60" s="9">
        <v>9.6100000000000005E-2</v>
      </c>
      <c r="J60" s="9">
        <v>0.1336</v>
      </c>
      <c r="K60" s="9">
        <v>0.1348</v>
      </c>
      <c r="L60" s="9">
        <v>6.01799999999999E-2</v>
      </c>
      <c r="M60" s="9">
        <v>0.18959999999999899</v>
      </c>
      <c r="N60" s="9">
        <v>5.6559999999999902E-2</v>
      </c>
      <c r="O60" s="9">
        <v>0.46150000000000002</v>
      </c>
      <c r="P60" s="9">
        <v>0.91969999999999896</v>
      </c>
      <c r="Q60" s="9">
        <v>3.008</v>
      </c>
      <c r="R60" s="9">
        <v>45.189999999999898</v>
      </c>
      <c r="S60" s="9">
        <v>5.7759999999999903E-3</v>
      </c>
      <c r="T60" s="9">
        <v>2.4989999999999901E-2</v>
      </c>
      <c r="U60" s="9">
        <v>3.69499999999999E-2</v>
      </c>
      <c r="V60" s="9">
        <v>1.1950000000000001E-2</v>
      </c>
      <c r="W60" s="9">
        <v>2.7890000000000002E-2</v>
      </c>
      <c r="X60" s="9">
        <v>2.6649999999999899E-3</v>
      </c>
      <c r="Y60" s="9">
        <v>20.010000000000002</v>
      </c>
      <c r="Z60" s="9">
        <v>29.02</v>
      </c>
      <c r="AA60" s="9">
        <v>133.5</v>
      </c>
      <c r="AB60" s="9">
        <v>1229</v>
      </c>
      <c r="AC60" s="9">
        <v>0.156299999999999</v>
      </c>
      <c r="AD60" s="9">
        <v>0.38350000000000001</v>
      </c>
      <c r="AE60" s="9">
        <v>0.54090000000000005</v>
      </c>
      <c r="AF60" s="9">
        <v>0.18129999999999899</v>
      </c>
      <c r="AG60" s="9">
        <v>0.48630000000000001</v>
      </c>
      <c r="AH60" s="9">
        <v>8.6330000000000004E-2</v>
      </c>
      <c r="AI60" s="9">
        <v>0</v>
      </c>
      <c r="AJ60">
        <v>1</v>
      </c>
    </row>
    <row r="61" spans="3:36" x14ac:dyDescent="0.2">
      <c r="C61" s="5" t="s">
        <v>197</v>
      </c>
      <c r="D61" s="9">
        <v>854268</v>
      </c>
      <c r="E61" s="9">
        <v>14.25</v>
      </c>
      <c r="F61" s="9">
        <v>21.719999999999899</v>
      </c>
      <c r="G61" s="9">
        <v>93.629999999999896</v>
      </c>
      <c r="H61" s="9">
        <v>633</v>
      </c>
      <c r="I61" s="9">
        <v>9.8229999999999901E-2</v>
      </c>
      <c r="J61" s="9">
        <v>0.109799999999999</v>
      </c>
      <c r="K61" s="9">
        <v>0.13189999999999899</v>
      </c>
      <c r="L61" s="9">
        <v>5.5980000000000002E-2</v>
      </c>
      <c r="M61" s="9">
        <v>0.1885</v>
      </c>
      <c r="N61" s="9">
        <v>6.1249999999999902E-2</v>
      </c>
      <c r="O61" s="9">
        <v>0.28599999999999898</v>
      </c>
      <c r="P61" s="9">
        <v>1.0189999999999899</v>
      </c>
      <c r="Q61" s="9">
        <v>2.657</v>
      </c>
      <c r="R61" s="9">
        <v>24.91</v>
      </c>
      <c r="S61" s="9">
        <v>5.8780000000000004E-3</v>
      </c>
      <c r="T61" s="9">
        <v>2.9950000000000001E-2</v>
      </c>
      <c r="U61" s="9">
        <v>4.8149999999999901E-2</v>
      </c>
      <c r="V61" s="9">
        <v>1.1610000000000001E-2</v>
      </c>
      <c r="W61" s="9">
        <v>2.0279999999999899E-2</v>
      </c>
      <c r="X61" s="9">
        <v>4.0220000000000004E-3</v>
      </c>
      <c r="Y61" s="9">
        <v>15.89</v>
      </c>
      <c r="Z61" s="9">
        <v>30.3599999999999</v>
      </c>
      <c r="AA61" s="9">
        <v>116.2</v>
      </c>
      <c r="AB61" s="9">
        <v>799.6</v>
      </c>
      <c r="AC61" s="9">
        <v>0.14460000000000001</v>
      </c>
      <c r="AD61" s="9">
        <v>0.42380000000000001</v>
      </c>
      <c r="AE61" s="9">
        <v>0.51859999999999895</v>
      </c>
      <c r="AF61" s="9">
        <v>0.1447</v>
      </c>
      <c r="AG61" s="9">
        <v>0.35909999999999898</v>
      </c>
      <c r="AH61" s="9">
        <v>0.1014</v>
      </c>
      <c r="AI61" s="9">
        <v>0</v>
      </c>
      <c r="AJ61">
        <v>1</v>
      </c>
    </row>
    <row r="62" spans="3:36" x14ac:dyDescent="0.2">
      <c r="C62" s="5" t="s">
        <v>198</v>
      </c>
      <c r="D62" s="9">
        <v>854941</v>
      </c>
      <c r="E62" s="9">
        <v>13.0299999999999</v>
      </c>
      <c r="F62" s="9">
        <v>18.420000000000002</v>
      </c>
      <c r="G62" s="9">
        <v>82.6099999999999</v>
      </c>
      <c r="H62" s="9">
        <v>523.79999999999905</v>
      </c>
      <c r="I62" s="9">
        <v>8.9829999999999896E-2</v>
      </c>
      <c r="J62" s="9">
        <v>3.7659999999999902E-2</v>
      </c>
      <c r="K62" s="9">
        <v>2.562E-2</v>
      </c>
      <c r="L62" s="9">
        <v>2.9229999999999898E-2</v>
      </c>
      <c r="M62" s="9">
        <v>0.1467</v>
      </c>
      <c r="N62" s="9">
        <v>5.8630000000000002E-2</v>
      </c>
      <c r="O62" s="9">
        <v>0.18390000000000001</v>
      </c>
      <c r="P62" s="9">
        <v>2.3420000000000001</v>
      </c>
      <c r="Q62" s="9">
        <v>1.1699999999999899</v>
      </c>
      <c r="R62" s="9">
        <v>14.16</v>
      </c>
      <c r="S62" s="9">
        <v>4.352E-3</v>
      </c>
      <c r="T62" s="9">
        <v>4.8989999999999902E-3</v>
      </c>
      <c r="U62" s="9">
        <v>1.34299999999999E-2</v>
      </c>
      <c r="V62" s="9">
        <v>1.16399999999999E-2</v>
      </c>
      <c r="W62" s="9">
        <v>2.6710000000000001E-2</v>
      </c>
      <c r="X62" s="9">
        <v>1.77699999999999E-3</v>
      </c>
      <c r="Y62" s="9">
        <v>13.3</v>
      </c>
      <c r="Z62" s="9">
        <v>22.809999999999899</v>
      </c>
      <c r="AA62" s="9">
        <v>84.459999999999894</v>
      </c>
      <c r="AB62" s="9">
        <v>545.89999999999895</v>
      </c>
      <c r="AC62" s="9">
        <v>9.7009999999999902E-2</v>
      </c>
      <c r="AD62" s="9">
        <v>4.6190000000000002E-2</v>
      </c>
      <c r="AE62" s="9">
        <v>4.8329999999999901E-2</v>
      </c>
      <c r="AF62" s="9">
        <v>5.0130000000000001E-2</v>
      </c>
      <c r="AG62" s="9">
        <v>0.19869999999999899</v>
      </c>
      <c r="AH62" s="9">
        <v>6.1690000000000002E-2</v>
      </c>
      <c r="AI62" s="9">
        <v>1</v>
      </c>
      <c r="AJ62">
        <v>0</v>
      </c>
    </row>
    <row r="63" spans="3:36" x14ac:dyDescent="0.2">
      <c r="C63" s="5" t="s">
        <v>199</v>
      </c>
      <c r="D63" s="9">
        <v>855133</v>
      </c>
      <c r="E63" s="9">
        <v>14.99</v>
      </c>
      <c r="F63" s="9">
        <v>25.1999999999999</v>
      </c>
      <c r="G63" s="9">
        <v>95.54</v>
      </c>
      <c r="H63" s="9">
        <v>698.79999999999905</v>
      </c>
      <c r="I63" s="9">
        <v>9.3869999999999898E-2</v>
      </c>
      <c r="J63" s="9">
        <v>5.1310000000000001E-2</v>
      </c>
      <c r="K63" s="9">
        <v>2.3980000000000001E-2</v>
      </c>
      <c r="L63" s="9">
        <v>2.8989999999999901E-2</v>
      </c>
      <c r="M63" s="9">
        <v>0.1565</v>
      </c>
      <c r="N63" s="9">
        <v>5.5039999999999902E-2</v>
      </c>
      <c r="O63" s="9">
        <v>1.214</v>
      </c>
      <c r="P63" s="9">
        <v>2.1880000000000002</v>
      </c>
      <c r="Q63" s="9">
        <v>8.077</v>
      </c>
      <c r="R63" s="9">
        <v>106</v>
      </c>
      <c r="S63" s="9">
        <v>6.8830000000000002E-3</v>
      </c>
      <c r="T63" s="9">
        <v>1.094E-2</v>
      </c>
      <c r="U63" s="9">
        <v>1.8180000000000002E-2</v>
      </c>
      <c r="V63" s="9">
        <v>1.917E-2</v>
      </c>
      <c r="W63" s="9">
        <v>7.8820000000000001E-3</v>
      </c>
      <c r="X63" s="9">
        <v>1.7539999999999899E-3</v>
      </c>
      <c r="Y63" s="9">
        <v>14.99</v>
      </c>
      <c r="Z63" s="9">
        <v>25.1999999999999</v>
      </c>
      <c r="AA63" s="9">
        <v>95.54</v>
      </c>
      <c r="AB63" s="9">
        <v>698.79999999999905</v>
      </c>
      <c r="AC63" s="9">
        <v>9.3869999999999898E-2</v>
      </c>
      <c r="AD63" s="9">
        <v>5.1310000000000001E-2</v>
      </c>
      <c r="AE63" s="9">
        <v>2.3980000000000001E-2</v>
      </c>
      <c r="AF63" s="9">
        <v>2.8989999999999901E-2</v>
      </c>
      <c r="AG63" s="9">
        <v>0.1565</v>
      </c>
      <c r="AH63" s="9">
        <v>5.5039999999999902E-2</v>
      </c>
      <c r="AI63" s="9">
        <v>0</v>
      </c>
      <c r="AJ63">
        <v>1</v>
      </c>
    </row>
    <row r="64" spans="3:36" x14ac:dyDescent="0.2">
      <c r="C64" s="5" t="s">
        <v>200</v>
      </c>
      <c r="D64" s="9">
        <v>855138</v>
      </c>
      <c r="E64" s="9">
        <v>13.48</v>
      </c>
      <c r="F64" s="9">
        <v>20.82</v>
      </c>
      <c r="G64" s="9">
        <v>88.4</v>
      </c>
      <c r="H64" s="9">
        <v>559.20000000000005</v>
      </c>
      <c r="I64" s="9">
        <v>0.1016</v>
      </c>
      <c r="J64" s="9">
        <v>0.1255</v>
      </c>
      <c r="K64" s="9">
        <v>0.10630000000000001</v>
      </c>
      <c r="L64" s="9">
        <v>5.4390000000000001E-2</v>
      </c>
      <c r="M64" s="9">
        <v>0.17199999999999899</v>
      </c>
      <c r="N64" s="9">
        <v>6.41899999999999E-2</v>
      </c>
      <c r="O64" s="9">
        <v>0.212999999999999</v>
      </c>
      <c r="P64" s="9">
        <v>0.59140000000000004</v>
      </c>
      <c r="Q64" s="9">
        <v>1.5449999999999899</v>
      </c>
      <c r="R64" s="9">
        <v>18.52</v>
      </c>
      <c r="S64" s="9">
        <v>5.3670000000000002E-3</v>
      </c>
      <c r="T64" s="9">
        <v>2.239E-2</v>
      </c>
      <c r="U64" s="9">
        <v>3.049E-2</v>
      </c>
      <c r="V64" s="9">
        <v>1.26199999999999E-2</v>
      </c>
      <c r="W64" s="9">
        <v>1.37699999999999E-2</v>
      </c>
      <c r="X64" s="9">
        <v>3.1870000000000002E-3</v>
      </c>
      <c r="Y64" s="9">
        <v>15.5299999999999</v>
      </c>
      <c r="Z64" s="9">
        <v>26.02</v>
      </c>
      <c r="AA64" s="9">
        <v>107.3</v>
      </c>
      <c r="AB64" s="9">
        <v>740.39999999999895</v>
      </c>
      <c r="AC64" s="9">
        <v>0.161</v>
      </c>
      <c r="AD64" s="9">
        <v>0.42249999999999899</v>
      </c>
      <c r="AE64" s="9">
        <v>0.503</v>
      </c>
      <c r="AF64" s="9">
        <v>0.2258</v>
      </c>
      <c r="AG64" s="9">
        <v>0.28070000000000001</v>
      </c>
      <c r="AH64" s="9">
        <v>0.1071</v>
      </c>
      <c r="AI64" s="9">
        <v>0</v>
      </c>
      <c r="AJ64">
        <v>1</v>
      </c>
    </row>
    <row r="65" spans="3:36" x14ac:dyDescent="0.2">
      <c r="C65" s="5" t="s">
        <v>201</v>
      </c>
      <c r="D65" s="9">
        <v>855167</v>
      </c>
      <c r="E65" s="9">
        <v>13.44</v>
      </c>
      <c r="F65" s="9">
        <v>21.579999999999899</v>
      </c>
      <c r="G65" s="9">
        <v>86.18</v>
      </c>
      <c r="H65" s="9">
        <v>563</v>
      </c>
      <c r="I65" s="9">
        <v>8.1619999999999901E-2</v>
      </c>
      <c r="J65" s="9">
        <v>6.0310000000000002E-2</v>
      </c>
      <c r="K65" s="9">
        <v>3.1099999999999899E-2</v>
      </c>
      <c r="L65" s="9">
        <v>2.0310000000000002E-2</v>
      </c>
      <c r="M65" s="9">
        <v>0.1784</v>
      </c>
      <c r="N65" s="9">
        <v>5.5870000000000003E-2</v>
      </c>
      <c r="O65" s="9">
        <v>0.23849999999999899</v>
      </c>
      <c r="P65" s="9">
        <v>0.82650000000000001</v>
      </c>
      <c r="Q65" s="9">
        <v>1.5720000000000001</v>
      </c>
      <c r="R65" s="9">
        <v>20.53</v>
      </c>
      <c r="S65" s="9">
        <v>3.27999999999999E-3</v>
      </c>
      <c r="T65" s="9">
        <v>1.102E-2</v>
      </c>
      <c r="U65" s="9">
        <v>1.38999999999999E-2</v>
      </c>
      <c r="V65" s="9">
        <v>6.881E-3</v>
      </c>
      <c r="W65" s="9">
        <v>1.38E-2</v>
      </c>
      <c r="X65" s="9">
        <v>1.286E-3</v>
      </c>
      <c r="Y65" s="9">
        <v>15.93</v>
      </c>
      <c r="Z65" s="9">
        <v>30.25</v>
      </c>
      <c r="AA65" s="9">
        <v>102.5</v>
      </c>
      <c r="AB65" s="9">
        <v>787.89999999999895</v>
      </c>
      <c r="AC65" s="9">
        <v>0.1094</v>
      </c>
      <c r="AD65" s="9">
        <v>0.20430000000000001</v>
      </c>
      <c r="AE65" s="9">
        <v>0.20849999999999899</v>
      </c>
      <c r="AF65" s="9">
        <v>0.11119999999999899</v>
      </c>
      <c r="AG65" s="9">
        <v>0.2994</v>
      </c>
      <c r="AH65" s="9">
        <v>7.1459999999999899E-2</v>
      </c>
      <c r="AI65" s="9">
        <v>0</v>
      </c>
      <c r="AJ65">
        <v>1</v>
      </c>
    </row>
    <row r="66" spans="3:36" x14ac:dyDescent="0.2">
      <c r="C66" s="5" t="s">
        <v>202</v>
      </c>
      <c r="D66" s="9">
        <v>855563</v>
      </c>
      <c r="E66" s="9">
        <v>10.9499999999999</v>
      </c>
      <c r="F66" s="9">
        <v>21.35</v>
      </c>
      <c r="G66" s="9">
        <v>71.900000000000006</v>
      </c>
      <c r="H66" s="9">
        <v>371.1</v>
      </c>
      <c r="I66" s="9">
        <v>0.1227</v>
      </c>
      <c r="J66" s="9">
        <v>0.12180000000000001</v>
      </c>
      <c r="K66" s="9">
        <v>0.10440000000000001</v>
      </c>
      <c r="L66" s="9">
        <v>5.66899999999999E-2</v>
      </c>
      <c r="M66" s="9">
        <v>0.1895</v>
      </c>
      <c r="N66" s="9">
        <v>6.86999999999999E-2</v>
      </c>
      <c r="O66" s="9">
        <v>0.2366</v>
      </c>
      <c r="P66" s="9">
        <v>1.4279999999999899</v>
      </c>
      <c r="Q66" s="9">
        <v>1.8220000000000001</v>
      </c>
      <c r="R66" s="9">
        <v>16.969999999999899</v>
      </c>
      <c r="S66" s="9">
        <v>8.064E-3</v>
      </c>
      <c r="T66" s="9">
        <v>1.7639999999999899E-2</v>
      </c>
      <c r="U66" s="9">
        <v>2.5950000000000001E-2</v>
      </c>
      <c r="V66" s="9">
        <v>1.0370000000000001E-2</v>
      </c>
      <c r="W66" s="9">
        <v>1.357E-2</v>
      </c>
      <c r="X66" s="9">
        <v>3.0400000000000002E-3</v>
      </c>
      <c r="Y66" s="9">
        <v>12.84</v>
      </c>
      <c r="Z66" s="9">
        <v>35.340000000000003</v>
      </c>
      <c r="AA66" s="9">
        <v>87.219999999999899</v>
      </c>
      <c r="AB66" s="9">
        <v>514</v>
      </c>
      <c r="AC66" s="9">
        <v>0.19089999999999899</v>
      </c>
      <c r="AD66" s="9">
        <v>0.26979999999999899</v>
      </c>
      <c r="AE66" s="9">
        <v>0.40229999999999899</v>
      </c>
      <c r="AF66" s="9">
        <v>0.1424</v>
      </c>
      <c r="AG66" s="9">
        <v>0.2964</v>
      </c>
      <c r="AH66" s="9">
        <v>9.6060000000000006E-2</v>
      </c>
      <c r="AI66" s="9">
        <v>0</v>
      </c>
      <c r="AJ66">
        <v>1</v>
      </c>
    </row>
    <row r="67" spans="3:36" x14ac:dyDescent="0.2">
      <c r="C67" s="5" t="s">
        <v>203</v>
      </c>
      <c r="D67" s="9">
        <v>855625</v>
      </c>
      <c r="E67" s="9">
        <v>19.07</v>
      </c>
      <c r="F67" s="9">
        <v>24.809999999999899</v>
      </c>
      <c r="G67" s="9">
        <v>128.30000000000001</v>
      </c>
      <c r="H67" s="9">
        <v>1104</v>
      </c>
      <c r="I67" s="9">
        <v>9.0810000000000002E-2</v>
      </c>
      <c r="J67" s="9">
        <v>0.219</v>
      </c>
      <c r="K67" s="9">
        <v>0.2107</v>
      </c>
      <c r="L67" s="9">
        <v>9.9610000000000004E-2</v>
      </c>
      <c r="M67" s="9">
        <v>0.23100000000000001</v>
      </c>
      <c r="N67" s="9">
        <v>6.343E-2</v>
      </c>
      <c r="O67" s="9">
        <v>0.98109999999999897</v>
      </c>
      <c r="P67" s="9">
        <v>1.6659999999999899</v>
      </c>
      <c r="Q67" s="9">
        <v>8.83</v>
      </c>
      <c r="R67" s="9">
        <v>104.9</v>
      </c>
      <c r="S67" s="9">
        <v>6.548E-3</v>
      </c>
      <c r="T67" s="9">
        <v>0.100599999999999</v>
      </c>
      <c r="U67" s="9">
        <v>9.72299999999999E-2</v>
      </c>
      <c r="V67" s="9">
        <v>2.6380000000000001E-2</v>
      </c>
      <c r="W67" s="9">
        <v>5.3330000000000002E-2</v>
      </c>
      <c r="X67" s="9">
        <v>7.646E-3</v>
      </c>
      <c r="Y67" s="9">
        <v>24.09</v>
      </c>
      <c r="Z67" s="9">
        <v>33.17</v>
      </c>
      <c r="AA67" s="9">
        <v>177.4</v>
      </c>
      <c r="AB67" s="9">
        <v>1651</v>
      </c>
      <c r="AC67" s="9">
        <v>0.12470000000000001</v>
      </c>
      <c r="AD67" s="9">
        <v>0.74439999999999895</v>
      </c>
      <c r="AE67" s="9">
        <v>0.72419999999999896</v>
      </c>
      <c r="AF67" s="9">
        <v>0.24929999999999899</v>
      </c>
      <c r="AG67" s="9">
        <v>0.46700000000000003</v>
      </c>
      <c r="AH67" s="9">
        <v>0.1038</v>
      </c>
      <c r="AI67" s="9">
        <v>0</v>
      </c>
      <c r="AJ67">
        <v>1</v>
      </c>
    </row>
    <row r="68" spans="3:36" x14ac:dyDescent="0.2">
      <c r="C68" s="5" t="s">
        <v>204</v>
      </c>
      <c r="D68" s="9">
        <v>856106</v>
      </c>
      <c r="E68" s="9">
        <v>13.2799999999999</v>
      </c>
      <c r="F68" s="9">
        <v>20.28</v>
      </c>
      <c r="G68" s="9">
        <v>87.319999999999894</v>
      </c>
      <c r="H68" s="9">
        <v>545.20000000000005</v>
      </c>
      <c r="I68" s="9">
        <v>0.1041</v>
      </c>
      <c r="J68" s="9">
        <v>0.14360000000000001</v>
      </c>
      <c r="K68" s="9">
        <v>9.8470000000000002E-2</v>
      </c>
      <c r="L68" s="9">
        <v>6.1580000000000003E-2</v>
      </c>
      <c r="M68" s="9">
        <v>0.19739999999999899</v>
      </c>
      <c r="N68" s="9">
        <v>6.7820000000000005E-2</v>
      </c>
      <c r="O68" s="9">
        <v>0.37040000000000001</v>
      </c>
      <c r="P68" s="9">
        <v>0.82489999999999897</v>
      </c>
      <c r="Q68" s="9">
        <v>2.427</v>
      </c>
      <c r="R68" s="9">
        <v>31.329999999999899</v>
      </c>
      <c r="S68" s="9">
        <v>5.0720000000000001E-3</v>
      </c>
      <c r="T68" s="9">
        <v>2.147E-2</v>
      </c>
      <c r="U68" s="9">
        <v>2.1850000000000001E-2</v>
      </c>
      <c r="V68" s="9">
        <v>9.5600000000000008E-3</v>
      </c>
      <c r="W68" s="9">
        <v>1.719E-2</v>
      </c>
      <c r="X68" s="9">
        <v>3.3170000000000001E-3</v>
      </c>
      <c r="Y68" s="9">
        <v>17.3799999999999</v>
      </c>
      <c r="Z68" s="9">
        <v>28</v>
      </c>
      <c r="AA68" s="9">
        <v>113.099999999999</v>
      </c>
      <c r="AB68" s="9">
        <v>907.2</v>
      </c>
      <c r="AC68" s="9">
        <v>0.153</v>
      </c>
      <c r="AD68" s="9">
        <v>0.37240000000000001</v>
      </c>
      <c r="AE68" s="9">
        <v>0.3664</v>
      </c>
      <c r="AF68" s="9">
        <v>0.1492</v>
      </c>
      <c r="AG68" s="9">
        <v>0.37390000000000001</v>
      </c>
      <c r="AH68" s="9">
        <v>0.1027</v>
      </c>
      <c r="AI68" s="9">
        <v>0</v>
      </c>
      <c r="AJ68">
        <v>1</v>
      </c>
    </row>
    <row r="69" spans="3:36" x14ac:dyDescent="0.2">
      <c r="C69" s="5" t="s">
        <v>205</v>
      </c>
      <c r="D69" s="9">
        <v>85638502</v>
      </c>
      <c r="E69" s="9">
        <v>13.17</v>
      </c>
      <c r="F69" s="9">
        <v>21.809999999999899</v>
      </c>
      <c r="G69" s="9">
        <v>85.42</v>
      </c>
      <c r="H69" s="9">
        <v>531.5</v>
      </c>
      <c r="I69" s="9">
        <v>9.7140000000000004E-2</v>
      </c>
      <c r="J69" s="9">
        <v>0.1047</v>
      </c>
      <c r="K69" s="9">
        <v>8.25899999999999E-2</v>
      </c>
      <c r="L69" s="9">
        <v>5.25199999999999E-2</v>
      </c>
      <c r="M69" s="9">
        <v>0.17460000000000001</v>
      </c>
      <c r="N69" s="9">
        <v>6.1769999999999901E-2</v>
      </c>
      <c r="O69" s="9">
        <v>0.1938</v>
      </c>
      <c r="P69" s="9">
        <v>0.61229999999999896</v>
      </c>
      <c r="Q69" s="9">
        <v>1.3340000000000001</v>
      </c>
      <c r="R69" s="9">
        <v>14.49</v>
      </c>
      <c r="S69" s="9">
        <v>3.3500000000000001E-3</v>
      </c>
      <c r="T69" s="9">
        <v>1.384E-2</v>
      </c>
      <c r="U69" s="9">
        <v>1.452E-2</v>
      </c>
      <c r="V69" s="9">
        <v>6.8529999999999902E-3</v>
      </c>
      <c r="W69" s="9">
        <v>1.11299999999999E-2</v>
      </c>
      <c r="X69" s="9">
        <v>1.72E-3</v>
      </c>
      <c r="Y69" s="9">
        <v>16.23</v>
      </c>
      <c r="Z69" s="9">
        <v>29.89</v>
      </c>
      <c r="AA69" s="9">
        <v>105.5</v>
      </c>
      <c r="AB69" s="9">
        <v>740.7</v>
      </c>
      <c r="AC69" s="9">
        <v>0.15029999999999899</v>
      </c>
      <c r="AD69" s="9">
        <v>0.39040000000000002</v>
      </c>
      <c r="AE69" s="9">
        <v>0.37280000000000002</v>
      </c>
      <c r="AF69" s="9">
        <v>0.16070000000000001</v>
      </c>
      <c r="AG69" s="9">
        <v>0.36930000000000002</v>
      </c>
      <c r="AH69" s="9">
        <v>9.6180000000000002E-2</v>
      </c>
      <c r="AI69" s="9">
        <v>0</v>
      </c>
      <c r="AJ69">
        <v>1</v>
      </c>
    </row>
    <row r="70" spans="3:36" x14ac:dyDescent="0.2">
      <c r="C70" s="5" t="s">
        <v>206</v>
      </c>
      <c r="D70" s="9">
        <v>857010</v>
      </c>
      <c r="E70" s="9">
        <v>18.649999999999899</v>
      </c>
      <c r="F70" s="9">
        <v>17.600000000000001</v>
      </c>
      <c r="G70" s="9">
        <v>123.7</v>
      </c>
      <c r="H70" s="9">
        <v>1076</v>
      </c>
      <c r="I70" s="9">
        <v>0.1099</v>
      </c>
      <c r="J70" s="9">
        <v>0.1686</v>
      </c>
      <c r="K70" s="9">
        <v>0.19739999999999899</v>
      </c>
      <c r="L70" s="9">
        <v>0.1009</v>
      </c>
      <c r="M70" s="9">
        <v>0.19070000000000001</v>
      </c>
      <c r="N70" s="9">
        <v>6.0490000000000002E-2</v>
      </c>
      <c r="O70" s="9">
        <v>0.62890000000000001</v>
      </c>
      <c r="P70" s="9">
        <v>0.6633</v>
      </c>
      <c r="Q70" s="9">
        <v>4.2930000000000001</v>
      </c>
      <c r="R70" s="9">
        <v>71.56</v>
      </c>
      <c r="S70" s="9">
        <v>6.2940000000000001E-3</v>
      </c>
      <c r="T70" s="9">
        <v>3.9940000000000003E-2</v>
      </c>
      <c r="U70" s="9">
        <v>5.5539999999999902E-2</v>
      </c>
      <c r="V70" s="9">
        <v>1.695E-2</v>
      </c>
      <c r="W70" s="9">
        <v>2.4279999999999899E-2</v>
      </c>
      <c r="X70" s="9">
        <v>3.53499999999999E-3</v>
      </c>
      <c r="Y70" s="9">
        <v>22.82</v>
      </c>
      <c r="Z70" s="9">
        <v>21.32</v>
      </c>
      <c r="AA70" s="9">
        <v>150.599999999999</v>
      </c>
      <c r="AB70" s="9">
        <v>1567</v>
      </c>
      <c r="AC70" s="9">
        <v>0.16789999999999899</v>
      </c>
      <c r="AD70" s="9">
        <v>0.50900000000000001</v>
      </c>
      <c r="AE70" s="9">
        <v>0.73450000000000004</v>
      </c>
      <c r="AF70" s="9">
        <v>0.23780000000000001</v>
      </c>
      <c r="AG70" s="9">
        <v>0.37990000000000002</v>
      </c>
      <c r="AH70" s="9">
        <v>9.1850000000000001E-2</v>
      </c>
      <c r="AI70" s="9">
        <v>0</v>
      </c>
      <c r="AJ70">
        <v>1</v>
      </c>
    </row>
    <row r="71" spans="3:36" x14ac:dyDescent="0.2">
      <c r="C71" s="5" t="s">
        <v>207</v>
      </c>
      <c r="D71" s="9">
        <v>85713702</v>
      </c>
      <c r="E71" s="9">
        <v>8.1959999999999908</v>
      </c>
      <c r="F71" s="9">
        <v>16.84</v>
      </c>
      <c r="G71" s="9">
        <v>51.71</v>
      </c>
      <c r="H71" s="9">
        <v>201.9</v>
      </c>
      <c r="I71" s="9">
        <v>8.5999999999999896E-2</v>
      </c>
      <c r="J71" s="9">
        <v>5.94299999999999E-2</v>
      </c>
      <c r="K71" s="9">
        <v>1.5879999999999901E-2</v>
      </c>
      <c r="L71" s="9">
        <v>5.9170000000000004E-3</v>
      </c>
      <c r="M71" s="9">
        <v>0.1769</v>
      </c>
      <c r="N71" s="9">
        <v>6.5030000000000004E-2</v>
      </c>
      <c r="O71" s="9">
        <v>0.156299999999999</v>
      </c>
      <c r="P71" s="9">
        <v>0.956699999999999</v>
      </c>
      <c r="Q71" s="9">
        <v>1.0940000000000001</v>
      </c>
      <c r="R71" s="9">
        <v>8.2050000000000001</v>
      </c>
      <c r="S71" s="9">
        <v>8.9680000000000003E-3</v>
      </c>
      <c r="T71" s="9">
        <v>1.6459999999999898E-2</v>
      </c>
      <c r="U71" s="9">
        <v>1.5879999999999901E-2</v>
      </c>
      <c r="V71" s="9">
        <v>5.9170000000000004E-3</v>
      </c>
      <c r="W71" s="9">
        <v>2.5739999999999898E-2</v>
      </c>
      <c r="X71" s="9">
        <v>2.5820000000000001E-3</v>
      </c>
      <c r="Y71" s="9">
        <v>8.9640000000000004</v>
      </c>
      <c r="Z71" s="9">
        <v>21.96</v>
      </c>
      <c r="AA71" s="9">
        <v>57.259999999999899</v>
      </c>
      <c r="AB71" s="9">
        <v>242.19999999999899</v>
      </c>
      <c r="AC71" s="9">
        <v>0.12970000000000001</v>
      </c>
      <c r="AD71" s="9">
        <v>0.13569999999999899</v>
      </c>
      <c r="AE71" s="9">
        <v>6.88E-2</v>
      </c>
      <c r="AF71" s="9">
        <v>2.564E-2</v>
      </c>
      <c r="AG71" s="9">
        <v>0.3105</v>
      </c>
      <c r="AH71" s="9">
        <v>7.4090000000000003E-2</v>
      </c>
      <c r="AI71" s="9">
        <v>1</v>
      </c>
      <c r="AJ71">
        <v>0</v>
      </c>
    </row>
    <row r="72" spans="3:36" x14ac:dyDescent="0.2">
      <c r="C72" s="5" t="s">
        <v>208</v>
      </c>
      <c r="D72" s="9">
        <v>85715</v>
      </c>
      <c r="E72" s="9">
        <v>13.17</v>
      </c>
      <c r="F72" s="9">
        <v>18.66</v>
      </c>
      <c r="G72" s="9">
        <v>85.98</v>
      </c>
      <c r="H72" s="9">
        <v>534.6</v>
      </c>
      <c r="I72" s="9">
        <v>0.1158</v>
      </c>
      <c r="J72" s="9">
        <v>0.1231</v>
      </c>
      <c r="K72" s="9">
        <v>0.1226</v>
      </c>
      <c r="L72" s="9">
        <v>7.3400000000000007E-2</v>
      </c>
      <c r="M72" s="9">
        <v>0.21279999999999899</v>
      </c>
      <c r="N72" s="9">
        <v>6.77699999999999E-2</v>
      </c>
      <c r="O72" s="9">
        <v>0.28710000000000002</v>
      </c>
      <c r="P72" s="9">
        <v>0.89370000000000005</v>
      </c>
      <c r="Q72" s="9">
        <v>1.897</v>
      </c>
      <c r="R72" s="9">
        <v>24.25</v>
      </c>
      <c r="S72" s="9">
        <v>6.5319999999999901E-3</v>
      </c>
      <c r="T72" s="9">
        <v>2.3359999999999902E-2</v>
      </c>
      <c r="U72" s="9">
        <v>2.9049999999999899E-2</v>
      </c>
      <c r="V72" s="9">
        <v>1.21499999999999E-2</v>
      </c>
      <c r="W72" s="9">
        <v>1.7430000000000001E-2</v>
      </c>
      <c r="X72" s="9">
        <v>3.643E-3</v>
      </c>
      <c r="Y72" s="9">
        <v>15.67</v>
      </c>
      <c r="Z72" s="9">
        <v>27.9499999999999</v>
      </c>
      <c r="AA72" s="9">
        <v>102.8</v>
      </c>
      <c r="AB72" s="9">
        <v>759.39999999999895</v>
      </c>
      <c r="AC72" s="9">
        <v>0.17860000000000001</v>
      </c>
      <c r="AD72" s="9">
        <v>0.41660000000000003</v>
      </c>
      <c r="AE72" s="9">
        <v>0.50060000000000004</v>
      </c>
      <c r="AF72" s="9">
        <v>0.20880000000000001</v>
      </c>
      <c r="AG72" s="9">
        <v>0.39</v>
      </c>
      <c r="AH72" s="9">
        <v>0.1179</v>
      </c>
      <c r="AI72" s="9">
        <v>0</v>
      </c>
      <c r="AJ72">
        <v>1</v>
      </c>
    </row>
    <row r="73" spans="3:36" x14ac:dyDescent="0.2">
      <c r="C73" s="5" t="s">
        <v>209</v>
      </c>
      <c r="D73" s="9">
        <v>857155</v>
      </c>
      <c r="E73" s="9">
        <v>12.05</v>
      </c>
      <c r="F73" s="9">
        <v>14.63</v>
      </c>
      <c r="G73" s="9">
        <v>78.040000000000006</v>
      </c>
      <c r="H73" s="9">
        <v>449.3</v>
      </c>
      <c r="I73" s="9">
        <v>0.1031</v>
      </c>
      <c r="J73" s="9">
        <v>9.0920000000000001E-2</v>
      </c>
      <c r="K73" s="9">
        <v>6.5920000000000006E-2</v>
      </c>
      <c r="L73" s="9">
        <v>2.7490000000000001E-2</v>
      </c>
      <c r="M73" s="9">
        <v>0.16750000000000001</v>
      </c>
      <c r="N73" s="9">
        <v>6.04299999999999E-2</v>
      </c>
      <c r="O73" s="9">
        <v>0.2636</v>
      </c>
      <c r="P73" s="9">
        <v>0.72940000000000005</v>
      </c>
      <c r="Q73" s="9">
        <v>1.8480000000000001</v>
      </c>
      <c r="R73" s="9">
        <v>19.87</v>
      </c>
      <c r="S73" s="9">
        <v>5.4879999999999903E-3</v>
      </c>
      <c r="T73" s="9">
        <v>1.427E-2</v>
      </c>
      <c r="U73" s="9">
        <v>2.3220000000000001E-2</v>
      </c>
      <c r="V73" s="9">
        <v>5.6600000000000001E-3</v>
      </c>
      <c r="W73" s="9">
        <v>1.42799999999999E-2</v>
      </c>
      <c r="X73" s="9">
        <v>2.4220000000000001E-3</v>
      </c>
      <c r="Y73" s="9">
        <v>13.76</v>
      </c>
      <c r="Z73" s="9">
        <v>20.6999999999999</v>
      </c>
      <c r="AA73" s="9">
        <v>89.879999999999896</v>
      </c>
      <c r="AB73" s="9">
        <v>582.6</v>
      </c>
      <c r="AC73" s="9">
        <v>0.14940000000000001</v>
      </c>
      <c r="AD73" s="9">
        <v>0.21560000000000001</v>
      </c>
      <c r="AE73" s="9">
        <v>0.30499999999999899</v>
      </c>
      <c r="AF73" s="9">
        <v>6.5479999999999899E-2</v>
      </c>
      <c r="AG73" s="9">
        <v>0.2747</v>
      </c>
      <c r="AH73" s="9">
        <v>8.301E-2</v>
      </c>
      <c r="AI73" s="9">
        <v>1</v>
      </c>
      <c r="AJ73">
        <v>0</v>
      </c>
    </row>
    <row r="74" spans="3:36" x14ac:dyDescent="0.2">
      <c r="C74" s="5" t="s">
        <v>210</v>
      </c>
      <c r="D74" s="9">
        <v>857156</v>
      </c>
      <c r="E74" s="9">
        <v>13.49</v>
      </c>
      <c r="F74" s="9">
        <v>22.3</v>
      </c>
      <c r="G74" s="9">
        <v>86.909999999999897</v>
      </c>
      <c r="H74" s="9">
        <v>561</v>
      </c>
      <c r="I74" s="9">
        <v>8.7520000000000001E-2</v>
      </c>
      <c r="J74" s="9">
        <v>7.6980000000000007E-2</v>
      </c>
      <c r="K74" s="9">
        <v>4.75099999999999E-2</v>
      </c>
      <c r="L74" s="9">
        <v>3.3840000000000002E-2</v>
      </c>
      <c r="M74" s="9">
        <v>0.18090000000000001</v>
      </c>
      <c r="N74" s="9">
        <v>5.7180000000000002E-2</v>
      </c>
      <c r="O74" s="9">
        <v>0.23380000000000001</v>
      </c>
      <c r="P74" s="9">
        <v>1.353</v>
      </c>
      <c r="Q74" s="9">
        <v>1.7350000000000001</v>
      </c>
      <c r="R74" s="9">
        <v>20.1999999999999</v>
      </c>
      <c r="S74" s="9">
        <v>4.4549999999999902E-3</v>
      </c>
      <c r="T74" s="9">
        <v>1.3820000000000001E-2</v>
      </c>
      <c r="U74" s="9">
        <v>2.095E-2</v>
      </c>
      <c r="V74" s="9">
        <v>1.184E-2</v>
      </c>
      <c r="W74" s="9">
        <v>1.6410000000000001E-2</v>
      </c>
      <c r="X74" s="9">
        <v>1.9559999999999899E-3</v>
      </c>
      <c r="Y74" s="9">
        <v>15.15</v>
      </c>
      <c r="Z74" s="9">
        <v>31.82</v>
      </c>
      <c r="AA74" s="9">
        <v>99</v>
      </c>
      <c r="AB74" s="9">
        <v>698.79999999999905</v>
      </c>
      <c r="AC74" s="9">
        <v>0.1162</v>
      </c>
      <c r="AD74" s="9">
        <v>0.1711</v>
      </c>
      <c r="AE74" s="9">
        <v>0.22819999999999899</v>
      </c>
      <c r="AF74" s="9">
        <v>0.12820000000000001</v>
      </c>
      <c r="AG74" s="9">
        <v>0.28710000000000002</v>
      </c>
      <c r="AH74" s="9">
        <v>6.9169999999999898E-2</v>
      </c>
      <c r="AI74" s="9">
        <v>1</v>
      </c>
      <c r="AJ74">
        <v>0</v>
      </c>
    </row>
    <row r="75" spans="3:36" x14ac:dyDescent="0.2">
      <c r="C75" s="5" t="s">
        <v>211</v>
      </c>
      <c r="D75" s="9">
        <v>857343</v>
      </c>
      <c r="E75" s="9">
        <v>11.76</v>
      </c>
      <c r="F75" s="9">
        <v>21.6</v>
      </c>
      <c r="G75" s="9">
        <v>74.719999999999899</v>
      </c>
      <c r="H75" s="9">
        <v>427.89999999999901</v>
      </c>
      <c r="I75" s="9">
        <v>8.6370000000000002E-2</v>
      </c>
      <c r="J75" s="9">
        <v>4.9660000000000003E-2</v>
      </c>
      <c r="K75" s="9">
        <v>1.6570000000000001E-2</v>
      </c>
      <c r="L75" s="9">
        <v>1.115E-2</v>
      </c>
      <c r="M75" s="9">
        <v>0.14949999999999899</v>
      </c>
      <c r="N75" s="9">
        <v>5.8880000000000002E-2</v>
      </c>
      <c r="O75" s="9">
        <v>0.40620000000000001</v>
      </c>
      <c r="P75" s="9">
        <v>1.21</v>
      </c>
      <c r="Q75" s="9">
        <v>2.63499999999999</v>
      </c>
      <c r="R75" s="9">
        <v>28.469999999999899</v>
      </c>
      <c r="S75" s="9">
        <v>5.8570000000000002E-3</v>
      </c>
      <c r="T75" s="9">
        <v>9.7579999999999906E-3</v>
      </c>
      <c r="U75" s="9">
        <v>1.1679999999999901E-2</v>
      </c>
      <c r="V75" s="9">
        <v>7.4450000000000002E-3</v>
      </c>
      <c r="W75" s="9">
        <v>2.4060000000000002E-2</v>
      </c>
      <c r="X75" s="9">
        <v>1.769E-3</v>
      </c>
      <c r="Y75" s="9">
        <v>12.98</v>
      </c>
      <c r="Z75" s="9">
        <v>25.719999999999899</v>
      </c>
      <c r="AA75" s="9">
        <v>82.98</v>
      </c>
      <c r="AB75" s="9">
        <v>516.5</v>
      </c>
      <c r="AC75" s="9">
        <v>0.1085</v>
      </c>
      <c r="AD75" s="9">
        <v>8.6150000000000004E-2</v>
      </c>
      <c r="AE75" s="9">
        <v>5.5230000000000001E-2</v>
      </c>
      <c r="AF75" s="9">
        <v>3.7150000000000002E-2</v>
      </c>
      <c r="AG75" s="9">
        <v>0.24329999999999899</v>
      </c>
      <c r="AH75" s="9">
        <v>6.5629999999999897E-2</v>
      </c>
      <c r="AI75" s="9">
        <v>1</v>
      </c>
      <c r="AJ75">
        <v>0</v>
      </c>
    </row>
    <row r="76" spans="3:36" x14ac:dyDescent="0.2">
      <c r="C76" s="5" t="s">
        <v>212</v>
      </c>
      <c r="D76" s="9">
        <v>857373</v>
      </c>
      <c r="E76" s="9">
        <v>13.64</v>
      </c>
      <c r="F76" s="9">
        <v>16.34</v>
      </c>
      <c r="G76" s="9">
        <v>87.209999999999894</v>
      </c>
      <c r="H76" s="9">
        <v>571.79999999999905</v>
      </c>
      <c r="I76" s="9">
        <v>7.6850000000000002E-2</v>
      </c>
      <c r="J76" s="9">
        <v>6.0589999999999901E-2</v>
      </c>
      <c r="K76" s="9">
        <v>1.857E-2</v>
      </c>
      <c r="L76" s="9">
        <v>1.7229999999999902E-2</v>
      </c>
      <c r="M76" s="9">
        <v>0.1353</v>
      </c>
      <c r="N76" s="9">
        <v>5.953E-2</v>
      </c>
      <c r="O76" s="9">
        <v>0.18720000000000001</v>
      </c>
      <c r="P76" s="9">
        <v>0.9234</v>
      </c>
      <c r="Q76" s="9">
        <v>1.4490000000000001</v>
      </c>
      <c r="R76" s="9">
        <v>14.55</v>
      </c>
      <c r="S76" s="9">
        <v>4.4770000000000001E-3</v>
      </c>
      <c r="T76" s="9">
        <v>1.17699999999999E-2</v>
      </c>
      <c r="U76" s="9">
        <v>1.07899999999999E-2</v>
      </c>
      <c r="V76" s="9">
        <v>7.9559999999999909E-3</v>
      </c>
      <c r="W76" s="9">
        <v>1.325E-2</v>
      </c>
      <c r="X76" s="9">
        <v>2.5509999999999899E-3</v>
      </c>
      <c r="Y76" s="9">
        <v>14.67</v>
      </c>
      <c r="Z76" s="9">
        <v>23.19</v>
      </c>
      <c r="AA76" s="9">
        <v>96.079999999999899</v>
      </c>
      <c r="AB76" s="9">
        <v>656.7</v>
      </c>
      <c r="AC76" s="9">
        <v>0.1089</v>
      </c>
      <c r="AD76" s="9">
        <v>0.15820000000000001</v>
      </c>
      <c r="AE76" s="9">
        <v>0.105</v>
      </c>
      <c r="AF76" s="9">
        <v>8.5860000000000006E-2</v>
      </c>
      <c r="AG76" s="9">
        <v>0.2346</v>
      </c>
      <c r="AH76" s="9">
        <v>8.0250000000000002E-2</v>
      </c>
      <c r="AI76" s="9">
        <v>1</v>
      </c>
      <c r="AJ76">
        <v>0</v>
      </c>
    </row>
    <row r="77" spans="3:36" x14ac:dyDescent="0.2">
      <c r="C77" s="5" t="s">
        <v>213</v>
      </c>
      <c r="D77" s="9">
        <v>857374</v>
      </c>
      <c r="E77" s="9">
        <v>11.94</v>
      </c>
      <c r="F77" s="9">
        <v>18.239999999999899</v>
      </c>
      <c r="G77" s="9">
        <v>75.709999999999894</v>
      </c>
      <c r="H77" s="9">
        <v>437.6</v>
      </c>
      <c r="I77" s="9">
        <v>8.2610000000000003E-2</v>
      </c>
      <c r="J77" s="9">
        <v>4.75099999999999E-2</v>
      </c>
      <c r="K77" s="9">
        <v>1.9720000000000001E-2</v>
      </c>
      <c r="L77" s="9">
        <v>1.349E-2</v>
      </c>
      <c r="M77" s="9">
        <v>0.18679999999999899</v>
      </c>
      <c r="N77" s="9">
        <v>6.1100000000000002E-2</v>
      </c>
      <c r="O77" s="9">
        <v>0.2273</v>
      </c>
      <c r="P77" s="9">
        <v>0.63290000000000002</v>
      </c>
      <c r="Q77" s="9">
        <v>1.52</v>
      </c>
      <c r="R77" s="9">
        <v>17.469999999999899</v>
      </c>
      <c r="S77" s="9">
        <v>7.2100000000000003E-3</v>
      </c>
      <c r="T77" s="9">
        <v>8.3800000000000003E-3</v>
      </c>
      <c r="U77" s="9">
        <v>1.311E-2</v>
      </c>
      <c r="V77" s="9">
        <v>8.0000000000000002E-3</v>
      </c>
      <c r="W77" s="9">
        <v>1.9959999999999901E-2</v>
      </c>
      <c r="X77" s="9">
        <v>2.6350000000000002E-3</v>
      </c>
      <c r="Y77" s="9">
        <v>13.1</v>
      </c>
      <c r="Z77" s="9">
        <v>21.329999999999899</v>
      </c>
      <c r="AA77" s="9">
        <v>83.67</v>
      </c>
      <c r="AB77" s="9">
        <v>527.20000000000005</v>
      </c>
      <c r="AC77" s="9">
        <v>0.1144</v>
      </c>
      <c r="AD77" s="9">
        <v>8.906E-2</v>
      </c>
      <c r="AE77" s="9">
        <v>9.2030000000000001E-2</v>
      </c>
      <c r="AF77" s="9">
        <v>6.2960000000000002E-2</v>
      </c>
      <c r="AG77" s="9">
        <v>0.27850000000000003</v>
      </c>
      <c r="AH77" s="9">
        <v>7.4079999999999896E-2</v>
      </c>
      <c r="AI77" s="9">
        <v>1</v>
      </c>
      <c r="AJ77">
        <v>0</v>
      </c>
    </row>
    <row r="78" spans="3:36" x14ac:dyDescent="0.2">
      <c r="C78" s="5" t="s">
        <v>214</v>
      </c>
      <c r="D78" s="9">
        <v>857392</v>
      </c>
      <c r="E78" s="9">
        <v>18.219999999999899</v>
      </c>
      <c r="F78" s="9">
        <v>18.6999999999999</v>
      </c>
      <c r="G78" s="9">
        <v>120.3</v>
      </c>
      <c r="H78" s="9">
        <v>1033</v>
      </c>
      <c r="I78" s="9">
        <v>0.1148</v>
      </c>
      <c r="J78" s="9">
        <v>0.14849999999999899</v>
      </c>
      <c r="K78" s="9">
        <v>0.1772</v>
      </c>
      <c r="L78" s="9">
        <v>0.106</v>
      </c>
      <c r="M78" s="9">
        <v>0.2092</v>
      </c>
      <c r="N78" s="9">
        <v>6.3100000000000003E-2</v>
      </c>
      <c r="O78" s="9">
        <v>0.8337</v>
      </c>
      <c r="P78" s="9">
        <v>1.593</v>
      </c>
      <c r="Q78" s="9">
        <v>4.87699999999999</v>
      </c>
      <c r="R78" s="9">
        <v>98.81</v>
      </c>
      <c r="S78" s="9">
        <v>3.8990000000000001E-3</v>
      </c>
      <c r="T78" s="9">
        <v>2.9610000000000001E-2</v>
      </c>
      <c r="U78" s="9">
        <v>2.8170000000000001E-2</v>
      </c>
      <c r="V78" s="9">
        <v>9.2219999999999906E-3</v>
      </c>
      <c r="W78" s="9">
        <v>2.674E-2</v>
      </c>
      <c r="X78" s="9">
        <v>5.1260000000000003E-3</v>
      </c>
      <c r="Y78" s="9">
        <v>20.6</v>
      </c>
      <c r="Z78" s="9">
        <v>24.1299999999999</v>
      </c>
      <c r="AA78" s="9">
        <v>135.099999999999</v>
      </c>
      <c r="AB78" s="9">
        <v>1321</v>
      </c>
      <c r="AC78" s="9">
        <v>0.128</v>
      </c>
      <c r="AD78" s="9">
        <v>0.22969999999999899</v>
      </c>
      <c r="AE78" s="9">
        <v>0.26229999999999898</v>
      </c>
      <c r="AF78" s="9">
        <v>0.13250000000000001</v>
      </c>
      <c r="AG78" s="9">
        <v>0.30209999999999898</v>
      </c>
      <c r="AH78" s="9">
        <v>7.9869999999999899E-2</v>
      </c>
      <c r="AI78" s="9">
        <v>0</v>
      </c>
      <c r="AJ78">
        <v>1</v>
      </c>
    </row>
    <row r="79" spans="3:36" x14ac:dyDescent="0.2">
      <c r="C79" s="5" t="s">
        <v>215</v>
      </c>
      <c r="D79" s="9">
        <v>857438</v>
      </c>
      <c r="E79" s="9">
        <v>15.1</v>
      </c>
      <c r="F79" s="9">
        <v>22.02</v>
      </c>
      <c r="G79" s="9">
        <v>97.26</v>
      </c>
      <c r="H79" s="9">
        <v>712.79999999999905</v>
      </c>
      <c r="I79" s="9">
        <v>9.0560000000000002E-2</v>
      </c>
      <c r="J79" s="9">
        <v>7.0809999999999901E-2</v>
      </c>
      <c r="K79" s="9">
        <v>5.253E-2</v>
      </c>
      <c r="L79" s="9">
        <v>3.3340000000000002E-2</v>
      </c>
      <c r="M79" s="9">
        <v>0.16159999999999899</v>
      </c>
      <c r="N79" s="9">
        <v>5.6840000000000002E-2</v>
      </c>
      <c r="O79" s="9">
        <v>0.3105</v>
      </c>
      <c r="P79" s="9">
        <v>0.83389999999999898</v>
      </c>
      <c r="Q79" s="9">
        <v>2.097</v>
      </c>
      <c r="R79" s="9">
        <v>29.91</v>
      </c>
      <c r="S79" s="9">
        <v>4.6750000000000003E-3</v>
      </c>
      <c r="T79" s="9">
        <v>1.03E-2</v>
      </c>
      <c r="U79" s="9">
        <v>1.6029999999999898E-2</v>
      </c>
      <c r="V79" s="9">
        <v>9.2219999999999906E-3</v>
      </c>
      <c r="W79" s="9">
        <v>1.095E-2</v>
      </c>
      <c r="X79" s="9">
        <v>1.629E-3</v>
      </c>
      <c r="Y79" s="9">
        <v>18.100000000000001</v>
      </c>
      <c r="Z79" s="9">
        <v>31.69</v>
      </c>
      <c r="AA79" s="9">
        <v>117.7</v>
      </c>
      <c r="AB79" s="9">
        <v>1030</v>
      </c>
      <c r="AC79" s="9">
        <v>0.1389</v>
      </c>
      <c r="AD79" s="9">
        <v>0.20569999999999899</v>
      </c>
      <c r="AE79" s="9">
        <v>0.2712</v>
      </c>
      <c r="AF79" s="9">
        <v>0.153</v>
      </c>
      <c r="AG79" s="9">
        <v>0.26750000000000002</v>
      </c>
      <c r="AH79" s="9">
        <v>7.8729999999999897E-2</v>
      </c>
      <c r="AI79" s="9">
        <v>0</v>
      </c>
      <c r="AJ79">
        <v>1</v>
      </c>
    </row>
    <row r="80" spans="3:36" x14ac:dyDescent="0.2">
      <c r="C80" s="5" t="s">
        <v>216</v>
      </c>
      <c r="D80" s="9">
        <v>85759902</v>
      </c>
      <c r="E80" s="9">
        <v>11.52</v>
      </c>
      <c r="F80" s="9">
        <v>18.75</v>
      </c>
      <c r="G80" s="9">
        <v>73.34</v>
      </c>
      <c r="H80" s="9">
        <v>409</v>
      </c>
      <c r="I80" s="9">
        <v>9.5240000000000005E-2</v>
      </c>
      <c r="J80" s="9">
        <v>5.4730000000000001E-2</v>
      </c>
      <c r="K80" s="9">
        <v>3.0360000000000002E-2</v>
      </c>
      <c r="L80" s="9">
        <v>2.2780000000000002E-2</v>
      </c>
      <c r="M80" s="9">
        <v>0.192</v>
      </c>
      <c r="N80" s="9">
        <v>5.90699999999999E-2</v>
      </c>
      <c r="O80" s="9">
        <v>0.32490000000000002</v>
      </c>
      <c r="P80" s="9">
        <v>0.95909999999999895</v>
      </c>
      <c r="Q80" s="9">
        <v>2.1829999999999901</v>
      </c>
      <c r="R80" s="9">
        <v>23.469999999999899</v>
      </c>
      <c r="S80" s="9">
        <v>8.3280000000000003E-3</v>
      </c>
      <c r="T80" s="9">
        <v>8.7220000000000006E-3</v>
      </c>
      <c r="U80" s="9">
        <v>1.349E-2</v>
      </c>
      <c r="V80" s="9">
        <v>8.6700000000000006E-3</v>
      </c>
      <c r="W80" s="9">
        <v>3.218E-2</v>
      </c>
      <c r="X80" s="9">
        <v>2.3860000000000001E-3</v>
      </c>
      <c r="Y80" s="9">
        <v>12.84</v>
      </c>
      <c r="Z80" s="9">
        <v>22.469999999999899</v>
      </c>
      <c r="AA80" s="9">
        <v>81.81</v>
      </c>
      <c r="AB80" s="9">
        <v>506.19999999999902</v>
      </c>
      <c r="AC80" s="9">
        <v>0.1249</v>
      </c>
      <c r="AD80" s="9">
        <v>8.72E-2</v>
      </c>
      <c r="AE80" s="9">
        <v>9.0759999999999896E-2</v>
      </c>
      <c r="AF80" s="9">
        <v>6.3159999999999897E-2</v>
      </c>
      <c r="AG80" s="9">
        <v>0.3306</v>
      </c>
      <c r="AH80" s="9">
        <v>7.0360000000000006E-2</v>
      </c>
      <c r="AI80" s="9">
        <v>1</v>
      </c>
      <c r="AJ80">
        <v>0</v>
      </c>
    </row>
    <row r="81" spans="3:36" x14ac:dyDescent="0.2">
      <c r="C81" s="5" t="s">
        <v>217</v>
      </c>
      <c r="D81" s="9">
        <v>857637</v>
      </c>
      <c r="E81" s="9">
        <v>19.21</v>
      </c>
      <c r="F81" s="9">
        <v>18.57</v>
      </c>
      <c r="G81" s="9">
        <v>125.5</v>
      </c>
      <c r="H81" s="9">
        <v>1152</v>
      </c>
      <c r="I81" s="9">
        <v>0.1053</v>
      </c>
      <c r="J81" s="9">
        <v>0.12670000000000001</v>
      </c>
      <c r="K81" s="9">
        <v>0.1323</v>
      </c>
      <c r="L81" s="9">
        <v>8.9940000000000006E-2</v>
      </c>
      <c r="M81" s="9">
        <v>0.19170000000000001</v>
      </c>
      <c r="N81" s="9">
        <v>5.9610000000000003E-2</v>
      </c>
      <c r="O81" s="9">
        <v>0.72750000000000004</v>
      </c>
      <c r="P81" s="9">
        <v>1.1930000000000001</v>
      </c>
      <c r="Q81" s="9">
        <v>4.83699999999999</v>
      </c>
      <c r="R81" s="9">
        <v>102.5</v>
      </c>
      <c r="S81" s="9">
        <v>6.4580000000000002E-3</v>
      </c>
      <c r="T81" s="9">
        <v>2.3060000000000001E-2</v>
      </c>
      <c r="U81" s="9">
        <v>2.945E-2</v>
      </c>
      <c r="V81" s="9">
        <v>1.538E-2</v>
      </c>
      <c r="W81" s="9">
        <v>1.8519999999999901E-2</v>
      </c>
      <c r="X81" s="9">
        <v>2.6080000000000001E-3</v>
      </c>
      <c r="Y81" s="9">
        <v>26.14</v>
      </c>
      <c r="Z81" s="9">
        <v>28.14</v>
      </c>
      <c r="AA81" s="9">
        <v>170.099999999999</v>
      </c>
      <c r="AB81" s="9">
        <v>2145</v>
      </c>
      <c r="AC81" s="9">
        <v>0.16239999999999899</v>
      </c>
      <c r="AD81" s="9">
        <v>0.35110000000000002</v>
      </c>
      <c r="AE81" s="9">
        <v>0.38790000000000002</v>
      </c>
      <c r="AF81" s="9">
        <v>0.20910000000000001</v>
      </c>
      <c r="AG81" s="9">
        <v>0.35370000000000001</v>
      </c>
      <c r="AH81" s="9">
        <v>8.294E-2</v>
      </c>
      <c r="AI81" s="9">
        <v>0</v>
      </c>
      <c r="AJ81">
        <v>1</v>
      </c>
    </row>
    <row r="82" spans="3:36" x14ac:dyDescent="0.2">
      <c r="C82" s="5" t="s">
        <v>218</v>
      </c>
      <c r="D82" s="9">
        <v>857793</v>
      </c>
      <c r="E82" s="9">
        <v>14.71</v>
      </c>
      <c r="F82" s="9">
        <v>21.59</v>
      </c>
      <c r="G82" s="9">
        <v>95.549999999999898</v>
      </c>
      <c r="H82" s="9">
        <v>656.89999999999895</v>
      </c>
      <c r="I82" s="9">
        <v>0.1137</v>
      </c>
      <c r="J82" s="9">
        <v>0.13650000000000001</v>
      </c>
      <c r="K82" s="9">
        <v>0.1293</v>
      </c>
      <c r="L82" s="9">
        <v>8.12299999999999E-2</v>
      </c>
      <c r="M82" s="9">
        <v>0.20269999999999899</v>
      </c>
      <c r="N82" s="9">
        <v>6.7580000000000001E-2</v>
      </c>
      <c r="O82" s="9">
        <v>0.42259999999999898</v>
      </c>
      <c r="P82" s="9">
        <v>1.1499999999999899</v>
      </c>
      <c r="Q82" s="9">
        <v>2.7349999999999901</v>
      </c>
      <c r="R82" s="9">
        <v>40.090000000000003</v>
      </c>
      <c r="S82" s="9">
        <v>3.65899999999999E-3</v>
      </c>
      <c r="T82" s="9">
        <v>2.8549999999999898E-2</v>
      </c>
      <c r="U82" s="9">
        <v>2.572E-2</v>
      </c>
      <c r="V82" s="9">
        <v>1.272E-2</v>
      </c>
      <c r="W82" s="9">
        <v>1.8169999999999902E-2</v>
      </c>
      <c r="X82" s="9">
        <v>4.1079999999999901E-3</v>
      </c>
      <c r="Y82" s="9">
        <v>17.87</v>
      </c>
      <c r="Z82" s="9">
        <v>30.6999999999999</v>
      </c>
      <c r="AA82" s="9">
        <v>115.7</v>
      </c>
      <c r="AB82" s="9">
        <v>985.5</v>
      </c>
      <c r="AC82" s="9">
        <v>0.1368</v>
      </c>
      <c r="AD82" s="9">
        <v>0.42899999999999899</v>
      </c>
      <c r="AE82" s="9">
        <v>0.35870000000000002</v>
      </c>
      <c r="AF82" s="9">
        <v>0.18340000000000001</v>
      </c>
      <c r="AG82" s="9">
        <v>0.36980000000000002</v>
      </c>
      <c r="AH82" s="9">
        <v>0.1094</v>
      </c>
      <c r="AI82" s="9">
        <v>0</v>
      </c>
      <c r="AJ82">
        <v>1</v>
      </c>
    </row>
    <row r="83" spans="3:36" x14ac:dyDescent="0.2">
      <c r="C83" s="5" t="s">
        <v>219</v>
      </c>
      <c r="D83" s="9">
        <v>857810</v>
      </c>
      <c r="E83" s="9">
        <v>13.05</v>
      </c>
      <c r="F83" s="9">
        <v>19.309999999999899</v>
      </c>
      <c r="G83" s="9">
        <v>82.6099999999999</v>
      </c>
      <c r="H83" s="9">
        <v>527.20000000000005</v>
      </c>
      <c r="I83" s="9">
        <v>8.0600000000000005E-2</v>
      </c>
      <c r="J83" s="9">
        <v>3.789E-2</v>
      </c>
      <c r="K83" s="9">
        <v>6.9200000000000002E-4</v>
      </c>
      <c r="L83" s="9">
        <v>4.1669999999999902E-3</v>
      </c>
      <c r="M83" s="9">
        <v>0.18190000000000001</v>
      </c>
      <c r="N83" s="9">
        <v>5.5010000000000003E-2</v>
      </c>
      <c r="O83" s="9">
        <v>0.40400000000000003</v>
      </c>
      <c r="P83" s="9">
        <v>1.214</v>
      </c>
      <c r="Q83" s="9">
        <v>2.5950000000000002</v>
      </c>
      <c r="R83" s="9">
        <v>32.96</v>
      </c>
      <c r="S83" s="9">
        <v>7.4910000000000003E-3</v>
      </c>
      <c r="T83" s="9">
        <v>8.5929999999999895E-3</v>
      </c>
      <c r="U83" s="9">
        <v>6.9200000000000002E-4</v>
      </c>
      <c r="V83" s="9">
        <v>4.1669999999999902E-3</v>
      </c>
      <c r="W83" s="9">
        <v>2.1899999999999899E-2</v>
      </c>
      <c r="X83" s="9">
        <v>2.99E-3</v>
      </c>
      <c r="Y83" s="9">
        <v>14.23</v>
      </c>
      <c r="Z83" s="9">
        <v>22.25</v>
      </c>
      <c r="AA83" s="9">
        <v>90.239999999999895</v>
      </c>
      <c r="AB83" s="9">
        <v>624.1</v>
      </c>
      <c r="AC83" s="9">
        <v>0.1021</v>
      </c>
      <c r="AD83" s="9">
        <v>6.191E-2</v>
      </c>
      <c r="AE83" s="9">
        <v>1.8450000000000001E-3</v>
      </c>
      <c r="AF83" s="9">
        <v>1.111E-2</v>
      </c>
      <c r="AG83" s="9">
        <v>0.24390000000000001</v>
      </c>
      <c r="AH83" s="9">
        <v>6.2890000000000001E-2</v>
      </c>
      <c r="AI83" s="9">
        <v>1</v>
      </c>
      <c r="AJ83">
        <v>0</v>
      </c>
    </row>
    <row r="84" spans="3:36" x14ac:dyDescent="0.2">
      <c r="C84" s="5" t="s">
        <v>220</v>
      </c>
      <c r="D84" s="9">
        <v>858477</v>
      </c>
      <c r="E84" s="9">
        <v>8.6180000000000003</v>
      </c>
      <c r="F84" s="9">
        <v>11.7899999999999</v>
      </c>
      <c r="G84" s="9">
        <v>54.34</v>
      </c>
      <c r="H84" s="9">
        <v>224.5</v>
      </c>
      <c r="I84" s="9">
        <v>9.7519999999999898E-2</v>
      </c>
      <c r="J84" s="9">
        <v>5.2720000000000003E-2</v>
      </c>
      <c r="K84" s="9">
        <v>2.061E-2</v>
      </c>
      <c r="L84" s="9">
        <v>7.7990000000000004E-3</v>
      </c>
      <c r="M84" s="9">
        <v>0.16830000000000001</v>
      </c>
      <c r="N84" s="9">
        <v>7.1870000000000003E-2</v>
      </c>
      <c r="O84" s="9">
        <v>0.15590000000000001</v>
      </c>
      <c r="P84" s="9">
        <v>0.5796</v>
      </c>
      <c r="Q84" s="9">
        <v>1.046</v>
      </c>
      <c r="R84" s="9">
        <v>8.3219999999999903</v>
      </c>
      <c r="S84" s="9">
        <v>1.01099999999999E-2</v>
      </c>
      <c r="T84" s="9">
        <v>1.055E-2</v>
      </c>
      <c r="U84" s="9">
        <v>1.9810000000000001E-2</v>
      </c>
      <c r="V84" s="9">
        <v>5.7419999999999902E-3</v>
      </c>
      <c r="W84" s="9">
        <v>2.0899999999999901E-2</v>
      </c>
      <c r="X84" s="9">
        <v>2.7880000000000001E-3</v>
      </c>
      <c r="Y84" s="9">
        <v>9.5069999999999908</v>
      </c>
      <c r="Z84" s="9">
        <v>15.4</v>
      </c>
      <c r="AA84" s="9">
        <v>59.899999999999899</v>
      </c>
      <c r="AB84" s="9">
        <v>274.89999999999901</v>
      </c>
      <c r="AC84" s="9">
        <v>0.17330000000000001</v>
      </c>
      <c r="AD84" s="9">
        <v>0.1239</v>
      </c>
      <c r="AE84" s="9">
        <v>0.1168</v>
      </c>
      <c r="AF84" s="9">
        <v>4.419E-2</v>
      </c>
      <c r="AG84" s="9">
        <v>0.32200000000000001</v>
      </c>
      <c r="AH84" s="9">
        <v>9.0260000000000007E-2</v>
      </c>
      <c r="AI84" s="9">
        <v>1</v>
      </c>
      <c r="AJ84">
        <v>0</v>
      </c>
    </row>
    <row r="85" spans="3:36" x14ac:dyDescent="0.2">
      <c r="C85" s="5" t="s">
        <v>221</v>
      </c>
      <c r="D85" s="9">
        <v>858970</v>
      </c>
      <c r="E85" s="9">
        <v>10.17</v>
      </c>
      <c r="F85" s="9">
        <v>14.88</v>
      </c>
      <c r="G85" s="9">
        <v>64.549999999999898</v>
      </c>
      <c r="H85" s="9">
        <v>311.89999999999901</v>
      </c>
      <c r="I85" s="9">
        <v>0.1134</v>
      </c>
      <c r="J85" s="9">
        <v>8.0610000000000001E-2</v>
      </c>
      <c r="K85" s="9">
        <v>1.0840000000000001E-2</v>
      </c>
      <c r="L85" s="9">
        <v>1.29E-2</v>
      </c>
      <c r="M85" s="9">
        <v>0.27429999999999899</v>
      </c>
      <c r="N85" s="9">
        <v>6.9599999999999898E-2</v>
      </c>
      <c r="O85" s="9">
        <v>0.51580000000000004</v>
      </c>
      <c r="P85" s="9">
        <v>1.4410000000000001</v>
      </c>
      <c r="Q85" s="9">
        <v>3.3119999999999901</v>
      </c>
      <c r="R85" s="9">
        <v>34.619999999999898</v>
      </c>
      <c r="S85" s="9">
        <v>7.5139999999999903E-3</v>
      </c>
      <c r="T85" s="9">
        <v>1.099E-2</v>
      </c>
      <c r="U85" s="9">
        <v>7.6649999999999904E-3</v>
      </c>
      <c r="V85" s="9">
        <v>8.1930000000000006E-3</v>
      </c>
      <c r="W85" s="9">
        <v>4.1829999999999902E-2</v>
      </c>
      <c r="X85" s="9">
        <v>5.953E-3</v>
      </c>
      <c r="Y85" s="9">
        <v>11.02</v>
      </c>
      <c r="Z85" s="9">
        <v>17.4499999999999</v>
      </c>
      <c r="AA85" s="9">
        <v>69.8599999999999</v>
      </c>
      <c r="AB85" s="9">
        <v>368.6</v>
      </c>
      <c r="AC85" s="9">
        <v>0.1275</v>
      </c>
      <c r="AD85" s="9">
        <v>9.8659999999999901E-2</v>
      </c>
      <c r="AE85" s="9">
        <v>2.1680000000000001E-2</v>
      </c>
      <c r="AF85" s="9">
        <v>2.579E-2</v>
      </c>
      <c r="AG85" s="9">
        <v>0.35570000000000002</v>
      </c>
      <c r="AH85" s="9">
        <v>8.0199999999999896E-2</v>
      </c>
      <c r="AI85" s="9">
        <v>1</v>
      </c>
      <c r="AJ85">
        <v>0</v>
      </c>
    </row>
    <row r="86" spans="3:36" x14ac:dyDescent="0.2">
      <c r="C86" s="5" t="s">
        <v>222</v>
      </c>
      <c r="D86" s="9">
        <v>858981</v>
      </c>
      <c r="E86" s="9">
        <v>8.5980000000000008</v>
      </c>
      <c r="F86" s="9">
        <v>20.98</v>
      </c>
      <c r="G86" s="9">
        <v>54.659999999999897</v>
      </c>
      <c r="H86" s="9">
        <v>221.8</v>
      </c>
      <c r="I86" s="9">
        <v>0.12429999999999899</v>
      </c>
      <c r="J86" s="9">
        <v>8.9630000000000001E-2</v>
      </c>
      <c r="K86" s="9">
        <v>2.9999999999999898E-2</v>
      </c>
      <c r="L86" s="9">
        <v>9.2589999999999895E-3</v>
      </c>
      <c r="M86" s="9">
        <v>0.18279999999999899</v>
      </c>
      <c r="N86" s="9">
        <v>6.7570000000000005E-2</v>
      </c>
      <c r="O86" s="9">
        <v>0.35820000000000002</v>
      </c>
      <c r="P86" s="9">
        <v>2.0670000000000002</v>
      </c>
      <c r="Q86" s="9">
        <v>2.4929999999999901</v>
      </c>
      <c r="R86" s="9">
        <v>18.39</v>
      </c>
      <c r="S86" s="9">
        <v>1.193E-2</v>
      </c>
      <c r="T86" s="9">
        <v>3.1620000000000002E-2</v>
      </c>
      <c r="U86" s="9">
        <v>2.9999999999999898E-2</v>
      </c>
      <c r="V86" s="9">
        <v>9.2589999999999895E-3</v>
      </c>
      <c r="W86" s="9">
        <v>3.3570000000000003E-2</v>
      </c>
      <c r="X86" s="9">
        <v>3.04799999999999E-3</v>
      </c>
      <c r="Y86" s="9">
        <v>9.5649999999999906</v>
      </c>
      <c r="Z86" s="9">
        <v>27.0399999999999</v>
      </c>
      <c r="AA86" s="9">
        <v>62.06</v>
      </c>
      <c r="AB86" s="9">
        <v>273.89999999999901</v>
      </c>
      <c r="AC86" s="9">
        <v>0.16389999999999899</v>
      </c>
      <c r="AD86" s="9">
        <v>0.16980000000000001</v>
      </c>
      <c r="AE86" s="9">
        <v>9.0010000000000007E-2</v>
      </c>
      <c r="AF86" s="9">
        <v>2.7779999999999899E-2</v>
      </c>
      <c r="AG86" s="9">
        <v>0.29720000000000002</v>
      </c>
      <c r="AH86" s="9">
        <v>7.7119999999999897E-2</v>
      </c>
      <c r="AI86" s="9">
        <v>1</v>
      </c>
      <c r="AJ86">
        <v>0</v>
      </c>
    </row>
    <row r="87" spans="3:36" x14ac:dyDescent="0.2">
      <c r="C87" s="5" t="s">
        <v>223</v>
      </c>
      <c r="D87" s="9">
        <v>858986</v>
      </c>
      <c r="E87" s="9">
        <v>14.25</v>
      </c>
      <c r="F87" s="9">
        <v>22.149999999999899</v>
      </c>
      <c r="G87" s="9">
        <v>96.42</v>
      </c>
      <c r="H87" s="9">
        <v>645.70000000000005</v>
      </c>
      <c r="I87" s="9">
        <v>0.10489999999999899</v>
      </c>
      <c r="J87" s="9">
        <v>0.20080000000000001</v>
      </c>
      <c r="K87" s="9">
        <v>0.2135</v>
      </c>
      <c r="L87" s="9">
        <v>8.6529999999999899E-2</v>
      </c>
      <c r="M87" s="9">
        <v>0.19489999999999899</v>
      </c>
      <c r="N87" s="9">
        <v>7.2919999999999902E-2</v>
      </c>
      <c r="O87" s="9">
        <v>0.7036</v>
      </c>
      <c r="P87" s="9">
        <v>1.268</v>
      </c>
      <c r="Q87" s="9">
        <v>5.3730000000000002</v>
      </c>
      <c r="R87" s="9">
        <v>60.78</v>
      </c>
      <c r="S87" s="9">
        <v>9.4070000000000004E-3</v>
      </c>
      <c r="T87" s="9">
        <v>7.0559999999999901E-2</v>
      </c>
      <c r="U87" s="9">
        <v>6.8989999999999899E-2</v>
      </c>
      <c r="V87" s="9">
        <v>1.848E-2</v>
      </c>
      <c r="W87" s="9">
        <v>1.7000000000000001E-2</v>
      </c>
      <c r="X87" s="9">
        <v>6.1130000000000004E-3</v>
      </c>
      <c r="Y87" s="9">
        <v>17.670000000000002</v>
      </c>
      <c r="Z87" s="9">
        <v>29.51</v>
      </c>
      <c r="AA87" s="9">
        <v>119.099999999999</v>
      </c>
      <c r="AB87" s="9">
        <v>959.5</v>
      </c>
      <c r="AC87" s="9">
        <v>0.16400000000000001</v>
      </c>
      <c r="AD87" s="9">
        <v>0.62470000000000003</v>
      </c>
      <c r="AE87" s="9">
        <v>0.69220000000000004</v>
      </c>
      <c r="AF87" s="9">
        <v>0.17849999999999899</v>
      </c>
      <c r="AG87" s="9">
        <v>0.28439999999999899</v>
      </c>
      <c r="AH87" s="9">
        <v>0.1132</v>
      </c>
      <c r="AI87" s="9">
        <v>0</v>
      </c>
      <c r="AJ87">
        <v>1</v>
      </c>
    </row>
    <row r="88" spans="3:36" x14ac:dyDescent="0.2">
      <c r="C88" s="5" t="s">
        <v>224</v>
      </c>
      <c r="D88" s="9">
        <v>859196</v>
      </c>
      <c r="E88" s="9">
        <v>9.173</v>
      </c>
      <c r="F88" s="9">
        <v>13.8599999999999</v>
      </c>
      <c r="G88" s="9">
        <v>59.2</v>
      </c>
      <c r="H88" s="9">
        <v>260.89999999999901</v>
      </c>
      <c r="I88" s="9">
        <v>7.7210000000000001E-2</v>
      </c>
      <c r="J88" s="9">
        <v>8.7510000000000004E-2</v>
      </c>
      <c r="K88" s="9">
        <v>5.9880000000000003E-2</v>
      </c>
      <c r="L88" s="9">
        <v>2.18E-2</v>
      </c>
      <c r="M88" s="9">
        <v>0.2341</v>
      </c>
      <c r="N88" s="9">
        <v>6.96299999999999E-2</v>
      </c>
      <c r="O88" s="9">
        <v>0.4098</v>
      </c>
      <c r="P88" s="9">
        <v>2.2650000000000001</v>
      </c>
      <c r="Q88" s="9">
        <v>2.6080000000000001</v>
      </c>
      <c r="R88" s="9">
        <v>23.52</v>
      </c>
      <c r="S88" s="9">
        <v>8.7379999999999906E-3</v>
      </c>
      <c r="T88" s="9">
        <v>3.9379999999999901E-2</v>
      </c>
      <c r="U88" s="9">
        <v>4.3119999999999901E-2</v>
      </c>
      <c r="V88" s="9">
        <v>1.55999999999999E-2</v>
      </c>
      <c r="W88" s="9">
        <v>4.1919999999999902E-2</v>
      </c>
      <c r="X88" s="9">
        <v>5.8219999999999904E-3</v>
      </c>
      <c r="Y88" s="9">
        <v>10.01</v>
      </c>
      <c r="Z88" s="9">
        <v>19.23</v>
      </c>
      <c r="AA88" s="9">
        <v>65.59</v>
      </c>
      <c r="AB88" s="9">
        <v>310.10000000000002</v>
      </c>
      <c r="AC88" s="9">
        <v>9.8360000000000003E-2</v>
      </c>
      <c r="AD88" s="9">
        <v>0.1678</v>
      </c>
      <c r="AE88" s="9">
        <v>0.13969999999999899</v>
      </c>
      <c r="AF88" s="9">
        <v>5.0869999999999901E-2</v>
      </c>
      <c r="AG88" s="9">
        <v>0.32819999999999899</v>
      </c>
      <c r="AH88" s="9">
        <v>8.4900000000000003E-2</v>
      </c>
      <c r="AI88" s="9">
        <v>1</v>
      </c>
      <c r="AJ88">
        <v>0</v>
      </c>
    </row>
    <row r="89" spans="3:36" x14ac:dyDescent="0.2">
      <c r="C89" s="5" t="s">
        <v>225</v>
      </c>
      <c r="D89" s="9">
        <v>85922302</v>
      </c>
      <c r="E89" s="9">
        <v>12.68</v>
      </c>
      <c r="F89" s="9">
        <v>23.84</v>
      </c>
      <c r="G89" s="9">
        <v>82.689999999999898</v>
      </c>
      <c r="H89" s="9">
        <v>499</v>
      </c>
      <c r="I89" s="9">
        <v>0.11219999999999899</v>
      </c>
      <c r="J89" s="9">
        <v>0.12620000000000001</v>
      </c>
      <c r="K89" s="9">
        <v>0.1128</v>
      </c>
      <c r="L89" s="9">
        <v>6.8729999999999902E-2</v>
      </c>
      <c r="M89" s="9">
        <v>0.1905</v>
      </c>
      <c r="N89" s="9">
        <v>6.59E-2</v>
      </c>
      <c r="O89" s="9">
        <v>0.42549999999999899</v>
      </c>
      <c r="P89" s="9">
        <v>1.1779999999999899</v>
      </c>
      <c r="Q89" s="9">
        <v>2.927</v>
      </c>
      <c r="R89" s="9">
        <v>36.46</v>
      </c>
      <c r="S89" s="9">
        <v>7.7809999999999902E-3</v>
      </c>
      <c r="T89" s="9">
        <v>2.648E-2</v>
      </c>
      <c r="U89" s="9">
        <v>2.9729999999999899E-2</v>
      </c>
      <c r="V89" s="9">
        <v>1.29E-2</v>
      </c>
      <c r="W89" s="9">
        <v>1.635E-2</v>
      </c>
      <c r="X89" s="9">
        <v>3.601E-3</v>
      </c>
      <c r="Y89" s="9">
        <v>17.09</v>
      </c>
      <c r="Z89" s="9">
        <v>33.469999999999899</v>
      </c>
      <c r="AA89" s="9">
        <v>111.8</v>
      </c>
      <c r="AB89" s="9">
        <v>888.29999999999905</v>
      </c>
      <c r="AC89" s="9">
        <v>0.18509999999999899</v>
      </c>
      <c r="AD89" s="9">
        <v>0.40610000000000002</v>
      </c>
      <c r="AE89" s="9">
        <v>0.40239999999999898</v>
      </c>
      <c r="AF89" s="9">
        <v>0.1716</v>
      </c>
      <c r="AG89" s="9">
        <v>0.33829999999999899</v>
      </c>
      <c r="AH89" s="9">
        <v>0.1031</v>
      </c>
      <c r="AI89" s="9">
        <v>0</v>
      </c>
      <c r="AJ89">
        <v>1</v>
      </c>
    </row>
    <row r="90" spans="3:36" x14ac:dyDescent="0.2">
      <c r="C90" s="5" t="s">
        <v>226</v>
      </c>
      <c r="D90" s="9">
        <v>859283</v>
      </c>
      <c r="E90" s="9">
        <v>14.7799999999999</v>
      </c>
      <c r="F90" s="9">
        <v>23.94</v>
      </c>
      <c r="G90" s="9">
        <v>97.4</v>
      </c>
      <c r="H90" s="9">
        <v>668.29999999999905</v>
      </c>
      <c r="I90" s="9">
        <v>0.1172</v>
      </c>
      <c r="J90" s="9">
        <v>0.1479</v>
      </c>
      <c r="K90" s="9">
        <v>0.12670000000000001</v>
      </c>
      <c r="L90" s="9">
        <v>9.0289999999999898E-2</v>
      </c>
      <c r="M90" s="9">
        <v>0.1953</v>
      </c>
      <c r="N90" s="9">
        <v>6.6540000000000002E-2</v>
      </c>
      <c r="O90" s="9">
        <v>0.35770000000000002</v>
      </c>
      <c r="P90" s="9">
        <v>1.2809999999999899</v>
      </c>
      <c r="Q90" s="9">
        <v>2.4500000000000002</v>
      </c>
      <c r="R90" s="9">
        <v>35.24</v>
      </c>
      <c r="S90" s="9">
        <v>6.7029999999999902E-3</v>
      </c>
      <c r="T90" s="9">
        <v>2.3099999999999898E-2</v>
      </c>
      <c r="U90" s="9">
        <v>2.315E-2</v>
      </c>
      <c r="V90" s="9">
        <v>1.184E-2</v>
      </c>
      <c r="W90" s="9">
        <v>1.9E-2</v>
      </c>
      <c r="X90" s="9">
        <v>3.2239999999999899E-3</v>
      </c>
      <c r="Y90" s="9">
        <v>17.309999999999899</v>
      </c>
      <c r="Z90" s="9">
        <v>33.39</v>
      </c>
      <c r="AA90" s="9">
        <v>114.599999999999</v>
      </c>
      <c r="AB90" s="9">
        <v>925.1</v>
      </c>
      <c r="AC90" s="9">
        <v>0.1648</v>
      </c>
      <c r="AD90" s="9">
        <v>0.34160000000000001</v>
      </c>
      <c r="AE90" s="9">
        <v>0.3024</v>
      </c>
      <c r="AF90" s="9">
        <v>0.16139999999999899</v>
      </c>
      <c r="AG90" s="9">
        <v>0.33210000000000001</v>
      </c>
      <c r="AH90" s="9">
        <v>8.9109999999999898E-2</v>
      </c>
      <c r="AI90" s="9">
        <v>0</v>
      </c>
      <c r="AJ90">
        <v>1</v>
      </c>
    </row>
    <row r="91" spans="3:36" x14ac:dyDescent="0.2">
      <c r="C91" s="5" t="s">
        <v>227</v>
      </c>
      <c r="D91" s="9">
        <v>859464</v>
      </c>
      <c r="E91" s="9">
        <v>9.4649999999999892</v>
      </c>
      <c r="F91" s="9">
        <v>21.01</v>
      </c>
      <c r="G91" s="9">
        <v>60.1099999999999</v>
      </c>
      <c r="H91" s="9">
        <v>269.39999999999901</v>
      </c>
      <c r="I91" s="9">
        <v>0.10440000000000001</v>
      </c>
      <c r="J91" s="9">
        <v>7.7729999999999896E-2</v>
      </c>
      <c r="K91" s="9">
        <v>2.172E-2</v>
      </c>
      <c r="L91" s="9">
        <v>1.504E-2</v>
      </c>
      <c r="M91" s="9">
        <v>0.17169999999999899</v>
      </c>
      <c r="N91" s="9">
        <v>6.8989999999999899E-2</v>
      </c>
      <c r="O91" s="9">
        <v>0.2351</v>
      </c>
      <c r="P91" s="9">
        <v>2.0110000000000001</v>
      </c>
      <c r="Q91" s="9">
        <v>1.6599999999999899</v>
      </c>
      <c r="R91" s="9">
        <v>14.1999999999999</v>
      </c>
      <c r="S91" s="9">
        <v>1.052E-2</v>
      </c>
      <c r="T91" s="9">
        <v>1.755E-2</v>
      </c>
      <c r="U91" s="9">
        <v>1.7139999999999898E-2</v>
      </c>
      <c r="V91" s="9">
        <v>9.3329999999999906E-3</v>
      </c>
      <c r="W91" s="9">
        <v>2.2790000000000001E-2</v>
      </c>
      <c r="X91" s="9">
        <v>4.2370000000000003E-3</v>
      </c>
      <c r="Y91" s="9">
        <v>10.41</v>
      </c>
      <c r="Z91" s="9">
        <v>31.559999999999899</v>
      </c>
      <c r="AA91" s="9">
        <v>67.03</v>
      </c>
      <c r="AB91" s="9">
        <v>330.69999999999902</v>
      </c>
      <c r="AC91" s="9">
        <v>0.15479999999999899</v>
      </c>
      <c r="AD91" s="9">
        <v>0.16639999999999899</v>
      </c>
      <c r="AE91" s="9">
        <v>9.4119999999999898E-2</v>
      </c>
      <c r="AF91" s="9">
        <v>6.5170000000000006E-2</v>
      </c>
      <c r="AG91" s="9">
        <v>0.2878</v>
      </c>
      <c r="AH91" s="9">
        <v>9.21099999999999E-2</v>
      </c>
      <c r="AI91" s="9">
        <v>1</v>
      </c>
      <c r="AJ91">
        <v>0</v>
      </c>
    </row>
    <row r="92" spans="3:36" x14ac:dyDescent="0.2">
      <c r="C92" s="5" t="s">
        <v>228</v>
      </c>
      <c r="D92" s="9">
        <v>859465</v>
      </c>
      <c r="E92" s="9">
        <v>11.31</v>
      </c>
      <c r="F92" s="9">
        <v>19.0399999999999</v>
      </c>
      <c r="G92" s="9">
        <v>71.799999999999898</v>
      </c>
      <c r="H92" s="9">
        <v>394.1</v>
      </c>
      <c r="I92" s="9">
        <v>8.1390000000000004E-2</v>
      </c>
      <c r="J92" s="9">
        <v>4.7010000000000003E-2</v>
      </c>
      <c r="K92" s="9">
        <v>3.7089999999999901E-2</v>
      </c>
      <c r="L92" s="9">
        <v>2.23E-2</v>
      </c>
      <c r="M92" s="9">
        <v>0.15160000000000001</v>
      </c>
      <c r="N92" s="9">
        <v>5.6669999999999901E-2</v>
      </c>
      <c r="O92" s="9">
        <v>0.2727</v>
      </c>
      <c r="P92" s="9">
        <v>0.94289999999999896</v>
      </c>
      <c r="Q92" s="9">
        <v>1.831</v>
      </c>
      <c r="R92" s="9">
        <v>18.149999999999899</v>
      </c>
      <c r="S92" s="9">
        <v>9.2820000000000003E-3</v>
      </c>
      <c r="T92" s="9">
        <v>9.2160000000000002E-3</v>
      </c>
      <c r="U92" s="9">
        <v>2.0629999999999898E-2</v>
      </c>
      <c r="V92" s="9">
        <v>8.9650000000000007E-3</v>
      </c>
      <c r="W92" s="9">
        <v>2.1829999999999902E-2</v>
      </c>
      <c r="X92" s="9">
        <v>2.1459999999999899E-3</v>
      </c>
      <c r="Y92" s="9">
        <v>12.33</v>
      </c>
      <c r="Z92" s="9">
        <v>23.84</v>
      </c>
      <c r="AA92" s="9">
        <v>78</v>
      </c>
      <c r="AB92" s="9">
        <v>466.69999999999902</v>
      </c>
      <c r="AC92" s="9">
        <v>0.129</v>
      </c>
      <c r="AD92" s="9">
        <v>9.1480000000000006E-2</v>
      </c>
      <c r="AE92" s="9">
        <v>0.1444</v>
      </c>
      <c r="AF92" s="9">
        <v>6.9610000000000005E-2</v>
      </c>
      <c r="AG92" s="9">
        <v>0.23999999999999899</v>
      </c>
      <c r="AH92" s="9">
        <v>6.64099999999999E-2</v>
      </c>
      <c r="AI92" s="9">
        <v>1</v>
      </c>
      <c r="AJ92">
        <v>0</v>
      </c>
    </row>
    <row r="93" spans="3:36" x14ac:dyDescent="0.2">
      <c r="C93" s="5" t="s">
        <v>229</v>
      </c>
      <c r="D93" s="9">
        <v>859471</v>
      </c>
      <c r="E93" s="9">
        <v>9.0289999999999893</v>
      </c>
      <c r="F93" s="9">
        <v>17.329999999999899</v>
      </c>
      <c r="G93" s="9">
        <v>58.7899999999999</v>
      </c>
      <c r="H93" s="9">
        <v>250.5</v>
      </c>
      <c r="I93" s="9">
        <v>0.1066</v>
      </c>
      <c r="J93" s="9">
        <v>0.14130000000000001</v>
      </c>
      <c r="K93" s="9">
        <v>0.313</v>
      </c>
      <c r="L93" s="9">
        <v>4.37499999999999E-2</v>
      </c>
      <c r="M93" s="9">
        <v>0.21110000000000001</v>
      </c>
      <c r="N93" s="9">
        <v>8.0460000000000004E-2</v>
      </c>
      <c r="O93" s="9">
        <v>0.32740000000000002</v>
      </c>
      <c r="P93" s="9">
        <v>1.194</v>
      </c>
      <c r="Q93" s="9">
        <v>1.885</v>
      </c>
      <c r="R93" s="9">
        <v>17.670000000000002</v>
      </c>
      <c r="S93" s="9">
        <v>9.5490000000000002E-3</v>
      </c>
      <c r="T93" s="9">
        <v>8.60599999999999E-2</v>
      </c>
      <c r="U93" s="9">
        <v>0.30380000000000001</v>
      </c>
      <c r="V93" s="9">
        <v>3.322E-2</v>
      </c>
      <c r="W93" s="9">
        <v>4.197E-2</v>
      </c>
      <c r="X93" s="9">
        <v>9.5589999999999894E-3</v>
      </c>
      <c r="Y93" s="9">
        <v>10.31</v>
      </c>
      <c r="Z93" s="9">
        <v>22.649999999999899</v>
      </c>
      <c r="AA93" s="9">
        <v>65.5</v>
      </c>
      <c r="AB93" s="9">
        <v>324.69999999999902</v>
      </c>
      <c r="AC93" s="9">
        <v>0.1482</v>
      </c>
      <c r="AD93" s="9">
        <v>0.4365</v>
      </c>
      <c r="AE93" s="9">
        <v>1.252</v>
      </c>
      <c r="AF93" s="9">
        <v>0.17499999999999899</v>
      </c>
      <c r="AG93" s="9">
        <v>0.42280000000000001</v>
      </c>
      <c r="AH93" s="9">
        <v>0.11749999999999899</v>
      </c>
      <c r="AI93" s="9">
        <v>1</v>
      </c>
      <c r="AJ93">
        <v>0</v>
      </c>
    </row>
    <row r="94" spans="3:36" x14ac:dyDescent="0.2">
      <c r="C94" s="5" t="s">
        <v>230</v>
      </c>
      <c r="D94" s="9">
        <v>859487</v>
      </c>
      <c r="E94" s="9">
        <v>12.7799999999999</v>
      </c>
      <c r="F94" s="9">
        <v>16.489999999999899</v>
      </c>
      <c r="G94" s="9">
        <v>81.37</v>
      </c>
      <c r="H94" s="9">
        <v>502.5</v>
      </c>
      <c r="I94" s="9">
        <v>9.8309999999999897E-2</v>
      </c>
      <c r="J94" s="9">
        <v>5.23399999999999E-2</v>
      </c>
      <c r="K94" s="9">
        <v>3.653E-2</v>
      </c>
      <c r="L94" s="9">
        <v>2.8639999999999902E-2</v>
      </c>
      <c r="M94" s="9">
        <v>0.159</v>
      </c>
      <c r="N94" s="9">
        <v>5.65299999999999E-2</v>
      </c>
      <c r="O94" s="9">
        <v>0.23680000000000001</v>
      </c>
      <c r="P94" s="9">
        <v>0.87319999999999898</v>
      </c>
      <c r="Q94" s="9">
        <v>1.4710000000000001</v>
      </c>
      <c r="R94" s="9">
        <v>18.329999999999899</v>
      </c>
      <c r="S94" s="9">
        <v>7.9620000000000003E-3</v>
      </c>
      <c r="T94" s="9">
        <v>5.6119999999999903E-3</v>
      </c>
      <c r="U94" s="9">
        <v>1.585E-2</v>
      </c>
      <c r="V94" s="9">
        <v>8.6619999999999892E-3</v>
      </c>
      <c r="W94" s="9">
        <v>2.2540000000000001E-2</v>
      </c>
      <c r="X94" s="9">
        <v>1.90599999999999E-3</v>
      </c>
      <c r="Y94" s="9">
        <v>13.46</v>
      </c>
      <c r="Z94" s="9">
        <v>19.760000000000002</v>
      </c>
      <c r="AA94" s="9">
        <v>85.67</v>
      </c>
      <c r="AB94" s="9">
        <v>554.89999999999895</v>
      </c>
      <c r="AC94" s="9">
        <v>0.12959999999999899</v>
      </c>
      <c r="AD94" s="9">
        <v>7.0610000000000006E-2</v>
      </c>
      <c r="AE94" s="9">
        <v>0.10390000000000001</v>
      </c>
      <c r="AF94" s="9">
        <v>5.88199999999999E-2</v>
      </c>
      <c r="AG94" s="9">
        <v>0.23830000000000001</v>
      </c>
      <c r="AH94" s="9">
        <v>6.4100000000000004E-2</v>
      </c>
      <c r="AI94" s="9">
        <v>1</v>
      </c>
      <c r="AJ94">
        <v>0</v>
      </c>
    </row>
    <row r="95" spans="3:36" x14ac:dyDescent="0.2">
      <c r="C95" s="5" t="s">
        <v>231</v>
      </c>
      <c r="D95" s="9">
        <v>859575</v>
      </c>
      <c r="E95" s="9">
        <v>18.940000000000001</v>
      </c>
      <c r="F95" s="9">
        <v>21.309999999999899</v>
      </c>
      <c r="G95" s="9">
        <v>123.599999999999</v>
      </c>
      <c r="H95" s="9">
        <v>1130</v>
      </c>
      <c r="I95" s="9">
        <v>9.0090000000000003E-2</v>
      </c>
      <c r="J95" s="9">
        <v>0.10290000000000001</v>
      </c>
      <c r="K95" s="9">
        <v>0.108</v>
      </c>
      <c r="L95" s="9">
        <v>7.95099999999999E-2</v>
      </c>
      <c r="M95" s="9">
        <v>0.15820000000000001</v>
      </c>
      <c r="N95" s="9">
        <v>5.4609999999999902E-2</v>
      </c>
      <c r="O95" s="9">
        <v>0.78879999999999895</v>
      </c>
      <c r="P95" s="9">
        <v>0.79749999999999899</v>
      </c>
      <c r="Q95" s="9">
        <v>5.48599999999999</v>
      </c>
      <c r="R95" s="9">
        <v>96.049999999999898</v>
      </c>
      <c r="S95" s="9">
        <v>4.444E-3</v>
      </c>
      <c r="T95" s="9">
        <v>1.652E-2</v>
      </c>
      <c r="U95" s="9">
        <v>2.2689999999999901E-2</v>
      </c>
      <c r="V95" s="9">
        <v>1.37E-2</v>
      </c>
      <c r="W95" s="9">
        <v>1.3860000000000001E-2</v>
      </c>
      <c r="X95" s="9">
        <v>1.6980000000000001E-3</v>
      </c>
      <c r="Y95" s="9">
        <v>24.8599999999999</v>
      </c>
      <c r="Z95" s="9">
        <v>26.579999999999899</v>
      </c>
      <c r="AA95" s="9">
        <v>165.9</v>
      </c>
      <c r="AB95" s="9">
        <v>1866</v>
      </c>
      <c r="AC95" s="9">
        <v>0.1193</v>
      </c>
      <c r="AD95" s="9">
        <v>0.2336</v>
      </c>
      <c r="AE95" s="9">
        <v>0.268699999999999</v>
      </c>
      <c r="AF95" s="9">
        <v>0.1789</v>
      </c>
      <c r="AG95" s="9">
        <v>0.25509999999999899</v>
      </c>
      <c r="AH95" s="9">
        <v>6.5890000000000004E-2</v>
      </c>
      <c r="AI95" s="9">
        <v>0</v>
      </c>
      <c r="AJ95">
        <v>1</v>
      </c>
    </row>
    <row r="96" spans="3:36" x14ac:dyDescent="0.2">
      <c r="C96" s="5" t="s">
        <v>232</v>
      </c>
      <c r="D96" s="9">
        <v>859711</v>
      </c>
      <c r="E96" s="9">
        <v>8.8879999999999892</v>
      </c>
      <c r="F96" s="9">
        <v>14.64</v>
      </c>
      <c r="G96" s="9">
        <v>58.7899999999999</v>
      </c>
      <c r="H96" s="9">
        <v>244</v>
      </c>
      <c r="I96" s="9">
        <v>9.783E-2</v>
      </c>
      <c r="J96" s="9">
        <v>0.15310000000000001</v>
      </c>
      <c r="K96" s="9">
        <v>8.60599999999999E-2</v>
      </c>
      <c r="L96" s="9">
        <v>2.8719999999999898E-2</v>
      </c>
      <c r="M96" s="9">
        <v>0.19020000000000001</v>
      </c>
      <c r="N96" s="9">
        <v>8.9800000000000005E-2</v>
      </c>
      <c r="O96" s="9">
        <v>0.5262</v>
      </c>
      <c r="P96" s="9">
        <v>0.85219999999999896</v>
      </c>
      <c r="Q96" s="9">
        <v>3.1680000000000001</v>
      </c>
      <c r="R96" s="9">
        <v>25.44</v>
      </c>
      <c r="S96" s="9">
        <v>1.721E-2</v>
      </c>
      <c r="T96" s="9">
        <v>9.3679999999999902E-2</v>
      </c>
      <c r="U96" s="9">
        <v>5.6710000000000003E-2</v>
      </c>
      <c r="V96" s="9">
        <v>1.7659999999999901E-2</v>
      </c>
      <c r="W96" s="9">
        <v>2.5409999999999901E-2</v>
      </c>
      <c r="X96" s="9">
        <v>2.1930000000000002E-2</v>
      </c>
      <c r="Y96" s="9">
        <v>9.7330000000000005</v>
      </c>
      <c r="Z96" s="9">
        <v>15.67</v>
      </c>
      <c r="AA96" s="9">
        <v>62.56</v>
      </c>
      <c r="AB96" s="9">
        <v>284.39999999999901</v>
      </c>
      <c r="AC96" s="9">
        <v>0.1207</v>
      </c>
      <c r="AD96" s="9">
        <v>0.24360000000000001</v>
      </c>
      <c r="AE96" s="9">
        <v>0.1434</v>
      </c>
      <c r="AF96" s="9">
        <v>4.786E-2</v>
      </c>
      <c r="AG96" s="9">
        <v>0.22539999999999899</v>
      </c>
      <c r="AH96" s="9">
        <v>0.1084</v>
      </c>
      <c r="AI96" s="9">
        <v>1</v>
      </c>
      <c r="AJ96">
        <v>0</v>
      </c>
    </row>
    <row r="97" spans="3:36" x14ac:dyDescent="0.2">
      <c r="C97" s="5" t="s">
        <v>233</v>
      </c>
      <c r="D97" s="9">
        <v>859717</v>
      </c>
      <c r="E97" s="9">
        <v>17.1999999999999</v>
      </c>
      <c r="F97" s="9">
        <v>24.52</v>
      </c>
      <c r="G97" s="9">
        <v>114.2</v>
      </c>
      <c r="H97" s="9">
        <v>929.39999999999895</v>
      </c>
      <c r="I97" s="9">
        <v>0.1071</v>
      </c>
      <c r="J97" s="9">
        <v>0.183</v>
      </c>
      <c r="K97" s="9">
        <v>0.16919999999999899</v>
      </c>
      <c r="L97" s="9">
        <v>7.94399999999999E-2</v>
      </c>
      <c r="M97" s="9">
        <v>0.19270000000000001</v>
      </c>
      <c r="N97" s="9">
        <v>6.48699999999999E-2</v>
      </c>
      <c r="O97" s="9">
        <v>0.5907</v>
      </c>
      <c r="P97" s="9">
        <v>1.0409999999999899</v>
      </c>
      <c r="Q97" s="9">
        <v>3.7050000000000001</v>
      </c>
      <c r="R97" s="9">
        <v>69.469999999999899</v>
      </c>
      <c r="S97" s="9">
        <v>5.8199999999999901E-3</v>
      </c>
      <c r="T97" s="9">
        <v>5.6160000000000002E-2</v>
      </c>
      <c r="U97" s="9">
        <v>4.2520000000000002E-2</v>
      </c>
      <c r="V97" s="9">
        <v>1.1270000000000001E-2</v>
      </c>
      <c r="W97" s="9">
        <v>1.5270000000000001E-2</v>
      </c>
      <c r="X97" s="9">
        <v>6.2989999999999904E-3</v>
      </c>
      <c r="Y97" s="9">
        <v>23.32</v>
      </c>
      <c r="Z97" s="9">
        <v>33.82</v>
      </c>
      <c r="AA97" s="9">
        <v>151.599999999999</v>
      </c>
      <c r="AB97" s="9">
        <v>1681</v>
      </c>
      <c r="AC97" s="9">
        <v>0.1585</v>
      </c>
      <c r="AD97" s="9">
        <v>0.73939999999999895</v>
      </c>
      <c r="AE97" s="9">
        <v>0.65659999999999896</v>
      </c>
      <c r="AF97" s="9">
        <v>0.18990000000000001</v>
      </c>
      <c r="AG97" s="9">
        <v>0.33129999999999898</v>
      </c>
      <c r="AH97" s="9">
        <v>0.13389999999999899</v>
      </c>
      <c r="AI97" s="9">
        <v>0</v>
      </c>
      <c r="AJ97">
        <v>1</v>
      </c>
    </row>
    <row r="98" spans="3:36" x14ac:dyDescent="0.2">
      <c r="C98" s="5" t="s">
        <v>234</v>
      </c>
      <c r="D98" s="9">
        <v>859983</v>
      </c>
      <c r="E98" s="9">
        <v>13.8</v>
      </c>
      <c r="F98" s="9">
        <v>15.7899999999999</v>
      </c>
      <c r="G98" s="9">
        <v>90.43</v>
      </c>
      <c r="H98" s="9">
        <v>584.1</v>
      </c>
      <c r="I98" s="9">
        <v>0.1007</v>
      </c>
      <c r="J98" s="9">
        <v>0.128</v>
      </c>
      <c r="K98" s="9">
        <v>7.7890000000000001E-2</v>
      </c>
      <c r="L98" s="9">
        <v>5.0689999999999902E-2</v>
      </c>
      <c r="M98" s="9">
        <v>0.16619999999999899</v>
      </c>
      <c r="N98" s="9">
        <v>6.5659999999999899E-2</v>
      </c>
      <c r="O98" s="9">
        <v>0.2787</v>
      </c>
      <c r="P98" s="9">
        <v>0.62050000000000005</v>
      </c>
      <c r="Q98" s="9">
        <v>1.9570000000000001</v>
      </c>
      <c r="R98" s="9">
        <v>23.35</v>
      </c>
      <c r="S98" s="9">
        <v>4.7169999999999903E-3</v>
      </c>
      <c r="T98" s="9">
        <v>2.0650000000000002E-2</v>
      </c>
      <c r="U98" s="9">
        <v>1.7590000000000001E-2</v>
      </c>
      <c r="V98" s="9">
        <v>9.2060000000000006E-3</v>
      </c>
      <c r="W98" s="9">
        <v>1.2200000000000001E-2</v>
      </c>
      <c r="X98" s="9">
        <v>3.13E-3</v>
      </c>
      <c r="Y98" s="9">
        <v>16.57</v>
      </c>
      <c r="Z98" s="9">
        <v>20.8599999999999</v>
      </c>
      <c r="AA98" s="9">
        <v>110.3</v>
      </c>
      <c r="AB98" s="9">
        <v>812.39999999999895</v>
      </c>
      <c r="AC98" s="9">
        <v>0.1411</v>
      </c>
      <c r="AD98" s="9">
        <v>0.35420000000000001</v>
      </c>
      <c r="AE98" s="9">
        <v>0.27789999999999898</v>
      </c>
      <c r="AF98" s="9">
        <v>0.13830000000000001</v>
      </c>
      <c r="AG98" s="9">
        <v>0.25890000000000002</v>
      </c>
      <c r="AH98" s="9">
        <v>0.102999999999999</v>
      </c>
      <c r="AI98" s="9">
        <v>0</v>
      </c>
      <c r="AJ98">
        <v>1</v>
      </c>
    </row>
    <row r="99" spans="3:36" x14ac:dyDescent="0.2">
      <c r="C99" s="5" t="s">
        <v>235</v>
      </c>
      <c r="D99" s="9">
        <v>8610175</v>
      </c>
      <c r="E99" s="9">
        <v>12.31</v>
      </c>
      <c r="F99" s="9">
        <v>16.52</v>
      </c>
      <c r="G99" s="9">
        <v>79.189999999999898</v>
      </c>
      <c r="H99" s="9">
        <v>470.89999999999901</v>
      </c>
      <c r="I99" s="9">
        <v>9.1719999999999899E-2</v>
      </c>
      <c r="J99" s="9">
        <v>6.8290000000000003E-2</v>
      </c>
      <c r="K99" s="9">
        <v>3.372E-2</v>
      </c>
      <c r="L99" s="9">
        <v>2.2720000000000001E-2</v>
      </c>
      <c r="M99" s="9">
        <v>0.17199999999999899</v>
      </c>
      <c r="N99" s="9">
        <v>5.9139999999999901E-2</v>
      </c>
      <c r="O99" s="9">
        <v>0.2505</v>
      </c>
      <c r="P99" s="9">
        <v>1.0249999999999899</v>
      </c>
      <c r="Q99" s="9">
        <v>1.74</v>
      </c>
      <c r="R99" s="9">
        <v>19.68</v>
      </c>
      <c r="S99" s="9">
        <v>4.8539999999999903E-3</v>
      </c>
      <c r="T99" s="9">
        <v>1.8190000000000001E-2</v>
      </c>
      <c r="U99" s="9">
        <v>1.8259999999999901E-2</v>
      </c>
      <c r="V99" s="9">
        <v>7.9649999999999894E-3</v>
      </c>
      <c r="W99" s="9">
        <v>1.3860000000000001E-2</v>
      </c>
      <c r="X99" s="9">
        <v>2.3040000000000001E-3</v>
      </c>
      <c r="Y99" s="9">
        <v>14.1099999999999</v>
      </c>
      <c r="Z99" s="9">
        <v>23.21</v>
      </c>
      <c r="AA99" s="9">
        <v>89.709999999999894</v>
      </c>
      <c r="AB99" s="9">
        <v>611.1</v>
      </c>
      <c r="AC99" s="9">
        <v>0.1176</v>
      </c>
      <c r="AD99" s="9">
        <v>0.18429999999999899</v>
      </c>
      <c r="AE99" s="9">
        <v>0.17030000000000001</v>
      </c>
      <c r="AF99" s="9">
        <v>8.6599999999999899E-2</v>
      </c>
      <c r="AG99" s="9">
        <v>0.26179999999999898</v>
      </c>
      <c r="AH99" s="9">
        <v>7.6090000000000005E-2</v>
      </c>
      <c r="AI99" s="9">
        <v>1</v>
      </c>
      <c r="AJ99">
        <v>0</v>
      </c>
    </row>
    <row r="100" spans="3:36" x14ac:dyDescent="0.2">
      <c r="C100" s="5" t="s">
        <v>236</v>
      </c>
      <c r="D100" s="9">
        <v>8610404</v>
      </c>
      <c r="E100" s="9">
        <v>16.07</v>
      </c>
      <c r="F100" s="9">
        <v>19.649999999999899</v>
      </c>
      <c r="G100" s="9">
        <v>104.099999999999</v>
      </c>
      <c r="H100" s="9">
        <v>817.7</v>
      </c>
      <c r="I100" s="9">
        <v>9.16799999999999E-2</v>
      </c>
      <c r="J100" s="9">
        <v>8.4239999999999898E-2</v>
      </c>
      <c r="K100" s="9">
        <v>9.7689999999999902E-2</v>
      </c>
      <c r="L100" s="9">
        <v>6.6379999999999897E-2</v>
      </c>
      <c r="M100" s="9">
        <v>0.17979999999999899</v>
      </c>
      <c r="N100" s="9">
        <v>5.391E-2</v>
      </c>
      <c r="O100" s="9">
        <v>0.74739999999999895</v>
      </c>
      <c r="P100" s="9">
        <v>1.016</v>
      </c>
      <c r="Q100" s="9">
        <v>5.0289999999999901</v>
      </c>
      <c r="R100" s="9">
        <v>79.25</v>
      </c>
      <c r="S100" s="9">
        <v>1.082E-2</v>
      </c>
      <c r="T100" s="9">
        <v>2.2030000000000001E-2</v>
      </c>
      <c r="U100" s="9">
        <v>3.5000000000000003E-2</v>
      </c>
      <c r="V100" s="9">
        <v>1.8089999999999901E-2</v>
      </c>
      <c r="W100" s="9">
        <v>1.55E-2</v>
      </c>
      <c r="X100" s="9">
        <v>1.9480000000000001E-3</v>
      </c>
      <c r="Y100" s="9">
        <v>19.77</v>
      </c>
      <c r="Z100" s="9">
        <v>24.559999999999899</v>
      </c>
      <c r="AA100" s="9">
        <v>128.80000000000001</v>
      </c>
      <c r="AB100" s="9">
        <v>1223</v>
      </c>
      <c r="AC100" s="9">
        <v>0.149999999999999</v>
      </c>
      <c r="AD100" s="9">
        <v>0.20449999999999899</v>
      </c>
      <c r="AE100" s="9">
        <v>0.28289999999999899</v>
      </c>
      <c r="AF100" s="9">
        <v>0.152</v>
      </c>
      <c r="AG100" s="9">
        <v>0.26500000000000001</v>
      </c>
      <c r="AH100" s="9">
        <v>6.3869999999999899E-2</v>
      </c>
      <c r="AI100" s="9">
        <v>0</v>
      </c>
      <c r="AJ100">
        <v>1</v>
      </c>
    </row>
    <row r="101" spans="3:36" x14ac:dyDescent="0.2">
      <c r="C101" s="5" t="s">
        <v>237</v>
      </c>
      <c r="D101" s="9">
        <v>8610629</v>
      </c>
      <c r="E101" s="9">
        <v>13.5299999999999</v>
      </c>
      <c r="F101" s="9">
        <v>10.94</v>
      </c>
      <c r="G101" s="9">
        <v>87.909999999999897</v>
      </c>
      <c r="H101" s="9">
        <v>559.20000000000005</v>
      </c>
      <c r="I101" s="9">
        <v>0.12909999999999899</v>
      </c>
      <c r="J101" s="9">
        <v>0.1047</v>
      </c>
      <c r="K101" s="9">
        <v>6.8769999999999901E-2</v>
      </c>
      <c r="L101" s="9">
        <v>6.5559999999999896E-2</v>
      </c>
      <c r="M101" s="9">
        <v>0.24030000000000001</v>
      </c>
      <c r="N101" s="9">
        <v>6.64099999999999E-2</v>
      </c>
      <c r="O101" s="9">
        <v>0.41010000000000002</v>
      </c>
      <c r="P101" s="9">
        <v>1.014</v>
      </c>
      <c r="Q101" s="9">
        <v>2.6520000000000001</v>
      </c>
      <c r="R101" s="9">
        <v>32.649999999999899</v>
      </c>
      <c r="S101" s="9">
        <v>1.34E-2</v>
      </c>
      <c r="T101" s="9">
        <v>2.8389999999999901E-2</v>
      </c>
      <c r="U101" s="9">
        <v>1.162E-2</v>
      </c>
      <c r="V101" s="9">
        <v>8.2389999999999894E-3</v>
      </c>
      <c r="W101" s="9">
        <v>2.572E-2</v>
      </c>
      <c r="X101" s="9">
        <v>6.1640000000000002E-3</v>
      </c>
      <c r="Y101" s="9">
        <v>14.08</v>
      </c>
      <c r="Z101" s="9">
        <v>12.49</v>
      </c>
      <c r="AA101" s="9">
        <v>91.3599999999999</v>
      </c>
      <c r="AB101" s="9">
        <v>605.5</v>
      </c>
      <c r="AC101" s="9">
        <v>0.14510000000000001</v>
      </c>
      <c r="AD101" s="9">
        <v>0.137899999999999</v>
      </c>
      <c r="AE101" s="9">
        <v>8.5389999999999897E-2</v>
      </c>
      <c r="AF101" s="9">
        <v>7.40699999999999E-2</v>
      </c>
      <c r="AG101" s="9">
        <v>0.27100000000000002</v>
      </c>
      <c r="AH101" s="9">
        <v>7.1910000000000002E-2</v>
      </c>
      <c r="AI101" s="9">
        <v>1</v>
      </c>
      <c r="AJ101">
        <v>0</v>
      </c>
    </row>
    <row r="102" spans="3:36" x14ac:dyDescent="0.2">
      <c r="C102" s="5" t="s">
        <v>238</v>
      </c>
      <c r="D102" s="9">
        <v>8610637</v>
      </c>
      <c r="E102" s="9">
        <v>18.05</v>
      </c>
      <c r="F102" s="9">
        <v>16.149999999999899</v>
      </c>
      <c r="G102" s="9">
        <v>120.2</v>
      </c>
      <c r="H102" s="9">
        <v>1006</v>
      </c>
      <c r="I102" s="9">
        <v>0.1065</v>
      </c>
      <c r="J102" s="9">
        <v>0.21460000000000001</v>
      </c>
      <c r="K102" s="9">
        <v>0.16839999999999899</v>
      </c>
      <c r="L102" s="9">
        <v>0.108</v>
      </c>
      <c r="M102" s="9">
        <v>0.2152</v>
      </c>
      <c r="N102" s="9">
        <v>6.6729999999999901E-2</v>
      </c>
      <c r="O102" s="9">
        <v>0.98060000000000003</v>
      </c>
      <c r="P102" s="9">
        <v>0.55049999999999899</v>
      </c>
      <c r="Q102" s="9">
        <v>6.3109999999999902</v>
      </c>
      <c r="R102" s="9">
        <v>134.80000000000001</v>
      </c>
      <c r="S102" s="9">
        <v>7.9399999999999905E-3</v>
      </c>
      <c r="T102" s="9">
        <v>5.83899999999999E-2</v>
      </c>
      <c r="U102" s="9">
        <v>4.6580000000000003E-2</v>
      </c>
      <c r="V102" s="9">
        <v>2.07E-2</v>
      </c>
      <c r="W102" s="9">
        <v>2.5909999999999898E-2</v>
      </c>
      <c r="X102" s="9">
        <v>7.0540000000000004E-3</v>
      </c>
      <c r="Y102" s="9">
        <v>22.39</v>
      </c>
      <c r="Z102" s="9">
        <v>18.91</v>
      </c>
      <c r="AA102" s="9">
        <v>150.099999999999</v>
      </c>
      <c r="AB102" s="9">
        <v>1610</v>
      </c>
      <c r="AC102" s="9">
        <v>0.14779999999999899</v>
      </c>
      <c r="AD102" s="9">
        <v>0.56340000000000001</v>
      </c>
      <c r="AE102" s="9">
        <v>0.37859999999999899</v>
      </c>
      <c r="AF102" s="9">
        <v>0.2102</v>
      </c>
      <c r="AG102" s="9">
        <v>0.37509999999999899</v>
      </c>
      <c r="AH102" s="9">
        <v>0.1108</v>
      </c>
      <c r="AI102" s="9">
        <v>0</v>
      </c>
      <c r="AJ102">
        <v>1</v>
      </c>
    </row>
    <row r="103" spans="3:36" x14ac:dyDescent="0.2">
      <c r="C103" s="5" t="s">
        <v>239</v>
      </c>
      <c r="D103" s="9">
        <v>8610862</v>
      </c>
      <c r="E103" s="9">
        <v>20.18</v>
      </c>
      <c r="F103" s="9">
        <v>23.969999999999899</v>
      </c>
      <c r="G103" s="9">
        <v>143.69999999999899</v>
      </c>
      <c r="H103" s="9">
        <v>1245</v>
      </c>
      <c r="I103" s="9">
        <v>0.12859999999999899</v>
      </c>
      <c r="J103" s="9">
        <v>0.34539999999999899</v>
      </c>
      <c r="K103" s="9">
        <v>0.37540000000000001</v>
      </c>
      <c r="L103" s="9">
        <v>0.16039999999999899</v>
      </c>
      <c r="M103" s="9">
        <v>0.29060000000000002</v>
      </c>
      <c r="N103" s="9">
        <v>8.1420000000000006E-2</v>
      </c>
      <c r="O103" s="9">
        <v>0.93169999999999897</v>
      </c>
      <c r="P103" s="9">
        <v>1.885</v>
      </c>
      <c r="Q103" s="9">
        <v>8.6489999999999903</v>
      </c>
      <c r="R103" s="9">
        <v>116.4</v>
      </c>
      <c r="S103" s="9">
        <v>1.038E-2</v>
      </c>
      <c r="T103" s="9">
        <v>6.8349999999999897E-2</v>
      </c>
      <c r="U103" s="9">
        <v>0.1091</v>
      </c>
      <c r="V103" s="9">
        <v>2.5930000000000002E-2</v>
      </c>
      <c r="W103" s="9">
        <v>7.8950000000000006E-2</v>
      </c>
      <c r="X103" s="9">
        <v>5.9870000000000001E-3</v>
      </c>
      <c r="Y103" s="9">
        <v>23.37</v>
      </c>
      <c r="Z103" s="9">
        <v>31.719999999999899</v>
      </c>
      <c r="AA103" s="9">
        <v>170.3</v>
      </c>
      <c r="AB103" s="9">
        <v>1623</v>
      </c>
      <c r="AC103" s="9">
        <v>0.16389999999999899</v>
      </c>
      <c r="AD103" s="9">
        <v>0.61639999999999895</v>
      </c>
      <c r="AE103" s="9">
        <v>0.7681</v>
      </c>
      <c r="AF103" s="9">
        <v>0.25080000000000002</v>
      </c>
      <c r="AG103" s="9">
        <v>0.54400000000000004</v>
      </c>
      <c r="AH103" s="9">
        <v>9.9640000000000006E-2</v>
      </c>
      <c r="AI103" s="9">
        <v>0</v>
      </c>
      <c r="AJ103">
        <v>1</v>
      </c>
    </row>
    <row r="104" spans="3:36" x14ac:dyDescent="0.2">
      <c r="C104" s="5" t="s">
        <v>240</v>
      </c>
      <c r="D104" s="9">
        <v>8610908</v>
      </c>
      <c r="E104" s="9">
        <v>12.8599999999999</v>
      </c>
      <c r="F104" s="9">
        <v>18</v>
      </c>
      <c r="G104" s="9">
        <v>83.189999999999898</v>
      </c>
      <c r="H104" s="9">
        <v>506.3</v>
      </c>
      <c r="I104" s="9">
        <v>9.9339999999999901E-2</v>
      </c>
      <c r="J104" s="9">
        <v>9.5460000000000003E-2</v>
      </c>
      <c r="K104" s="9">
        <v>3.8890000000000001E-2</v>
      </c>
      <c r="L104" s="9">
        <v>2.315E-2</v>
      </c>
      <c r="M104" s="9">
        <v>0.17180000000000001</v>
      </c>
      <c r="N104" s="9">
        <v>5.9970000000000002E-2</v>
      </c>
      <c r="O104" s="9">
        <v>0.26550000000000001</v>
      </c>
      <c r="P104" s="9">
        <v>1.095</v>
      </c>
      <c r="Q104" s="9">
        <v>1.778</v>
      </c>
      <c r="R104" s="9">
        <v>20.350000000000001</v>
      </c>
      <c r="S104" s="9">
        <v>5.293E-3</v>
      </c>
      <c r="T104" s="9">
        <v>1.661E-2</v>
      </c>
      <c r="U104" s="9">
        <v>2.0709999999999899E-2</v>
      </c>
      <c r="V104" s="9">
        <v>8.1790000000000005E-3</v>
      </c>
      <c r="W104" s="9">
        <v>1.7479999999999898E-2</v>
      </c>
      <c r="X104" s="9">
        <v>2.8479999999999899E-3</v>
      </c>
      <c r="Y104" s="9">
        <v>14.24</v>
      </c>
      <c r="Z104" s="9">
        <v>24.82</v>
      </c>
      <c r="AA104" s="9">
        <v>91.879999999999896</v>
      </c>
      <c r="AB104" s="9">
        <v>622.1</v>
      </c>
      <c r="AC104" s="9">
        <v>0.12889999999999899</v>
      </c>
      <c r="AD104" s="9">
        <v>0.21410000000000001</v>
      </c>
      <c r="AE104" s="9">
        <v>0.1731</v>
      </c>
      <c r="AF104" s="9">
        <v>7.92599999999999E-2</v>
      </c>
      <c r="AG104" s="9">
        <v>0.27789999999999898</v>
      </c>
      <c r="AH104" s="9">
        <v>7.918E-2</v>
      </c>
      <c r="AI104" s="9">
        <v>1</v>
      </c>
      <c r="AJ104">
        <v>0</v>
      </c>
    </row>
    <row r="105" spans="3:36" x14ac:dyDescent="0.2">
      <c r="C105" s="5" t="s">
        <v>241</v>
      </c>
      <c r="D105" s="9">
        <v>861103</v>
      </c>
      <c r="E105" s="9">
        <v>11.4499999999999</v>
      </c>
      <c r="F105" s="9">
        <v>20.969999999999899</v>
      </c>
      <c r="G105" s="9">
        <v>73.81</v>
      </c>
      <c r="H105" s="9">
        <v>401.5</v>
      </c>
      <c r="I105" s="9">
        <v>0.11020000000000001</v>
      </c>
      <c r="J105" s="9">
        <v>9.3619999999999898E-2</v>
      </c>
      <c r="K105" s="9">
        <v>4.5909999999999902E-2</v>
      </c>
      <c r="L105" s="9">
        <v>2.2329999999999899E-2</v>
      </c>
      <c r="M105" s="9">
        <v>0.1842</v>
      </c>
      <c r="N105" s="9">
        <v>7.0050000000000001E-2</v>
      </c>
      <c r="O105" s="9">
        <v>0.3251</v>
      </c>
      <c r="P105" s="9">
        <v>2.1739999999999902</v>
      </c>
      <c r="Q105" s="9">
        <v>2.077</v>
      </c>
      <c r="R105" s="9">
        <v>24.62</v>
      </c>
      <c r="S105" s="9">
        <v>1.0370000000000001E-2</v>
      </c>
      <c r="T105" s="9">
        <v>1.7059999999999902E-2</v>
      </c>
      <c r="U105" s="9">
        <v>2.5860000000000001E-2</v>
      </c>
      <c r="V105" s="9">
        <v>7.5059999999999901E-3</v>
      </c>
      <c r="W105" s="9">
        <v>1.8159999999999898E-2</v>
      </c>
      <c r="X105" s="9">
        <v>3.9760000000000004E-3</v>
      </c>
      <c r="Y105" s="9">
        <v>13.1099999999999</v>
      </c>
      <c r="Z105" s="9">
        <v>32.159999999999897</v>
      </c>
      <c r="AA105" s="9">
        <v>84.53</v>
      </c>
      <c r="AB105" s="9">
        <v>525.1</v>
      </c>
      <c r="AC105" s="9">
        <v>0.15570000000000001</v>
      </c>
      <c r="AD105" s="9">
        <v>0.1676</v>
      </c>
      <c r="AE105" s="9">
        <v>0.17549999999999899</v>
      </c>
      <c r="AF105" s="9">
        <v>6.1269999999999901E-2</v>
      </c>
      <c r="AG105" s="9">
        <v>0.2762</v>
      </c>
      <c r="AH105" s="9">
        <v>8.8510000000000005E-2</v>
      </c>
      <c r="AI105" s="9">
        <v>1</v>
      </c>
      <c r="AJ105">
        <v>0</v>
      </c>
    </row>
    <row r="106" spans="3:36" x14ac:dyDescent="0.2">
      <c r="C106" s="5" t="s">
        <v>242</v>
      </c>
      <c r="D106" s="9">
        <v>8611161</v>
      </c>
      <c r="E106" s="9">
        <v>13.34</v>
      </c>
      <c r="F106" s="9">
        <v>15.8599999999999</v>
      </c>
      <c r="G106" s="9">
        <v>86.489999999999895</v>
      </c>
      <c r="H106" s="9">
        <v>520</v>
      </c>
      <c r="I106" s="9">
        <v>0.10780000000000001</v>
      </c>
      <c r="J106" s="9">
        <v>0.1535</v>
      </c>
      <c r="K106" s="9">
        <v>0.1169</v>
      </c>
      <c r="L106" s="9">
        <v>6.9870000000000002E-2</v>
      </c>
      <c r="M106" s="9">
        <v>0.19420000000000001</v>
      </c>
      <c r="N106" s="9">
        <v>6.9019999999999901E-2</v>
      </c>
      <c r="O106" s="9">
        <v>0.28599999999999898</v>
      </c>
      <c r="P106" s="9">
        <v>1.016</v>
      </c>
      <c r="Q106" s="9">
        <v>1.5349999999999899</v>
      </c>
      <c r="R106" s="9">
        <v>12.96</v>
      </c>
      <c r="S106" s="9">
        <v>6.7939999999999902E-3</v>
      </c>
      <c r="T106" s="9">
        <v>3.57499999999999E-2</v>
      </c>
      <c r="U106" s="9">
        <v>3.9800000000000002E-2</v>
      </c>
      <c r="V106" s="9">
        <v>1.383E-2</v>
      </c>
      <c r="W106" s="9">
        <v>2.1340000000000001E-2</v>
      </c>
      <c r="X106" s="9">
        <v>4.6030000000000003E-3</v>
      </c>
      <c r="Y106" s="9">
        <v>15.5299999999999</v>
      </c>
      <c r="Z106" s="9">
        <v>23.19</v>
      </c>
      <c r="AA106" s="9">
        <v>96.659999999999897</v>
      </c>
      <c r="AB106" s="9">
        <v>614.89999999999895</v>
      </c>
      <c r="AC106" s="9">
        <v>0.15359999999999899</v>
      </c>
      <c r="AD106" s="9">
        <v>0.47910000000000003</v>
      </c>
      <c r="AE106" s="9">
        <v>0.48580000000000001</v>
      </c>
      <c r="AF106" s="9">
        <v>0.17080000000000001</v>
      </c>
      <c r="AG106" s="9">
        <v>0.35270000000000001</v>
      </c>
      <c r="AH106" s="9">
        <v>0.1016</v>
      </c>
      <c r="AI106" s="9">
        <v>1</v>
      </c>
      <c r="AJ106">
        <v>0</v>
      </c>
    </row>
    <row r="107" spans="3:36" x14ac:dyDescent="0.2">
      <c r="C107" s="5" t="s">
        <v>243</v>
      </c>
      <c r="D107" s="9">
        <v>8611555</v>
      </c>
      <c r="E107" s="9">
        <v>25.219999999999899</v>
      </c>
      <c r="F107" s="9">
        <v>24.91</v>
      </c>
      <c r="G107" s="9">
        <v>171.5</v>
      </c>
      <c r="H107" s="9">
        <v>1878</v>
      </c>
      <c r="I107" s="9">
        <v>0.10630000000000001</v>
      </c>
      <c r="J107" s="9">
        <v>0.26650000000000001</v>
      </c>
      <c r="K107" s="9">
        <v>0.33389999999999898</v>
      </c>
      <c r="L107" s="9">
        <v>0.1845</v>
      </c>
      <c r="M107" s="9">
        <v>0.18290000000000001</v>
      </c>
      <c r="N107" s="9">
        <v>6.7820000000000005E-2</v>
      </c>
      <c r="O107" s="9">
        <v>0.89729999999999899</v>
      </c>
      <c r="P107" s="9">
        <v>1.474</v>
      </c>
      <c r="Q107" s="9">
        <v>7.3819999999999899</v>
      </c>
      <c r="R107" s="9">
        <v>120</v>
      </c>
      <c r="S107" s="9">
        <v>8.1659999999999892E-3</v>
      </c>
      <c r="T107" s="9">
        <v>5.6930000000000001E-2</v>
      </c>
      <c r="U107" s="9">
        <v>5.72999999999999E-2</v>
      </c>
      <c r="V107" s="9">
        <v>2.0299999999999901E-2</v>
      </c>
      <c r="W107" s="9">
        <v>1.065E-2</v>
      </c>
      <c r="X107" s="9">
        <v>5.8929999999999903E-3</v>
      </c>
      <c r="Y107" s="9">
        <v>30</v>
      </c>
      <c r="Z107" s="9">
        <v>33.619999999999898</v>
      </c>
      <c r="AA107" s="9">
        <v>211.69999999999899</v>
      </c>
      <c r="AB107" s="9">
        <v>2562</v>
      </c>
      <c r="AC107" s="9">
        <v>0.1573</v>
      </c>
      <c r="AD107" s="9">
        <v>0.60760000000000003</v>
      </c>
      <c r="AE107" s="9">
        <v>0.64759999999999895</v>
      </c>
      <c r="AF107" s="9">
        <v>0.28670000000000001</v>
      </c>
      <c r="AG107" s="9">
        <v>0.23549999999999899</v>
      </c>
      <c r="AH107" s="9">
        <v>0.1051</v>
      </c>
      <c r="AI107" s="9">
        <v>0</v>
      </c>
      <c r="AJ107">
        <v>1</v>
      </c>
    </row>
    <row r="108" spans="3:36" x14ac:dyDescent="0.2">
      <c r="C108" s="5" t="s">
        <v>244</v>
      </c>
      <c r="D108" s="9">
        <v>8611792</v>
      </c>
      <c r="E108" s="9">
        <v>19.100000000000001</v>
      </c>
      <c r="F108" s="9">
        <v>26.2899999999999</v>
      </c>
      <c r="G108" s="9">
        <v>129.099999999999</v>
      </c>
      <c r="H108" s="9">
        <v>1132</v>
      </c>
      <c r="I108" s="9">
        <v>0.1215</v>
      </c>
      <c r="J108" s="9">
        <v>0.17910000000000001</v>
      </c>
      <c r="K108" s="9">
        <v>0.19370000000000001</v>
      </c>
      <c r="L108" s="9">
        <v>0.1469</v>
      </c>
      <c r="M108" s="9">
        <v>0.16339999999999899</v>
      </c>
      <c r="N108" s="9">
        <v>7.2239999999999902E-2</v>
      </c>
      <c r="O108" s="9">
        <v>0.51900000000000002</v>
      </c>
      <c r="P108" s="9">
        <v>2.91</v>
      </c>
      <c r="Q108" s="9">
        <v>5.8010000000000002</v>
      </c>
      <c r="R108" s="9">
        <v>67.099999999999895</v>
      </c>
      <c r="S108" s="9">
        <v>7.5449999999999901E-3</v>
      </c>
      <c r="T108" s="9">
        <v>6.0499999999999901E-2</v>
      </c>
      <c r="U108" s="9">
        <v>2.1340000000000001E-2</v>
      </c>
      <c r="V108" s="9">
        <v>1.8429999999999901E-2</v>
      </c>
      <c r="W108" s="9">
        <v>3.056E-2</v>
      </c>
      <c r="X108" s="9">
        <v>1.039E-2</v>
      </c>
      <c r="Y108" s="9">
        <v>20.329999999999899</v>
      </c>
      <c r="Z108" s="9">
        <v>32.719999999999899</v>
      </c>
      <c r="AA108" s="9">
        <v>141.30000000000001</v>
      </c>
      <c r="AB108" s="9">
        <v>1298</v>
      </c>
      <c r="AC108" s="9">
        <v>0.13919999999999899</v>
      </c>
      <c r="AD108" s="9">
        <v>0.28170000000000001</v>
      </c>
      <c r="AE108" s="9">
        <v>0.2432</v>
      </c>
      <c r="AF108" s="9">
        <v>0.18410000000000001</v>
      </c>
      <c r="AG108" s="9">
        <v>0.2311</v>
      </c>
      <c r="AH108" s="9">
        <v>9.2030000000000001E-2</v>
      </c>
      <c r="AI108" s="9">
        <v>0</v>
      </c>
      <c r="AJ108">
        <v>1</v>
      </c>
    </row>
    <row r="109" spans="3:36" x14ac:dyDescent="0.2">
      <c r="C109" s="5" t="s">
        <v>245</v>
      </c>
      <c r="D109" s="9">
        <v>8612080</v>
      </c>
      <c r="E109" s="9">
        <v>12</v>
      </c>
      <c r="F109" s="9">
        <v>15.65</v>
      </c>
      <c r="G109" s="9">
        <v>76.95</v>
      </c>
      <c r="H109" s="9">
        <v>443.3</v>
      </c>
      <c r="I109" s="9">
        <v>9.72299999999999E-2</v>
      </c>
      <c r="J109" s="9">
        <v>7.1650000000000005E-2</v>
      </c>
      <c r="K109" s="9">
        <v>4.1509999999999901E-2</v>
      </c>
      <c r="L109" s="9">
        <v>1.8630000000000001E-2</v>
      </c>
      <c r="M109" s="9">
        <v>0.2079</v>
      </c>
      <c r="N109" s="9">
        <v>5.96799999999999E-2</v>
      </c>
      <c r="O109" s="9">
        <v>0.2271</v>
      </c>
      <c r="P109" s="9">
        <v>1.2549999999999899</v>
      </c>
      <c r="Q109" s="9">
        <v>1.4410000000000001</v>
      </c>
      <c r="R109" s="9">
        <v>16.16</v>
      </c>
      <c r="S109" s="9">
        <v>5.9690000000000003E-3</v>
      </c>
      <c r="T109" s="9">
        <v>1.8120000000000001E-2</v>
      </c>
      <c r="U109" s="9">
        <v>2.0070000000000001E-2</v>
      </c>
      <c r="V109" s="9">
        <v>7.0270000000000003E-3</v>
      </c>
      <c r="W109" s="9">
        <v>1.9720000000000001E-2</v>
      </c>
      <c r="X109" s="9">
        <v>2.60699999999999E-3</v>
      </c>
      <c r="Y109" s="9">
        <v>13.67</v>
      </c>
      <c r="Z109" s="9">
        <v>24.899999999999899</v>
      </c>
      <c r="AA109" s="9">
        <v>87.78</v>
      </c>
      <c r="AB109" s="9">
        <v>567.89999999999895</v>
      </c>
      <c r="AC109" s="9">
        <v>0.13769999999999899</v>
      </c>
      <c r="AD109" s="9">
        <v>0.20030000000000001</v>
      </c>
      <c r="AE109" s="9">
        <v>0.22670000000000001</v>
      </c>
      <c r="AF109" s="9">
        <v>7.6319999999999902E-2</v>
      </c>
      <c r="AG109" s="9">
        <v>0.33789999999999898</v>
      </c>
      <c r="AH109" s="9">
        <v>7.9240000000000005E-2</v>
      </c>
      <c r="AI109" s="9">
        <v>1</v>
      </c>
      <c r="AJ109">
        <v>0</v>
      </c>
    </row>
    <row r="110" spans="3:36" x14ac:dyDescent="0.2">
      <c r="C110" s="5" t="s">
        <v>246</v>
      </c>
      <c r="D110" s="9">
        <v>8612399</v>
      </c>
      <c r="E110" s="9">
        <v>18.46</v>
      </c>
      <c r="F110" s="9">
        <v>18.52</v>
      </c>
      <c r="G110" s="9">
        <v>121.099999999999</v>
      </c>
      <c r="H110" s="9">
        <v>1075</v>
      </c>
      <c r="I110" s="9">
        <v>9.8739999999999897E-2</v>
      </c>
      <c r="J110" s="9">
        <v>0.1053</v>
      </c>
      <c r="K110" s="9">
        <v>0.13350000000000001</v>
      </c>
      <c r="L110" s="9">
        <v>8.795E-2</v>
      </c>
      <c r="M110" s="9">
        <v>0.2132</v>
      </c>
      <c r="N110" s="9">
        <v>6.0220000000000003E-2</v>
      </c>
      <c r="O110" s="9">
        <v>0.69969999999999899</v>
      </c>
      <c r="P110" s="9">
        <v>1.4750000000000001</v>
      </c>
      <c r="Q110" s="9">
        <v>4.782</v>
      </c>
      <c r="R110" s="9">
        <v>80.599999999999895</v>
      </c>
      <c r="S110" s="9">
        <v>6.4710000000000002E-3</v>
      </c>
      <c r="T110" s="9">
        <v>1.6490000000000001E-2</v>
      </c>
      <c r="U110" s="9">
        <v>2.8060000000000002E-2</v>
      </c>
      <c r="V110" s="9">
        <v>1.4200000000000001E-2</v>
      </c>
      <c r="W110" s="9">
        <v>2.3699999999999902E-2</v>
      </c>
      <c r="X110" s="9">
        <v>3.7550000000000001E-3</v>
      </c>
      <c r="Y110" s="9">
        <v>22.93</v>
      </c>
      <c r="Z110" s="9">
        <v>27.68</v>
      </c>
      <c r="AA110" s="9">
        <v>152.19999999999899</v>
      </c>
      <c r="AB110" s="9">
        <v>1603</v>
      </c>
      <c r="AC110" s="9">
        <v>0.13980000000000001</v>
      </c>
      <c r="AD110" s="9">
        <v>0.2089</v>
      </c>
      <c r="AE110" s="9">
        <v>0.31569999999999898</v>
      </c>
      <c r="AF110" s="9">
        <v>0.16420000000000001</v>
      </c>
      <c r="AG110" s="9">
        <v>0.3695</v>
      </c>
      <c r="AH110" s="9">
        <v>8.5790000000000005E-2</v>
      </c>
      <c r="AI110" s="9">
        <v>0</v>
      </c>
      <c r="AJ110">
        <v>1</v>
      </c>
    </row>
    <row r="111" spans="3:36" x14ac:dyDescent="0.2">
      <c r="C111" s="5" t="s">
        <v>247</v>
      </c>
      <c r="D111" s="9">
        <v>86135501</v>
      </c>
      <c r="E111" s="9">
        <v>14.48</v>
      </c>
      <c r="F111" s="9">
        <v>21.46</v>
      </c>
      <c r="G111" s="9">
        <v>94.25</v>
      </c>
      <c r="H111" s="9">
        <v>648.20000000000005</v>
      </c>
      <c r="I111" s="9">
        <v>9.4439999999999899E-2</v>
      </c>
      <c r="J111" s="9">
        <v>9.9470000000000003E-2</v>
      </c>
      <c r="K111" s="9">
        <v>0.12039999999999899</v>
      </c>
      <c r="L111" s="9">
        <v>4.938E-2</v>
      </c>
      <c r="M111" s="9">
        <v>0.20749999999999899</v>
      </c>
      <c r="N111" s="9">
        <v>5.636E-2</v>
      </c>
      <c r="O111" s="9">
        <v>0.4204</v>
      </c>
      <c r="P111" s="9">
        <v>2.2200000000000002</v>
      </c>
      <c r="Q111" s="9">
        <v>3.3010000000000002</v>
      </c>
      <c r="R111" s="9">
        <v>38.869999999999898</v>
      </c>
      <c r="S111" s="9">
        <v>9.3690000000000006E-3</v>
      </c>
      <c r="T111" s="9">
        <v>2.9829999999999902E-2</v>
      </c>
      <c r="U111" s="9">
        <v>5.3710000000000001E-2</v>
      </c>
      <c r="V111" s="9">
        <v>1.7610000000000001E-2</v>
      </c>
      <c r="W111" s="9">
        <v>2.418E-2</v>
      </c>
      <c r="X111" s="9">
        <v>3.2490000000000002E-3</v>
      </c>
      <c r="Y111" s="9">
        <v>16.21</v>
      </c>
      <c r="Z111" s="9">
        <v>29.25</v>
      </c>
      <c r="AA111" s="9">
        <v>108.4</v>
      </c>
      <c r="AB111" s="9">
        <v>808.89999999999895</v>
      </c>
      <c r="AC111" s="9">
        <v>0.13059999999999899</v>
      </c>
      <c r="AD111" s="9">
        <v>0.1976</v>
      </c>
      <c r="AE111" s="9">
        <v>0.33489999999999898</v>
      </c>
      <c r="AF111" s="9">
        <v>0.1225</v>
      </c>
      <c r="AG111" s="9">
        <v>0.30199999999999899</v>
      </c>
      <c r="AH111" s="9">
        <v>6.8459999999999896E-2</v>
      </c>
      <c r="AI111" s="9">
        <v>0</v>
      </c>
      <c r="AJ111">
        <v>1</v>
      </c>
    </row>
    <row r="112" spans="3:36" x14ac:dyDescent="0.2">
      <c r="C112" s="5" t="s">
        <v>248</v>
      </c>
      <c r="D112" s="9">
        <v>86135502</v>
      </c>
      <c r="E112" s="9">
        <v>19.02</v>
      </c>
      <c r="F112" s="9">
        <v>24.59</v>
      </c>
      <c r="G112" s="9">
        <v>122</v>
      </c>
      <c r="H112" s="9">
        <v>1076</v>
      </c>
      <c r="I112" s="9">
        <v>9.0289999999999898E-2</v>
      </c>
      <c r="J112" s="9">
        <v>0.1206</v>
      </c>
      <c r="K112" s="9">
        <v>0.14680000000000001</v>
      </c>
      <c r="L112" s="9">
        <v>8.2710000000000006E-2</v>
      </c>
      <c r="M112" s="9">
        <v>0.1953</v>
      </c>
      <c r="N112" s="9">
        <v>5.629E-2</v>
      </c>
      <c r="O112" s="9">
        <v>0.54949999999999899</v>
      </c>
      <c r="P112" s="9">
        <v>0.66359999999999897</v>
      </c>
      <c r="Q112" s="9">
        <v>3.0550000000000002</v>
      </c>
      <c r="R112" s="9">
        <v>57.649999999999899</v>
      </c>
      <c r="S112" s="9">
        <v>3.872E-3</v>
      </c>
      <c r="T112" s="9">
        <v>1.8419999999999902E-2</v>
      </c>
      <c r="U112" s="9">
        <v>3.7100000000000001E-2</v>
      </c>
      <c r="V112" s="9">
        <v>1.2E-2</v>
      </c>
      <c r="W112" s="9">
        <v>1.9640000000000001E-2</v>
      </c>
      <c r="X112" s="9">
        <v>3.3370000000000001E-3</v>
      </c>
      <c r="Y112" s="9">
        <v>24.559999999999899</v>
      </c>
      <c r="Z112" s="9">
        <v>30.41</v>
      </c>
      <c r="AA112" s="9">
        <v>152.9</v>
      </c>
      <c r="AB112" s="9">
        <v>1623</v>
      </c>
      <c r="AC112" s="9">
        <v>0.1249</v>
      </c>
      <c r="AD112" s="9">
        <v>0.3206</v>
      </c>
      <c r="AE112" s="9">
        <v>0.57550000000000001</v>
      </c>
      <c r="AF112" s="9">
        <v>0.1956</v>
      </c>
      <c r="AG112" s="9">
        <v>0.39560000000000001</v>
      </c>
      <c r="AH112" s="9">
        <v>9.2880000000000004E-2</v>
      </c>
      <c r="AI112" s="9">
        <v>0</v>
      </c>
      <c r="AJ112">
        <v>1</v>
      </c>
    </row>
    <row r="113" spans="3:36" x14ac:dyDescent="0.2">
      <c r="C113" s="5" t="s">
        <v>249</v>
      </c>
      <c r="D113" s="9">
        <v>861597</v>
      </c>
      <c r="E113" s="9">
        <v>12.3599999999999</v>
      </c>
      <c r="F113" s="9">
        <v>21.8</v>
      </c>
      <c r="G113" s="9">
        <v>79.78</v>
      </c>
      <c r="H113" s="9">
        <v>466.1</v>
      </c>
      <c r="I113" s="9">
        <v>8.7720000000000006E-2</v>
      </c>
      <c r="J113" s="9">
        <v>9.4450000000000006E-2</v>
      </c>
      <c r="K113" s="9">
        <v>6.0150000000000002E-2</v>
      </c>
      <c r="L113" s="9">
        <v>3.74499999999999E-2</v>
      </c>
      <c r="M113" s="9">
        <v>0.193</v>
      </c>
      <c r="N113" s="9">
        <v>6.404E-2</v>
      </c>
      <c r="O113" s="9">
        <v>0.29780000000000001</v>
      </c>
      <c r="P113" s="9">
        <v>1.502</v>
      </c>
      <c r="Q113" s="9">
        <v>2.2029999999999901</v>
      </c>
      <c r="R113" s="9">
        <v>20.9499999999999</v>
      </c>
      <c r="S113" s="9">
        <v>7.1120000000000003E-3</v>
      </c>
      <c r="T113" s="9">
        <v>2.4930000000000001E-2</v>
      </c>
      <c r="U113" s="9">
        <v>2.7029999999999901E-2</v>
      </c>
      <c r="V113" s="9">
        <v>1.2930000000000001E-2</v>
      </c>
      <c r="W113" s="9">
        <v>1.958E-2</v>
      </c>
      <c r="X113" s="9">
        <v>4.463E-3</v>
      </c>
      <c r="Y113" s="9">
        <v>13.83</v>
      </c>
      <c r="Z113" s="9">
        <v>30.5</v>
      </c>
      <c r="AA113" s="9">
        <v>91.459999999999894</v>
      </c>
      <c r="AB113" s="9">
        <v>574.70000000000005</v>
      </c>
      <c r="AC113" s="9">
        <v>0.13039999999999899</v>
      </c>
      <c r="AD113" s="9">
        <v>0.24629999999999899</v>
      </c>
      <c r="AE113" s="9">
        <v>0.24340000000000001</v>
      </c>
      <c r="AF113" s="9">
        <v>0.1205</v>
      </c>
      <c r="AG113" s="9">
        <v>0.29720000000000002</v>
      </c>
      <c r="AH113" s="9">
        <v>9.2609999999999901E-2</v>
      </c>
      <c r="AI113" s="9">
        <v>1</v>
      </c>
      <c r="AJ113">
        <v>0</v>
      </c>
    </row>
    <row r="114" spans="3:36" x14ac:dyDescent="0.2">
      <c r="C114" s="5" t="s">
        <v>250</v>
      </c>
      <c r="D114" s="9">
        <v>861598</v>
      </c>
      <c r="E114" s="9">
        <v>14.64</v>
      </c>
      <c r="F114" s="9">
        <v>15.24</v>
      </c>
      <c r="G114" s="9">
        <v>95.769999999999897</v>
      </c>
      <c r="H114" s="9">
        <v>651.89999999999895</v>
      </c>
      <c r="I114" s="9">
        <v>0.1132</v>
      </c>
      <c r="J114" s="9">
        <v>0.13389999999999899</v>
      </c>
      <c r="K114" s="9">
        <v>9.9659999999999901E-2</v>
      </c>
      <c r="L114" s="9">
        <v>7.0639999999999897E-2</v>
      </c>
      <c r="M114" s="9">
        <v>0.21160000000000001</v>
      </c>
      <c r="N114" s="9">
        <v>6.3460000000000003E-2</v>
      </c>
      <c r="O114" s="9">
        <v>0.51149999999999896</v>
      </c>
      <c r="P114" s="9">
        <v>0.73719999999999897</v>
      </c>
      <c r="Q114" s="9">
        <v>3.8140000000000001</v>
      </c>
      <c r="R114" s="9">
        <v>42.759999999999899</v>
      </c>
      <c r="S114" s="9">
        <v>5.5079999999999903E-3</v>
      </c>
      <c r="T114" s="9">
        <v>4.4119999999999902E-2</v>
      </c>
      <c r="U114" s="9">
        <v>4.43599999999999E-2</v>
      </c>
      <c r="V114" s="9">
        <v>1.6230000000000001E-2</v>
      </c>
      <c r="W114" s="9">
        <v>2.427E-2</v>
      </c>
      <c r="X114" s="9">
        <v>4.8409999999999903E-3</v>
      </c>
      <c r="Y114" s="9">
        <v>16.34</v>
      </c>
      <c r="Z114" s="9">
        <v>18.239999999999899</v>
      </c>
      <c r="AA114" s="9">
        <v>109.4</v>
      </c>
      <c r="AB114" s="9">
        <v>803.6</v>
      </c>
      <c r="AC114" s="9">
        <v>0.12770000000000001</v>
      </c>
      <c r="AD114" s="9">
        <v>0.30890000000000001</v>
      </c>
      <c r="AE114" s="9">
        <v>0.26040000000000002</v>
      </c>
      <c r="AF114" s="9">
        <v>0.13969999999999899</v>
      </c>
      <c r="AG114" s="9">
        <v>0.31509999999999899</v>
      </c>
      <c r="AH114" s="9">
        <v>8.473E-2</v>
      </c>
      <c r="AI114" s="9">
        <v>1</v>
      </c>
      <c r="AJ114">
        <v>0</v>
      </c>
    </row>
    <row r="115" spans="3:36" x14ac:dyDescent="0.2">
      <c r="C115" s="5" t="s">
        <v>251</v>
      </c>
      <c r="D115" s="9">
        <v>861648</v>
      </c>
      <c r="E115" s="9">
        <v>14.6199999999999</v>
      </c>
      <c r="F115" s="9">
        <v>24.02</v>
      </c>
      <c r="G115" s="9">
        <v>94.569999999999894</v>
      </c>
      <c r="H115" s="9">
        <v>662.7</v>
      </c>
      <c r="I115" s="9">
        <v>8.974E-2</v>
      </c>
      <c r="J115" s="9">
        <v>8.60599999999999E-2</v>
      </c>
      <c r="K115" s="9">
        <v>3.1019999999999898E-2</v>
      </c>
      <c r="L115" s="9">
        <v>2.9569999999999898E-2</v>
      </c>
      <c r="M115" s="9">
        <v>0.16850000000000001</v>
      </c>
      <c r="N115" s="9">
        <v>5.86599999999999E-2</v>
      </c>
      <c r="O115" s="9">
        <v>0.37209999999999899</v>
      </c>
      <c r="P115" s="9">
        <v>1.111</v>
      </c>
      <c r="Q115" s="9">
        <v>2.2789999999999901</v>
      </c>
      <c r="R115" s="9">
        <v>33.759999999999899</v>
      </c>
      <c r="S115" s="9">
        <v>4.8679999999999904E-3</v>
      </c>
      <c r="T115" s="9">
        <v>1.8180000000000002E-2</v>
      </c>
      <c r="U115" s="9">
        <v>1.1209999999999901E-2</v>
      </c>
      <c r="V115" s="9">
        <v>8.6060000000000008E-3</v>
      </c>
      <c r="W115" s="9">
        <v>2.085E-2</v>
      </c>
      <c r="X115" s="9">
        <v>2.8930000000000002E-3</v>
      </c>
      <c r="Y115" s="9">
        <v>16.1099999999999</v>
      </c>
      <c r="Z115" s="9">
        <v>29.1099999999999</v>
      </c>
      <c r="AA115" s="9">
        <v>102.9</v>
      </c>
      <c r="AB115" s="9">
        <v>803.7</v>
      </c>
      <c r="AC115" s="9">
        <v>0.1115</v>
      </c>
      <c r="AD115" s="9">
        <v>0.17660000000000001</v>
      </c>
      <c r="AE115" s="9">
        <v>9.1889999999999902E-2</v>
      </c>
      <c r="AF115" s="9">
        <v>6.9459999999999897E-2</v>
      </c>
      <c r="AG115" s="9">
        <v>0.25219999999999898</v>
      </c>
      <c r="AH115" s="9">
        <v>7.2459999999999899E-2</v>
      </c>
      <c r="AI115" s="9">
        <v>1</v>
      </c>
      <c r="AJ115">
        <v>0</v>
      </c>
    </row>
    <row r="116" spans="3:36" x14ac:dyDescent="0.2">
      <c r="C116" s="5" t="s">
        <v>252</v>
      </c>
      <c r="D116" s="9">
        <v>861799</v>
      </c>
      <c r="E116" s="9">
        <v>15.3699999999999</v>
      </c>
      <c r="F116" s="9">
        <v>22.76</v>
      </c>
      <c r="G116" s="9">
        <v>100.2</v>
      </c>
      <c r="H116" s="9">
        <v>728.2</v>
      </c>
      <c r="I116" s="9">
        <v>9.1999999999999901E-2</v>
      </c>
      <c r="J116" s="9">
        <v>0.1036</v>
      </c>
      <c r="K116" s="9">
        <v>0.11219999999999899</v>
      </c>
      <c r="L116" s="9">
        <v>7.4829999999999897E-2</v>
      </c>
      <c r="M116" s="9">
        <v>0.17169999999999899</v>
      </c>
      <c r="N116" s="9">
        <v>6.0970000000000003E-2</v>
      </c>
      <c r="O116" s="9">
        <v>0.31290000000000001</v>
      </c>
      <c r="P116" s="9">
        <v>0.84130000000000005</v>
      </c>
      <c r="Q116" s="9">
        <v>2.0750000000000002</v>
      </c>
      <c r="R116" s="9">
        <v>29.44</v>
      </c>
      <c r="S116" s="9">
        <v>9.8820000000000002E-3</v>
      </c>
      <c r="T116" s="9">
        <v>2.444E-2</v>
      </c>
      <c r="U116" s="9">
        <v>4.5310000000000003E-2</v>
      </c>
      <c r="V116" s="9">
        <v>1.763E-2</v>
      </c>
      <c r="W116" s="9">
        <v>2.4709999999999899E-2</v>
      </c>
      <c r="X116" s="9">
        <v>2.1419999999999898E-3</v>
      </c>
      <c r="Y116" s="9">
        <v>16.43</v>
      </c>
      <c r="Z116" s="9">
        <v>25.84</v>
      </c>
      <c r="AA116" s="9">
        <v>107.5</v>
      </c>
      <c r="AB116" s="9">
        <v>830.89999999999895</v>
      </c>
      <c r="AC116" s="9">
        <v>0.12570000000000001</v>
      </c>
      <c r="AD116" s="9">
        <v>0.19969999999999899</v>
      </c>
      <c r="AE116" s="9">
        <v>0.28460000000000002</v>
      </c>
      <c r="AF116" s="9">
        <v>0.14760000000000001</v>
      </c>
      <c r="AG116" s="9">
        <v>0.25559999999999899</v>
      </c>
      <c r="AH116" s="9">
        <v>6.8279999999999896E-2</v>
      </c>
      <c r="AI116" s="9">
        <v>0</v>
      </c>
      <c r="AJ116">
        <v>1</v>
      </c>
    </row>
    <row r="117" spans="3:36" x14ac:dyDescent="0.2">
      <c r="C117" s="5" t="s">
        <v>253</v>
      </c>
      <c r="D117" s="9">
        <v>861853</v>
      </c>
      <c r="E117" s="9">
        <v>13.27</v>
      </c>
      <c r="F117" s="9">
        <v>14.76</v>
      </c>
      <c r="G117" s="9">
        <v>84.739999999999895</v>
      </c>
      <c r="H117" s="9">
        <v>551.70000000000005</v>
      </c>
      <c r="I117" s="9">
        <v>7.3550000000000004E-2</v>
      </c>
      <c r="J117" s="9">
        <v>5.0549999999999901E-2</v>
      </c>
      <c r="K117" s="9">
        <v>3.261E-2</v>
      </c>
      <c r="L117" s="9">
        <v>2.648E-2</v>
      </c>
      <c r="M117" s="9">
        <v>0.1386</v>
      </c>
      <c r="N117" s="9">
        <v>5.3179999999999901E-2</v>
      </c>
      <c r="O117" s="9">
        <v>0.40570000000000001</v>
      </c>
      <c r="P117" s="9">
        <v>1.153</v>
      </c>
      <c r="Q117" s="9">
        <v>2.7010000000000001</v>
      </c>
      <c r="R117" s="9">
        <v>36.35</v>
      </c>
      <c r="S117" s="9">
        <v>4.4809999999999902E-3</v>
      </c>
      <c r="T117" s="9">
        <v>1.038E-2</v>
      </c>
      <c r="U117" s="9">
        <v>1.358E-2</v>
      </c>
      <c r="V117" s="9">
        <v>1.082E-2</v>
      </c>
      <c r="W117" s="9">
        <v>1.069E-2</v>
      </c>
      <c r="X117" s="9">
        <v>1.4350000000000001E-3</v>
      </c>
      <c r="Y117" s="9">
        <v>16.3599999999999</v>
      </c>
      <c r="Z117" s="9">
        <v>22.35</v>
      </c>
      <c r="AA117" s="9">
        <v>104.5</v>
      </c>
      <c r="AB117" s="9">
        <v>830.6</v>
      </c>
      <c r="AC117" s="9">
        <v>0.100599999999999</v>
      </c>
      <c r="AD117" s="9">
        <v>0.12379999999999899</v>
      </c>
      <c r="AE117" s="9">
        <v>0.13500000000000001</v>
      </c>
      <c r="AF117" s="9">
        <v>0.100099999999999</v>
      </c>
      <c r="AG117" s="9">
        <v>0.20269999999999899</v>
      </c>
      <c r="AH117" s="9">
        <v>6.20599999999999E-2</v>
      </c>
      <c r="AI117" s="9">
        <v>1</v>
      </c>
      <c r="AJ117">
        <v>0</v>
      </c>
    </row>
    <row r="118" spans="3:36" x14ac:dyDescent="0.2">
      <c r="C118" s="5" t="s">
        <v>254</v>
      </c>
      <c r="D118" s="9">
        <v>862009</v>
      </c>
      <c r="E118" s="9">
        <v>13.4499999999999</v>
      </c>
      <c r="F118" s="9">
        <v>18.3</v>
      </c>
      <c r="G118" s="9">
        <v>86.599999999999895</v>
      </c>
      <c r="H118" s="9">
        <v>555.1</v>
      </c>
      <c r="I118" s="9">
        <v>0.1022</v>
      </c>
      <c r="J118" s="9">
        <v>8.165E-2</v>
      </c>
      <c r="K118" s="9">
        <v>3.97399999999999E-2</v>
      </c>
      <c r="L118" s="9">
        <v>2.7799999999999901E-2</v>
      </c>
      <c r="M118" s="9">
        <v>0.1638</v>
      </c>
      <c r="N118" s="9">
        <v>5.7099999999999901E-2</v>
      </c>
      <c r="O118" s="9">
        <v>0.29499999999999899</v>
      </c>
      <c r="P118" s="9">
        <v>1.373</v>
      </c>
      <c r="Q118" s="9">
        <v>2.0990000000000002</v>
      </c>
      <c r="R118" s="9">
        <v>25.219999999999899</v>
      </c>
      <c r="S118" s="9">
        <v>5.8840000000000003E-3</v>
      </c>
      <c r="T118" s="9">
        <v>1.491E-2</v>
      </c>
      <c r="U118" s="9">
        <v>1.8720000000000001E-2</v>
      </c>
      <c r="V118" s="9">
        <v>9.3659999999999907E-3</v>
      </c>
      <c r="W118" s="9">
        <v>1.8839999999999898E-2</v>
      </c>
      <c r="X118" s="9">
        <v>1.817E-3</v>
      </c>
      <c r="Y118" s="9">
        <v>15.1</v>
      </c>
      <c r="Z118" s="9">
        <v>25.94</v>
      </c>
      <c r="AA118" s="9">
        <v>97.59</v>
      </c>
      <c r="AB118" s="9">
        <v>699.39999999999895</v>
      </c>
      <c r="AC118" s="9">
        <v>0.13389999999999899</v>
      </c>
      <c r="AD118" s="9">
        <v>0.17510000000000001</v>
      </c>
      <c r="AE118" s="9">
        <v>0.1381</v>
      </c>
      <c r="AF118" s="9">
        <v>7.911E-2</v>
      </c>
      <c r="AG118" s="9">
        <v>0.26779999999999898</v>
      </c>
      <c r="AH118" s="9">
        <v>6.6030000000000005E-2</v>
      </c>
      <c r="AI118" s="9">
        <v>1</v>
      </c>
      <c r="AJ118">
        <v>0</v>
      </c>
    </row>
    <row r="119" spans="3:36" x14ac:dyDescent="0.2">
      <c r="C119" s="5" t="s">
        <v>255</v>
      </c>
      <c r="D119" s="9">
        <v>862028</v>
      </c>
      <c r="E119" s="9">
        <v>15.06</v>
      </c>
      <c r="F119" s="9">
        <v>19.829999999999899</v>
      </c>
      <c r="G119" s="9">
        <v>100.3</v>
      </c>
      <c r="H119" s="9">
        <v>705.6</v>
      </c>
      <c r="I119" s="9">
        <v>0.10390000000000001</v>
      </c>
      <c r="J119" s="9">
        <v>0.15529999999999899</v>
      </c>
      <c r="K119" s="9">
        <v>0.17</v>
      </c>
      <c r="L119" s="9">
        <v>8.8150000000000006E-2</v>
      </c>
      <c r="M119" s="9">
        <v>0.1855</v>
      </c>
      <c r="N119" s="9">
        <v>6.2839999999999896E-2</v>
      </c>
      <c r="O119" s="9">
        <v>0.4768</v>
      </c>
      <c r="P119" s="9">
        <v>0.96440000000000003</v>
      </c>
      <c r="Q119" s="9">
        <v>3.706</v>
      </c>
      <c r="R119" s="9">
        <v>47.14</v>
      </c>
      <c r="S119" s="9">
        <v>9.2499999999999891E-3</v>
      </c>
      <c r="T119" s="9">
        <v>3.7150000000000002E-2</v>
      </c>
      <c r="U119" s="9">
        <v>4.8669999999999901E-2</v>
      </c>
      <c r="V119" s="9">
        <v>1.8509999999999902E-2</v>
      </c>
      <c r="W119" s="9">
        <v>1.498E-2</v>
      </c>
      <c r="X119" s="9">
        <v>3.5200000000000001E-3</v>
      </c>
      <c r="Y119" s="9">
        <v>18.23</v>
      </c>
      <c r="Z119" s="9">
        <v>24.23</v>
      </c>
      <c r="AA119" s="9">
        <v>123.5</v>
      </c>
      <c r="AB119" s="9">
        <v>1025</v>
      </c>
      <c r="AC119" s="9">
        <v>0.15509999999999899</v>
      </c>
      <c r="AD119" s="9">
        <v>0.42030000000000001</v>
      </c>
      <c r="AE119" s="9">
        <v>0.52029999999999899</v>
      </c>
      <c r="AF119" s="9">
        <v>0.21149999999999899</v>
      </c>
      <c r="AG119" s="9">
        <v>0.28339999999999899</v>
      </c>
      <c r="AH119" s="9">
        <v>8.2339999999999899E-2</v>
      </c>
      <c r="AI119" s="9">
        <v>0</v>
      </c>
      <c r="AJ119">
        <v>1</v>
      </c>
    </row>
    <row r="120" spans="3:36" x14ac:dyDescent="0.2">
      <c r="C120" s="5" t="s">
        <v>256</v>
      </c>
      <c r="D120" s="9">
        <v>86208</v>
      </c>
      <c r="E120" s="9">
        <v>20.260000000000002</v>
      </c>
      <c r="F120" s="9">
        <v>23.03</v>
      </c>
      <c r="G120" s="9">
        <v>132.4</v>
      </c>
      <c r="H120" s="9">
        <v>1264</v>
      </c>
      <c r="I120" s="9">
        <v>9.078E-2</v>
      </c>
      <c r="J120" s="9">
        <v>0.1313</v>
      </c>
      <c r="K120" s="9">
        <v>0.14649999999999899</v>
      </c>
      <c r="L120" s="9">
        <v>8.6830000000000004E-2</v>
      </c>
      <c r="M120" s="9">
        <v>0.20949999999999899</v>
      </c>
      <c r="N120" s="9">
        <v>5.6489999999999901E-2</v>
      </c>
      <c r="O120" s="9">
        <v>0.75760000000000005</v>
      </c>
      <c r="P120" s="9">
        <v>1.5089999999999899</v>
      </c>
      <c r="Q120" s="9">
        <v>4.5540000000000003</v>
      </c>
      <c r="R120" s="9">
        <v>87.87</v>
      </c>
      <c r="S120" s="9">
        <v>6.0159999999999901E-3</v>
      </c>
      <c r="T120" s="9">
        <v>3.48199999999999E-2</v>
      </c>
      <c r="U120" s="9">
        <v>4.2320000000000003E-2</v>
      </c>
      <c r="V120" s="9">
        <v>1.269E-2</v>
      </c>
      <c r="W120" s="9">
        <v>2.657E-2</v>
      </c>
      <c r="X120" s="9">
        <v>4.411E-3</v>
      </c>
      <c r="Y120" s="9">
        <v>24.219999999999899</v>
      </c>
      <c r="Z120" s="9">
        <v>31.59</v>
      </c>
      <c r="AA120" s="9">
        <v>156.099999999999</v>
      </c>
      <c r="AB120" s="9">
        <v>1750</v>
      </c>
      <c r="AC120" s="9">
        <v>0.118999999999999</v>
      </c>
      <c r="AD120" s="9">
        <v>0.35389999999999899</v>
      </c>
      <c r="AE120" s="9">
        <v>0.4098</v>
      </c>
      <c r="AF120" s="9">
        <v>0.1573</v>
      </c>
      <c r="AG120" s="9">
        <v>0.36890000000000001</v>
      </c>
      <c r="AH120" s="9">
        <v>8.3680000000000004E-2</v>
      </c>
      <c r="AI120" s="9">
        <v>0</v>
      </c>
      <c r="AJ120">
        <v>1</v>
      </c>
    </row>
    <row r="121" spans="3:36" x14ac:dyDescent="0.2">
      <c r="C121" s="5" t="s">
        <v>257</v>
      </c>
      <c r="D121" s="9">
        <v>86211</v>
      </c>
      <c r="E121" s="9">
        <v>12.18</v>
      </c>
      <c r="F121" s="9">
        <v>17.84</v>
      </c>
      <c r="G121" s="9">
        <v>77.790000000000006</v>
      </c>
      <c r="H121" s="9">
        <v>451.1</v>
      </c>
      <c r="I121" s="9">
        <v>0.1045</v>
      </c>
      <c r="J121" s="9">
        <v>7.0569999999999897E-2</v>
      </c>
      <c r="K121" s="9">
        <v>2.4899999999999901E-2</v>
      </c>
      <c r="L121" s="9">
        <v>2.9409999999999901E-2</v>
      </c>
      <c r="M121" s="9">
        <v>0.19</v>
      </c>
      <c r="N121" s="9">
        <v>6.6350000000000006E-2</v>
      </c>
      <c r="O121" s="9">
        <v>0.36609999999999898</v>
      </c>
      <c r="P121" s="9">
        <v>1.5109999999999899</v>
      </c>
      <c r="Q121" s="9">
        <v>2.41</v>
      </c>
      <c r="R121" s="9">
        <v>24.44</v>
      </c>
      <c r="S121" s="9">
        <v>5.4330000000000003E-3</v>
      </c>
      <c r="T121" s="9">
        <v>1.179E-2</v>
      </c>
      <c r="U121" s="9">
        <v>1.1310000000000001E-2</v>
      </c>
      <c r="V121" s="9">
        <v>1.519E-2</v>
      </c>
      <c r="W121" s="9">
        <v>2.2200000000000001E-2</v>
      </c>
      <c r="X121" s="9">
        <v>3.408E-3</v>
      </c>
      <c r="Y121" s="9">
        <v>12.83</v>
      </c>
      <c r="Z121" s="9">
        <v>20.92</v>
      </c>
      <c r="AA121" s="9">
        <v>82.14</v>
      </c>
      <c r="AB121" s="9">
        <v>495.19999999999902</v>
      </c>
      <c r="AC121" s="9">
        <v>0.114</v>
      </c>
      <c r="AD121" s="9">
        <v>9.3579999999999899E-2</v>
      </c>
      <c r="AE121" s="9">
        <v>4.97999999999999E-2</v>
      </c>
      <c r="AF121" s="9">
        <v>5.88199999999999E-2</v>
      </c>
      <c r="AG121" s="9">
        <v>0.22270000000000001</v>
      </c>
      <c r="AH121" s="9">
        <v>7.3760000000000006E-2</v>
      </c>
      <c r="AI121" s="9">
        <v>1</v>
      </c>
      <c r="AJ121">
        <v>0</v>
      </c>
    </row>
    <row r="122" spans="3:36" x14ac:dyDescent="0.2">
      <c r="C122" s="5" t="s">
        <v>258</v>
      </c>
      <c r="D122" s="9">
        <v>862261</v>
      </c>
      <c r="E122" s="9">
        <v>9.7870000000000008</v>
      </c>
      <c r="F122" s="9">
        <v>19.940000000000001</v>
      </c>
      <c r="G122" s="9">
        <v>62.1099999999999</v>
      </c>
      <c r="H122" s="9">
        <v>294.5</v>
      </c>
      <c r="I122" s="9">
        <v>0.1024</v>
      </c>
      <c r="J122" s="9">
        <v>5.3010000000000002E-2</v>
      </c>
      <c r="K122" s="9">
        <v>6.829E-3</v>
      </c>
      <c r="L122" s="9">
        <v>7.9369999999999892E-3</v>
      </c>
      <c r="M122" s="9">
        <v>0.13500000000000001</v>
      </c>
      <c r="N122" s="9">
        <v>6.8900000000000003E-2</v>
      </c>
      <c r="O122" s="9">
        <v>0.33500000000000002</v>
      </c>
      <c r="P122" s="9">
        <v>2.0430000000000001</v>
      </c>
      <c r="Q122" s="9">
        <v>2.1320000000000001</v>
      </c>
      <c r="R122" s="9">
        <v>20.05</v>
      </c>
      <c r="S122" s="9">
        <v>1.11299999999999E-2</v>
      </c>
      <c r="T122" s="9">
        <v>1.4630000000000001E-2</v>
      </c>
      <c r="U122" s="9">
        <v>5.3080000000000002E-3</v>
      </c>
      <c r="V122" s="9">
        <v>5.2500000000000003E-3</v>
      </c>
      <c r="W122" s="9">
        <v>1.8010000000000002E-2</v>
      </c>
      <c r="X122" s="9">
        <v>5.6670000000000002E-3</v>
      </c>
      <c r="Y122" s="9">
        <v>10.92</v>
      </c>
      <c r="Z122" s="9">
        <v>26.2899999999999</v>
      </c>
      <c r="AA122" s="9">
        <v>68.81</v>
      </c>
      <c r="AB122" s="9">
        <v>366.1</v>
      </c>
      <c r="AC122" s="9">
        <v>0.131599999999999</v>
      </c>
      <c r="AD122" s="9">
        <v>9.4729999999999898E-2</v>
      </c>
      <c r="AE122" s="9">
        <v>2.0490000000000001E-2</v>
      </c>
      <c r="AF122" s="9">
        <v>2.3810000000000001E-2</v>
      </c>
      <c r="AG122" s="9">
        <v>0.19339999999999899</v>
      </c>
      <c r="AH122" s="9">
        <v>8.9880000000000002E-2</v>
      </c>
      <c r="AI122" s="9">
        <v>1</v>
      </c>
      <c r="AJ122">
        <v>0</v>
      </c>
    </row>
    <row r="123" spans="3:36" x14ac:dyDescent="0.2">
      <c r="C123" s="5" t="s">
        <v>259</v>
      </c>
      <c r="D123" s="9">
        <v>862485</v>
      </c>
      <c r="E123" s="9">
        <v>11.6</v>
      </c>
      <c r="F123" s="9">
        <v>12.84</v>
      </c>
      <c r="G123" s="9">
        <v>74.34</v>
      </c>
      <c r="H123" s="9">
        <v>412.6</v>
      </c>
      <c r="I123" s="9">
        <v>8.9829999999999896E-2</v>
      </c>
      <c r="J123" s="9">
        <v>7.52499999999999E-2</v>
      </c>
      <c r="K123" s="9">
        <v>4.19599999999999E-2</v>
      </c>
      <c r="L123" s="9">
        <v>3.3500000000000002E-2</v>
      </c>
      <c r="M123" s="9">
        <v>0.16200000000000001</v>
      </c>
      <c r="N123" s="9">
        <v>6.5820000000000004E-2</v>
      </c>
      <c r="O123" s="9">
        <v>0.23150000000000001</v>
      </c>
      <c r="P123" s="9">
        <v>0.53910000000000002</v>
      </c>
      <c r="Q123" s="9">
        <v>1.4750000000000001</v>
      </c>
      <c r="R123" s="9">
        <v>15.75</v>
      </c>
      <c r="S123" s="9">
        <v>6.1529999999999901E-3</v>
      </c>
      <c r="T123" s="9">
        <v>1.32999999999999E-2</v>
      </c>
      <c r="U123" s="9">
        <v>1.6930000000000001E-2</v>
      </c>
      <c r="V123" s="9">
        <v>6.8840000000000004E-3</v>
      </c>
      <c r="W123" s="9">
        <v>1.651E-2</v>
      </c>
      <c r="X123" s="9">
        <v>2.5509999999999899E-3</v>
      </c>
      <c r="Y123" s="9">
        <v>13.06</v>
      </c>
      <c r="Z123" s="9">
        <v>17.16</v>
      </c>
      <c r="AA123" s="9">
        <v>82.959999999999894</v>
      </c>
      <c r="AB123" s="9">
        <v>512.5</v>
      </c>
      <c r="AC123" s="9">
        <v>0.1431</v>
      </c>
      <c r="AD123" s="9">
        <v>0.18509999999999899</v>
      </c>
      <c r="AE123" s="9">
        <v>0.19220000000000001</v>
      </c>
      <c r="AF123" s="9">
        <v>8.4489999999999899E-2</v>
      </c>
      <c r="AG123" s="9">
        <v>0.2772</v>
      </c>
      <c r="AH123" s="9">
        <v>8.7559999999999902E-2</v>
      </c>
      <c r="AI123" s="9">
        <v>1</v>
      </c>
      <c r="AJ123">
        <v>0</v>
      </c>
    </row>
    <row r="124" spans="3:36" x14ac:dyDescent="0.2">
      <c r="C124" s="5" t="s">
        <v>260</v>
      </c>
      <c r="D124" s="9">
        <v>862548</v>
      </c>
      <c r="E124" s="9">
        <v>14.42</v>
      </c>
      <c r="F124" s="9">
        <v>19.77</v>
      </c>
      <c r="G124" s="9">
        <v>94.48</v>
      </c>
      <c r="H124" s="9">
        <v>642.5</v>
      </c>
      <c r="I124" s="9">
        <v>9.7519999999999898E-2</v>
      </c>
      <c r="J124" s="9">
        <v>0.11409999999999899</v>
      </c>
      <c r="K124" s="9">
        <v>9.3880000000000005E-2</v>
      </c>
      <c r="L124" s="9">
        <v>5.83899999999999E-2</v>
      </c>
      <c r="M124" s="9">
        <v>0.18790000000000001</v>
      </c>
      <c r="N124" s="9">
        <v>6.3899999999999901E-2</v>
      </c>
      <c r="O124" s="9">
        <v>0.28949999999999898</v>
      </c>
      <c r="P124" s="9">
        <v>1.851</v>
      </c>
      <c r="Q124" s="9">
        <v>2.3759999999999901</v>
      </c>
      <c r="R124" s="9">
        <v>26.85</v>
      </c>
      <c r="S124" s="9">
        <v>8.005E-3</v>
      </c>
      <c r="T124" s="9">
        <v>2.895E-2</v>
      </c>
      <c r="U124" s="9">
        <v>3.3210000000000003E-2</v>
      </c>
      <c r="V124" s="9">
        <v>1.42399999999999E-2</v>
      </c>
      <c r="W124" s="9">
        <v>1.46199999999999E-2</v>
      </c>
      <c r="X124" s="9">
        <v>4.4520000000000002E-3</v>
      </c>
      <c r="Y124" s="9">
        <v>16.329999999999899</v>
      </c>
      <c r="Z124" s="9">
        <v>30.8599999999999</v>
      </c>
      <c r="AA124" s="9">
        <v>109.5</v>
      </c>
      <c r="AB124" s="9">
        <v>826.39999999999895</v>
      </c>
      <c r="AC124" s="9">
        <v>0.1431</v>
      </c>
      <c r="AD124" s="9">
        <v>0.30259999999999898</v>
      </c>
      <c r="AE124" s="9">
        <v>0.31940000000000002</v>
      </c>
      <c r="AF124" s="9">
        <v>0.1565</v>
      </c>
      <c r="AG124" s="9">
        <v>0.27179999999999899</v>
      </c>
      <c r="AH124" s="9">
        <v>9.3530000000000002E-2</v>
      </c>
      <c r="AI124" s="9">
        <v>0</v>
      </c>
      <c r="AJ124">
        <v>1</v>
      </c>
    </row>
    <row r="125" spans="3:36" x14ac:dyDescent="0.2">
      <c r="C125" s="5" t="s">
        <v>261</v>
      </c>
      <c r="D125" s="9">
        <v>862717</v>
      </c>
      <c r="E125" s="9">
        <v>13.6099999999999</v>
      </c>
      <c r="F125" s="9">
        <v>24.98</v>
      </c>
      <c r="G125" s="9">
        <v>88.049999999999898</v>
      </c>
      <c r="H125" s="9">
        <v>582.70000000000005</v>
      </c>
      <c r="I125" s="9">
        <v>9.4880000000000006E-2</v>
      </c>
      <c r="J125" s="9">
        <v>8.5110000000000005E-2</v>
      </c>
      <c r="K125" s="9">
        <v>8.6249999999999896E-2</v>
      </c>
      <c r="L125" s="9">
        <v>4.4889999999999902E-2</v>
      </c>
      <c r="M125" s="9">
        <v>0.16089999999999899</v>
      </c>
      <c r="N125" s="9">
        <v>5.8709999999999901E-2</v>
      </c>
      <c r="O125" s="9">
        <v>0.45650000000000002</v>
      </c>
      <c r="P125" s="9">
        <v>1.29</v>
      </c>
      <c r="Q125" s="9">
        <v>2.8610000000000002</v>
      </c>
      <c r="R125" s="9">
        <v>43.14</v>
      </c>
      <c r="S125" s="9">
        <v>5.8719999999999901E-3</v>
      </c>
      <c r="T125" s="9">
        <v>1.4880000000000001E-2</v>
      </c>
      <c r="U125" s="9">
        <v>2.647E-2</v>
      </c>
      <c r="V125" s="9">
        <v>9.9209999999999906E-3</v>
      </c>
      <c r="W125" s="9">
        <v>1.465E-2</v>
      </c>
      <c r="X125" s="9">
        <v>2.3549999999999899E-3</v>
      </c>
      <c r="Y125" s="9">
        <v>16.989999999999899</v>
      </c>
      <c r="Z125" s="9">
        <v>35.270000000000003</v>
      </c>
      <c r="AA125" s="9">
        <v>108.599999999999</v>
      </c>
      <c r="AB125" s="9">
        <v>906.5</v>
      </c>
      <c r="AC125" s="9">
        <v>0.1265</v>
      </c>
      <c r="AD125" s="9">
        <v>0.1943</v>
      </c>
      <c r="AE125" s="9">
        <v>0.31690000000000002</v>
      </c>
      <c r="AF125" s="9">
        <v>0.11840000000000001</v>
      </c>
      <c r="AG125" s="9">
        <v>0.2651</v>
      </c>
      <c r="AH125" s="9">
        <v>7.3969999999999897E-2</v>
      </c>
      <c r="AI125" s="9">
        <v>0</v>
      </c>
      <c r="AJ125">
        <v>1</v>
      </c>
    </row>
    <row r="126" spans="3:36" x14ac:dyDescent="0.2">
      <c r="C126" s="5" t="s">
        <v>262</v>
      </c>
      <c r="D126" s="9">
        <v>862722</v>
      </c>
      <c r="E126" s="9">
        <v>6.9809999999999901</v>
      </c>
      <c r="F126" s="9">
        <v>13.43</v>
      </c>
      <c r="G126" s="9">
        <v>43.7899999999999</v>
      </c>
      <c r="H126" s="9">
        <v>143.5</v>
      </c>
      <c r="I126" s="9">
        <v>0.11700000000000001</v>
      </c>
      <c r="J126" s="9">
        <v>7.56799999999999E-2</v>
      </c>
      <c r="K126" s="9">
        <v>0</v>
      </c>
      <c r="L126" s="9">
        <v>0</v>
      </c>
      <c r="M126" s="9">
        <v>0.193</v>
      </c>
      <c r="N126" s="9">
        <v>7.8179999999999902E-2</v>
      </c>
      <c r="O126" s="9">
        <v>0.22409999999999899</v>
      </c>
      <c r="P126" s="9">
        <v>1.508</v>
      </c>
      <c r="Q126" s="9">
        <v>1.5529999999999899</v>
      </c>
      <c r="R126" s="9">
        <v>9.8330000000000002</v>
      </c>
      <c r="S126" s="9">
        <v>1.0189999999999901E-2</v>
      </c>
      <c r="T126" s="9">
        <v>1.0840000000000001E-2</v>
      </c>
      <c r="U126" s="9">
        <v>0</v>
      </c>
      <c r="V126" s="9">
        <v>0</v>
      </c>
      <c r="W126" s="9">
        <v>2.6589999999999898E-2</v>
      </c>
      <c r="X126" s="9">
        <v>4.1000000000000003E-3</v>
      </c>
      <c r="Y126" s="9">
        <v>7.9299999999999899</v>
      </c>
      <c r="Z126" s="9">
        <v>19.5399999999999</v>
      </c>
      <c r="AA126" s="9">
        <v>50.409999999999897</v>
      </c>
      <c r="AB126" s="9">
        <v>185.19999999999899</v>
      </c>
      <c r="AC126" s="9">
        <v>0.15840000000000001</v>
      </c>
      <c r="AD126" s="9">
        <v>0.1202</v>
      </c>
      <c r="AE126" s="9">
        <v>0</v>
      </c>
      <c r="AF126" s="9">
        <v>0</v>
      </c>
      <c r="AG126" s="9">
        <v>0.29320000000000002</v>
      </c>
      <c r="AH126" s="9">
        <v>9.3820000000000001E-2</v>
      </c>
      <c r="AI126" s="9">
        <v>1</v>
      </c>
      <c r="AJ126">
        <v>0</v>
      </c>
    </row>
    <row r="127" spans="3:36" x14ac:dyDescent="0.2">
      <c r="C127" s="5" t="s">
        <v>263</v>
      </c>
      <c r="D127" s="9">
        <v>862965</v>
      </c>
      <c r="E127" s="9">
        <v>12.18</v>
      </c>
      <c r="F127" s="9">
        <v>20.52</v>
      </c>
      <c r="G127" s="9">
        <v>77.219999999999899</v>
      </c>
      <c r="H127" s="9">
        <v>458.69999999999902</v>
      </c>
      <c r="I127" s="9">
        <v>8.0130000000000007E-2</v>
      </c>
      <c r="J127" s="9">
        <v>4.0379999999999902E-2</v>
      </c>
      <c r="K127" s="9">
        <v>2.383E-2</v>
      </c>
      <c r="L127" s="9">
        <v>1.77E-2</v>
      </c>
      <c r="M127" s="9">
        <v>0.1739</v>
      </c>
      <c r="N127" s="9">
        <v>5.6770000000000001E-2</v>
      </c>
      <c r="O127" s="9">
        <v>0.19239999999999899</v>
      </c>
      <c r="P127" s="9">
        <v>1.571</v>
      </c>
      <c r="Q127" s="9">
        <v>1.1830000000000001</v>
      </c>
      <c r="R127" s="9">
        <v>14.68</v>
      </c>
      <c r="S127" s="9">
        <v>5.0800000000000003E-3</v>
      </c>
      <c r="T127" s="9">
        <v>6.0980000000000001E-3</v>
      </c>
      <c r="U127" s="9">
        <v>1.069E-2</v>
      </c>
      <c r="V127" s="9">
        <v>6.7970000000000001E-3</v>
      </c>
      <c r="W127" s="9">
        <v>1.447E-2</v>
      </c>
      <c r="X127" s="9">
        <v>1.53199999999999E-3</v>
      </c>
      <c r="Y127" s="9">
        <v>13.34</v>
      </c>
      <c r="Z127" s="9">
        <v>32.840000000000003</v>
      </c>
      <c r="AA127" s="9">
        <v>84.579999999999899</v>
      </c>
      <c r="AB127" s="9">
        <v>547.79999999999905</v>
      </c>
      <c r="AC127" s="9">
        <v>0.1123</v>
      </c>
      <c r="AD127" s="9">
        <v>8.8620000000000004E-2</v>
      </c>
      <c r="AE127" s="9">
        <v>0.1145</v>
      </c>
      <c r="AF127" s="9">
        <v>7.4310000000000001E-2</v>
      </c>
      <c r="AG127" s="9">
        <v>0.26939999999999897</v>
      </c>
      <c r="AH127" s="9">
        <v>6.8779999999999897E-2</v>
      </c>
      <c r="AI127" s="9">
        <v>1</v>
      </c>
      <c r="AJ127">
        <v>0</v>
      </c>
    </row>
    <row r="128" spans="3:36" x14ac:dyDescent="0.2">
      <c r="C128" s="5" t="s">
        <v>264</v>
      </c>
      <c r="D128" s="9">
        <v>862980</v>
      </c>
      <c r="E128" s="9">
        <v>9.8759999999999906</v>
      </c>
      <c r="F128" s="9">
        <v>19.399999999999899</v>
      </c>
      <c r="G128" s="9">
        <v>63.95</v>
      </c>
      <c r="H128" s="9">
        <v>298.3</v>
      </c>
      <c r="I128" s="9">
        <v>0.10050000000000001</v>
      </c>
      <c r="J128" s="9">
        <v>9.6970000000000001E-2</v>
      </c>
      <c r="K128" s="9">
        <v>6.15399999999999E-2</v>
      </c>
      <c r="L128" s="9">
        <v>3.0290000000000001E-2</v>
      </c>
      <c r="M128" s="9">
        <v>0.19450000000000001</v>
      </c>
      <c r="N128" s="9">
        <v>6.3219999999999901E-2</v>
      </c>
      <c r="O128" s="9">
        <v>0.18029999999999899</v>
      </c>
      <c r="P128" s="9">
        <v>1.222</v>
      </c>
      <c r="Q128" s="9">
        <v>1.528</v>
      </c>
      <c r="R128" s="9">
        <v>11.77</v>
      </c>
      <c r="S128" s="9">
        <v>9.0580000000000001E-3</v>
      </c>
      <c r="T128" s="9">
        <v>2.196E-2</v>
      </c>
      <c r="U128" s="9">
        <v>3.0290000000000001E-2</v>
      </c>
      <c r="V128" s="9">
        <v>1.112E-2</v>
      </c>
      <c r="W128" s="9">
        <v>1.609E-2</v>
      </c>
      <c r="X128" s="9">
        <v>3.5699999999999898E-3</v>
      </c>
      <c r="Y128" s="9">
        <v>10.76</v>
      </c>
      <c r="Z128" s="9">
        <v>26.829999999999899</v>
      </c>
      <c r="AA128" s="9">
        <v>72.219999999999899</v>
      </c>
      <c r="AB128" s="9">
        <v>361.19999999999902</v>
      </c>
      <c r="AC128" s="9">
        <v>0.15590000000000001</v>
      </c>
      <c r="AD128" s="9">
        <v>0.23019999999999899</v>
      </c>
      <c r="AE128" s="9">
        <v>0.26440000000000002</v>
      </c>
      <c r="AF128" s="9">
        <v>9.7489999999999896E-2</v>
      </c>
      <c r="AG128" s="9">
        <v>0.26219999999999899</v>
      </c>
      <c r="AH128" s="9">
        <v>8.4900000000000003E-2</v>
      </c>
      <c r="AI128" s="9">
        <v>1</v>
      </c>
      <c r="AJ128">
        <v>0</v>
      </c>
    </row>
    <row r="129" spans="3:36" x14ac:dyDescent="0.2">
      <c r="C129" s="5" t="s">
        <v>265</v>
      </c>
      <c r="D129" s="9">
        <v>862989</v>
      </c>
      <c r="E129" s="9">
        <v>10.49</v>
      </c>
      <c r="F129" s="9">
        <v>19.2899999999999</v>
      </c>
      <c r="G129" s="9">
        <v>67.409999999999897</v>
      </c>
      <c r="H129" s="9">
        <v>336.1</v>
      </c>
      <c r="I129" s="9">
        <v>9.9890000000000007E-2</v>
      </c>
      <c r="J129" s="9">
        <v>8.5779999999999898E-2</v>
      </c>
      <c r="K129" s="9">
        <v>2.9950000000000001E-2</v>
      </c>
      <c r="L129" s="9">
        <v>1.201E-2</v>
      </c>
      <c r="M129" s="9">
        <v>0.22170000000000001</v>
      </c>
      <c r="N129" s="9">
        <v>6.4810000000000006E-2</v>
      </c>
      <c r="O129" s="9">
        <v>0.35499999999999898</v>
      </c>
      <c r="P129" s="9">
        <v>1.534</v>
      </c>
      <c r="Q129" s="9">
        <v>2.302</v>
      </c>
      <c r="R129" s="9">
        <v>23.1299999999999</v>
      </c>
      <c r="S129" s="9">
        <v>7.5950000000000002E-3</v>
      </c>
      <c r="T129" s="9">
        <v>2.2190000000000001E-2</v>
      </c>
      <c r="U129" s="9">
        <v>2.8799999999999899E-2</v>
      </c>
      <c r="V129" s="9">
        <v>8.6140000000000001E-3</v>
      </c>
      <c r="W129" s="9">
        <v>2.7099999999999898E-2</v>
      </c>
      <c r="X129" s="9">
        <v>3.4510000000000001E-3</v>
      </c>
      <c r="Y129" s="9">
        <v>11.5399999999999</v>
      </c>
      <c r="Z129" s="9">
        <v>23.309999999999899</v>
      </c>
      <c r="AA129" s="9">
        <v>74.219999999999899</v>
      </c>
      <c r="AB129" s="9">
        <v>402.8</v>
      </c>
      <c r="AC129" s="9">
        <v>0.121899999999999</v>
      </c>
      <c r="AD129" s="9">
        <v>0.14860000000000001</v>
      </c>
      <c r="AE129" s="9">
        <v>7.9869999999999899E-2</v>
      </c>
      <c r="AF129" s="9">
        <v>3.2030000000000003E-2</v>
      </c>
      <c r="AG129" s="9">
        <v>0.28260000000000002</v>
      </c>
      <c r="AH129" s="9">
        <v>7.5520000000000004E-2</v>
      </c>
      <c r="AI129" s="9">
        <v>1</v>
      </c>
      <c r="AJ129">
        <v>0</v>
      </c>
    </row>
    <row r="130" spans="3:36" x14ac:dyDescent="0.2">
      <c r="C130" s="5" t="s">
        <v>266</v>
      </c>
      <c r="D130" s="9">
        <v>863030</v>
      </c>
      <c r="E130" s="9">
        <v>13.1099999999999</v>
      </c>
      <c r="F130" s="9">
        <v>15.56</v>
      </c>
      <c r="G130" s="9">
        <v>87.209999999999894</v>
      </c>
      <c r="H130" s="9">
        <v>530.20000000000005</v>
      </c>
      <c r="I130" s="9">
        <v>0.13980000000000001</v>
      </c>
      <c r="J130" s="9">
        <v>0.17649999999999899</v>
      </c>
      <c r="K130" s="9">
        <v>0.20710000000000001</v>
      </c>
      <c r="L130" s="9">
        <v>9.6009999999999901E-2</v>
      </c>
      <c r="M130" s="9">
        <v>0.1925</v>
      </c>
      <c r="N130" s="9">
        <v>7.6920000000000002E-2</v>
      </c>
      <c r="O130" s="9">
        <v>0.39079999999999898</v>
      </c>
      <c r="P130" s="9">
        <v>0.92379999999999896</v>
      </c>
      <c r="Q130" s="9">
        <v>2.41</v>
      </c>
      <c r="R130" s="9">
        <v>34.659999999999897</v>
      </c>
      <c r="S130" s="9">
        <v>7.162E-3</v>
      </c>
      <c r="T130" s="9">
        <v>2.912E-2</v>
      </c>
      <c r="U130" s="9">
        <v>5.4730000000000001E-2</v>
      </c>
      <c r="V130" s="9">
        <v>1.388E-2</v>
      </c>
      <c r="W130" s="9">
        <v>1.54699999999999E-2</v>
      </c>
      <c r="X130" s="9">
        <v>7.0980000000000001E-3</v>
      </c>
      <c r="Y130" s="9">
        <v>16.309999999999899</v>
      </c>
      <c r="Z130" s="9">
        <v>22.399999999999899</v>
      </c>
      <c r="AA130" s="9">
        <v>106.4</v>
      </c>
      <c r="AB130" s="9">
        <v>827.2</v>
      </c>
      <c r="AC130" s="9">
        <v>0.1862</v>
      </c>
      <c r="AD130" s="9">
        <v>0.40989999999999899</v>
      </c>
      <c r="AE130" s="9">
        <v>0.63759999999999895</v>
      </c>
      <c r="AF130" s="9">
        <v>0.1986</v>
      </c>
      <c r="AG130" s="9">
        <v>0.31469999999999898</v>
      </c>
      <c r="AH130" s="9">
        <v>0.14050000000000001</v>
      </c>
      <c r="AI130" s="9">
        <v>0</v>
      </c>
      <c r="AJ130">
        <v>1</v>
      </c>
    </row>
    <row r="131" spans="3:36" x14ac:dyDescent="0.2">
      <c r="C131" s="5" t="s">
        <v>267</v>
      </c>
      <c r="D131" s="9">
        <v>863031</v>
      </c>
      <c r="E131" s="9">
        <v>11.64</v>
      </c>
      <c r="F131" s="9">
        <v>18.329999999999899</v>
      </c>
      <c r="G131" s="9">
        <v>75.17</v>
      </c>
      <c r="H131" s="9">
        <v>412.5</v>
      </c>
      <c r="I131" s="9">
        <v>0.1142</v>
      </c>
      <c r="J131" s="9">
        <v>0.1017</v>
      </c>
      <c r="K131" s="9">
        <v>7.0699999999999902E-2</v>
      </c>
      <c r="L131" s="9">
        <v>3.4849999999999902E-2</v>
      </c>
      <c r="M131" s="9">
        <v>0.18010000000000001</v>
      </c>
      <c r="N131" s="9">
        <v>6.5199999999999897E-2</v>
      </c>
      <c r="O131" s="9">
        <v>0.305999999999999</v>
      </c>
      <c r="P131" s="9">
        <v>1.657</v>
      </c>
      <c r="Q131" s="9">
        <v>2.15499999999999</v>
      </c>
      <c r="R131" s="9">
        <v>20.62</v>
      </c>
      <c r="S131" s="9">
        <v>8.5400000000000007E-3</v>
      </c>
      <c r="T131" s="9">
        <v>2.3099999999999898E-2</v>
      </c>
      <c r="U131" s="9">
        <v>2.945E-2</v>
      </c>
      <c r="V131" s="9">
        <v>1.39799999999999E-2</v>
      </c>
      <c r="W131" s="9">
        <v>1.5650000000000001E-2</v>
      </c>
      <c r="X131" s="9">
        <v>3.8400000000000001E-3</v>
      </c>
      <c r="Y131" s="9">
        <v>13.14</v>
      </c>
      <c r="Z131" s="9">
        <v>29.26</v>
      </c>
      <c r="AA131" s="9">
        <v>85.51</v>
      </c>
      <c r="AB131" s="9">
        <v>521.70000000000005</v>
      </c>
      <c r="AC131" s="9">
        <v>0.16880000000000001</v>
      </c>
      <c r="AD131" s="9">
        <v>0.26600000000000001</v>
      </c>
      <c r="AE131" s="9">
        <v>0.2873</v>
      </c>
      <c r="AF131" s="9">
        <v>0.12180000000000001</v>
      </c>
      <c r="AG131" s="9">
        <v>0.28060000000000002</v>
      </c>
      <c r="AH131" s="9">
        <v>9.0969999999999898E-2</v>
      </c>
      <c r="AI131" s="9">
        <v>1</v>
      </c>
      <c r="AJ131">
        <v>0</v>
      </c>
    </row>
    <row r="132" spans="3:36" x14ac:dyDescent="0.2">
      <c r="C132" s="5" t="s">
        <v>268</v>
      </c>
      <c r="D132" s="9">
        <v>863270</v>
      </c>
      <c r="E132" s="9">
        <v>12.3599999999999</v>
      </c>
      <c r="F132" s="9">
        <v>18.5399999999999</v>
      </c>
      <c r="G132" s="9">
        <v>79.010000000000005</v>
      </c>
      <c r="H132" s="9">
        <v>466.69999999999902</v>
      </c>
      <c r="I132" s="9">
        <v>8.4769999999999901E-2</v>
      </c>
      <c r="J132" s="9">
        <v>6.8150000000000002E-2</v>
      </c>
      <c r="K132" s="9">
        <v>2.6429999999999901E-2</v>
      </c>
      <c r="L132" s="9">
        <v>1.9210000000000001E-2</v>
      </c>
      <c r="M132" s="9">
        <v>0.16020000000000001</v>
      </c>
      <c r="N132" s="9">
        <v>6.0659999999999901E-2</v>
      </c>
      <c r="O132" s="9">
        <v>0.11990000000000001</v>
      </c>
      <c r="P132" s="9">
        <v>0.89439999999999897</v>
      </c>
      <c r="Q132" s="9">
        <v>0.84840000000000004</v>
      </c>
      <c r="R132" s="9">
        <v>9.2270000000000003</v>
      </c>
      <c r="S132" s="9">
        <v>3.457E-3</v>
      </c>
      <c r="T132" s="9">
        <v>1.047E-2</v>
      </c>
      <c r="U132" s="9">
        <v>1.167E-2</v>
      </c>
      <c r="V132" s="9">
        <v>5.55799999999999E-3</v>
      </c>
      <c r="W132" s="9">
        <v>1.251E-2</v>
      </c>
      <c r="X132" s="9">
        <v>1.356E-3</v>
      </c>
      <c r="Y132" s="9">
        <v>13.2899999999999</v>
      </c>
      <c r="Z132" s="9">
        <v>27.489999999999899</v>
      </c>
      <c r="AA132" s="9">
        <v>85.56</v>
      </c>
      <c r="AB132" s="9">
        <v>544.1</v>
      </c>
      <c r="AC132" s="9">
        <v>0.11840000000000001</v>
      </c>
      <c r="AD132" s="9">
        <v>0.1963</v>
      </c>
      <c r="AE132" s="9">
        <v>0.19370000000000001</v>
      </c>
      <c r="AF132" s="9">
        <v>8.4419999999999898E-2</v>
      </c>
      <c r="AG132" s="9">
        <v>0.29830000000000001</v>
      </c>
      <c r="AH132" s="9">
        <v>7.18499999999999E-2</v>
      </c>
      <c r="AI132" s="9">
        <v>1</v>
      </c>
      <c r="AJ132">
        <v>0</v>
      </c>
    </row>
    <row r="133" spans="3:36" x14ac:dyDescent="0.2">
      <c r="C133" s="5" t="s">
        <v>269</v>
      </c>
      <c r="D133" s="9">
        <v>86355</v>
      </c>
      <c r="E133" s="9">
        <v>22.27</v>
      </c>
      <c r="F133" s="9">
        <v>19.670000000000002</v>
      </c>
      <c r="G133" s="9">
        <v>152.80000000000001</v>
      </c>
      <c r="H133" s="9">
        <v>1509</v>
      </c>
      <c r="I133" s="9">
        <v>0.1326</v>
      </c>
      <c r="J133" s="9">
        <v>0.27679999999999899</v>
      </c>
      <c r="K133" s="9">
        <v>0.4264</v>
      </c>
      <c r="L133" s="9">
        <v>0.18229999999999899</v>
      </c>
      <c r="M133" s="9">
        <v>0.25559999999999899</v>
      </c>
      <c r="N133" s="9">
        <v>7.0389999999999897E-2</v>
      </c>
      <c r="O133" s="9">
        <v>1.2150000000000001</v>
      </c>
      <c r="P133" s="9">
        <v>1.5449999999999899</v>
      </c>
      <c r="Q133" s="9">
        <v>10.050000000000001</v>
      </c>
      <c r="R133" s="9">
        <v>170</v>
      </c>
      <c r="S133" s="9">
        <v>6.515E-3</v>
      </c>
      <c r="T133" s="9">
        <v>8.6679999999999896E-2</v>
      </c>
      <c r="U133" s="9">
        <v>0.104</v>
      </c>
      <c r="V133" s="9">
        <v>2.4799999999999899E-2</v>
      </c>
      <c r="W133" s="9">
        <v>3.1119999999999901E-2</v>
      </c>
      <c r="X133" s="9">
        <v>5.0369999999999903E-3</v>
      </c>
      <c r="Y133" s="9">
        <v>28.399999999999899</v>
      </c>
      <c r="Z133" s="9">
        <v>28.01</v>
      </c>
      <c r="AA133" s="9">
        <v>206.8</v>
      </c>
      <c r="AB133" s="9">
        <v>2360</v>
      </c>
      <c r="AC133" s="9">
        <v>0.1701</v>
      </c>
      <c r="AD133" s="9">
        <v>0.69969999999999899</v>
      </c>
      <c r="AE133" s="9">
        <v>0.96079999999999899</v>
      </c>
      <c r="AF133" s="9">
        <v>0.29099999999999898</v>
      </c>
      <c r="AG133" s="9">
        <v>0.40550000000000003</v>
      </c>
      <c r="AH133" s="9">
        <v>9.7890000000000005E-2</v>
      </c>
      <c r="AI133" s="9">
        <v>0</v>
      </c>
      <c r="AJ133">
        <v>1</v>
      </c>
    </row>
    <row r="134" spans="3:36" x14ac:dyDescent="0.2">
      <c r="C134" s="5" t="s">
        <v>270</v>
      </c>
      <c r="D134" s="9">
        <v>864018</v>
      </c>
      <c r="E134" s="9">
        <v>11.34</v>
      </c>
      <c r="F134" s="9">
        <v>21.26</v>
      </c>
      <c r="G134" s="9">
        <v>72.48</v>
      </c>
      <c r="H134" s="9">
        <v>396.5</v>
      </c>
      <c r="I134" s="9">
        <v>8.7590000000000001E-2</v>
      </c>
      <c r="J134" s="9">
        <v>6.5750000000000003E-2</v>
      </c>
      <c r="K134" s="9">
        <v>5.1330000000000001E-2</v>
      </c>
      <c r="L134" s="9">
        <v>1.899E-2</v>
      </c>
      <c r="M134" s="9">
        <v>0.1487</v>
      </c>
      <c r="N134" s="9">
        <v>6.5290000000000001E-2</v>
      </c>
      <c r="O134" s="9">
        <v>0.2344</v>
      </c>
      <c r="P134" s="9">
        <v>0.98609999999999898</v>
      </c>
      <c r="Q134" s="9">
        <v>1.597</v>
      </c>
      <c r="R134" s="9">
        <v>16.41</v>
      </c>
      <c r="S134" s="9">
        <v>9.1129999999999892E-3</v>
      </c>
      <c r="T134" s="9">
        <v>1.5570000000000001E-2</v>
      </c>
      <c r="U134" s="9">
        <v>2.443E-2</v>
      </c>
      <c r="V134" s="9">
        <v>6.4349999999999902E-3</v>
      </c>
      <c r="W134" s="9">
        <v>1.5679999999999899E-2</v>
      </c>
      <c r="X134" s="9">
        <v>2.477E-3</v>
      </c>
      <c r="Y134" s="9">
        <v>13.01</v>
      </c>
      <c r="Z134" s="9">
        <v>29.149999999999899</v>
      </c>
      <c r="AA134" s="9">
        <v>83.989999999999895</v>
      </c>
      <c r="AB134" s="9">
        <v>518.1</v>
      </c>
      <c r="AC134" s="9">
        <v>0.1699</v>
      </c>
      <c r="AD134" s="9">
        <v>0.21959999999999899</v>
      </c>
      <c r="AE134" s="9">
        <v>0.312</v>
      </c>
      <c r="AF134" s="9">
        <v>8.2780000000000006E-2</v>
      </c>
      <c r="AG134" s="9">
        <v>0.28289999999999899</v>
      </c>
      <c r="AH134" s="9">
        <v>8.8319999999999899E-2</v>
      </c>
      <c r="AI134" s="9">
        <v>1</v>
      </c>
      <c r="AJ134">
        <v>0</v>
      </c>
    </row>
    <row r="135" spans="3:36" x14ac:dyDescent="0.2">
      <c r="C135" s="5" t="s">
        <v>271</v>
      </c>
      <c r="D135" s="9">
        <v>864033</v>
      </c>
      <c r="E135" s="9">
        <v>9.7769999999999904</v>
      </c>
      <c r="F135" s="9">
        <v>16.989999999999899</v>
      </c>
      <c r="G135" s="9">
        <v>62.5</v>
      </c>
      <c r="H135" s="9">
        <v>290.19999999999902</v>
      </c>
      <c r="I135" s="9">
        <v>0.1037</v>
      </c>
      <c r="J135" s="9">
        <v>8.4040000000000004E-2</v>
      </c>
      <c r="K135" s="9">
        <v>4.3339999999999899E-2</v>
      </c>
      <c r="L135" s="9">
        <v>1.7780000000000001E-2</v>
      </c>
      <c r="M135" s="9">
        <v>0.15840000000000001</v>
      </c>
      <c r="N135" s="9">
        <v>7.0650000000000004E-2</v>
      </c>
      <c r="O135" s="9">
        <v>0.40300000000000002</v>
      </c>
      <c r="P135" s="9">
        <v>1.4239999999999899</v>
      </c>
      <c r="Q135" s="9">
        <v>2.7469999999999901</v>
      </c>
      <c r="R135" s="9">
        <v>22.87</v>
      </c>
      <c r="S135" s="9">
        <v>1.3849999999999901E-2</v>
      </c>
      <c r="T135" s="9">
        <v>2.9319999999999902E-2</v>
      </c>
      <c r="U135" s="9">
        <v>2.7220000000000001E-2</v>
      </c>
      <c r="V135" s="9">
        <v>1.023E-2</v>
      </c>
      <c r="W135" s="9">
        <v>3.2809999999999902E-2</v>
      </c>
      <c r="X135" s="9">
        <v>4.6379999999999902E-3</v>
      </c>
      <c r="Y135" s="9">
        <v>11.05</v>
      </c>
      <c r="Z135" s="9">
        <v>21.469999999999899</v>
      </c>
      <c r="AA135" s="9">
        <v>71.680000000000007</v>
      </c>
      <c r="AB135" s="9">
        <v>367</v>
      </c>
      <c r="AC135" s="9">
        <v>0.1467</v>
      </c>
      <c r="AD135" s="9">
        <v>0.17649999999999899</v>
      </c>
      <c r="AE135" s="9">
        <v>0.13</v>
      </c>
      <c r="AF135" s="9">
        <v>5.3339999999999901E-2</v>
      </c>
      <c r="AG135" s="9">
        <v>0.25330000000000003</v>
      </c>
      <c r="AH135" s="9">
        <v>8.4680000000000005E-2</v>
      </c>
      <c r="AI135" s="9">
        <v>1</v>
      </c>
      <c r="AJ135">
        <v>0</v>
      </c>
    </row>
    <row r="136" spans="3:36" x14ac:dyDescent="0.2">
      <c r="C136" s="5" t="s">
        <v>272</v>
      </c>
      <c r="D136" s="9">
        <v>86408</v>
      </c>
      <c r="E136" s="9">
        <v>12.63</v>
      </c>
      <c r="F136" s="9">
        <v>20.76</v>
      </c>
      <c r="G136" s="9">
        <v>82.15</v>
      </c>
      <c r="H136" s="9">
        <v>480.39999999999901</v>
      </c>
      <c r="I136" s="9">
        <v>9.9330000000000002E-2</v>
      </c>
      <c r="J136" s="9">
        <v>0.12089999999999899</v>
      </c>
      <c r="K136" s="9">
        <v>0.1065</v>
      </c>
      <c r="L136" s="9">
        <v>6.021E-2</v>
      </c>
      <c r="M136" s="9">
        <v>0.17349999999999899</v>
      </c>
      <c r="N136" s="9">
        <v>7.0699999999999902E-2</v>
      </c>
      <c r="O136" s="9">
        <v>0.34239999999999898</v>
      </c>
      <c r="P136" s="9">
        <v>1.8029999999999899</v>
      </c>
      <c r="Q136" s="9">
        <v>2.7109999999999901</v>
      </c>
      <c r="R136" s="9">
        <v>20.48</v>
      </c>
      <c r="S136" s="9">
        <v>1.291E-2</v>
      </c>
      <c r="T136" s="9">
        <v>4.04199999999999E-2</v>
      </c>
      <c r="U136" s="9">
        <v>5.101E-2</v>
      </c>
      <c r="V136" s="9">
        <v>2.2950000000000002E-2</v>
      </c>
      <c r="W136" s="9">
        <v>2.1440000000000001E-2</v>
      </c>
      <c r="X136" s="9">
        <v>5.8910000000000004E-3</v>
      </c>
      <c r="Y136" s="9">
        <v>13.33</v>
      </c>
      <c r="Z136" s="9">
        <v>25.469999999999899</v>
      </c>
      <c r="AA136" s="9">
        <v>89</v>
      </c>
      <c r="AB136" s="9">
        <v>527.39999999999895</v>
      </c>
      <c r="AC136" s="9">
        <v>0.12870000000000001</v>
      </c>
      <c r="AD136" s="9">
        <v>0.22500000000000001</v>
      </c>
      <c r="AE136" s="9">
        <v>0.22159999999999899</v>
      </c>
      <c r="AF136" s="9">
        <v>0.1105</v>
      </c>
      <c r="AG136" s="9">
        <v>0.22259999999999899</v>
      </c>
      <c r="AH136" s="9">
        <v>8.4860000000000005E-2</v>
      </c>
      <c r="AI136" s="9">
        <v>1</v>
      </c>
      <c r="AJ136">
        <v>0</v>
      </c>
    </row>
    <row r="137" spans="3:36" x14ac:dyDescent="0.2">
      <c r="C137" s="5" t="s">
        <v>273</v>
      </c>
      <c r="D137" s="9">
        <v>86409</v>
      </c>
      <c r="E137" s="9">
        <v>14.26</v>
      </c>
      <c r="F137" s="9">
        <v>19.649999999999899</v>
      </c>
      <c r="G137" s="9">
        <v>97.829999999999899</v>
      </c>
      <c r="H137" s="9">
        <v>629.89999999999895</v>
      </c>
      <c r="I137" s="9">
        <v>7.8369999999999898E-2</v>
      </c>
      <c r="J137" s="9">
        <v>0.2233</v>
      </c>
      <c r="K137" s="9">
        <v>0.30030000000000001</v>
      </c>
      <c r="L137" s="9">
        <v>7.7979999999999897E-2</v>
      </c>
      <c r="M137" s="9">
        <v>0.1704</v>
      </c>
      <c r="N137" s="9">
        <v>7.7689999999999898E-2</v>
      </c>
      <c r="O137" s="9">
        <v>0.36280000000000001</v>
      </c>
      <c r="P137" s="9">
        <v>1.49</v>
      </c>
      <c r="Q137" s="9">
        <v>3.399</v>
      </c>
      <c r="R137" s="9">
        <v>29.25</v>
      </c>
      <c r="S137" s="9">
        <v>5.2979999999999902E-3</v>
      </c>
      <c r="T137" s="9">
        <v>7.4459999999999901E-2</v>
      </c>
      <c r="U137" s="9">
        <v>0.14349999999999899</v>
      </c>
      <c r="V137" s="9">
        <v>2.2919999999999899E-2</v>
      </c>
      <c r="W137" s="9">
        <v>2.5659999999999902E-2</v>
      </c>
      <c r="X137" s="9">
        <v>1.298E-2</v>
      </c>
      <c r="Y137" s="9">
        <v>15.3</v>
      </c>
      <c r="Z137" s="9">
        <v>23.73</v>
      </c>
      <c r="AA137" s="9">
        <v>107</v>
      </c>
      <c r="AB137" s="9">
        <v>709</v>
      </c>
      <c r="AC137" s="9">
        <v>8.949E-2</v>
      </c>
      <c r="AD137" s="9">
        <v>0.41930000000000001</v>
      </c>
      <c r="AE137" s="9">
        <v>0.67830000000000001</v>
      </c>
      <c r="AF137" s="9">
        <v>0.150499999999999</v>
      </c>
      <c r="AG137" s="9">
        <v>0.23980000000000001</v>
      </c>
      <c r="AH137" s="9">
        <v>0.1082</v>
      </c>
      <c r="AI137" s="9">
        <v>1</v>
      </c>
      <c r="AJ137">
        <v>0</v>
      </c>
    </row>
    <row r="138" spans="3:36" x14ac:dyDescent="0.2">
      <c r="C138" s="5" t="s">
        <v>274</v>
      </c>
      <c r="D138" s="9">
        <v>864292</v>
      </c>
      <c r="E138" s="9">
        <v>10.51</v>
      </c>
      <c r="F138" s="9">
        <v>20.190000000000001</v>
      </c>
      <c r="G138" s="9">
        <v>68.64</v>
      </c>
      <c r="H138" s="9">
        <v>334.19999999999902</v>
      </c>
      <c r="I138" s="9">
        <v>0.11219999999999899</v>
      </c>
      <c r="J138" s="9">
        <v>0.1303</v>
      </c>
      <c r="K138" s="9">
        <v>6.4759999999999901E-2</v>
      </c>
      <c r="L138" s="9">
        <v>3.0679999999999898E-2</v>
      </c>
      <c r="M138" s="9">
        <v>0.19220000000000001</v>
      </c>
      <c r="N138" s="9">
        <v>7.782E-2</v>
      </c>
      <c r="O138" s="9">
        <v>0.33360000000000001</v>
      </c>
      <c r="P138" s="9">
        <v>1.86</v>
      </c>
      <c r="Q138" s="9">
        <v>2.0409999999999902</v>
      </c>
      <c r="R138" s="9">
        <v>19.91</v>
      </c>
      <c r="S138" s="9">
        <v>1.188E-2</v>
      </c>
      <c r="T138" s="9">
        <v>3.7470000000000003E-2</v>
      </c>
      <c r="U138" s="9">
        <v>4.5909999999999902E-2</v>
      </c>
      <c r="V138" s="9">
        <v>1.5440000000000001E-2</v>
      </c>
      <c r="W138" s="9">
        <v>2.2870000000000001E-2</v>
      </c>
      <c r="X138" s="9">
        <v>6.7920000000000003E-3</v>
      </c>
      <c r="Y138" s="9">
        <v>11.16</v>
      </c>
      <c r="Z138" s="9">
        <v>22.75</v>
      </c>
      <c r="AA138" s="9">
        <v>72.62</v>
      </c>
      <c r="AB138" s="9">
        <v>374.39999999999901</v>
      </c>
      <c r="AC138" s="9">
        <v>0.13</v>
      </c>
      <c r="AD138" s="9">
        <v>0.2049</v>
      </c>
      <c r="AE138" s="9">
        <v>0.1295</v>
      </c>
      <c r="AF138" s="9">
        <v>6.1359999999999901E-2</v>
      </c>
      <c r="AG138" s="9">
        <v>0.23830000000000001</v>
      </c>
      <c r="AH138" s="9">
        <v>9.0260000000000007E-2</v>
      </c>
      <c r="AI138" s="9">
        <v>1</v>
      </c>
      <c r="AJ138">
        <v>0</v>
      </c>
    </row>
    <row r="139" spans="3:36" x14ac:dyDescent="0.2">
      <c r="C139" s="5" t="s">
        <v>275</v>
      </c>
      <c r="D139" s="9">
        <v>864496</v>
      </c>
      <c r="E139" s="9">
        <v>8.7260000000000009</v>
      </c>
      <c r="F139" s="9">
        <v>15.83</v>
      </c>
      <c r="G139" s="9">
        <v>55.84</v>
      </c>
      <c r="H139" s="9">
        <v>230.9</v>
      </c>
      <c r="I139" s="9">
        <v>0.115</v>
      </c>
      <c r="J139" s="9">
        <v>8.201E-2</v>
      </c>
      <c r="K139" s="9">
        <v>4.1320000000000003E-2</v>
      </c>
      <c r="L139" s="9">
        <v>1.924E-2</v>
      </c>
      <c r="M139" s="9">
        <v>0.16489999999999899</v>
      </c>
      <c r="N139" s="9">
        <v>7.6329999999999898E-2</v>
      </c>
      <c r="O139" s="9">
        <v>0.16650000000000001</v>
      </c>
      <c r="P139" s="9">
        <v>0.58640000000000003</v>
      </c>
      <c r="Q139" s="9">
        <v>1.3540000000000001</v>
      </c>
      <c r="R139" s="9">
        <v>8.9659999999999904</v>
      </c>
      <c r="S139" s="9">
        <v>8.2609999999999906E-3</v>
      </c>
      <c r="T139" s="9">
        <v>2.213E-2</v>
      </c>
      <c r="U139" s="9">
        <v>3.2590000000000001E-2</v>
      </c>
      <c r="V139" s="9">
        <v>1.04E-2</v>
      </c>
      <c r="W139" s="9">
        <v>1.7080000000000001E-2</v>
      </c>
      <c r="X139" s="9">
        <v>3.8059999999999899E-3</v>
      </c>
      <c r="Y139" s="9">
        <v>9.6280000000000001</v>
      </c>
      <c r="Z139" s="9">
        <v>19.62</v>
      </c>
      <c r="AA139" s="9">
        <v>64.48</v>
      </c>
      <c r="AB139" s="9">
        <v>284.39999999999901</v>
      </c>
      <c r="AC139" s="9">
        <v>0.1724</v>
      </c>
      <c r="AD139" s="9">
        <v>0.2364</v>
      </c>
      <c r="AE139" s="9">
        <v>0.24560000000000001</v>
      </c>
      <c r="AF139" s="9">
        <v>0.105</v>
      </c>
      <c r="AG139" s="9">
        <v>0.29260000000000003</v>
      </c>
      <c r="AH139" s="9">
        <v>0.1017</v>
      </c>
      <c r="AI139" s="9">
        <v>1</v>
      </c>
      <c r="AJ139">
        <v>0</v>
      </c>
    </row>
    <row r="140" spans="3:36" x14ac:dyDescent="0.2">
      <c r="C140" s="5" t="s">
        <v>276</v>
      </c>
      <c r="D140" s="9">
        <v>864685</v>
      </c>
      <c r="E140" s="9">
        <v>11.93</v>
      </c>
      <c r="F140" s="9">
        <v>21.53</v>
      </c>
      <c r="G140" s="9">
        <v>76.53</v>
      </c>
      <c r="H140" s="9">
        <v>438.6</v>
      </c>
      <c r="I140" s="9">
        <v>9.7680000000000003E-2</v>
      </c>
      <c r="J140" s="9">
        <v>7.8490000000000004E-2</v>
      </c>
      <c r="K140" s="9">
        <v>3.32799999999999E-2</v>
      </c>
      <c r="L140" s="9">
        <v>2.0080000000000001E-2</v>
      </c>
      <c r="M140" s="9">
        <v>0.16880000000000001</v>
      </c>
      <c r="N140" s="9">
        <v>6.1940000000000002E-2</v>
      </c>
      <c r="O140" s="9">
        <v>0.31180000000000002</v>
      </c>
      <c r="P140" s="9">
        <v>0.92269999999999897</v>
      </c>
      <c r="Q140" s="9">
        <v>2</v>
      </c>
      <c r="R140" s="9">
        <v>24.7899999999999</v>
      </c>
      <c r="S140" s="9">
        <v>7.803E-3</v>
      </c>
      <c r="T140" s="9">
        <v>2.5069999999999901E-2</v>
      </c>
      <c r="U140" s="9">
        <v>1.8350000000000002E-2</v>
      </c>
      <c r="V140" s="9">
        <v>7.711E-3</v>
      </c>
      <c r="W140" s="9">
        <v>1.278E-2</v>
      </c>
      <c r="X140" s="9">
        <v>3.8560000000000001E-3</v>
      </c>
      <c r="Y140" s="9">
        <v>13.67</v>
      </c>
      <c r="Z140" s="9">
        <v>26.149999999999899</v>
      </c>
      <c r="AA140" s="9">
        <v>87.54</v>
      </c>
      <c r="AB140" s="9">
        <v>583</v>
      </c>
      <c r="AC140" s="9">
        <v>0.149999999999999</v>
      </c>
      <c r="AD140" s="9">
        <v>0.2399</v>
      </c>
      <c r="AE140" s="9">
        <v>0.15029999999999899</v>
      </c>
      <c r="AF140" s="9">
        <v>7.2470000000000007E-2</v>
      </c>
      <c r="AG140" s="9">
        <v>0.24379999999999899</v>
      </c>
      <c r="AH140" s="9">
        <v>8.541E-2</v>
      </c>
      <c r="AI140" s="9">
        <v>1</v>
      </c>
      <c r="AJ140">
        <v>0</v>
      </c>
    </row>
    <row r="141" spans="3:36" x14ac:dyDescent="0.2">
      <c r="C141" s="5" t="s">
        <v>277</v>
      </c>
      <c r="D141" s="9">
        <v>864726</v>
      </c>
      <c r="E141" s="9">
        <v>8.9499999999999904</v>
      </c>
      <c r="F141" s="9">
        <v>15.76</v>
      </c>
      <c r="G141" s="9">
        <v>58.74</v>
      </c>
      <c r="H141" s="9">
        <v>245.19999999999899</v>
      </c>
      <c r="I141" s="9">
        <v>9.4619999999999899E-2</v>
      </c>
      <c r="J141" s="9">
        <v>0.12429999999999899</v>
      </c>
      <c r="K141" s="9">
        <v>9.2630000000000004E-2</v>
      </c>
      <c r="L141" s="9">
        <v>2.308E-2</v>
      </c>
      <c r="M141" s="9">
        <v>0.1305</v>
      </c>
      <c r="N141" s="9">
        <v>7.1629999999999902E-2</v>
      </c>
      <c r="O141" s="9">
        <v>0.31319999999999898</v>
      </c>
      <c r="P141" s="9">
        <v>0.97889999999999899</v>
      </c>
      <c r="Q141" s="9">
        <v>3.27999999999999</v>
      </c>
      <c r="R141" s="9">
        <v>16.940000000000001</v>
      </c>
      <c r="S141" s="9">
        <v>1.8350000000000002E-2</v>
      </c>
      <c r="T141" s="9">
        <v>6.7599999999999896E-2</v>
      </c>
      <c r="U141" s="9">
        <v>9.2630000000000004E-2</v>
      </c>
      <c r="V141" s="9">
        <v>2.308E-2</v>
      </c>
      <c r="W141" s="9">
        <v>2.384E-2</v>
      </c>
      <c r="X141" s="9">
        <v>5.6010000000000001E-3</v>
      </c>
      <c r="Y141" s="9">
        <v>9.4139999999999908</v>
      </c>
      <c r="Z141" s="9">
        <v>17.07</v>
      </c>
      <c r="AA141" s="9">
        <v>63.34</v>
      </c>
      <c r="AB141" s="9">
        <v>270</v>
      </c>
      <c r="AC141" s="9">
        <v>0.1179</v>
      </c>
      <c r="AD141" s="9">
        <v>0.18790000000000001</v>
      </c>
      <c r="AE141" s="9">
        <v>0.15440000000000001</v>
      </c>
      <c r="AF141" s="9">
        <v>3.8460000000000001E-2</v>
      </c>
      <c r="AG141" s="9">
        <v>0.16520000000000001</v>
      </c>
      <c r="AH141" s="9">
        <v>7.72199999999999E-2</v>
      </c>
      <c r="AI141" s="9">
        <v>1</v>
      </c>
      <c r="AJ141">
        <v>0</v>
      </c>
    </row>
    <row r="142" spans="3:36" x14ac:dyDescent="0.2">
      <c r="C142" s="5" t="s">
        <v>278</v>
      </c>
      <c r="D142" s="9">
        <v>864729</v>
      </c>
      <c r="E142" s="9">
        <v>14.8699999999999</v>
      </c>
      <c r="F142" s="9">
        <v>16.670000000000002</v>
      </c>
      <c r="G142" s="9">
        <v>98.64</v>
      </c>
      <c r="H142" s="9">
        <v>682.5</v>
      </c>
      <c r="I142" s="9">
        <v>0.1162</v>
      </c>
      <c r="J142" s="9">
        <v>0.16489999999999899</v>
      </c>
      <c r="K142" s="9">
        <v>0.16900000000000001</v>
      </c>
      <c r="L142" s="9">
        <v>8.9230000000000004E-2</v>
      </c>
      <c r="M142" s="9">
        <v>0.2157</v>
      </c>
      <c r="N142" s="9">
        <v>6.7680000000000004E-2</v>
      </c>
      <c r="O142" s="9">
        <v>0.42659999999999898</v>
      </c>
      <c r="P142" s="9">
        <v>0.94889999999999897</v>
      </c>
      <c r="Q142" s="9">
        <v>2.9889999999999901</v>
      </c>
      <c r="R142" s="9">
        <v>41.18</v>
      </c>
      <c r="S142" s="9">
        <v>6.9849999999999903E-3</v>
      </c>
      <c r="T142" s="9">
        <v>2.563E-2</v>
      </c>
      <c r="U142" s="9">
        <v>3.0110000000000001E-2</v>
      </c>
      <c r="V142" s="9">
        <v>1.2710000000000001E-2</v>
      </c>
      <c r="W142" s="9">
        <v>1.602E-2</v>
      </c>
      <c r="X142" s="9">
        <v>3.8839999999999899E-3</v>
      </c>
      <c r="Y142" s="9">
        <v>18.809999999999899</v>
      </c>
      <c r="Z142" s="9">
        <v>27.37</v>
      </c>
      <c r="AA142" s="9">
        <v>127.099999999999</v>
      </c>
      <c r="AB142" s="9">
        <v>1095</v>
      </c>
      <c r="AC142" s="9">
        <v>0.187799999999999</v>
      </c>
      <c r="AD142" s="9">
        <v>0.44800000000000001</v>
      </c>
      <c r="AE142" s="9">
        <v>0.47039999999999899</v>
      </c>
      <c r="AF142" s="9">
        <v>0.20269999999999899</v>
      </c>
      <c r="AG142" s="9">
        <v>0.35849999999999899</v>
      </c>
      <c r="AH142" s="9">
        <v>0.1065</v>
      </c>
      <c r="AI142" s="9">
        <v>0</v>
      </c>
      <c r="AJ142">
        <v>1</v>
      </c>
    </row>
    <row r="143" spans="3:36" x14ac:dyDescent="0.2">
      <c r="C143" s="5" t="s">
        <v>279</v>
      </c>
      <c r="D143" s="9">
        <v>864877</v>
      </c>
      <c r="E143" s="9">
        <v>15.7799999999999</v>
      </c>
      <c r="F143" s="9">
        <v>22.91</v>
      </c>
      <c r="G143" s="9">
        <v>105.7</v>
      </c>
      <c r="H143" s="9">
        <v>782.6</v>
      </c>
      <c r="I143" s="9">
        <v>0.11550000000000001</v>
      </c>
      <c r="J143" s="9">
        <v>0.175199999999999</v>
      </c>
      <c r="K143" s="9">
        <v>0.21329999999999899</v>
      </c>
      <c r="L143" s="9">
        <v>9.4789999999999902E-2</v>
      </c>
      <c r="M143" s="9">
        <v>0.20960000000000001</v>
      </c>
      <c r="N143" s="9">
        <v>7.331E-2</v>
      </c>
      <c r="O143" s="9">
        <v>0.55200000000000005</v>
      </c>
      <c r="P143" s="9">
        <v>1.0720000000000001</v>
      </c>
      <c r="Q143" s="9">
        <v>3.5979999999999901</v>
      </c>
      <c r="R143" s="9">
        <v>58.63</v>
      </c>
      <c r="S143" s="9">
        <v>8.6990000000000001E-3</v>
      </c>
      <c r="T143" s="9">
        <v>3.97599999999999E-2</v>
      </c>
      <c r="U143" s="9">
        <v>5.94999999999999E-2</v>
      </c>
      <c r="V143" s="9">
        <v>1.38999999999999E-2</v>
      </c>
      <c r="W143" s="9">
        <v>1.495E-2</v>
      </c>
      <c r="X143" s="9">
        <v>5.9839999999999902E-3</v>
      </c>
      <c r="Y143" s="9">
        <v>20.190000000000001</v>
      </c>
      <c r="Z143" s="9">
        <v>30.5</v>
      </c>
      <c r="AA143" s="9">
        <v>130.30000000000001</v>
      </c>
      <c r="AB143" s="9">
        <v>1272</v>
      </c>
      <c r="AC143" s="9">
        <v>0.1855</v>
      </c>
      <c r="AD143" s="9">
        <v>0.49249999999999899</v>
      </c>
      <c r="AE143" s="9">
        <v>0.73560000000000003</v>
      </c>
      <c r="AF143" s="9">
        <v>0.2034</v>
      </c>
      <c r="AG143" s="9">
        <v>0.32740000000000002</v>
      </c>
      <c r="AH143" s="9">
        <v>0.12520000000000001</v>
      </c>
      <c r="AI143" s="9">
        <v>0</v>
      </c>
      <c r="AJ143">
        <v>1</v>
      </c>
    </row>
    <row r="144" spans="3:36" x14ac:dyDescent="0.2">
      <c r="C144" s="5" t="s">
        <v>280</v>
      </c>
      <c r="D144" s="9">
        <v>865128</v>
      </c>
      <c r="E144" s="9">
        <v>17.9499999999999</v>
      </c>
      <c r="F144" s="9">
        <v>20.010000000000002</v>
      </c>
      <c r="G144" s="9">
        <v>114.2</v>
      </c>
      <c r="H144" s="9">
        <v>982</v>
      </c>
      <c r="I144" s="9">
        <v>8.40199999999999E-2</v>
      </c>
      <c r="J144" s="9">
        <v>6.7220000000000002E-2</v>
      </c>
      <c r="K144" s="9">
        <v>7.2929999999999898E-2</v>
      </c>
      <c r="L144" s="9">
        <v>5.5960000000000003E-2</v>
      </c>
      <c r="M144" s="9">
        <v>0.21290000000000001</v>
      </c>
      <c r="N144" s="9">
        <v>5.0250000000000003E-2</v>
      </c>
      <c r="O144" s="9">
        <v>0.55059999999999898</v>
      </c>
      <c r="P144" s="9">
        <v>1.214</v>
      </c>
      <c r="Q144" s="9">
        <v>3.3570000000000002</v>
      </c>
      <c r="R144" s="9">
        <v>54.0399999999999</v>
      </c>
      <c r="S144" s="9">
        <v>4.0239999999999903E-3</v>
      </c>
      <c r="T144" s="9">
        <v>8.4220000000000007E-3</v>
      </c>
      <c r="U144" s="9">
        <v>2.291E-2</v>
      </c>
      <c r="V144" s="9">
        <v>9.8630000000000002E-3</v>
      </c>
      <c r="W144" s="9">
        <v>5.01399999999999E-2</v>
      </c>
      <c r="X144" s="9">
        <v>1.902E-3</v>
      </c>
      <c r="Y144" s="9">
        <v>20.579999999999899</v>
      </c>
      <c r="Z144" s="9">
        <v>27.829999999999899</v>
      </c>
      <c r="AA144" s="9">
        <v>129.19999999999899</v>
      </c>
      <c r="AB144" s="9">
        <v>1261</v>
      </c>
      <c r="AC144" s="9">
        <v>0.1072</v>
      </c>
      <c r="AD144" s="9">
        <v>0.1202</v>
      </c>
      <c r="AE144" s="9">
        <v>0.22489999999999899</v>
      </c>
      <c r="AF144" s="9">
        <v>0.118499999999999</v>
      </c>
      <c r="AG144" s="9">
        <v>0.48820000000000002</v>
      </c>
      <c r="AH144" s="9">
        <v>6.1109999999999901E-2</v>
      </c>
      <c r="AI144" s="9">
        <v>0</v>
      </c>
      <c r="AJ144">
        <v>1</v>
      </c>
    </row>
    <row r="145" spans="3:36" x14ac:dyDescent="0.2">
      <c r="C145" s="5" t="s">
        <v>281</v>
      </c>
      <c r="D145" s="9">
        <v>865137</v>
      </c>
      <c r="E145" s="9">
        <v>11.41</v>
      </c>
      <c r="F145" s="9">
        <v>10.82</v>
      </c>
      <c r="G145" s="9">
        <v>73.34</v>
      </c>
      <c r="H145" s="9">
        <v>403.3</v>
      </c>
      <c r="I145" s="9">
        <v>9.3729999999999897E-2</v>
      </c>
      <c r="J145" s="9">
        <v>6.6850000000000007E-2</v>
      </c>
      <c r="K145" s="9">
        <v>3.5119999999999901E-2</v>
      </c>
      <c r="L145" s="9">
        <v>2.623E-2</v>
      </c>
      <c r="M145" s="9">
        <v>0.16669999999999899</v>
      </c>
      <c r="N145" s="9">
        <v>6.11299999999999E-2</v>
      </c>
      <c r="O145" s="9">
        <v>0.14080000000000001</v>
      </c>
      <c r="P145" s="9">
        <v>0.4607</v>
      </c>
      <c r="Q145" s="9">
        <v>1.103</v>
      </c>
      <c r="R145" s="9">
        <v>10.5</v>
      </c>
      <c r="S145" s="9">
        <v>6.0400000000000002E-3</v>
      </c>
      <c r="T145" s="9">
        <v>1.529E-2</v>
      </c>
      <c r="U145" s="9">
        <v>1.5140000000000001E-2</v>
      </c>
      <c r="V145" s="9">
        <v>6.4599999999999901E-3</v>
      </c>
      <c r="W145" s="9">
        <v>1.3440000000000001E-2</v>
      </c>
      <c r="X145" s="9">
        <v>2.2060000000000001E-3</v>
      </c>
      <c r="Y145" s="9">
        <v>12.82</v>
      </c>
      <c r="Z145" s="9">
        <v>15.97</v>
      </c>
      <c r="AA145" s="9">
        <v>83.739999999999895</v>
      </c>
      <c r="AB145" s="9">
        <v>510.5</v>
      </c>
      <c r="AC145" s="9">
        <v>0.15479999999999899</v>
      </c>
      <c r="AD145" s="9">
        <v>0.23899999999999899</v>
      </c>
      <c r="AE145" s="9">
        <v>0.2102</v>
      </c>
      <c r="AF145" s="9">
        <v>8.9580000000000007E-2</v>
      </c>
      <c r="AG145" s="9">
        <v>0.30159999999999898</v>
      </c>
      <c r="AH145" s="9">
        <v>8.523E-2</v>
      </c>
      <c r="AI145" s="9">
        <v>1</v>
      </c>
      <c r="AJ145">
        <v>0</v>
      </c>
    </row>
    <row r="146" spans="3:36" x14ac:dyDescent="0.2">
      <c r="C146" s="5" t="s">
        <v>282</v>
      </c>
      <c r="D146" s="9">
        <v>86517</v>
      </c>
      <c r="E146" s="9">
        <v>18.66</v>
      </c>
      <c r="F146" s="9">
        <v>17.12</v>
      </c>
      <c r="G146" s="9">
        <v>121.4</v>
      </c>
      <c r="H146" s="9">
        <v>1077</v>
      </c>
      <c r="I146" s="9">
        <v>0.10539999999999899</v>
      </c>
      <c r="J146" s="9">
        <v>0.11</v>
      </c>
      <c r="K146" s="9">
        <v>0.1457</v>
      </c>
      <c r="L146" s="9">
        <v>8.6650000000000005E-2</v>
      </c>
      <c r="M146" s="9">
        <v>0.1966</v>
      </c>
      <c r="N146" s="9">
        <v>6.2129999999999901E-2</v>
      </c>
      <c r="O146" s="9">
        <v>0.71279999999999899</v>
      </c>
      <c r="P146" s="9">
        <v>1.581</v>
      </c>
      <c r="Q146" s="9">
        <v>4.8949999999999898</v>
      </c>
      <c r="R146" s="9">
        <v>90.469999999999899</v>
      </c>
      <c r="S146" s="9">
        <v>8.1019999999999894E-3</v>
      </c>
      <c r="T146" s="9">
        <v>2.1010000000000001E-2</v>
      </c>
      <c r="U146" s="9">
        <v>3.3419999999999901E-2</v>
      </c>
      <c r="V146" s="9">
        <v>1.601E-2</v>
      </c>
      <c r="W146" s="9">
        <v>2.0449999999999899E-2</v>
      </c>
      <c r="X146" s="9">
        <v>4.5700000000000003E-3</v>
      </c>
      <c r="Y146" s="9">
        <v>22.25</v>
      </c>
      <c r="Z146" s="9">
        <v>24.899999999999899</v>
      </c>
      <c r="AA146" s="9">
        <v>145.4</v>
      </c>
      <c r="AB146" s="9">
        <v>1549</v>
      </c>
      <c r="AC146" s="9">
        <v>0.15029999999999899</v>
      </c>
      <c r="AD146" s="9">
        <v>0.2291</v>
      </c>
      <c r="AE146" s="9">
        <v>0.32719999999999899</v>
      </c>
      <c r="AF146" s="9">
        <v>0.16739999999999899</v>
      </c>
      <c r="AG146" s="9">
        <v>0.28939999999999899</v>
      </c>
      <c r="AH146" s="9">
        <v>8.4559999999999899E-2</v>
      </c>
      <c r="AI146" s="9">
        <v>0</v>
      </c>
      <c r="AJ146">
        <v>1</v>
      </c>
    </row>
    <row r="147" spans="3:36" x14ac:dyDescent="0.2">
      <c r="C147" s="5" t="s">
        <v>283</v>
      </c>
      <c r="D147" s="9">
        <v>865423</v>
      </c>
      <c r="E147" s="9">
        <v>24.25</v>
      </c>
      <c r="F147" s="9">
        <v>20.1999999999999</v>
      </c>
      <c r="G147" s="9">
        <v>166.19999999999899</v>
      </c>
      <c r="H147" s="9">
        <v>1761</v>
      </c>
      <c r="I147" s="9">
        <v>0.1447</v>
      </c>
      <c r="J147" s="9">
        <v>0.28670000000000001</v>
      </c>
      <c r="K147" s="9">
        <v>0.42680000000000001</v>
      </c>
      <c r="L147" s="9">
        <v>0.20119999999999899</v>
      </c>
      <c r="M147" s="9">
        <v>0.26550000000000001</v>
      </c>
      <c r="N147" s="9">
        <v>6.8769999999999901E-2</v>
      </c>
      <c r="O147" s="9">
        <v>1.5089999999999899</v>
      </c>
      <c r="P147" s="9">
        <v>3.12</v>
      </c>
      <c r="Q147" s="9">
        <v>9.8070000000000004</v>
      </c>
      <c r="R147" s="9">
        <v>233</v>
      </c>
      <c r="S147" s="9">
        <v>2.333E-2</v>
      </c>
      <c r="T147" s="9">
        <v>9.8059999999999897E-2</v>
      </c>
      <c r="U147" s="9">
        <v>0.1278</v>
      </c>
      <c r="V147" s="9">
        <v>1.822E-2</v>
      </c>
      <c r="W147" s="9">
        <v>4.5469999999999899E-2</v>
      </c>
      <c r="X147" s="9">
        <v>9.8750000000000001E-3</v>
      </c>
      <c r="Y147" s="9">
        <v>26.02</v>
      </c>
      <c r="Z147" s="9">
        <v>23.989999999999899</v>
      </c>
      <c r="AA147" s="9">
        <v>180.9</v>
      </c>
      <c r="AB147" s="9">
        <v>2073</v>
      </c>
      <c r="AC147" s="9">
        <v>0.1696</v>
      </c>
      <c r="AD147" s="9">
        <v>0.4244</v>
      </c>
      <c r="AE147" s="9">
        <v>0.58030000000000004</v>
      </c>
      <c r="AF147" s="9">
        <v>0.2248</v>
      </c>
      <c r="AG147" s="9">
        <v>0.32219999999999899</v>
      </c>
      <c r="AH147" s="9">
        <v>8.0089999999999897E-2</v>
      </c>
      <c r="AI147" s="9">
        <v>0</v>
      </c>
      <c r="AJ147">
        <v>1</v>
      </c>
    </row>
    <row r="148" spans="3:36" x14ac:dyDescent="0.2">
      <c r="C148" s="5" t="s">
        <v>284</v>
      </c>
      <c r="D148" s="9">
        <v>865432</v>
      </c>
      <c r="E148" s="9">
        <v>14.5</v>
      </c>
      <c r="F148" s="9">
        <v>10.89</v>
      </c>
      <c r="G148" s="9">
        <v>94.28</v>
      </c>
      <c r="H148" s="9">
        <v>640.70000000000005</v>
      </c>
      <c r="I148" s="9">
        <v>0.1101</v>
      </c>
      <c r="J148" s="9">
        <v>0.1099</v>
      </c>
      <c r="K148" s="9">
        <v>8.8419999999999901E-2</v>
      </c>
      <c r="L148" s="9">
        <v>5.7779999999999901E-2</v>
      </c>
      <c r="M148" s="9">
        <v>0.18559999999999899</v>
      </c>
      <c r="N148" s="9">
        <v>6.4019999999999896E-2</v>
      </c>
      <c r="O148" s="9">
        <v>0.29289999999999899</v>
      </c>
      <c r="P148" s="9">
        <v>0.85699999999999898</v>
      </c>
      <c r="Q148" s="9">
        <v>1.9279999999999899</v>
      </c>
      <c r="R148" s="9">
        <v>24.19</v>
      </c>
      <c r="S148" s="9">
        <v>3.8180000000000002E-3</v>
      </c>
      <c r="T148" s="9">
        <v>1.2760000000000001E-2</v>
      </c>
      <c r="U148" s="9">
        <v>2.8819999999999901E-2</v>
      </c>
      <c r="V148" s="9">
        <v>1.2E-2</v>
      </c>
      <c r="W148" s="9">
        <v>1.9099999999999898E-2</v>
      </c>
      <c r="X148" s="9">
        <v>2.8080000000000002E-3</v>
      </c>
      <c r="Y148" s="9">
        <v>15.6999999999999</v>
      </c>
      <c r="Z148" s="9">
        <v>15.98</v>
      </c>
      <c r="AA148" s="9">
        <v>102.8</v>
      </c>
      <c r="AB148" s="9">
        <v>745.5</v>
      </c>
      <c r="AC148" s="9">
        <v>0.1313</v>
      </c>
      <c r="AD148" s="9">
        <v>0.17879999999999899</v>
      </c>
      <c r="AE148" s="9">
        <v>0.25600000000000001</v>
      </c>
      <c r="AF148" s="9">
        <v>0.1221</v>
      </c>
      <c r="AG148" s="9">
        <v>0.28889999999999899</v>
      </c>
      <c r="AH148" s="9">
        <v>8.0060000000000006E-2</v>
      </c>
      <c r="AI148" s="9">
        <v>1</v>
      </c>
      <c r="AJ148">
        <v>0</v>
      </c>
    </row>
    <row r="149" spans="3:36" x14ac:dyDescent="0.2">
      <c r="C149" s="5" t="s">
        <v>285</v>
      </c>
      <c r="D149" s="9">
        <v>865468</v>
      </c>
      <c r="E149" s="9">
        <v>13.3699999999999</v>
      </c>
      <c r="F149" s="9">
        <v>16.39</v>
      </c>
      <c r="G149" s="9">
        <v>86.099999999999895</v>
      </c>
      <c r="H149" s="9">
        <v>553.5</v>
      </c>
      <c r="I149" s="9">
        <v>7.1150000000000005E-2</v>
      </c>
      <c r="J149" s="9">
        <v>7.3249999999999899E-2</v>
      </c>
      <c r="K149" s="9">
        <v>8.0920000000000006E-2</v>
      </c>
      <c r="L149" s="9">
        <v>2.8000000000000001E-2</v>
      </c>
      <c r="M149" s="9">
        <v>0.14219999999999899</v>
      </c>
      <c r="N149" s="9">
        <v>5.82299999999999E-2</v>
      </c>
      <c r="O149" s="9">
        <v>0.16389999999999899</v>
      </c>
      <c r="P149" s="9">
        <v>1.1399999999999899</v>
      </c>
      <c r="Q149" s="9">
        <v>1.2230000000000001</v>
      </c>
      <c r="R149" s="9">
        <v>14.66</v>
      </c>
      <c r="S149" s="9">
        <v>5.9189999999999902E-3</v>
      </c>
      <c r="T149" s="9">
        <v>3.27E-2</v>
      </c>
      <c r="U149" s="9">
        <v>4.9570000000000003E-2</v>
      </c>
      <c r="V149" s="9">
        <v>1.038E-2</v>
      </c>
      <c r="W149" s="9">
        <v>1.208E-2</v>
      </c>
      <c r="X149" s="9">
        <v>4.0759999999999902E-3</v>
      </c>
      <c r="Y149" s="9">
        <v>14.26</v>
      </c>
      <c r="Z149" s="9">
        <v>22.75</v>
      </c>
      <c r="AA149" s="9">
        <v>91.989999999999895</v>
      </c>
      <c r="AB149" s="9">
        <v>632.1</v>
      </c>
      <c r="AC149" s="9">
        <v>0.10249999999999899</v>
      </c>
      <c r="AD149" s="9">
        <v>0.25309999999999899</v>
      </c>
      <c r="AE149" s="9">
        <v>0.33079999999999898</v>
      </c>
      <c r="AF149" s="9">
        <v>8.9779999999999902E-2</v>
      </c>
      <c r="AG149" s="9">
        <v>0.20480000000000001</v>
      </c>
      <c r="AH149" s="9">
        <v>7.6280000000000001E-2</v>
      </c>
      <c r="AI149" s="9">
        <v>1</v>
      </c>
      <c r="AJ149">
        <v>0</v>
      </c>
    </row>
    <row r="150" spans="3:36" x14ac:dyDescent="0.2">
      <c r="C150" s="5" t="s">
        <v>286</v>
      </c>
      <c r="D150" s="9">
        <v>86561</v>
      </c>
      <c r="E150" s="9">
        <v>13.85</v>
      </c>
      <c r="F150" s="9">
        <v>17.21</v>
      </c>
      <c r="G150" s="9">
        <v>88.439999999999898</v>
      </c>
      <c r="H150" s="9">
        <v>588.70000000000005</v>
      </c>
      <c r="I150" s="9">
        <v>8.78499999999999E-2</v>
      </c>
      <c r="J150" s="9">
        <v>6.1359999999999901E-2</v>
      </c>
      <c r="K150" s="9">
        <v>1.4200000000000001E-2</v>
      </c>
      <c r="L150" s="9">
        <v>1.141E-2</v>
      </c>
      <c r="M150" s="9">
        <v>0.16139999999999899</v>
      </c>
      <c r="N150" s="9">
        <v>5.8900000000000001E-2</v>
      </c>
      <c r="O150" s="9">
        <v>0.2185</v>
      </c>
      <c r="P150" s="9">
        <v>0.85609999999999897</v>
      </c>
      <c r="Q150" s="9">
        <v>1.4950000000000001</v>
      </c>
      <c r="R150" s="9">
        <v>17.91</v>
      </c>
      <c r="S150" s="9">
        <v>4.5989999999999902E-3</v>
      </c>
      <c r="T150" s="9">
        <v>9.1690000000000001E-3</v>
      </c>
      <c r="U150" s="9">
        <v>9.1269999999999893E-3</v>
      </c>
      <c r="V150" s="9">
        <v>4.8139999999999902E-3</v>
      </c>
      <c r="W150" s="9">
        <v>1.247E-2</v>
      </c>
      <c r="X150" s="9">
        <v>1.7080000000000001E-3</v>
      </c>
      <c r="Y150" s="9">
        <v>15.49</v>
      </c>
      <c r="Z150" s="9">
        <v>23.579999999999899</v>
      </c>
      <c r="AA150" s="9">
        <v>100.3</v>
      </c>
      <c r="AB150" s="9">
        <v>725.89999999999895</v>
      </c>
      <c r="AC150" s="9">
        <v>0.1157</v>
      </c>
      <c r="AD150" s="9">
        <v>0.13500000000000001</v>
      </c>
      <c r="AE150" s="9">
        <v>8.115E-2</v>
      </c>
      <c r="AF150" s="9">
        <v>5.1040000000000002E-2</v>
      </c>
      <c r="AG150" s="9">
        <v>0.2364</v>
      </c>
      <c r="AH150" s="9">
        <v>7.1819999999999898E-2</v>
      </c>
      <c r="AI150" s="9">
        <v>1</v>
      </c>
      <c r="AJ150">
        <v>0</v>
      </c>
    </row>
    <row r="151" spans="3:36" x14ac:dyDescent="0.2">
      <c r="C151" s="5" t="s">
        <v>287</v>
      </c>
      <c r="D151" s="9">
        <v>866083</v>
      </c>
      <c r="E151" s="9">
        <v>13.6099999999999</v>
      </c>
      <c r="F151" s="9">
        <v>24.69</v>
      </c>
      <c r="G151" s="9">
        <v>87.76</v>
      </c>
      <c r="H151" s="9">
        <v>572.6</v>
      </c>
      <c r="I151" s="9">
        <v>9.2579999999999898E-2</v>
      </c>
      <c r="J151" s="9">
        <v>7.8619999999999898E-2</v>
      </c>
      <c r="K151" s="9">
        <v>5.2850000000000001E-2</v>
      </c>
      <c r="L151" s="9">
        <v>3.0849999999999898E-2</v>
      </c>
      <c r="M151" s="9">
        <v>0.17610000000000001</v>
      </c>
      <c r="N151" s="9">
        <v>6.13E-2</v>
      </c>
      <c r="O151" s="9">
        <v>0.23100000000000001</v>
      </c>
      <c r="P151" s="9">
        <v>1.0049999999999899</v>
      </c>
      <c r="Q151" s="9">
        <v>1.752</v>
      </c>
      <c r="R151" s="9">
        <v>19.829999999999899</v>
      </c>
      <c r="S151" s="9">
        <v>4.0879999999999901E-3</v>
      </c>
      <c r="T151" s="9">
        <v>1.174E-2</v>
      </c>
      <c r="U151" s="9">
        <v>1.796E-2</v>
      </c>
      <c r="V151" s="9">
        <v>6.8799999999999903E-3</v>
      </c>
      <c r="W151" s="9">
        <v>1.323E-2</v>
      </c>
      <c r="X151" s="9">
        <v>1.46499999999999E-3</v>
      </c>
      <c r="Y151" s="9">
        <v>16.89</v>
      </c>
      <c r="Z151" s="9">
        <v>35.64</v>
      </c>
      <c r="AA151" s="9">
        <v>113.2</v>
      </c>
      <c r="AB151" s="9">
        <v>848.7</v>
      </c>
      <c r="AC151" s="9">
        <v>0.14710000000000001</v>
      </c>
      <c r="AD151" s="9">
        <v>0.28839999999999899</v>
      </c>
      <c r="AE151" s="9">
        <v>0.37959999999999899</v>
      </c>
      <c r="AF151" s="9">
        <v>0.13289999999999899</v>
      </c>
      <c r="AG151" s="9">
        <v>0.34699999999999898</v>
      </c>
      <c r="AH151" s="9">
        <v>7.9000000000000001E-2</v>
      </c>
      <c r="AI151" s="9">
        <v>0</v>
      </c>
      <c r="AJ151">
        <v>1</v>
      </c>
    </row>
    <row r="152" spans="3:36" x14ac:dyDescent="0.2">
      <c r="C152" s="5" t="s">
        <v>288</v>
      </c>
      <c r="D152" s="9">
        <v>866203</v>
      </c>
      <c r="E152" s="9">
        <v>19</v>
      </c>
      <c r="F152" s="9">
        <v>18.91</v>
      </c>
      <c r="G152" s="9">
        <v>123.4</v>
      </c>
      <c r="H152" s="9">
        <v>1138</v>
      </c>
      <c r="I152" s="9">
        <v>8.2170000000000007E-2</v>
      </c>
      <c r="J152" s="9">
        <v>8.0280000000000004E-2</v>
      </c>
      <c r="K152" s="9">
        <v>9.2710000000000001E-2</v>
      </c>
      <c r="L152" s="9">
        <v>5.6270000000000001E-2</v>
      </c>
      <c r="M152" s="9">
        <v>0.1946</v>
      </c>
      <c r="N152" s="9">
        <v>5.0439999999999902E-2</v>
      </c>
      <c r="O152" s="9">
        <v>0.68959999999999899</v>
      </c>
      <c r="P152" s="9">
        <v>1.3420000000000001</v>
      </c>
      <c r="Q152" s="9">
        <v>5.2160000000000002</v>
      </c>
      <c r="R152" s="9">
        <v>81.23</v>
      </c>
      <c r="S152" s="9">
        <v>4.4279999999999901E-3</v>
      </c>
      <c r="T152" s="9">
        <v>2.7310000000000001E-2</v>
      </c>
      <c r="U152" s="9">
        <v>4.0399999999999901E-2</v>
      </c>
      <c r="V152" s="9">
        <v>1.3610000000000001E-2</v>
      </c>
      <c r="W152" s="9">
        <v>2.0299999999999901E-2</v>
      </c>
      <c r="X152" s="9">
        <v>2.686E-3</v>
      </c>
      <c r="Y152" s="9">
        <v>22.32</v>
      </c>
      <c r="Z152" s="9">
        <v>25.73</v>
      </c>
      <c r="AA152" s="9">
        <v>148.19999999999899</v>
      </c>
      <c r="AB152" s="9">
        <v>1538</v>
      </c>
      <c r="AC152" s="9">
        <v>0.1021</v>
      </c>
      <c r="AD152" s="9">
        <v>0.22639999999999899</v>
      </c>
      <c r="AE152" s="9">
        <v>0.32069999999999899</v>
      </c>
      <c r="AF152" s="9">
        <v>0.12180000000000001</v>
      </c>
      <c r="AG152" s="9">
        <v>0.28410000000000002</v>
      </c>
      <c r="AH152" s="9">
        <v>6.5409999999999899E-2</v>
      </c>
      <c r="AI152" s="9">
        <v>0</v>
      </c>
      <c r="AJ152">
        <v>1</v>
      </c>
    </row>
    <row r="153" spans="3:36" x14ac:dyDescent="0.2">
      <c r="C153" s="5" t="s">
        <v>289</v>
      </c>
      <c r="D153" s="9">
        <v>866458</v>
      </c>
      <c r="E153" s="9">
        <v>15.1</v>
      </c>
      <c r="F153" s="9">
        <v>16.39</v>
      </c>
      <c r="G153" s="9">
        <v>99.579999999999899</v>
      </c>
      <c r="H153" s="9">
        <v>674.5</v>
      </c>
      <c r="I153" s="9">
        <v>0.115</v>
      </c>
      <c r="J153" s="9">
        <v>0.1807</v>
      </c>
      <c r="K153" s="9">
        <v>0.1138</v>
      </c>
      <c r="L153" s="9">
        <v>8.5339999999999902E-2</v>
      </c>
      <c r="M153" s="9">
        <v>0.2001</v>
      </c>
      <c r="N153" s="9">
        <v>6.4670000000000005E-2</v>
      </c>
      <c r="O153" s="9">
        <v>0.43090000000000001</v>
      </c>
      <c r="P153" s="9">
        <v>1.0680000000000001</v>
      </c>
      <c r="Q153" s="9">
        <v>2.79599999999999</v>
      </c>
      <c r="R153" s="9">
        <v>39.840000000000003</v>
      </c>
      <c r="S153" s="9">
        <v>9.0060000000000001E-3</v>
      </c>
      <c r="T153" s="9">
        <v>4.1849999999999901E-2</v>
      </c>
      <c r="U153" s="9">
        <v>3.2039999999999902E-2</v>
      </c>
      <c r="V153" s="9">
        <v>2.2579999999999899E-2</v>
      </c>
      <c r="W153" s="9">
        <v>2.3529999999999902E-2</v>
      </c>
      <c r="X153" s="9">
        <v>4.9839999999999902E-3</v>
      </c>
      <c r="Y153" s="9">
        <v>16.1099999999999</v>
      </c>
      <c r="Z153" s="9">
        <v>18.329999999999899</v>
      </c>
      <c r="AA153" s="9">
        <v>105.9</v>
      </c>
      <c r="AB153" s="9">
        <v>762.6</v>
      </c>
      <c r="AC153" s="9">
        <v>0.1386</v>
      </c>
      <c r="AD153" s="9">
        <v>0.2883</v>
      </c>
      <c r="AE153" s="9">
        <v>0.19600000000000001</v>
      </c>
      <c r="AF153" s="9">
        <v>0.14230000000000001</v>
      </c>
      <c r="AG153" s="9">
        <v>0.25900000000000001</v>
      </c>
      <c r="AH153" s="9">
        <v>7.7789999999999901E-2</v>
      </c>
      <c r="AI153" s="9">
        <v>1</v>
      </c>
      <c r="AJ153">
        <v>0</v>
      </c>
    </row>
    <row r="154" spans="3:36" x14ac:dyDescent="0.2">
      <c r="C154" s="5" t="s">
        <v>290</v>
      </c>
      <c r="D154" s="9">
        <v>866674</v>
      </c>
      <c r="E154" s="9">
        <v>19.7899999999999</v>
      </c>
      <c r="F154" s="9">
        <v>25.12</v>
      </c>
      <c r="G154" s="9">
        <v>130.4</v>
      </c>
      <c r="H154" s="9">
        <v>1192</v>
      </c>
      <c r="I154" s="9">
        <v>0.10150000000000001</v>
      </c>
      <c r="J154" s="9">
        <v>0.15890000000000001</v>
      </c>
      <c r="K154" s="9">
        <v>0.2545</v>
      </c>
      <c r="L154" s="9">
        <v>0.1149</v>
      </c>
      <c r="M154" s="9">
        <v>0.22020000000000001</v>
      </c>
      <c r="N154" s="9">
        <v>6.11299999999999E-2</v>
      </c>
      <c r="O154" s="9">
        <v>0.49530000000000002</v>
      </c>
      <c r="P154" s="9">
        <v>1.1990000000000001</v>
      </c>
      <c r="Q154" s="9">
        <v>2.7650000000000001</v>
      </c>
      <c r="R154" s="9">
        <v>63.329999999999899</v>
      </c>
      <c r="S154" s="9">
        <v>5.0330000000000001E-3</v>
      </c>
      <c r="T154" s="9">
        <v>3.1789999999999902E-2</v>
      </c>
      <c r="U154" s="9">
        <v>4.7550000000000002E-2</v>
      </c>
      <c r="V154" s="9">
        <v>1.043E-2</v>
      </c>
      <c r="W154" s="9">
        <v>1.5779999999999898E-2</v>
      </c>
      <c r="X154" s="9">
        <v>3.2239999999999899E-3</v>
      </c>
      <c r="Y154" s="9">
        <v>22.6299999999999</v>
      </c>
      <c r="Z154" s="9">
        <v>33.579999999999899</v>
      </c>
      <c r="AA154" s="9">
        <v>148.69999999999899</v>
      </c>
      <c r="AB154" s="9">
        <v>1589</v>
      </c>
      <c r="AC154" s="9">
        <v>0.1275</v>
      </c>
      <c r="AD154" s="9">
        <v>0.3861</v>
      </c>
      <c r="AE154" s="9">
        <v>0.56730000000000003</v>
      </c>
      <c r="AF154" s="9">
        <v>0.17319999999999899</v>
      </c>
      <c r="AG154" s="9">
        <v>0.33050000000000002</v>
      </c>
      <c r="AH154" s="9">
        <v>8.4650000000000003E-2</v>
      </c>
      <c r="AI154" s="9">
        <v>0</v>
      </c>
      <c r="AJ154">
        <v>1</v>
      </c>
    </row>
    <row r="155" spans="3:36" x14ac:dyDescent="0.2">
      <c r="C155" s="5" t="s">
        <v>291</v>
      </c>
      <c r="D155" s="9">
        <v>866714</v>
      </c>
      <c r="E155" s="9">
        <v>12.19</v>
      </c>
      <c r="F155" s="9">
        <v>13.2899999999999</v>
      </c>
      <c r="G155" s="9">
        <v>79.079999999999899</v>
      </c>
      <c r="H155" s="9">
        <v>455.8</v>
      </c>
      <c r="I155" s="9">
        <v>0.1066</v>
      </c>
      <c r="J155" s="9">
        <v>9.5089999999999897E-2</v>
      </c>
      <c r="K155" s="9">
        <v>2.8549999999999898E-2</v>
      </c>
      <c r="L155" s="9">
        <v>2.8819999999999901E-2</v>
      </c>
      <c r="M155" s="9">
        <v>0.188</v>
      </c>
      <c r="N155" s="9">
        <v>6.4710000000000004E-2</v>
      </c>
      <c r="O155" s="9">
        <v>0.20050000000000001</v>
      </c>
      <c r="P155" s="9">
        <v>0.81630000000000003</v>
      </c>
      <c r="Q155" s="9">
        <v>1.9730000000000001</v>
      </c>
      <c r="R155" s="9">
        <v>15.24</v>
      </c>
      <c r="S155" s="9">
        <v>6.7730000000000004E-3</v>
      </c>
      <c r="T155" s="9">
        <v>2.4559999999999901E-2</v>
      </c>
      <c r="U155" s="9">
        <v>1.018E-2</v>
      </c>
      <c r="V155" s="9">
        <v>8.0940000000000005E-3</v>
      </c>
      <c r="W155" s="9">
        <v>2.6620000000000001E-2</v>
      </c>
      <c r="X155" s="9">
        <v>4.143E-3</v>
      </c>
      <c r="Y155" s="9">
        <v>13.34</v>
      </c>
      <c r="Z155" s="9">
        <v>17.809999999999899</v>
      </c>
      <c r="AA155" s="9">
        <v>91.379999999999896</v>
      </c>
      <c r="AB155" s="9">
        <v>545.20000000000005</v>
      </c>
      <c r="AC155" s="9">
        <v>0.14269999999999899</v>
      </c>
      <c r="AD155" s="9">
        <v>0.25850000000000001</v>
      </c>
      <c r="AE155" s="9">
        <v>9.9150000000000002E-2</v>
      </c>
      <c r="AF155" s="9">
        <v>8.1869999999999901E-2</v>
      </c>
      <c r="AG155" s="9">
        <v>0.34689999999999899</v>
      </c>
      <c r="AH155" s="9">
        <v>9.2410000000000006E-2</v>
      </c>
      <c r="AI155" s="9">
        <v>1</v>
      </c>
      <c r="AJ155">
        <v>0</v>
      </c>
    </row>
    <row r="156" spans="3:36" x14ac:dyDescent="0.2">
      <c r="C156" s="5" t="s">
        <v>292</v>
      </c>
      <c r="D156" s="9">
        <v>8670</v>
      </c>
      <c r="E156" s="9">
        <v>15.46</v>
      </c>
      <c r="F156" s="9">
        <v>19.48</v>
      </c>
      <c r="G156" s="9">
        <v>101.7</v>
      </c>
      <c r="H156" s="9">
        <v>748.89999999999895</v>
      </c>
      <c r="I156" s="9">
        <v>0.10920000000000001</v>
      </c>
      <c r="J156" s="9">
        <v>0.12230000000000001</v>
      </c>
      <c r="K156" s="9">
        <v>0.14660000000000001</v>
      </c>
      <c r="L156" s="9">
        <v>8.08699999999999E-2</v>
      </c>
      <c r="M156" s="9">
        <v>0.19309999999999899</v>
      </c>
      <c r="N156" s="9">
        <v>5.79599999999999E-2</v>
      </c>
      <c r="O156" s="9">
        <v>0.4743</v>
      </c>
      <c r="P156" s="9">
        <v>0.78590000000000004</v>
      </c>
      <c r="Q156" s="9">
        <v>3.0939999999999901</v>
      </c>
      <c r="R156" s="9">
        <v>48.31</v>
      </c>
      <c r="S156" s="9">
        <v>6.2399999999999903E-3</v>
      </c>
      <c r="T156" s="9">
        <v>1.4840000000000001E-2</v>
      </c>
      <c r="U156" s="9">
        <v>2.8129999999999902E-2</v>
      </c>
      <c r="V156" s="9">
        <v>1.093E-2</v>
      </c>
      <c r="W156" s="9">
        <v>1.397E-2</v>
      </c>
      <c r="X156" s="9">
        <v>2.4610000000000001E-3</v>
      </c>
      <c r="Y156" s="9">
        <v>19.260000000000002</v>
      </c>
      <c r="Z156" s="9">
        <v>26</v>
      </c>
      <c r="AA156" s="9">
        <v>124.9</v>
      </c>
      <c r="AB156" s="9">
        <v>1156</v>
      </c>
      <c r="AC156" s="9">
        <v>0.15459999999999899</v>
      </c>
      <c r="AD156" s="9">
        <v>0.2394</v>
      </c>
      <c r="AE156" s="9">
        <v>0.37909999999999899</v>
      </c>
      <c r="AF156" s="9">
        <v>0.15140000000000001</v>
      </c>
      <c r="AG156" s="9">
        <v>0.28370000000000001</v>
      </c>
      <c r="AH156" s="9">
        <v>8.01899999999999E-2</v>
      </c>
      <c r="AI156" s="9">
        <v>0</v>
      </c>
      <c r="AJ156">
        <v>1</v>
      </c>
    </row>
    <row r="157" spans="3:36" x14ac:dyDescent="0.2">
      <c r="C157" s="5" t="s">
        <v>293</v>
      </c>
      <c r="D157" s="9">
        <v>86730502</v>
      </c>
      <c r="E157" s="9">
        <v>16.16</v>
      </c>
      <c r="F157" s="9">
        <v>21.5399999999999</v>
      </c>
      <c r="G157" s="9">
        <v>106.2</v>
      </c>
      <c r="H157" s="9">
        <v>809.79999999999905</v>
      </c>
      <c r="I157" s="9">
        <v>0.1008</v>
      </c>
      <c r="J157" s="9">
        <v>0.12839999999999899</v>
      </c>
      <c r="K157" s="9">
        <v>0.1043</v>
      </c>
      <c r="L157" s="9">
        <v>5.6129999999999902E-2</v>
      </c>
      <c r="M157" s="9">
        <v>0.216</v>
      </c>
      <c r="N157" s="9">
        <v>5.89099999999999E-2</v>
      </c>
      <c r="O157" s="9">
        <v>0.43319999999999897</v>
      </c>
      <c r="P157" s="9">
        <v>1.2649999999999899</v>
      </c>
      <c r="Q157" s="9">
        <v>2.8439999999999901</v>
      </c>
      <c r="R157" s="9">
        <v>43.68</v>
      </c>
      <c r="S157" s="9">
        <v>4.8770000000000003E-3</v>
      </c>
      <c r="T157" s="9">
        <v>1.9519999999999899E-2</v>
      </c>
      <c r="U157" s="9">
        <v>2.2190000000000001E-2</v>
      </c>
      <c r="V157" s="9">
        <v>9.2309999999999892E-3</v>
      </c>
      <c r="W157" s="9">
        <v>1.5350000000000001E-2</v>
      </c>
      <c r="X157" s="9">
        <v>2.3730000000000001E-3</v>
      </c>
      <c r="Y157" s="9">
        <v>19.469999999999899</v>
      </c>
      <c r="Z157" s="9">
        <v>31.68</v>
      </c>
      <c r="AA157" s="9">
        <v>129.69999999999899</v>
      </c>
      <c r="AB157" s="9">
        <v>1175</v>
      </c>
      <c r="AC157" s="9">
        <v>0.13950000000000001</v>
      </c>
      <c r="AD157" s="9">
        <v>0.30549999999999899</v>
      </c>
      <c r="AE157" s="9">
        <v>0.29920000000000002</v>
      </c>
      <c r="AF157" s="9">
        <v>0.13120000000000001</v>
      </c>
      <c r="AG157" s="9">
        <v>0.34799999999999898</v>
      </c>
      <c r="AH157" s="9">
        <v>7.6189999999999897E-2</v>
      </c>
      <c r="AI157" s="9">
        <v>0</v>
      </c>
      <c r="AJ157">
        <v>1</v>
      </c>
    </row>
    <row r="158" spans="3:36" x14ac:dyDescent="0.2">
      <c r="C158" s="5" t="s">
        <v>294</v>
      </c>
      <c r="D158" s="9">
        <v>867387</v>
      </c>
      <c r="E158" s="9">
        <v>15.71</v>
      </c>
      <c r="F158" s="9">
        <v>13.93</v>
      </c>
      <c r="G158" s="9">
        <v>102</v>
      </c>
      <c r="H158" s="9">
        <v>761.7</v>
      </c>
      <c r="I158" s="9">
        <v>9.4619999999999899E-2</v>
      </c>
      <c r="J158" s="9">
        <v>9.4619999999999899E-2</v>
      </c>
      <c r="K158" s="9">
        <v>7.13499999999999E-2</v>
      </c>
      <c r="L158" s="9">
        <v>5.9330000000000001E-2</v>
      </c>
      <c r="M158" s="9">
        <v>0.18160000000000001</v>
      </c>
      <c r="N158" s="9">
        <v>5.7230000000000003E-2</v>
      </c>
      <c r="O158" s="9">
        <v>0.31169999999999898</v>
      </c>
      <c r="P158" s="9">
        <v>0.8155</v>
      </c>
      <c r="Q158" s="9">
        <v>1.972</v>
      </c>
      <c r="R158" s="9">
        <v>27.94</v>
      </c>
      <c r="S158" s="9">
        <v>5.2170000000000003E-3</v>
      </c>
      <c r="T158" s="9">
        <v>1.515E-2</v>
      </c>
      <c r="U158" s="9">
        <v>1.678E-2</v>
      </c>
      <c r="V158" s="9">
        <v>1.268E-2</v>
      </c>
      <c r="W158" s="9">
        <v>1.669E-2</v>
      </c>
      <c r="X158" s="9">
        <v>2.33E-3</v>
      </c>
      <c r="Y158" s="9">
        <v>17.5</v>
      </c>
      <c r="Z158" s="9">
        <v>19.25</v>
      </c>
      <c r="AA158" s="9">
        <v>114.3</v>
      </c>
      <c r="AB158" s="9">
        <v>922.79999999999905</v>
      </c>
      <c r="AC158" s="9">
        <v>0.12230000000000001</v>
      </c>
      <c r="AD158" s="9">
        <v>0.19489999999999899</v>
      </c>
      <c r="AE158" s="9">
        <v>0.1709</v>
      </c>
      <c r="AF158" s="9">
        <v>0.137399999999999</v>
      </c>
      <c r="AG158" s="9">
        <v>0.27229999999999899</v>
      </c>
      <c r="AH158" s="9">
        <v>7.0709999999999898E-2</v>
      </c>
      <c r="AI158" s="9">
        <v>1</v>
      </c>
      <c r="AJ158">
        <v>0</v>
      </c>
    </row>
    <row r="159" spans="3:36" x14ac:dyDescent="0.2">
      <c r="C159" s="5" t="s">
        <v>295</v>
      </c>
      <c r="D159" s="9">
        <v>867739</v>
      </c>
      <c r="E159" s="9">
        <v>18.4499999999999</v>
      </c>
      <c r="F159" s="9">
        <v>21.91</v>
      </c>
      <c r="G159" s="9">
        <v>120.2</v>
      </c>
      <c r="H159" s="9">
        <v>1075</v>
      </c>
      <c r="I159" s="9">
        <v>9.4299999999999898E-2</v>
      </c>
      <c r="J159" s="9">
        <v>9.7089999999999899E-2</v>
      </c>
      <c r="K159" s="9">
        <v>0.1153</v>
      </c>
      <c r="L159" s="9">
        <v>6.8470000000000003E-2</v>
      </c>
      <c r="M159" s="9">
        <v>0.16919999999999899</v>
      </c>
      <c r="N159" s="9">
        <v>5.7270000000000001E-2</v>
      </c>
      <c r="O159" s="9">
        <v>0.59589999999999899</v>
      </c>
      <c r="P159" s="9">
        <v>1.202</v>
      </c>
      <c r="Q159" s="9">
        <v>3.766</v>
      </c>
      <c r="R159" s="9">
        <v>68.349999999999895</v>
      </c>
      <c r="S159" s="9">
        <v>6.0010000000000003E-3</v>
      </c>
      <c r="T159" s="9">
        <v>1.422E-2</v>
      </c>
      <c r="U159" s="9">
        <v>2.8549999999999898E-2</v>
      </c>
      <c r="V159" s="9">
        <v>9.1479999999999895E-3</v>
      </c>
      <c r="W159" s="9">
        <v>1.49199999999999E-2</v>
      </c>
      <c r="X159" s="9">
        <v>2.20499999999999E-3</v>
      </c>
      <c r="Y159" s="9">
        <v>22.52</v>
      </c>
      <c r="Z159" s="9">
        <v>31.39</v>
      </c>
      <c r="AA159" s="9">
        <v>145.599999999999</v>
      </c>
      <c r="AB159" s="9">
        <v>1590</v>
      </c>
      <c r="AC159" s="9">
        <v>0.14649999999999899</v>
      </c>
      <c r="AD159" s="9">
        <v>0.22750000000000001</v>
      </c>
      <c r="AE159" s="9">
        <v>0.39650000000000002</v>
      </c>
      <c r="AF159" s="9">
        <v>0.137899999999999</v>
      </c>
      <c r="AG159" s="9">
        <v>0.31090000000000001</v>
      </c>
      <c r="AH159" s="9">
        <v>7.6100000000000001E-2</v>
      </c>
      <c r="AI159" s="9">
        <v>0</v>
      </c>
      <c r="AJ159">
        <v>1</v>
      </c>
    </row>
    <row r="160" spans="3:36" x14ac:dyDescent="0.2">
      <c r="C160" s="5" t="s">
        <v>296</v>
      </c>
      <c r="D160" s="9">
        <v>868202</v>
      </c>
      <c r="E160" s="9">
        <v>12.77</v>
      </c>
      <c r="F160" s="9">
        <v>22.469999999999899</v>
      </c>
      <c r="G160" s="9">
        <v>81.719999999999899</v>
      </c>
      <c r="H160" s="9">
        <v>506.3</v>
      </c>
      <c r="I160" s="9">
        <v>9.0550000000000005E-2</v>
      </c>
      <c r="J160" s="9">
        <v>5.7610000000000001E-2</v>
      </c>
      <c r="K160" s="9">
        <v>4.7109999999999902E-2</v>
      </c>
      <c r="L160" s="9">
        <v>2.7040000000000002E-2</v>
      </c>
      <c r="M160" s="9">
        <v>0.1585</v>
      </c>
      <c r="N160" s="9">
        <v>6.0650000000000003E-2</v>
      </c>
      <c r="O160" s="9">
        <v>0.23669999999999899</v>
      </c>
      <c r="P160" s="9">
        <v>1.3799999999999899</v>
      </c>
      <c r="Q160" s="9">
        <v>1.4570000000000001</v>
      </c>
      <c r="R160" s="9">
        <v>19.87</v>
      </c>
      <c r="S160" s="9">
        <v>7.49899999999999E-3</v>
      </c>
      <c r="T160" s="9">
        <v>1.2019999999999901E-2</v>
      </c>
      <c r="U160" s="9">
        <v>2.332E-2</v>
      </c>
      <c r="V160" s="9">
        <v>8.9200000000000008E-3</v>
      </c>
      <c r="W160" s="9">
        <v>1.6469999999999901E-2</v>
      </c>
      <c r="X160" s="9">
        <v>2.6289999999999899E-3</v>
      </c>
      <c r="Y160" s="9">
        <v>14.49</v>
      </c>
      <c r="Z160" s="9">
        <v>33.369999999999898</v>
      </c>
      <c r="AA160" s="9">
        <v>92.04</v>
      </c>
      <c r="AB160" s="9">
        <v>653.6</v>
      </c>
      <c r="AC160" s="9">
        <v>0.1419</v>
      </c>
      <c r="AD160" s="9">
        <v>0.15229999999999899</v>
      </c>
      <c r="AE160" s="9">
        <v>0.2177</v>
      </c>
      <c r="AF160" s="9">
        <v>9.3310000000000004E-2</v>
      </c>
      <c r="AG160" s="9">
        <v>0.28289999999999899</v>
      </c>
      <c r="AH160" s="9">
        <v>8.0670000000000006E-2</v>
      </c>
      <c r="AI160" s="9">
        <v>0</v>
      </c>
      <c r="AJ160">
        <v>1</v>
      </c>
    </row>
    <row r="161" spans="3:36" x14ac:dyDescent="0.2">
      <c r="C161" s="5" t="s">
        <v>297</v>
      </c>
      <c r="D161" s="9">
        <v>868223</v>
      </c>
      <c r="E161" s="9">
        <v>11.71</v>
      </c>
      <c r="F161" s="9">
        <v>16.670000000000002</v>
      </c>
      <c r="G161" s="9">
        <v>74.719999999999899</v>
      </c>
      <c r="H161" s="9">
        <v>423.6</v>
      </c>
      <c r="I161" s="9">
        <v>0.1051</v>
      </c>
      <c r="J161" s="9">
        <v>6.09499999999999E-2</v>
      </c>
      <c r="K161" s="9">
        <v>3.5920000000000001E-2</v>
      </c>
      <c r="L161" s="9">
        <v>2.5999999999999902E-2</v>
      </c>
      <c r="M161" s="9">
        <v>0.13389999999999899</v>
      </c>
      <c r="N161" s="9">
        <v>5.9450000000000003E-2</v>
      </c>
      <c r="O161" s="9">
        <v>0.44890000000000002</v>
      </c>
      <c r="P161" s="9">
        <v>2.508</v>
      </c>
      <c r="Q161" s="9">
        <v>3.258</v>
      </c>
      <c r="R161" s="9">
        <v>34.369999999999898</v>
      </c>
      <c r="S161" s="9">
        <v>6.5779999999999901E-3</v>
      </c>
      <c r="T161" s="9">
        <v>1.38E-2</v>
      </c>
      <c r="U161" s="9">
        <v>2.6620000000000001E-2</v>
      </c>
      <c r="V161" s="9">
        <v>1.307E-2</v>
      </c>
      <c r="W161" s="9">
        <v>1.359E-2</v>
      </c>
      <c r="X161" s="9">
        <v>3.7069999999999898E-3</v>
      </c>
      <c r="Y161" s="9">
        <v>13.33</v>
      </c>
      <c r="Z161" s="9">
        <v>25.48</v>
      </c>
      <c r="AA161" s="9">
        <v>86.159999999999897</v>
      </c>
      <c r="AB161" s="9">
        <v>546.70000000000005</v>
      </c>
      <c r="AC161" s="9">
        <v>0.12709999999999899</v>
      </c>
      <c r="AD161" s="9">
        <v>0.1028</v>
      </c>
      <c r="AE161" s="9">
        <v>0.1046</v>
      </c>
      <c r="AF161" s="9">
        <v>6.9680000000000006E-2</v>
      </c>
      <c r="AG161" s="9">
        <v>0.17119999999999899</v>
      </c>
      <c r="AH161" s="9">
        <v>7.3429999999999898E-2</v>
      </c>
      <c r="AI161" s="9">
        <v>1</v>
      </c>
      <c r="AJ161">
        <v>0</v>
      </c>
    </row>
    <row r="162" spans="3:36" x14ac:dyDescent="0.2">
      <c r="C162" s="5" t="s">
        <v>298</v>
      </c>
      <c r="D162" s="9">
        <v>868682</v>
      </c>
      <c r="E162" s="9">
        <v>11.43</v>
      </c>
      <c r="F162" s="9">
        <v>15.39</v>
      </c>
      <c r="G162" s="9">
        <v>73.06</v>
      </c>
      <c r="H162" s="9">
        <v>399.8</v>
      </c>
      <c r="I162" s="9">
        <v>9.6390000000000003E-2</v>
      </c>
      <c r="J162" s="9">
        <v>6.8890000000000007E-2</v>
      </c>
      <c r="K162" s="9">
        <v>3.5029999999999901E-2</v>
      </c>
      <c r="L162" s="9">
        <v>2.8750000000000001E-2</v>
      </c>
      <c r="M162" s="9">
        <v>0.1734</v>
      </c>
      <c r="N162" s="9">
        <v>5.8650000000000001E-2</v>
      </c>
      <c r="O162" s="9">
        <v>0.1759</v>
      </c>
      <c r="P162" s="9">
        <v>0.99380000000000002</v>
      </c>
      <c r="Q162" s="9">
        <v>1.143</v>
      </c>
      <c r="R162" s="9">
        <v>12.67</v>
      </c>
      <c r="S162" s="9">
        <v>5.1330000000000004E-3</v>
      </c>
      <c r="T162" s="9">
        <v>1.521E-2</v>
      </c>
      <c r="U162" s="9">
        <v>1.434E-2</v>
      </c>
      <c r="V162" s="9">
        <v>8.6020000000000003E-3</v>
      </c>
      <c r="W162" s="9">
        <v>1.5010000000000001E-2</v>
      </c>
      <c r="X162" s="9">
        <v>1.588E-3</v>
      </c>
      <c r="Y162" s="9">
        <v>12.32</v>
      </c>
      <c r="Z162" s="9">
        <v>22.02</v>
      </c>
      <c r="AA162" s="9">
        <v>79.930000000000007</v>
      </c>
      <c r="AB162" s="9">
        <v>462</v>
      </c>
      <c r="AC162" s="9">
        <v>0.118999999999999</v>
      </c>
      <c r="AD162" s="9">
        <v>0.1648</v>
      </c>
      <c r="AE162" s="9">
        <v>0.1399</v>
      </c>
      <c r="AF162" s="9">
        <v>8.4760000000000002E-2</v>
      </c>
      <c r="AG162" s="9">
        <v>0.2676</v>
      </c>
      <c r="AH162" s="9">
        <v>6.7650000000000002E-2</v>
      </c>
      <c r="AI162" s="9">
        <v>1</v>
      </c>
      <c r="AJ162">
        <v>0</v>
      </c>
    </row>
    <row r="163" spans="3:36" x14ac:dyDescent="0.2">
      <c r="C163" s="5" t="s">
        <v>299</v>
      </c>
      <c r="D163" s="9">
        <v>868826</v>
      </c>
      <c r="E163" s="9">
        <v>14.9499999999999</v>
      </c>
      <c r="F163" s="9">
        <v>17.57</v>
      </c>
      <c r="G163" s="9">
        <v>96.849999999999895</v>
      </c>
      <c r="H163" s="9">
        <v>678.1</v>
      </c>
      <c r="I163" s="9">
        <v>0.1167</v>
      </c>
      <c r="J163" s="9">
        <v>0.1305</v>
      </c>
      <c r="K163" s="9">
        <v>0.15390000000000001</v>
      </c>
      <c r="L163" s="9">
        <v>8.62399999999999E-2</v>
      </c>
      <c r="M163" s="9">
        <v>0.19570000000000001</v>
      </c>
      <c r="N163" s="9">
        <v>6.216E-2</v>
      </c>
      <c r="O163" s="9">
        <v>1.296</v>
      </c>
      <c r="P163" s="9">
        <v>1.452</v>
      </c>
      <c r="Q163" s="9">
        <v>8.4190000000000005</v>
      </c>
      <c r="R163" s="9">
        <v>101.9</v>
      </c>
      <c r="S163" s="9">
        <v>0.01</v>
      </c>
      <c r="T163" s="9">
        <v>3.47999999999999E-2</v>
      </c>
      <c r="U163" s="9">
        <v>6.5769999999999898E-2</v>
      </c>
      <c r="V163" s="9">
        <v>2.801E-2</v>
      </c>
      <c r="W163" s="9">
        <v>5.16799999999999E-2</v>
      </c>
      <c r="X163" s="9">
        <v>2.8869999999999898E-3</v>
      </c>
      <c r="Y163" s="9">
        <v>18.55</v>
      </c>
      <c r="Z163" s="9">
        <v>21.43</v>
      </c>
      <c r="AA163" s="9">
        <v>121.4</v>
      </c>
      <c r="AB163" s="9">
        <v>971.39999999999895</v>
      </c>
      <c r="AC163" s="9">
        <v>0.1411</v>
      </c>
      <c r="AD163" s="9">
        <v>0.21640000000000001</v>
      </c>
      <c r="AE163" s="9">
        <v>0.33550000000000002</v>
      </c>
      <c r="AF163" s="9">
        <v>0.16669999999999899</v>
      </c>
      <c r="AG163" s="9">
        <v>0.34139999999999898</v>
      </c>
      <c r="AH163" s="9">
        <v>7.1470000000000006E-2</v>
      </c>
      <c r="AI163" s="9">
        <v>0</v>
      </c>
      <c r="AJ163">
        <v>1</v>
      </c>
    </row>
    <row r="164" spans="3:36" x14ac:dyDescent="0.2">
      <c r="C164" s="5" t="s">
        <v>300</v>
      </c>
      <c r="D164" s="9">
        <v>868871</v>
      </c>
      <c r="E164" s="9">
        <v>11.2799999999999</v>
      </c>
      <c r="F164" s="9">
        <v>13.39</v>
      </c>
      <c r="G164" s="9">
        <v>73</v>
      </c>
      <c r="H164" s="9">
        <v>384.8</v>
      </c>
      <c r="I164" s="9">
        <v>0.1164</v>
      </c>
      <c r="J164" s="9">
        <v>0.11360000000000001</v>
      </c>
      <c r="K164" s="9">
        <v>4.6350000000000002E-2</v>
      </c>
      <c r="L164" s="9">
        <v>4.7960000000000003E-2</v>
      </c>
      <c r="M164" s="9">
        <v>0.17710000000000001</v>
      </c>
      <c r="N164" s="9">
        <v>6.0720000000000003E-2</v>
      </c>
      <c r="O164" s="9">
        <v>0.33839999999999898</v>
      </c>
      <c r="P164" s="9">
        <v>1.343</v>
      </c>
      <c r="Q164" s="9">
        <v>1.851</v>
      </c>
      <c r="R164" s="9">
        <v>26.329999999999899</v>
      </c>
      <c r="S164" s="9">
        <v>1.1270000000000001E-2</v>
      </c>
      <c r="T164" s="9">
        <v>3.49799999999999E-2</v>
      </c>
      <c r="U164" s="9">
        <v>2.1870000000000001E-2</v>
      </c>
      <c r="V164" s="9">
        <v>1.9650000000000001E-2</v>
      </c>
      <c r="W164" s="9">
        <v>1.5800000000000002E-2</v>
      </c>
      <c r="X164" s="9">
        <v>3.4420000000000002E-3</v>
      </c>
      <c r="Y164" s="9">
        <v>11.92</v>
      </c>
      <c r="Z164" s="9">
        <v>15.77</v>
      </c>
      <c r="AA164" s="9">
        <v>76.53</v>
      </c>
      <c r="AB164" s="9">
        <v>434</v>
      </c>
      <c r="AC164" s="9">
        <v>0.13669999999999899</v>
      </c>
      <c r="AD164" s="9">
        <v>0.1822</v>
      </c>
      <c r="AE164" s="9">
        <v>8.6690000000000003E-2</v>
      </c>
      <c r="AF164" s="9">
        <v>8.6110000000000006E-2</v>
      </c>
      <c r="AG164" s="9">
        <v>0.2102</v>
      </c>
      <c r="AH164" s="9">
        <v>6.78399999999999E-2</v>
      </c>
      <c r="AI164" s="9">
        <v>1</v>
      </c>
      <c r="AJ164">
        <v>0</v>
      </c>
    </row>
    <row r="165" spans="3:36" x14ac:dyDescent="0.2">
      <c r="C165" s="5" t="s">
        <v>301</v>
      </c>
      <c r="D165" s="9">
        <v>868999</v>
      </c>
      <c r="E165" s="9">
        <v>9.7379999999999907</v>
      </c>
      <c r="F165" s="9">
        <v>11.97</v>
      </c>
      <c r="G165" s="9">
        <v>61.24</v>
      </c>
      <c r="H165" s="9">
        <v>288.5</v>
      </c>
      <c r="I165" s="9">
        <v>9.2499999999999902E-2</v>
      </c>
      <c r="J165" s="9">
        <v>4.1020000000000001E-2</v>
      </c>
      <c r="K165" s="9">
        <v>0</v>
      </c>
      <c r="L165" s="9">
        <v>0</v>
      </c>
      <c r="M165" s="9">
        <v>0.1903</v>
      </c>
      <c r="N165" s="9">
        <v>6.4219999999999902E-2</v>
      </c>
      <c r="O165" s="9">
        <v>0.1988</v>
      </c>
      <c r="P165" s="9">
        <v>0.496</v>
      </c>
      <c r="Q165" s="9">
        <v>1.218</v>
      </c>
      <c r="R165" s="9">
        <v>12.26</v>
      </c>
      <c r="S165" s="9">
        <v>6.0400000000000002E-3</v>
      </c>
      <c r="T165" s="9">
        <v>5.65599999999999E-3</v>
      </c>
      <c r="U165" s="9">
        <v>0</v>
      </c>
      <c r="V165" s="9">
        <v>0</v>
      </c>
      <c r="W165" s="9">
        <v>2.2769999999999901E-2</v>
      </c>
      <c r="X165" s="9">
        <v>3.2200000000000002E-3</v>
      </c>
      <c r="Y165" s="9">
        <v>10.6199999999999</v>
      </c>
      <c r="Z165" s="9">
        <v>14.1</v>
      </c>
      <c r="AA165" s="9">
        <v>66.53</v>
      </c>
      <c r="AB165" s="9">
        <v>342.89999999999901</v>
      </c>
      <c r="AC165" s="9">
        <v>0.1234</v>
      </c>
      <c r="AD165" s="9">
        <v>7.2040000000000007E-2</v>
      </c>
      <c r="AE165" s="9">
        <v>0</v>
      </c>
      <c r="AF165" s="9">
        <v>0</v>
      </c>
      <c r="AG165" s="9">
        <v>0.3105</v>
      </c>
      <c r="AH165" s="9">
        <v>8.1509999999999902E-2</v>
      </c>
      <c r="AI165" s="9">
        <v>1</v>
      </c>
      <c r="AJ165">
        <v>0</v>
      </c>
    </row>
    <row r="166" spans="3:36" x14ac:dyDescent="0.2">
      <c r="C166" s="5" t="s">
        <v>302</v>
      </c>
      <c r="D166" s="9">
        <v>869104</v>
      </c>
      <c r="E166" s="9">
        <v>16.1099999999999</v>
      </c>
      <c r="F166" s="9">
        <v>18.05</v>
      </c>
      <c r="G166" s="9">
        <v>105.099999999999</v>
      </c>
      <c r="H166" s="9">
        <v>813</v>
      </c>
      <c r="I166" s="9">
        <v>9.7210000000000005E-2</v>
      </c>
      <c r="J166" s="9">
        <v>0.1137</v>
      </c>
      <c r="K166" s="9">
        <v>9.4469999999999901E-2</v>
      </c>
      <c r="L166" s="9">
        <v>5.94299999999999E-2</v>
      </c>
      <c r="M166" s="9">
        <v>0.18609999999999899</v>
      </c>
      <c r="N166" s="9">
        <v>6.2480000000000001E-2</v>
      </c>
      <c r="O166" s="9">
        <v>0.70489999999999897</v>
      </c>
      <c r="P166" s="9">
        <v>1.3320000000000001</v>
      </c>
      <c r="Q166" s="9">
        <v>4.5330000000000004</v>
      </c>
      <c r="R166" s="9">
        <v>74.079999999999899</v>
      </c>
      <c r="S166" s="9">
        <v>6.77E-3</v>
      </c>
      <c r="T166" s="9">
        <v>1.9380000000000001E-2</v>
      </c>
      <c r="U166" s="9">
        <v>3.0669999999999899E-2</v>
      </c>
      <c r="V166" s="9">
        <v>1.167E-2</v>
      </c>
      <c r="W166" s="9">
        <v>1.8749999999999899E-2</v>
      </c>
      <c r="X166" s="9">
        <v>3.434E-3</v>
      </c>
      <c r="Y166" s="9">
        <v>19.920000000000002</v>
      </c>
      <c r="Z166" s="9">
        <v>25.27</v>
      </c>
      <c r="AA166" s="9">
        <v>129</v>
      </c>
      <c r="AB166" s="9">
        <v>1233</v>
      </c>
      <c r="AC166" s="9">
        <v>0.13139999999999899</v>
      </c>
      <c r="AD166" s="9">
        <v>0.22359999999999899</v>
      </c>
      <c r="AE166" s="9">
        <v>0.2802</v>
      </c>
      <c r="AF166" s="9">
        <v>0.1216</v>
      </c>
      <c r="AG166" s="9">
        <v>0.2792</v>
      </c>
      <c r="AH166" s="9">
        <v>8.158E-2</v>
      </c>
      <c r="AI166" s="9">
        <v>0</v>
      </c>
      <c r="AJ166">
        <v>1</v>
      </c>
    </row>
    <row r="167" spans="3:36" x14ac:dyDescent="0.2">
      <c r="C167" s="5" t="s">
        <v>303</v>
      </c>
      <c r="D167" s="9">
        <v>869218</v>
      </c>
      <c r="E167" s="9">
        <v>11.43</v>
      </c>
      <c r="F167" s="9">
        <v>17.309999999999899</v>
      </c>
      <c r="G167" s="9">
        <v>73.659999999999897</v>
      </c>
      <c r="H167" s="9">
        <v>398</v>
      </c>
      <c r="I167" s="9">
        <v>0.10920000000000001</v>
      </c>
      <c r="J167" s="9">
        <v>9.486E-2</v>
      </c>
      <c r="K167" s="9">
        <v>2.0310000000000002E-2</v>
      </c>
      <c r="L167" s="9">
        <v>1.8610000000000002E-2</v>
      </c>
      <c r="M167" s="9">
        <v>0.16450000000000001</v>
      </c>
      <c r="N167" s="9">
        <v>6.5619999999999901E-2</v>
      </c>
      <c r="O167" s="9">
        <v>0.2843</v>
      </c>
      <c r="P167" s="9">
        <v>1.9079999999999899</v>
      </c>
      <c r="Q167" s="9">
        <v>1.9370000000000001</v>
      </c>
      <c r="R167" s="9">
        <v>21.3799999999999</v>
      </c>
      <c r="S167" s="9">
        <v>6.6639999999999902E-3</v>
      </c>
      <c r="T167" s="9">
        <v>1.7350000000000001E-2</v>
      </c>
      <c r="U167" s="9">
        <v>1.158E-2</v>
      </c>
      <c r="V167" s="9">
        <v>9.5200000000000007E-3</v>
      </c>
      <c r="W167" s="9">
        <v>2.282E-2</v>
      </c>
      <c r="X167" s="9">
        <v>3.5260000000000001E-3</v>
      </c>
      <c r="Y167" s="9">
        <v>12.7799999999999</v>
      </c>
      <c r="Z167" s="9">
        <v>26.76</v>
      </c>
      <c r="AA167" s="9">
        <v>82.659999999999897</v>
      </c>
      <c r="AB167" s="9">
        <v>503</v>
      </c>
      <c r="AC167" s="9">
        <v>0.14130000000000001</v>
      </c>
      <c r="AD167" s="9">
        <v>0.1792</v>
      </c>
      <c r="AE167" s="9">
        <v>7.7079999999999899E-2</v>
      </c>
      <c r="AF167" s="9">
        <v>6.4019999999999896E-2</v>
      </c>
      <c r="AG167" s="9">
        <v>0.25840000000000002</v>
      </c>
      <c r="AH167" s="9">
        <v>8.0960000000000004E-2</v>
      </c>
      <c r="AI167" s="9">
        <v>1</v>
      </c>
      <c r="AJ167">
        <v>0</v>
      </c>
    </row>
    <row r="168" spans="3:36" x14ac:dyDescent="0.2">
      <c r="C168" s="5" t="s">
        <v>304</v>
      </c>
      <c r="D168" s="9">
        <v>869224</v>
      </c>
      <c r="E168" s="9">
        <v>12.9</v>
      </c>
      <c r="F168" s="9">
        <v>15.92</v>
      </c>
      <c r="G168" s="9">
        <v>83.739999999999895</v>
      </c>
      <c r="H168" s="9">
        <v>512.20000000000005</v>
      </c>
      <c r="I168" s="9">
        <v>8.677E-2</v>
      </c>
      <c r="J168" s="9">
        <v>9.5089999999999897E-2</v>
      </c>
      <c r="K168" s="9">
        <v>4.89399999999999E-2</v>
      </c>
      <c r="L168" s="9">
        <v>3.0880000000000001E-2</v>
      </c>
      <c r="M168" s="9">
        <v>0.17780000000000001</v>
      </c>
      <c r="N168" s="9">
        <v>6.2350000000000003E-2</v>
      </c>
      <c r="O168" s="9">
        <v>0.21429999999999899</v>
      </c>
      <c r="P168" s="9">
        <v>0.7712</v>
      </c>
      <c r="Q168" s="9">
        <v>1.6890000000000001</v>
      </c>
      <c r="R168" s="9">
        <v>16.64</v>
      </c>
      <c r="S168" s="9">
        <v>5.3239999999999902E-3</v>
      </c>
      <c r="T168" s="9">
        <v>1.5630000000000002E-2</v>
      </c>
      <c r="U168" s="9">
        <v>1.5100000000000001E-2</v>
      </c>
      <c r="V168" s="9">
        <v>7.5839999999999901E-3</v>
      </c>
      <c r="W168" s="9">
        <v>2.104E-2</v>
      </c>
      <c r="X168" s="9">
        <v>1.887E-3</v>
      </c>
      <c r="Y168" s="9">
        <v>14.48</v>
      </c>
      <c r="Z168" s="9">
        <v>21.82</v>
      </c>
      <c r="AA168" s="9">
        <v>97.17</v>
      </c>
      <c r="AB168" s="9">
        <v>643.79999999999905</v>
      </c>
      <c r="AC168" s="9">
        <v>0.13120000000000001</v>
      </c>
      <c r="AD168" s="9">
        <v>0.25480000000000003</v>
      </c>
      <c r="AE168" s="9">
        <v>0.20899999999999899</v>
      </c>
      <c r="AF168" s="9">
        <v>0.1012</v>
      </c>
      <c r="AG168" s="9">
        <v>0.35489999999999899</v>
      </c>
      <c r="AH168" s="9">
        <v>8.1180000000000002E-2</v>
      </c>
      <c r="AI168" s="9">
        <v>1</v>
      </c>
      <c r="AJ168">
        <v>0</v>
      </c>
    </row>
    <row r="169" spans="3:36" x14ac:dyDescent="0.2">
      <c r="C169" s="5" t="s">
        <v>305</v>
      </c>
      <c r="D169" s="9">
        <v>869254</v>
      </c>
      <c r="E169" s="9">
        <v>10.75</v>
      </c>
      <c r="F169" s="9">
        <v>14.97</v>
      </c>
      <c r="G169" s="9">
        <v>68.260000000000005</v>
      </c>
      <c r="H169" s="9">
        <v>355.3</v>
      </c>
      <c r="I169" s="9">
        <v>7.7929999999999902E-2</v>
      </c>
      <c r="J169" s="9">
        <v>5.1389999999999901E-2</v>
      </c>
      <c r="K169" s="9">
        <v>2.2509999999999902E-2</v>
      </c>
      <c r="L169" s="9">
        <v>7.8750000000000001E-3</v>
      </c>
      <c r="M169" s="9">
        <v>0.1399</v>
      </c>
      <c r="N169" s="9">
        <v>5.688E-2</v>
      </c>
      <c r="O169" s="9">
        <v>0.2525</v>
      </c>
      <c r="P169" s="9">
        <v>1.2390000000000001</v>
      </c>
      <c r="Q169" s="9">
        <v>1.806</v>
      </c>
      <c r="R169" s="9">
        <v>17.739999999999899</v>
      </c>
      <c r="S169" s="9">
        <v>6.5469999999999903E-3</v>
      </c>
      <c r="T169" s="9">
        <v>1.7809999999999899E-2</v>
      </c>
      <c r="U169" s="9">
        <v>2.018E-2</v>
      </c>
      <c r="V169" s="9">
        <v>5.6119999999999903E-3</v>
      </c>
      <c r="W169" s="9">
        <v>1.6709999999999899E-2</v>
      </c>
      <c r="X169" s="9">
        <v>2.3600000000000001E-3</v>
      </c>
      <c r="Y169" s="9">
        <v>11.9499999999999</v>
      </c>
      <c r="Z169" s="9">
        <v>20.719999999999899</v>
      </c>
      <c r="AA169" s="9">
        <v>77.790000000000006</v>
      </c>
      <c r="AB169" s="9">
        <v>441.19999999999902</v>
      </c>
      <c r="AC169" s="9">
        <v>0.1076</v>
      </c>
      <c r="AD169" s="9">
        <v>0.12230000000000001</v>
      </c>
      <c r="AE169" s="9">
        <v>9.7549999999999901E-2</v>
      </c>
      <c r="AF169" s="9">
        <v>3.4130000000000001E-2</v>
      </c>
      <c r="AG169" s="9">
        <v>0.23</v>
      </c>
      <c r="AH169" s="9">
        <v>6.769E-2</v>
      </c>
      <c r="AI169" s="9">
        <v>1</v>
      </c>
      <c r="AJ169">
        <v>0</v>
      </c>
    </row>
    <row r="170" spans="3:36" x14ac:dyDescent="0.2">
      <c r="C170" s="5" t="s">
        <v>306</v>
      </c>
      <c r="D170" s="9">
        <v>869476</v>
      </c>
      <c r="E170" s="9">
        <v>11.9</v>
      </c>
      <c r="F170" s="9">
        <v>14.65</v>
      </c>
      <c r="G170" s="9">
        <v>78.1099999999999</v>
      </c>
      <c r="H170" s="9">
        <v>432.8</v>
      </c>
      <c r="I170" s="9">
        <v>0.1152</v>
      </c>
      <c r="J170" s="9">
        <v>0.12959999999999899</v>
      </c>
      <c r="K170" s="9">
        <v>3.7100000000000001E-2</v>
      </c>
      <c r="L170" s="9">
        <v>3.0030000000000001E-2</v>
      </c>
      <c r="M170" s="9">
        <v>0.19950000000000001</v>
      </c>
      <c r="N170" s="9">
        <v>7.8390000000000001E-2</v>
      </c>
      <c r="O170" s="9">
        <v>0.3962</v>
      </c>
      <c r="P170" s="9">
        <v>0.65380000000000005</v>
      </c>
      <c r="Q170" s="9">
        <v>3.0209999999999901</v>
      </c>
      <c r="R170" s="9">
        <v>25.03</v>
      </c>
      <c r="S170" s="9">
        <v>1.017E-2</v>
      </c>
      <c r="T170" s="9">
        <v>4.7410000000000001E-2</v>
      </c>
      <c r="U170" s="9">
        <v>2.7890000000000002E-2</v>
      </c>
      <c r="V170" s="9">
        <v>1.11E-2</v>
      </c>
      <c r="W170" s="9">
        <v>3.1269999999999902E-2</v>
      </c>
      <c r="X170" s="9">
        <v>9.4230000000000008E-3</v>
      </c>
      <c r="Y170" s="9">
        <v>13.15</v>
      </c>
      <c r="Z170" s="9">
        <v>16.510000000000002</v>
      </c>
      <c r="AA170" s="9">
        <v>86.26</v>
      </c>
      <c r="AB170" s="9">
        <v>509.6</v>
      </c>
      <c r="AC170" s="9">
        <v>0.1424</v>
      </c>
      <c r="AD170" s="9">
        <v>0.25169999999999898</v>
      </c>
      <c r="AE170" s="9">
        <v>9.4200000000000006E-2</v>
      </c>
      <c r="AF170" s="9">
        <v>6.0420000000000001E-2</v>
      </c>
      <c r="AG170" s="9">
        <v>0.2727</v>
      </c>
      <c r="AH170" s="9">
        <v>0.1036</v>
      </c>
      <c r="AI170" s="9">
        <v>1</v>
      </c>
      <c r="AJ170">
        <v>0</v>
      </c>
    </row>
    <row r="171" spans="3:36" x14ac:dyDescent="0.2">
      <c r="C171" s="5" t="s">
        <v>307</v>
      </c>
      <c r="D171" s="9">
        <v>869691</v>
      </c>
      <c r="E171" s="9">
        <v>11.8</v>
      </c>
      <c r="F171" s="9">
        <v>16.579999999999899</v>
      </c>
      <c r="G171" s="9">
        <v>78.989999999999895</v>
      </c>
      <c r="H171" s="9">
        <v>432</v>
      </c>
      <c r="I171" s="9">
        <v>0.1091</v>
      </c>
      <c r="J171" s="9">
        <v>0.17</v>
      </c>
      <c r="K171" s="9">
        <v>0.16589999999999899</v>
      </c>
      <c r="L171" s="9">
        <v>7.4149999999999897E-2</v>
      </c>
      <c r="M171" s="9">
        <v>0.26779999999999898</v>
      </c>
      <c r="N171" s="9">
        <v>7.3709999999999901E-2</v>
      </c>
      <c r="O171" s="9">
        <v>0.31969999999999898</v>
      </c>
      <c r="P171" s="9">
        <v>1.4259999999999899</v>
      </c>
      <c r="Q171" s="9">
        <v>2.2810000000000001</v>
      </c>
      <c r="R171" s="9">
        <v>24.719999999999899</v>
      </c>
      <c r="S171" s="9">
        <v>5.4270000000000004E-3</v>
      </c>
      <c r="T171" s="9">
        <v>3.6330000000000001E-2</v>
      </c>
      <c r="U171" s="9">
        <v>4.6489999999999899E-2</v>
      </c>
      <c r="V171" s="9">
        <v>1.8429999999999901E-2</v>
      </c>
      <c r="W171" s="9">
        <v>5.62799999999999E-2</v>
      </c>
      <c r="X171" s="9">
        <v>4.6350000000000002E-3</v>
      </c>
      <c r="Y171" s="9">
        <v>13.74</v>
      </c>
      <c r="Z171" s="9">
        <v>26.3799999999999</v>
      </c>
      <c r="AA171" s="9">
        <v>91.93</v>
      </c>
      <c r="AB171" s="9">
        <v>591.70000000000005</v>
      </c>
      <c r="AC171" s="9">
        <v>0.13850000000000001</v>
      </c>
      <c r="AD171" s="9">
        <v>0.40920000000000001</v>
      </c>
      <c r="AE171" s="9">
        <v>0.45040000000000002</v>
      </c>
      <c r="AF171" s="9">
        <v>0.1865</v>
      </c>
      <c r="AG171" s="9">
        <v>0.57740000000000002</v>
      </c>
      <c r="AH171" s="9">
        <v>0.102999999999999</v>
      </c>
      <c r="AI171" s="9">
        <v>0</v>
      </c>
      <c r="AJ171">
        <v>1</v>
      </c>
    </row>
    <row r="172" spans="3:36" x14ac:dyDescent="0.2">
      <c r="C172" s="5" t="s">
        <v>308</v>
      </c>
      <c r="D172" s="9">
        <v>86973701</v>
      </c>
      <c r="E172" s="9">
        <v>14.9499999999999</v>
      </c>
      <c r="F172" s="9">
        <v>18.77</v>
      </c>
      <c r="G172" s="9">
        <v>97.84</v>
      </c>
      <c r="H172" s="9">
        <v>689.5</v>
      </c>
      <c r="I172" s="9">
        <v>8.1379999999999897E-2</v>
      </c>
      <c r="J172" s="9">
        <v>0.1167</v>
      </c>
      <c r="K172" s="9">
        <v>9.04999999999999E-2</v>
      </c>
      <c r="L172" s="9">
        <v>3.5619999999999902E-2</v>
      </c>
      <c r="M172" s="9">
        <v>0.1744</v>
      </c>
      <c r="N172" s="9">
        <v>6.4930000000000002E-2</v>
      </c>
      <c r="O172" s="9">
        <v>0.42199999999999899</v>
      </c>
      <c r="P172" s="9">
        <v>1.909</v>
      </c>
      <c r="Q172" s="9">
        <v>3.2709999999999901</v>
      </c>
      <c r="R172" s="9">
        <v>39.43</v>
      </c>
      <c r="S172" s="9">
        <v>5.79E-3</v>
      </c>
      <c r="T172" s="9">
        <v>4.8770000000000001E-2</v>
      </c>
      <c r="U172" s="9">
        <v>5.3030000000000001E-2</v>
      </c>
      <c r="V172" s="9">
        <v>1.5270000000000001E-2</v>
      </c>
      <c r="W172" s="9">
        <v>3.356E-2</v>
      </c>
      <c r="X172" s="9">
        <v>9.3679999999999892E-3</v>
      </c>
      <c r="Y172" s="9">
        <v>16.25</v>
      </c>
      <c r="Z172" s="9">
        <v>25.469999999999899</v>
      </c>
      <c r="AA172" s="9">
        <v>107.099999999999</v>
      </c>
      <c r="AB172" s="9">
        <v>809.7</v>
      </c>
      <c r="AC172" s="9">
        <v>9.96999999999999E-2</v>
      </c>
      <c r="AD172" s="9">
        <v>0.25209999999999899</v>
      </c>
      <c r="AE172" s="9">
        <v>0.25</v>
      </c>
      <c r="AF172" s="9">
        <v>8.405E-2</v>
      </c>
      <c r="AG172" s="9">
        <v>0.28520000000000001</v>
      </c>
      <c r="AH172" s="9">
        <v>9.2179999999999901E-2</v>
      </c>
      <c r="AI172" s="9">
        <v>1</v>
      </c>
      <c r="AJ172">
        <v>0</v>
      </c>
    </row>
    <row r="173" spans="3:36" x14ac:dyDescent="0.2">
      <c r="C173" s="5" t="s">
        <v>309</v>
      </c>
      <c r="D173" s="9">
        <v>86973702</v>
      </c>
      <c r="E173" s="9">
        <v>14.44</v>
      </c>
      <c r="F173" s="9">
        <v>15.18</v>
      </c>
      <c r="G173" s="9">
        <v>93.969999999999899</v>
      </c>
      <c r="H173" s="9">
        <v>640.1</v>
      </c>
      <c r="I173" s="9">
        <v>9.96999999999999E-2</v>
      </c>
      <c r="J173" s="9">
        <v>0.1021</v>
      </c>
      <c r="K173" s="9">
        <v>8.4870000000000001E-2</v>
      </c>
      <c r="L173" s="9">
        <v>5.5320000000000001E-2</v>
      </c>
      <c r="M173" s="9">
        <v>0.1724</v>
      </c>
      <c r="N173" s="9">
        <v>6.0810000000000003E-2</v>
      </c>
      <c r="O173" s="9">
        <v>0.24060000000000001</v>
      </c>
      <c r="P173" s="9">
        <v>0.73939999999999895</v>
      </c>
      <c r="Q173" s="9">
        <v>2.12</v>
      </c>
      <c r="R173" s="9">
        <v>21.1999999999999</v>
      </c>
      <c r="S173" s="9">
        <v>5.7060000000000001E-3</v>
      </c>
      <c r="T173" s="9">
        <v>2.2970000000000001E-2</v>
      </c>
      <c r="U173" s="9">
        <v>3.1140000000000001E-2</v>
      </c>
      <c r="V173" s="9">
        <v>1.4930000000000001E-2</v>
      </c>
      <c r="W173" s="9">
        <v>1.4540000000000001E-2</v>
      </c>
      <c r="X173" s="9">
        <v>2.5279999999999899E-3</v>
      </c>
      <c r="Y173" s="9">
        <v>15.85</v>
      </c>
      <c r="Z173" s="9">
        <v>19.850000000000001</v>
      </c>
      <c r="AA173" s="9">
        <v>108.599999999999</v>
      </c>
      <c r="AB173" s="9">
        <v>766.89999999999895</v>
      </c>
      <c r="AC173" s="9">
        <v>0.131599999999999</v>
      </c>
      <c r="AD173" s="9">
        <v>0.27350000000000002</v>
      </c>
      <c r="AE173" s="9">
        <v>0.31030000000000002</v>
      </c>
      <c r="AF173" s="9">
        <v>0.15989999999999899</v>
      </c>
      <c r="AG173" s="9">
        <v>0.26910000000000001</v>
      </c>
      <c r="AH173" s="9">
        <v>7.6829999999999898E-2</v>
      </c>
      <c r="AI173" s="9">
        <v>1</v>
      </c>
      <c r="AJ173">
        <v>0</v>
      </c>
    </row>
    <row r="174" spans="3:36" x14ac:dyDescent="0.2">
      <c r="C174" s="5" t="s">
        <v>310</v>
      </c>
      <c r="D174" s="9">
        <v>869931</v>
      </c>
      <c r="E174" s="9">
        <v>13.74</v>
      </c>
      <c r="F174" s="9">
        <v>17.91</v>
      </c>
      <c r="G174" s="9">
        <v>88.12</v>
      </c>
      <c r="H174" s="9">
        <v>585</v>
      </c>
      <c r="I174" s="9">
        <v>7.94399999999999E-2</v>
      </c>
      <c r="J174" s="9">
        <v>6.37599999999999E-2</v>
      </c>
      <c r="K174" s="9">
        <v>2.8809999999999902E-2</v>
      </c>
      <c r="L174" s="9">
        <v>1.329E-2</v>
      </c>
      <c r="M174" s="9">
        <v>0.14729999999999899</v>
      </c>
      <c r="N174" s="9">
        <v>5.5800000000000002E-2</v>
      </c>
      <c r="O174" s="9">
        <v>0.25</v>
      </c>
      <c r="P174" s="9">
        <v>0.75739999999999896</v>
      </c>
      <c r="Q174" s="9">
        <v>1.573</v>
      </c>
      <c r="R174" s="9">
        <v>21.469999999999899</v>
      </c>
      <c r="S174" s="9">
        <v>2.8379999999999898E-3</v>
      </c>
      <c r="T174" s="9">
        <v>1.592E-2</v>
      </c>
      <c r="U174" s="9">
        <v>1.78E-2</v>
      </c>
      <c r="V174" s="9">
        <v>5.8279999999999903E-3</v>
      </c>
      <c r="W174" s="9">
        <v>1.329E-2</v>
      </c>
      <c r="X174" s="9">
        <v>1.9759999999999899E-3</v>
      </c>
      <c r="Y174" s="9">
        <v>15.34</v>
      </c>
      <c r="Z174" s="9">
        <v>22.46</v>
      </c>
      <c r="AA174" s="9">
        <v>97.189999999999898</v>
      </c>
      <c r="AB174" s="9">
        <v>725.89999999999895</v>
      </c>
      <c r="AC174" s="9">
        <v>9.7110000000000002E-2</v>
      </c>
      <c r="AD174" s="9">
        <v>0.18240000000000001</v>
      </c>
      <c r="AE174" s="9">
        <v>0.15640000000000001</v>
      </c>
      <c r="AF174" s="9">
        <v>6.019E-2</v>
      </c>
      <c r="AG174" s="9">
        <v>0.23499999999999899</v>
      </c>
      <c r="AH174" s="9">
        <v>7.0139999999999897E-2</v>
      </c>
      <c r="AI174" s="9">
        <v>1</v>
      </c>
      <c r="AJ174">
        <v>0</v>
      </c>
    </row>
    <row r="175" spans="3:36" x14ac:dyDescent="0.2">
      <c r="C175" s="5" t="s">
        <v>311</v>
      </c>
      <c r="D175" s="9">
        <v>871001501</v>
      </c>
      <c r="E175" s="9">
        <v>13</v>
      </c>
      <c r="F175" s="9">
        <v>20.78</v>
      </c>
      <c r="G175" s="9">
        <v>83.51</v>
      </c>
      <c r="H175" s="9">
        <v>519.39999999999895</v>
      </c>
      <c r="I175" s="9">
        <v>0.1135</v>
      </c>
      <c r="J175" s="9">
        <v>7.5889999999999902E-2</v>
      </c>
      <c r="K175" s="9">
        <v>3.1359999999999902E-2</v>
      </c>
      <c r="L175" s="9">
        <v>2.6450000000000001E-2</v>
      </c>
      <c r="M175" s="9">
        <v>0.254</v>
      </c>
      <c r="N175" s="9">
        <v>6.087E-2</v>
      </c>
      <c r="O175" s="9">
        <v>0.42020000000000002</v>
      </c>
      <c r="P175" s="9">
        <v>1.3220000000000001</v>
      </c>
      <c r="Q175" s="9">
        <v>2.8730000000000002</v>
      </c>
      <c r="R175" s="9">
        <v>34.78</v>
      </c>
      <c r="S175" s="9">
        <v>7.0169999999999903E-3</v>
      </c>
      <c r="T175" s="9">
        <v>1.142E-2</v>
      </c>
      <c r="U175" s="9">
        <v>1.949E-2</v>
      </c>
      <c r="V175" s="9">
        <v>1.153E-2</v>
      </c>
      <c r="W175" s="9">
        <v>2.9510000000000002E-2</v>
      </c>
      <c r="X175" s="9">
        <v>1.5330000000000001E-3</v>
      </c>
      <c r="Y175" s="9">
        <v>14.16</v>
      </c>
      <c r="Z175" s="9">
        <v>24.1099999999999</v>
      </c>
      <c r="AA175" s="9">
        <v>90.819999999999894</v>
      </c>
      <c r="AB175" s="9">
        <v>616.70000000000005</v>
      </c>
      <c r="AC175" s="9">
        <v>0.12970000000000001</v>
      </c>
      <c r="AD175" s="9">
        <v>0.1105</v>
      </c>
      <c r="AE175" s="9">
        <v>8.1119999999999901E-2</v>
      </c>
      <c r="AF175" s="9">
        <v>6.2960000000000002E-2</v>
      </c>
      <c r="AG175" s="9">
        <v>0.3196</v>
      </c>
      <c r="AH175" s="9">
        <v>6.4350000000000004E-2</v>
      </c>
      <c r="AI175" s="9">
        <v>1</v>
      </c>
      <c r="AJ175">
        <v>0</v>
      </c>
    </row>
    <row r="176" spans="3:36" x14ac:dyDescent="0.2">
      <c r="C176" s="5" t="s">
        <v>312</v>
      </c>
      <c r="D176" s="9">
        <v>871001502</v>
      </c>
      <c r="E176" s="9">
        <v>8.2189999999999905</v>
      </c>
      <c r="F176" s="9">
        <v>20.6999999999999</v>
      </c>
      <c r="G176" s="9">
        <v>53.27</v>
      </c>
      <c r="H176" s="9">
        <v>203.9</v>
      </c>
      <c r="I176" s="9">
        <v>9.4049999999999898E-2</v>
      </c>
      <c r="J176" s="9">
        <v>0.1305</v>
      </c>
      <c r="K176" s="9">
        <v>0.1321</v>
      </c>
      <c r="L176" s="9">
        <v>2.1680000000000001E-2</v>
      </c>
      <c r="M176" s="9">
        <v>0.22220000000000001</v>
      </c>
      <c r="N176" s="9">
        <v>8.2610000000000003E-2</v>
      </c>
      <c r="O176" s="9">
        <v>0.19350000000000001</v>
      </c>
      <c r="P176" s="9">
        <v>1.962</v>
      </c>
      <c r="Q176" s="9">
        <v>1.2430000000000001</v>
      </c>
      <c r="R176" s="9">
        <v>10.210000000000001</v>
      </c>
      <c r="S176" s="9">
        <v>1.243E-2</v>
      </c>
      <c r="T176" s="9">
        <v>5.416E-2</v>
      </c>
      <c r="U176" s="9">
        <v>7.7530000000000002E-2</v>
      </c>
      <c r="V176" s="9">
        <v>1.022E-2</v>
      </c>
      <c r="W176" s="9">
        <v>2.3089999999999899E-2</v>
      </c>
      <c r="X176" s="9">
        <v>1.1780000000000001E-2</v>
      </c>
      <c r="Y176" s="9">
        <v>9.0920000000000005</v>
      </c>
      <c r="Z176" s="9">
        <v>29.719999999999899</v>
      </c>
      <c r="AA176" s="9">
        <v>58.079999999999899</v>
      </c>
      <c r="AB176" s="9">
        <v>249.8</v>
      </c>
      <c r="AC176" s="9">
        <v>0.16300000000000001</v>
      </c>
      <c r="AD176" s="9">
        <v>0.430999999999999</v>
      </c>
      <c r="AE176" s="9">
        <v>0.53810000000000002</v>
      </c>
      <c r="AF176" s="9">
        <v>7.8789999999999902E-2</v>
      </c>
      <c r="AG176" s="9">
        <v>0.3322</v>
      </c>
      <c r="AH176" s="9">
        <v>0.14860000000000001</v>
      </c>
      <c r="AI176" s="9">
        <v>1</v>
      </c>
      <c r="AJ176">
        <v>0</v>
      </c>
    </row>
    <row r="177" spans="3:36" x14ac:dyDescent="0.2">
      <c r="C177" s="5" t="s">
        <v>313</v>
      </c>
      <c r="D177" s="9">
        <v>8710441</v>
      </c>
      <c r="E177" s="9">
        <v>9.7309999999999892</v>
      </c>
      <c r="F177" s="9">
        <v>15.34</v>
      </c>
      <c r="G177" s="9">
        <v>63.78</v>
      </c>
      <c r="H177" s="9">
        <v>300.19999999999902</v>
      </c>
      <c r="I177" s="9">
        <v>0.1072</v>
      </c>
      <c r="J177" s="9">
        <v>0.15989999999999899</v>
      </c>
      <c r="K177" s="9">
        <v>0.4108</v>
      </c>
      <c r="L177" s="9">
        <v>7.8570000000000001E-2</v>
      </c>
      <c r="M177" s="9">
        <v>0.25480000000000003</v>
      </c>
      <c r="N177" s="9">
        <v>9.2960000000000001E-2</v>
      </c>
      <c r="O177" s="9">
        <v>0.82450000000000001</v>
      </c>
      <c r="P177" s="9">
        <v>2.6640000000000001</v>
      </c>
      <c r="Q177" s="9">
        <v>4.0730000000000004</v>
      </c>
      <c r="R177" s="9">
        <v>49.85</v>
      </c>
      <c r="S177" s="9">
        <v>1.0970000000000001E-2</v>
      </c>
      <c r="T177" s="9">
        <v>9.5860000000000001E-2</v>
      </c>
      <c r="U177" s="9">
        <v>0.39600000000000002</v>
      </c>
      <c r="V177" s="9">
        <v>5.27899999999999E-2</v>
      </c>
      <c r="W177" s="9">
        <v>3.5459999999999901E-2</v>
      </c>
      <c r="X177" s="9">
        <v>2.9839999999999901E-2</v>
      </c>
      <c r="Y177" s="9">
        <v>11.02</v>
      </c>
      <c r="Z177" s="9">
        <v>19.489999999999899</v>
      </c>
      <c r="AA177" s="9">
        <v>71.040000000000006</v>
      </c>
      <c r="AB177" s="9">
        <v>380.5</v>
      </c>
      <c r="AC177" s="9">
        <v>0.12920000000000001</v>
      </c>
      <c r="AD177" s="9">
        <v>0.2772</v>
      </c>
      <c r="AE177" s="9">
        <v>0.8216</v>
      </c>
      <c r="AF177" s="9">
        <v>0.15709999999999899</v>
      </c>
      <c r="AG177" s="9">
        <v>0.31080000000000002</v>
      </c>
      <c r="AH177" s="9">
        <v>0.12590000000000001</v>
      </c>
      <c r="AI177" s="9">
        <v>1</v>
      </c>
      <c r="AJ177">
        <v>0</v>
      </c>
    </row>
    <row r="178" spans="3:36" x14ac:dyDescent="0.2">
      <c r="C178" s="5" t="s">
        <v>314</v>
      </c>
      <c r="D178" s="9">
        <v>87106</v>
      </c>
      <c r="E178" s="9">
        <v>11.15</v>
      </c>
      <c r="F178" s="9">
        <v>13.08</v>
      </c>
      <c r="G178" s="9">
        <v>70.87</v>
      </c>
      <c r="H178" s="9">
        <v>381.89999999999901</v>
      </c>
      <c r="I178" s="9">
        <v>9.7540000000000002E-2</v>
      </c>
      <c r="J178" s="9">
        <v>5.1130000000000002E-2</v>
      </c>
      <c r="K178" s="9">
        <v>1.9820000000000001E-2</v>
      </c>
      <c r="L178" s="9">
        <v>1.7860000000000001E-2</v>
      </c>
      <c r="M178" s="9">
        <v>0.183</v>
      </c>
      <c r="N178" s="9">
        <v>6.105E-2</v>
      </c>
      <c r="O178" s="9">
        <v>0.225099999999999</v>
      </c>
      <c r="P178" s="9">
        <v>0.78149999999999897</v>
      </c>
      <c r="Q178" s="9">
        <v>1.429</v>
      </c>
      <c r="R178" s="9">
        <v>15.48</v>
      </c>
      <c r="S178" s="9">
        <v>9.0189999999999906E-3</v>
      </c>
      <c r="T178" s="9">
        <v>8.9849999999999895E-3</v>
      </c>
      <c r="U178" s="9">
        <v>1.196E-2</v>
      </c>
      <c r="V178" s="9">
        <v>8.2319999999999893E-3</v>
      </c>
      <c r="W178" s="9">
        <v>2.3879999999999901E-2</v>
      </c>
      <c r="X178" s="9">
        <v>1.619E-3</v>
      </c>
      <c r="Y178" s="9">
        <v>11.99</v>
      </c>
      <c r="Z178" s="9">
        <v>16.3</v>
      </c>
      <c r="AA178" s="9">
        <v>76.25</v>
      </c>
      <c r="AB178" s="9">
        <v>440.8</v>
      </c>
      <c r="AC178" s="9">
        <v>0.1341</v>
      </c>
      <c r="AD178" s="9">
        <v>8.9709999999999901E-2</v>
      </c>
      <c r="AE178" s="9">
        <v>7.1160000000000001E-2</v>
      </c>
      <c r="AF178" s="9">
        <v>5.5059999999999901E-2</v>
      </c>
      <c r="AG178" s="9">
        <v>0.28589999999999899</v>
      </c>
      <c r="AH178" s="9">
        <v>6.7720000000000002E-2</v>
      </c>
      <c r="AI178" s="9">
        <v>1</v>
      </c>
      <c r="AJ178">
        <v>0</v>
      </c>
    </row>
    <row r="179" spans="3:36" x14ac:dyDescent="0.2">
      <c r="C179" s="5" t="s">
        <v>315</v>
      </c>
      <c r="D179" s="9">
        <v>8711002</v>
      </c>
      <c r="E179" s="9">
        <v>13.15</v>
      </c>
      <c r="F179" s="9">
        <v>15.34</v>
      </c>
      <c r="G179" s="9">
        <v>85.31</v>
      </c>
      <c r="H179" s="9">
        <v>538.89999999999895</v>
      </c>
      <c r="I179" s="9">
        <v>9.3840000000000007E-2</v>
      </c>
      <c r="J179" s="9">
        <v>8.498E-2</v>
      </c>
      <c r="K179" s="9">
        <v>9.2929999999999902E-2</v>
      </c>
      <c r="L179" s="9">
        <v>3.483E-2</v>
      </c>
      <c r="M179" s="9">
        <v>0.1822</v>
      </c>
      <c r="N179" s="9">
        <v>6.207E-2</v>
      </c>
      <c r="O179" s="9">
        <v>0.27100000000000002</v>
      </c>
      <c r="P179" s="9">
        <v>0.79269999999999896</v>
      </c>
      <c r="Q179" s="9">
        <v>1.819</v>
      </c>
      <c r="R179" s="9">
        <v>22.7899999999999</v>
      </c>
      <c r="S179" s="9">
        <v>8.5839999999999892E-3</v>
      </c>
      <c r="T179" s="9">
        <v>2.017E-2</v>
      </c>
      <c r="U179" s="9">
        <v>3.0470000000000001E-2</v>
      </c>
      <c r="V179" s="9">
        <v>9.5359999999999907E-3</v>
      </c>
      <c r="W179" s="9">
        <v>2.7689999999999899E-2</v>
      </c>
      <c r="X179" s="9">
        <v>3.4789999999999899E-3</v>
      </c>
      <c r="Y179" s="9">
        <v>14.77</v>
      </c>
      <c r="Z179" s="9">
        <v>20.5</v>
      </c>
      <c r="AA179" s="9">
        <v>97.67</v>
      </c>
      <c r="AB179" s="9">
        <v>677.29999999999905</v>
      </c>
      <c r="AC179" s="9">
        <v>0.14779999999999899</v>
      </c>
      <c r="AD179" s="9">
        <v>0.225599999999999</v>
      </c>
      <c r="AE179" s="9">
        <v>0.3009</v>
      </c>
      <c r="AF179" s="9">
        <v>9.7220000000000001E-2</v>
      </c>
      <c r="AG179" s="9">
        <v>0.38490000000000002</v>
      </c>
      <c r="AH179" s="9">
        <v>8.6330000000000004E-2</v>
      </c>
      <c r="AI179" s="9">
        <v>1</v>
      </c>
      <c r="AJ179">
        <v>0</v>
      </c>
    </row>
    <row r="180" spans="3:36" x14ac:dyDescent="0.2">
      <c r="C180" s="5" t="s">
        <v>316</v>
      </c>
      <c r="D180" s="9">
        <v>8711003</v>
      </c>
      <c r="E180" s="9">
        <v>12.25</v>
      </c>
      <c r="F180" s="9">
        <v>17.940000000000001</v>
      </c>
      <c r="G180" s="9">
        <v>78.269999999999897</v>
      </c>
      <c r="H180" s="9">
        <v>460.3</v>
      </c>
      <c r="I180" s="9">
        <v>8.6540000000000006E-2</v>
      </c>
      <c r="J180" s="9">
        <v>6.6790000000000002E-2</v>
      </c>
      <c r="K180" s="9">
        <v>3.8850000000000003E-2</v>
      </c>
      <c r="L180" s="9">
        <v>2.3310000000000001E-2</v>
      </c>
      <c r="M180" s="9">
        <v>0.19700000000000001</v>
      </c>
      <c r="N180" s="9">
        <v>6.2280000000000002E-2</v>
      </c>
      <c r="O180" s="9">
        <v>0.22</v>
      </c>
      <c r="P180" s="9">
        <v>0.98229999999999895</v>
      </c>
      <c r="Q180" s="9">
        <v>1.484</v>
      </c>
      <c r="R180" s="9">
        <v>16.510000000000002</v>
      </c>
      <c r="S180" s="9">
        <v>5.5180000000000003E-3</v>
      </c>
      <c r="T180" s="9">
        <v>1.562E-2</v>
      </c>
      <c r="U180" s="9">
        <v>1.9939999999999899E-2</v>
      </c>
      <c r="V180" s="9">
        <v>7.9240000000000005E-3</v>
      </c>
      <c r="W180" s="9">
        <v>1.7989999999999898E-2</v>
      </c>
      <c r="X180" s="9">
        <v>2.4840000000000001E-3</v>
      </c>
      <c r="Y180" s="9">
        <v>13.59</v>
      </c>
      <c r="Z180" s="9">
        <v>25.219999999999899</v>
      </c>
      <c r="AA180" s="9">
        <v>86.599999999999895</v>
      </c>
      <c r="AB180" s="9">
        <v>564.20000000000005</v>
      </c>
      <c r="AC180" s="9">
        <v>0.1217</v>
      </c>
      <c r="AD180" s="9">
        <v>0.17879999999999899</v>
      </c>
      <c r="AE180" s="9">
        <v>0.1943</v>
      </c>
      <c r="AF180" s="9">
        <v>8.2110000000000002E-2</v>
      </c>
      <c r="AG180" s="9">
        <v>0.31130000000000002</v>
      </c>
      <c r="AH180" s="9">
        <v>8.1320000000000003E-2</v>
      </c>
      <c r="AI180" s="9">
        <v>1</v>
      </c>
      <c r="AJ180">
        <v>0</v>
      </c>
    </row>
    <row r="181" spans="3:36" x14ac:dyDescent="0.2">
      <c r="C181" s="5" t="s">
        <v>317</v>
      </c>
      <c r="D181" s="9">
        <v>8711202</v>
      </c>
      <c r="E181" s="9">
        <v>17.68</v>
      </c>
      <c r="F181" s="9">
        <v>20.739999999999899</v>
      </c>
      <c r="G181" s="9">
        <v>117.4</v>
      </c>
      <c r="H181" s="9">
        <v>963.7</v>
      </c>
      <c r="I181" s="9">
        <v>0.1115</v>
      </c>
      <c r="J181" s="9">
        <v>0.16650000000000001</v>
      </c>
      <c r="K181" s="9">
        <v>0.1855</v>
      </c>
      <c r="L181" s="9">
        <v>0.10539999999999899</v>
      </c>
      <c r="M181" s="9">
        <v>0.1971</v>
      </c>
      <c r="N181" s="9">
        <v>6.166E-2</v>
      </c>
      <c r="O181" s="9">
        <v>0.81130000000000002</v>
      </c>
      <c r="P181" s="9">
        <v>1.3999999999999899</v>
      </c>
      <c r="Q181" s="9">
        <v>5.54</v>
      </c>
      <c r="R181" s="9">
        <v>93.909999999999897</v>
      </c>
      <c r="S181" s="9">
        <v>9.0369999999999895E-3</v>
      </c>
      <c r="T181" s="9">
        <v>4.9540000000000001E-2</v>
      </c>
      <c r="U181" s="9">
        <v>5.2060000000000002E-2</v>
      </c>
      <c r="V181" s="9">
        <v>1.8409999999999899E-2</v>
      </c>
      <c r="W181" s="9">
        <v>1.7780000000000001E-2</v>
      </c>
      <c r="X181" s="9">
        <v>4.9680000000000002E-3</v>
      </c>
      <c r="Y181" s="9">
        <v>20.469999999999899</v>
      </c>
      <c r="Z181" s="9">
        <v>25.1099999999999</v>
      </c>
      <c r="AA181" s="9">
        <v>132.9</v>
      </c>
      <c r="AB181" s="9">
        <v>1302</v>
      </c>
      <c r="AC181" s="9">
        <v>0.14180000000000001</v>
      </c>
      <c r="AD181" s="9">
        <v>0.3498</v>
      </c>
      <c r="AE181" s="9">
        <v>0.35830000000000001</v>
      </c>
      <c r="AF181" s="9">
        <v>0.1515</v>
      </c>
      <c r="AG181" s="9">
        <v>0.24629999999999899</v>
      </c>
      <c r="AH181" s="9">
        <v>7.7380000000000004E-2</v>
      </c>
      <c r="AI181" s="9">
        <v>0</v>
      </c>
      <c r="AJ181">
        <v>1</v>
      </c>
    </row>
    <row r="182" spans="3:36" x14ac:dyDescent="0.2">
      <c r="C182" s="5" t="s">
        <v>318</v>
      </c>
      <c r="D182" s="9">
        <v>8711216</v>
      </c>
      <c r="E182" s="9">
        <v>16.84</v>
      </c>
      <c r="F182" s="9">
        <v>19.46</v>
      </c>
      <c r="G182" s="9">
        <v>108.4</v>
      </c>
      <c r="H182" s="9">
        <v>880.2</v>
      </c>
      <c r="I182" s="9">
        <v>7.4450000000000002E-2</v>
      </c>
      <c r="J182" s="9">
        <v>7.2230000000000003E-2</v>
      </c>
      <c r="K182" s="9">
        <v>5.14999999999999E-2</v>
      </c>
      <c r="L182" s="9">
        <v>2.7709999999999901E-2</v>
      </c>
      <c r="M182" s="9">
        <v>0.18440000000000001</v>
      </c>
      <c r="N182" s="9">
        <v>5.2679999999999901E-2</v>
      </c>
      <c r="O182" s="9">
        <v>0.47889999999999899</v>
      </c>
      <c r="P182" s="9">
        <v>2.06</v>
      </c>
      <c r="Q182" s="9">
        <v>3.4790000000000001</v>
      </c>
      <c r="R182" s="9">
        <v>46.6099999999999</v>
      </c>
      <c r="S182" s="9">
        <v>3.4429999999999899E-3</v>
      </c>
      <c r="T182" s="9">
        <v>2.6610000000000002E-2</v>
      </c>
      <c r="U182" s="9">
        <v>3.056E-2</v>
      </c>
      <c r="V182" s="9">
        <v>1.11E-2</v>
      </c>
      <c r="W182" s="9">
        <v>1.52E-2</v>
      </c>
      <c r="X182" s="9">
        <v>1.519E-3</v>
      </c>
      <c r="Y182" s="9">
        <v>18.219999999999899</v>
      </c>
      <c r="Z182" s="9">
        <v>28.07</v>
      </c>
      <c r="AA182" s="9">
        <v>120.3</v>
      </c>
      <c r="AB182" s="9">
        <v>1032</v>
      </c>
      <c r="AC182" s="9">
        <v>8.7739999999999901E-2</v>
      </c>
      <c r="AD182" s="9">
        <v>0.17100000000000001</v>
      </c>
      <c r="AE182" s="9">
        <v>0.18820000000000001</v>
      </c>
      <c r="AF182" s="9">
        <v>8.4360000000000004E-2</v>
      </c>
      <c r="AG182" s="9">
        <v>0.25269999999999898</v>
      </c>
      <c r="AH182" s="9">
        <v>5.9720000000000002E-2</v>
      </c>
      <c r="AI182" s="9">
        <v>1</v>
      </c>
      <c r="AJ182">
        <v>0</v>
      </c>
    </row>
    <row r="183" spans="3:36" x14ac:dyDescent="0.2">
      <c r="C183" s="5" t="s">
        <v>319</v>
      </c>
      <c r="D183" s="9">
        <v>871122</v>
      </c>
      <c r="E183" s="9">
        <v>12.06</v>
      </c>
      <c r="F183" s="9">
        <v>12.74</v>
      </c>
      <c r="G183" s="9">
        <v>76.84</v>
      </c>
      <c r="H183" s="9">
        <v>448.6</v>
      </c>
      <c r="I183" s="9">
        <v>9.3109999999999901E-2</v>
      </c>
      <c r="J183" s="9">
        <v>5.2409999999999901E-2</v>
      </c>
      <c r="K183" s="9">
        <v>1.9720000000000001E-2</v>
      </c>
      <c r="L183" s="9">
        <v>1.9630000000000002E-2</v>
      </c>
      <c r="M183" s="9">
        <v>0.159</v>
      </c>
      <c r="N183" s="9">
        <v>5.90699999999999E-2</v>
      </c>
      <c r="O183" s="9">
        <v>0.1822</v>
      </c>
      <c r="P183" s="9">
        <v>0.72850000000000004</v>
      </c>
      <c r="Q183" s="9">
        <v>1.171</v>
      </c>
      <c r="R183" s="9">
        <v>13.25</v>
      </c>
      <c r="S183" s="9">
        <v>5.5279999999999904E-3</v>
      </c>
      <c r="T183" s="9">
        <v>9.7890000000000008E-3</v>
      </c>
      <c r="U183" s="9">
        <v>8.3420000000000005E-3</v>
      </c>
      <c r="V183" s="9">
        <v>6.2729999999999904E-3</v>
      </c>
      <c r="W183" s="9">
        <v>1.465E-2</v>
      </c>
      <c r="X183" s="9">
        <v>2.5300000000000001E-3</v>
      </c>
      <c r="Y183" s="9">
        <v>13.14</v>
      </c>
      <c r="Z183" s="9">
        <v>18.41</v>
      </c>
      <c r="AA183" s="9">
        <v>84.079999999999899</v>
      </c>
      <c r="AB183" s="9">
        <v>532.79999999999905</v>
      </c>
      <c r="AC183" s="9">
        <v>0.1275</v>
      </c>
      <c r="AD183" s="9">
        <v>0.1232</v>
      </c>
      <c r="AE183" s="9">
        <v>8.6360000000000006E-2</v>
      </c>
      <c r="AF183" s="9">
        <v>7.0250000000000007E-2</v>
      </c>
      <c r="AG183" s="9">
        <v>0.25140000000000001</v>
      </c>
      <c r="AH183" s="9">
        <v>7.8979999999999898E-2</v>
      </c>
      <c r="AI183" s="9">
        <v>1</v>
      </c>
      <c r="AJ183">
        <v>0</v>
      </c>
    </row>
    <row r="184" spans="3:36" x14ac:dyDescent="0.2">
      <c r="C184" s="5" t="s">
        <v>320</v>
      </c>
      <c r="D184" s="9">
        <v>871149</v>
      </c>
      <c r="E184" s="9">
        <v>10.9</v>
      </c>
      <c r="F184" s="9">
        <v>12.96</v>
      </c>
      <c r="G184" s="9">
        <v>68.689999999999898</v>
      </c>
      <c r="H184" s="9">
        <v>366.8</v>
      </c>
      <c r="I184" s="9">
        <v>7.5149999999999897E-2</v>
      </c>
      <c r="J184" s="9">
        <v>3.7179999999999901E-2</v>
      </c>
      <c r="K184" s="9">
        <v>3.0899999999999899E-3</v>
      </c>
      <c r="L184" s="9">
        <v>6.5880000000000001E-3</v>
      </c>
      <c r="M184" s="9">
        <v>0.144199999999999</v>
      </c>
      <c r="N184" s="9">
        <v>5.7430000000000002E-2</v>
      </c>
      <c r="O184" s="9">
        <v>0.281799999999999</v>
      </c>
      <c r="P184" s="9">
        <v>0.76139999999999897</v>
      </c>
      <c r="Q184" s="9">
        <v>1.8080000000000001</v>
      </c>
      <c r="R184" s="9">
        <v>18.5399999999999</v>
      </c>
      <c r="S184" s="9">
        <v>6.1419999999999903E-3</v>
      </c>
      <c r="T184" s="9">
        <v>6.1339999999999902E-3</v>
      </c>
      <c r="U184" s="9">
        <v>1.835E-3</v>
      </c>
      <c r="V184" s="9">
        <v>3.5760000000000002E-3</v>
      </c>
      <c r="W184" s="9">
        <v>1.6369999999999899E-2</v>
      </c>
      <c r="X184" s="9">
        <v>2.6649999999999899E-3</v>
      </c>
      <c r="Y184" s="9">
        <v>12.3599999999999</v>
      </c>
      <c r="Z184" s="9">
        <v>18.1999999999999</v>
      </c>
      <c r="AA184" s="9">
        <v>78.069999999999894</v>
      </c>
      <c r="AB184" s="9">
        <v>470</v>
      </c>
      <c r="AC184" s="9">
        <v>0.1171</v>
      </c>
      <c r="AD184" s="9">
        <v>8.294E-2</v>
      </c>
      <c r="AE184" s="9">
        <v>1.8540000000000001E-2</v>
      </c>
      <c r="AF184" s="9">
        <v>3.9530000000000003E-2</v>
      </c>
      <c r="AG184" s="9">
        <v>0.27379999999999899</v>
      </c>
      <c r="AH184" s="9">
        <v>7.6850000000000002E-2</v>
      </c>
      <c r="AI184" s="9">
        <v>1</v>
      </c>
      <c r="AJ184">
        <v>0</v>
      </c>
    </row>
    <row r="185" spans="3:36" x14ac:dyDescent="0.2">
      <c r="C185" s="5" t="s">
        <v>321</v>
      </c>
      <c r="D185" s="9">
        <v>8711561</v>
      </c>
      <c r="E185" s="9">
        <v>11.75</v>
      </c>
      <c r="F185" s="9">
        <v>20.18</v>
      </c>
      <c r="G185" s="9">
        <v>76.099999999999895</v>
      </c>
      <c r="H185" s="9">
        <v>419.8</v>
      </c>
      <c r="I185" s="9">
        <v>0.1089</v>
      </c>
      <c r="J185" s="9">
        <v>0.11409999999999899</v>
      </c>
      <c r="K185" s="9">
        <v>6.8430000000000005E-2</v>
      </c>
      <c r="L185" s="9">
        <v>3.7379999999999899E-2</v>
      </c>
      <c r="M185" s="9">
        <v>0.1993</v>
      </c>
      <c r="N185" s="9">
        <v>6.4530000000000004E-2</v>
      </c>
      <c r="O185" s="9">
        <v>0.50180000000000002</v>
      </c>
      <c r="P185" s="9">
        <v>1.6930000000000001</v>
      </c>
      <c r="Q185" s="9">
        <v>3.9260000000000002</v>
      </c>
      <c r="R185" s="9">
        <v>38.340000000000003</v>
      </c>
      <c r="S185" s="9">
        <v>9.4330000000000004E-3</v>
      </c>
      <c r="T185" s="9">
        <v>2.4049999999999901E-2</v>
      </c>
      <c r="U185" s="9">
        <v>4.1669999999999902E-2</v>
      </c>
      <c r="V185" s="9">
        <v>1.1520000000000001E-2</v>
      </c>
      <c r="W185" s="9">
        <v>3.397E-2</v>
      </c>
      <c r="X185" s="9">
        <v>5.0610000000000004E-3</v>
      </c>
      <c r="Y185" s="9">
        <v>13.32</v>
      </c>
      <c r="Z185" s="9">
        <v>26.21</v>
      </c>
      <c r="AA185" s="9">
        <v>88.909999999999897</v>
      </c>
      <c r="AB185" s="9">
        <v>543.89999999999895</v>
      </c>
      <c r="AC185" s="9">
        <v>0.1358</v>
      </c>
      <c r="AD185" s="9">
        <v>0.18920000000000001</v>
      </c>
      <c r="AE185" s="9">
        <v>0.1956</v>
      </c>
      <c r="AF185" s="9">
        <v>7.9089999999999896E-2</v>
      </c>
      <c r="AG185" s="9">
        <v>0.31680000000000003</v>
      </c>
      <c r="AH185" s="9">
        <v>7.9869999999999899E-2</v>
      </c>
      <c r="AI185" s="9">
        <v>1</v>
      </c>
      <c r="AJ185">
        <v>0</v>
      </c>
    </row>
    <row r="186" spans="3:36" x14ac:dyDescent="0.2">
      <c r="C186" s="5" t="s">
        <v>322</v>
      </c>
      <c r="D186" s="9">
        <v>8711803</v>
      </c>
      <c r="E186" s="9">
        <v>19.190000000000001</v>
      </c>
      <c r="F186" s="9">
        <v>15.94</v>
      </c>
      <c r="G186" s="9">
        <v>126.3</v>
      </c>
      <c r="H186" s="9">
        <v>1157</v>
      </c>
      <c r="I186" s="9">
        <v>8.6940000000000003E-2</v>
      </c>
      <c r="J186" s="9">
        <v>0.118499999999999</v>
      </c>
      <c r="K186" s="9">
        <v>0.1193</v>
      </c>
      <c r="L186" s="9">
        <v>9.6670000000000006E-2</v>
      </c>
      <c r="M186" s="9">
        <v>0.1741</v>
      </c>
      <c r="N186" s="9">
        <v>5.176E-2</v>
      </c>
      <c r="O186" s="9">
        <v>1</v>
      </c>
      <c r="P186" s="9">
        <v>0.63360000000000005</v>
      </c>
      <c r="Q186" s="9">
        <v>6.9710000000000001</v>
      </c>
      <c r="R186" s="9">
        <v>119.3</v>
      </c>
      <c r="S186" s="9">
        <v>9.4059999999999908E-3</v>
      </c>
      <c r="T186" s="9">
        <v>3.0550000000000001E-2</v>
      </c>
      <c r="U186" s="9">
        <v>4.3439999999999902E-2</v>
      </c>
      <c r="V186" s="9">
        <v>2.794E-2</v>
      </c>
      <c r="W186" s="9">
        <v>3.1559999999999901E-2</v>
      </c>
      <c r="X186" s="9">
        <v>3.362E-3</v>
      </c>
      <c r="Y186" s="9">
        <v>22.03</v>
      </c>
      <c r="Z186" s="9">
        <v>17.809999999999899</v>
      </c>
      <c r="AA186" s="9">
        <v>146.599999999999</v>
      </c>
      <c r="AB186" s="9">
        <v>1495</v>
      </c>
      <c r="AC186" s="9">
        <v>0.1124</v>
      </c>
      <c r="AD186" s="9">
        <v>0.2016</v>
      </c>
      <c r="AE186" s="9">
        <v>0.22639999999999899</v>
      </c>
      <c r="AF186" s="9">
        <v>0.1777</v>
      </c>
      <c r="AG186" s="9">
        <v>0.24429999999999899</v>
      </c>
      <c r="AH186" s="9">
        <v>6.2509999999999899E-2</v>
      </c>
      <c r="AI186" s="9">
        <v>0</v>
      </c>
      <c r="AJ186">
        <v>1</v>
      </c>
    </row>
    <row r="187" spans="3:36" x14ac:dyDescent="0.2">
      <c r="C187" s="5" t="s">
        <v>323</v>
      </c>
      <c r="D187" s="9">
        <v>871201</v>
      </c>
      <c r="E187" s="9">
        <v>19.59</v>
      </c>
      <c r="F187" s="9">
        <v>18.149999999999899</v>
      </c>
      <c r="G187" s="9">
        <v>130.69999999999899</v>
      </c>
      <c r="H187" s="9">
        <v>1214</v>
      </c>
      <c r="I187" s="9">
        <v>0.112</v>
      </c>
      <c r="J187" s="9">
        <v>0.1666</v>
      </c>
      <c r="K187" s="9">
        <v>0.25080000000000002</v>
      </c>
      <c r="L187" s="9">
        <v>0.12859999999999899</v>
      </c>
      <c r="M187" s="9">
        <v>0.20269999999999899</v>
      </c>
      <c r="N187" s="9">
        <v>6.0819999999999902E-2</v>
      </c>
      <c r="O187" s="9">
        <v>0.73640000000000005</v>
      </c>
      <c r="P187" s="9">
        <v>1.048</v>
      </c>
      <c r="Q187" s="9">
        <v>4.79199999999999</v>
      </c>
      <c r="R187" s="9">
        <v>97.069999999999894</v>
      </c>
      <c r="S187" s="9">
        <v>4.0569999999999903E-3</v>
      </c>
      <c r="T187" s="9">
        <v>2.2769999999999901E-2</v>
      </c>
      <c r="U187" s="9">
        <v>4.0289999999999902E-2</v>
      </c>
      <c r="V187" s="9">
        <v>1.303E-2</v>
      </c>
      <c r="W187" s="9">
        <v>1.686E-2</v>
      </c>
      <c r="X187" s="9">
        <v>3.3180000000000002E-3</v>
      </c>
      <c r="Y187" s="9">
        <v>26.73</v>
      </c>
      <c r="Z187" s="9">
        <v>26.39</v>
      </c>
      <c r="AA187" s="9">
        <v>174.9</v>
      </c>
      <c r="AB187" s="9">
        <v>2232</v>
      </c>
      <c r="AC187" s="9">
        <v>0.14380000000000001</v>
      </c>
      <c r="AD187" s="9">
        <v>0.3846</v>
      </c>
      <c r="AE187" s="9">
        <v>0.68100000000000005</v>
      </c>
      <c r="AF187" s="9">
        <v>0.22470000000000001</v>
      </c>
      <c r="AG187" s="9">
        <v>0.36430000000000001</v>
      </c>
      <c r="AH187" s="9">
        <v>9.2230000000000006E-2</v>
      </c>
      <c r="AI187" s="9">
        <v>0</v>
      </c>
      <c r="AJ187">
        <v>1</v>
      </c>
    </row>
    <row r="188" spans="3:36" x14ac:dyDescent="0.2">
      <c r="C188" s="5" t="s">
        <v>324</v>
      </c>
      <c r="D188" s="9">
        <v>8712064</v>
      </c>
      <c r="E188" s="9">
        <v>12.34</v>
      </c>
      <c r="F188" s="9">
        <v>22.219999999999899</v>
      </c>
      <c r="G188" s="9">
        <v>79.849999999999895</v>
      </c>
      <c r="H188" s="9">
        <v>464.5</v>
      </c>
      <c r="I188" s="9">
        <v>0.1012</v>
      </c>
      <c r="J188" s="9">
        <v>0.10150000000000001</v>
      </c>
      <c r="K188" s="9">
        <v>5.3699999999999901E-2</v>
      </c>
      <c r="L188" s="9">
        <v>2.8219999999999901E-2</v>
      </c>
      <c r="M188" s="9">
        <v>0.15509999999999899</v>
      </c>
      <c r="N188" s="9">
        <v>6.7610000000000003E-2</v>
      </c>
      <c r="O188" s="9">
        <v>0.2949</v>
      </c>
      <c r="P188" s="9">
        <v>1.6559999999999899</v>
      </c>
      <c r="Q188" s="9">
        <v>1.9550000000000001</v>
      </c>
      <c r="R188" s="9">
        <v>21.55</v>
      </c>
      <c r="S188" s="9">
        <v>1.1339999999999901E-2</v>
      </c>
      <c r="T188" s="9">
        <v>3.175E-2</v>
      </c>
      <c r="U188" s="9">
        <v>3.125E-2</v>
      </c>
      <c r="V188" s="9">
        <v>1.1350000000000001E-2</v>
      </c>
      <c r="W188" s="9">
        <v>1.8790000000000001E-2</v>
      </c>
      <c r="X188" s="9">
        <v>5.3480000000000003E-3</v>
      </c>
      <c r="Y188" s="9">
        <v>13.58</v>
      </c>
      <c r="Z188" s="9">
        <v>28.68</v>
      </c>
      <c r="AA188" s="9">
        <v>87.3599999999999</v>
      </c>
      <c r="AB188" s="9">
        <v>553</v>
      </c>
      <c r="AC188" s="9">
        <v>0.1452</v>
      </c>
      <c r="AD188" s="9">
        <v>0.23380000000000001</v>
      </c>
      <c r="AE188" s="9">
        <v>0.16880000000000001</v>
      </c>
      <c r="AF188" s="9">
        <v>8.1939999999999902E-2</v>
      </c>
      <c r="AG188" s="9">
        <v>0.2268</v>
      </c>
      <c r="AH188" s="9">
        <v>9.0819999999999901E-2</v>
      </c>
      <c r="AI188" s="9">
        <v>1</v>
      </c>
      <c r="AJ188">
        <v>0</v>
      </c>
    </row>
    <row r="189" spans="3:36" x14ac:dyDescent="0.2">
      <c r="C189" s="5" t="s">
        <v>325</v>
      </c>
      <c r="D189" s="9">
        <v>8712289</v>
      </c>
      <c r="E189" s="9">
        <v>23.27</v>
      </c>
      <c r="F189" s="9">
        <v>22.0399999999999</v>
      </c>
      <c r="G189" s="9">
        <v>152.099999999999</v>
      </c>
      <c r="H189" s="9">
        <v>1686</v>
      </c>
      <c r="I189" s="9">
        <v>8.4390000000000007E-2</v>
      </c>
      <c r="J189" s="9">
        <v>0.1145</v>
      </c>
      <c r="K189" s="9">
        <v>0.13239999999999899</v>
      </c>
      <c r="L189" s="9">
        <v>9.7019999999999898E-2</v>
      </c>
      <c r="M189" s="9">
        <v>0.18010000000000001</v>
      </c>
      <c r="N189" s="9">
        <v>5.5530000000000003E-2</v>
      </c>
      <c r="O189" s="9">
        <v>0.66420000000000001</v>
      </c>
      <c r="P189" s="9">
        <v>0.85609999999999897</v>
      </c>
      <c r="Q189" s="9">
        <v>4.60299999999999</v>
      </c>
      <c r="R189" s="9">
        <v>97.849999999999895</v>
      </c>
      <c r="S189" s="9">
        <v>4.9100000000000003E-3</v>
      </c>
      <c r="T189" s="9">
        <v>2.5440000000000001E-2</v>
      </c>
      <c r="U189" s="9">
        <v>2.8219999999999901E-2</v>
      </c>
      <c r="V189" s="9">
        <v>1.6230000000000001E-2</v>
      </c>
      <c r="W189" s="9">
        <v>1.9560000000000001E-2</v>
      </c>
      <c r="X189" s="9">
        <v>3.7399999999999899E-3</v>
      </c>
      <c r="Y189" s="9">
        <v>28.01</v>
      </c>
      <c r="Z189" s="9">
        <v>28.219999999999899</v>
      </c>
      <c r="AA189" s="9">
        <v>184.19999999999899</v>
      </c>
      <c r="AB189" s="9">
        <v>2403</v>
      </c>
      <c r="AC189" s="9">
        <v>0.12280000000000001</v>
      </c>
      <c r="AD189" s="9">
        <v>0.35830000000000001</v>
      </c>
      <c r="AE189" s="9">
        <v>0.39479999999999899</v>
      </c>
      <c r="AF189" s="9">
        <v>0.2346</v>
      </c>
      <c r="AG189" s="9">
        <v>0.3589</v>
      </c>
      <c r="AH189" s="9">
        <v>9.1869999999999896E-2</v>
      </c>
      <c r="AI189" s="9">
        <v>0</v>
      </c>
      <c r="AJ189">
        <v>1</v>
      </c>
    </row>
    <row r="190" spans="3:36" x14ac:dyDescent="0.2">
      <c r="C190" s="5" t="s">
        <v>326</v>
      </c>
      <c r="D190" s="9">
        <v>8712291</v>
      </c>
      <c r="E190" s="9">
        <v>14.97</v>
      </c>
      <c r="F190" s="9">
        <v>19.760000000000002</v>
      </c>
      <c r="G190" s="9">
        <v>95.5</v>
      </c>
      <c r="H190" s="9">
        <v>690.2</v>
      </c>
      <c r="I190" s="9">
        <v>8.4209999999999896E-2</v>
      </c>
      <c r="J190" s="9">
        <v>5.3519999999999901E-2</v>
      </c>
      <c r="K190" s="9">
        <v>1.9470000000000001E-2</v>
      </c>
      <c r="L190" s="9">
        <v>1.9390000000000001E-2</v>
      </c>
      <c r="M190" s="9">
        <v>0.1515</v>
      </c>
      <c r="N190" s="9">
        <v>5.2659999999999901E-2</v>
      </c>
      <c r="O190" s="9">
        <v>0.184</v>
      </c>
      <c r="P190" s="9">
        <v>1.06499999999999</v>
      </c>
      <c r="Q190" s="9">
        <v>1.286</v>
      </c>
      <c r="R190" s="9">
        <v>16.64</v>
      </c>
      <c r="S190" s="9">
        <v>3.6340000000000001E-3</v>
      </c>
      <c r="T190" s="9">
        <v>7.9830000000000005E-3</v>
      </c>
      <c r="U190" s="9">
        <v>8.2679999999999906E-3</v>
      </c>
      <c r="V190" s="9">
        <v>6.4320000000000002E-3</v>
      </c>
      <c r="W190" s="9">
        <v>1.924E-2</v>
      </c>
      <c r="X190" s="9">
        <v>1.5200000000000001E-3</v>
      </c>
      <c r="Y190" s="9">
        <v>15.98</v>
      </c>
      <c r="Z190" s="9">
        <v>25.82</v>
      </c>
      <c r="AA190" s="9">
        <v>102.3</v>
      </c>
      <c r="AB190" s="9">
        <v>782.1</v>
      </c>
      <c r="AC190" s="9">
        <v>0.1045</v>
      </c>
      <c r="AD190" s="9">
        <v>9.99499999999999E-2</v>
      </c>
      <c r="AE190" s="9">
        <v>7.7499999999999902E-2</v>
      </c>
      <c r="AF190" s="9">
        <v>5.7540000000000001E-2</v>
      </c>
      <c r="AG190" s="9">
        <v>0.2646</v>
      </c>
      <c r="AH190" s="9">
        <v>6.0850000000000001E-2</v>
      </c>
      <c r="AI190" s="9">
        <v>1</v>
      </c>
      <c r="AJ190">
        <v>0</v>
      </c>
    </row>
    <row r="191" spans="3:36" x14ac:dyDescent="0.2">
      <c r="C191" s="5" t="s">
        <v>327</v>
      </c>
      <c r="D191" s="9">
        <v>87127</v>
      </c>
      <c r="E191" s="9">
        <v>10.8</v>
      </c>
      <c r="F191" s="9">
        <v>9.7100000000000009</v>
      </c>
      <c r="G191" s="9">
        <v>68.769999999999897</v>
      </c>
      <c r="H191" s="9">
        <v>357.6</v>
      </c>
      <c r="I191" s="9">
        <v>9.59399999999999E-2</v>
      </c>
      <c r="J191" s="9">
        <v>5.7360000000000001E-2</v>
      </c>
      <c r="K191" s="9">
        <v>2.5309999999999899E-2</v>
      </c>
      <c r="L191" s="9">
        <v>1.6979999999999901E-2</v>
      </c>
      <c r="M191" s="9">
        <v>0.1381</v>
      </c>
      <c r="N191" s="9">
        <v>6.4000000000000001E-2</v>
      </c>
      <c r="O191" s="9">
        <v>0.17280000000000001</v>
      </c>
      <c r="P191" s="9">
        <v>0.40639999999999898</v>
      </c>
      <c r="Q191" s="9">
        <v>1.1259999999999899</v>
      </c>
      <c r="R191" s="9">
        <v>11.48</v>
      </c>
      <c r="S191" s="9">
        <v>7.809E-3</v>
      </c>
      <c r="T191" s="9">
        <v>9.8160000000000001E-3</v>
      </c>
      <c r="U191" s="9">
        <v>1.099E-2</v>
      </c>
      <c r="V191" s="9">
        <v>5.3439999999999903E-3</v>
      </c>
      <c r="W191" s="9">
        <v>1.2540000000000001E-2</v>
      </c>
      <c r="X191" s="9">
        <v>2.1199999999999899E-3</v>
      </c>
      <c r="Y191" s="9">
        <v>11.6</v>
      </c>
      <c r="Z191" s="9">
        <v>12.02</v>
      </c>
      <c r="AA191" s="9">
        <v>73.659999999999897</v>
      </c>
      <c r="AB191" s="9">
        <v>414</v>
      </c>
      <c r="AC191" s="9">
        <v>0.14360000000000001</v>
      </c>
      <c r="AD191" s="9">
        <v>0.12570000000000001</v>
      </c>
      <c r="AE191" s="9">
        <v>0.1047</v>
      </c>
      <c r="AF191" s="9">
        <v>4.6030000000000001E-2</v>
      </c>
      <c r="AG191" s="9">
        <v>0.20899999999999899</v>
      </c>
      <c r="AH191" s="9">
        <v>7.6990000000000003E-2</v>
      </c>
      <c r="AI191" s="9">
        <v>1</v>
      </c>
      <c r="AJ191">
        <v>0</v>
      </c>
    </row>
    <row r="192" spans="3:36" x14ac:dyDescent="0.2">
      <c r="C192" s="5" t="s">
        <v>328</v>
      </c>
      <c r="D192" s="9">
        <v>8712729</v>
      </c>
      <c r="E192" s="9">
        <v>16.78</v>
      </c>
      <c r="F192" s="9">
        <v>18.8</v>
      </c>
      <c r="G192" s="9">
        <v>109.3</v>
      </c>
      <c r="H192" s="9">
        <v>886.29999999999905</v>
      </c>
      <c r="I192" s="9">
        <v>8.8650000000000007E-2</v>
      </c>
      <c r="J192" s="9">
        <v>9.1819999999999902E-2</v>
      </c>
      <c r="K192" s="9">
        <v>8.4220000000000003E-2</v>
      </c>
      <c r="L192" s="9">
        <v>6.5759999999999902E-2</v>
      </c>
      <c r="M192" s="9">
        <v>0.1893</v>
      </c>
      <c r="N192" s="9">
        <v>5.534E-2</v>
      </c>
      <c r="O192" s="9">
        <v>0.59899999999999898</v>
      </c>
      <c r="P192" s="9">
        <v>1.391</v>
      </c>
      <c r="Q192" s="9">
        <v>4.1289999999999898</v>
      </c>
      <c r="R192" s="9">
        <v>67.34</v>
      </c>
      <c r="S192" s="9">
        <v>6.123E-3</v>
      </c>
      <c r="T192" s="9">
        <v>2.47E-2</v>
      </c>
      <c r="U192" s="9">
        <v>2.6259999999999901E-2</v>
      </c>
      <c r="V192" s="9">
        <v>1.6039999999999902E-2</v>
      </c>
      <c r="W192" s="9">
        <v>2.0910000000000002E-2</v>
      </c>
      <c r="X192" s="9">
        <v>3.493E-3</v>
      </c>
      <c r="Y192" s="9">
        <v>20.05</v>
      </c>
      <c r="Z192" s="9">
        <v>26.3</v>
      </c>
      <c r="AA192" s="9">
        <v>130.69999999999899</v>
      </c>
      <c r="AB192" s="9">
        <v>1260</v>
      </c>
      <c r="AC192" s="9">
        <v>0.1168</v>
      </c>
      <c r="AD192" s="9">
        <v>0.21190000000000001</v>
      </c>
      <c r="AE192" s="9">
        <v>0.23180000000000001</v>
      </c>
      <c r="AF192" s="9">
        <v>0.1474</v>
      </c>
      <c r="AG192" s="9">
        <v>0.28100000000000003</v>
      </c>
      <c r="AH192" s="9">
        <v>7.22799999999999E-2</v>
      </c>
      <c r="AI192" s="9">
        <v>0</v>
      </c>
      <c r="AJ192">
        <v>1</v>
      </c>
    </row>
    <row r="193" spans="3:36" x14ac:dyDescent="0.2">
      <c r="C193" s="5" t="s">
        <v>329</v>
      </c>
      <c r="D193" s="9">
        <v>8712766</v>
      </c>
      <c r="E193" s="9">
        <v>17.469999999999899</v>
      </c>
      <c r="F193" s="9">
        <v>24.68</v>
      </c>
      <c r="G193" s="9">
        <v>116.099999999999</v>
      </c>
      <c r="H193" s="9">
        <v>984.6</v>
      </c>
      <c r="I193" s="9">
        <v>0.10489999999999899</v>
      </c>
      <c r="J193" s="9">
        <v>0.1603</v>
      </c>
      <c r="K193" s="9">
        <v>0.21590000000000001</v>
      </c>
      <c r="L193" s="9">
        <v>0.1043</v>
      </c>
      <c r="M193" s="9">
        <v>0.15379999999999899</v>
      </c>
      <c r="N193" s="9">
        <v>6.3649999999999901E-2</v>
      </c>
      <c r="O193" s="9">
        <v>1.0880000000000001</v>
      </c>
      <c r="P193" s="9">
        <v>1.4099999999999899</v>
      </c>
      <c r="Q193" s="9">
        <v>7.33699999999999</v>
      </c>
      <c r="R193" s="9">
        <v>122.3</v>
      </c>
      <c r="S193" s="9">
        <v>6.1739999999999903E-3</v>
      </c>
      <c r="T193" s="9">
        <v>3.63399999999999E-2</v>
      </c>
      <c r="U193" s="9">
        <v>4.6440000000000002E-2</v>
      </c>
      <c r="V193" s="9">
        <v>1.5689999999999898E-2</v>
      </c>
      <c r="W193" s="9">
        <v>1.145E-2</v>
      </c>
      <c r="X193" s="9">
        <v>5.1200000000000004E-3</v>
      </c>
      <c r="Y193" s="9">
        <v>23.14</v>
      </c>
      <c r="Z193" s="9">
        <v>32.329999999999899</v>
      </c>
      <c r="AA193" s="9">
        <v>155.30000000000001</v>
      </c>
      <c r="AB193" s="9">
        <v>1660</v>
      </c>
      <c r="AC193" s="9">
        <v>0.1376</v>
      </c>
      <c r="AD193" s="9">
        <v>0.38300000000000001</v>
      </c>
      <c r="AE193" s="9">
        <v>0.48899999999999899</v>
      </c>
      <c r="AF193" s="9">
        <v>0.1721</v>
      </c>
      <c r="AG193" s="9">
        <v>0.216</v>
      </c>
      <c r="AH193" s="9">
        <v>9.2999999999999902E-2</v>
      </c>
      <c r="AI193" s="9">
        <v>0</v>
      </c>
      <c r="AJ193">
        <v>1</v>
      </c>
    </row>
    <row r="194" spans="3:36" x14ac:dyDescent="0.2">
      <c r="C194" s="5" t="s">
        <v>330</v>
      </c>
      <c r="D194" s="9">
        <v>8712853</v>
      </c>
      <c r="E194" s="9">
        <v>14.97</v>
      </c>
      <c r="F194" s="9">
        <v>16.9499999999999</v>
      </c>
      <c r="G194" s="9">
        <v>96.219999999999899</v>
      </c>
      <c r="H194" s="9">
        <v>685.89999999999895</v>
      </c>
      <c r="I194" s="9">
        <v>9.8549999999999902E-2</v>
      </c>
      <c r="J194" s="9">
        <v>7.8850000000000003E-2</v>
      </c>
      <c r="K194" s="9">
        <v>2.6020000000000001E-2</v>
      </c>
      <c r="L194" s="9">
        <v>3.7810000000000003E-2</v>
      </c>
      <c r="M194" s="9">
        <v>0.17799999999999899</v>
      </c>
      <c r="N194" s="9">
        <v>5.6500000000000002E-2</v>
      </c>
      <c r="O194" s="9">
        <v>0.27129999999999899</v>
      </c>
      <c r="P194" s="9">
        <v>1.2170000000000001</v>
      </c>
      <c r="Q194" s="9">
        <v>1.893</v>
      </c>
      <c r="R194" s="9">
        <v>24.28</v>
      </c>
      <c r="S194" s="9">
        <v>5.0800000000000003E-3</v>
      </c>
      <c r="T194" s="9">
        <v>1.37E-2</v>
      </c>
      <c r="U194" s="9">
        <v>7.2760000000000003E-3</v>
      </c>
      <c r="V194" s="9">
        <v>9.0729999999999908E-3</v>
      </c>
      <c r="W194" s="9">
        <v>1.35E-2</v>
      </c>
      <c r="X194" s="9">
        <v>1.7060000000000001E-3</v>
      </c>
      <c r="Y194" s="9">
        <v>16.1099999999999</v>
      </c>
      <c r="Z194" s="9">
        <v>23</v>
      </c>
      <c r="AA194" s="9">
        <v>104.599999999999</v>
      </c>
      <c r="AB194" s="9">
        <v>793.7</v>
      </c>
      <c r="AC194" s="9">
        <v>0.1216</v>
      </c>
      <c r="AD194" s="9">
        <v>0.16370000000000001</v>
      </c>
      <c r="AE194" s="9">
        <v>6.64799999999999E-2</v>
      </c>
      <c r="AF194" s="9">
        <v>8.4849999999999898E-2</v>
      </c>
      <c r="AG194" s="9">
        <v>0.2404</v>
      </c>
      <c r="AH194" s="9">
        <v>6.4280000000000004E-2</v>
      </c>
      <c r="AI194" s="9">
        <v>1</v>
      </c>
      <c r="AJ194">
        <v>0</v>
      </c>
    </row>
    <row r="195" spans="3:36" x14ac:dyDescent="0.2">
      <c r="C195" s="5" t="s">
        <v>331</v>
      </c>
      <c r="D195" s="9">
        <v>87139402</v>
      </c>
      <c r="E195" s="9">
        <v>12.32</v>
      </c>
      <c r="F195" s="9">
        <v>12.39</v>
      </c>
      <c r="G195" s="9">
        <v>78.849999999999895</v>
      </c>
      <c r="H195" s="9">
        <v>464.1</v>
      </c>
      <c r="I195" s="9">
        <v>0.1028</v>
      </c>
      <c r="J195" s="9">
        <v>6.98099999999999E-2</v>
      </c>
      <c r="K195" s="9">
        <v>3.9870000000000003E-2</v>
      </c>
      <c r="L195" s="9">
        <v>3.6999999999999901E-2</v>
      </c>
      <c r="M195" s="9">
        <v>0.19589999999999899</v>
      </c>
      <c r="N195" s="9">
        <v>5.9549999999999902E-2</v>
      </c>
      <c r="O195" s="9">
        <v>0.23599999999999899</v>
      </c>
      <c r="P195" s="9">
        <v>0.66559999999999897</v>
      </c>
      <c r="Q195" s="9">
        <v>1.6699999999999899</v>
      </c>
      <c r="R195" s="9">
        <v>17.43</v>
      </c>
      <c r="S195" s="9">
        <v>8.0450000000000001E-3</v>
      </c>
      <c r="T195" s="9">
        <v>1.18E-2</v>
      </c>
      <c r="U195" s="9">
        <v>1.6830000000000001E-2</v>
      </c>
      <c r="V195" s="9">
        <v>1.24099999999999E-2</v>
      </c>
      <c r="W195" s="9">
        <v>1.924E-2</v>
      </c>
      <c r="X195" s="9">
        <v>2.248E-3</v>
      </c>
      <c r="Y195" s="9">
        <v>13.5</v>
      </c>
      <c r="Z195" s="9">
        <v>15.64</v>
      </c>
      <c r="AA195" s="9">
        <v>86.969999999999899</v>
      </c>
      <c r="AB195" s="9">
        <v>549.1</v>
      </c>
      <c r="AC195" s="9">
        <v>0.13850000000000001</v>
      </c>
      <c r="AD195" s="9">
        <v>0.12659999999999899</v>
      </c>
      <c r="AE195" s="9">
        <v>0.1242</v>
      </c>
      <c r="AF195" s="9">
        <v>9.3909999999999896E-2</v>
      </c>
      <c r="AG195" s="9">
        <v>0.28270000000000001</v>
      </c>
      <c r="AH195" s="9">
        <v>6.7710000000000006E-2</v>
      </c>
      <c r="AI195" s="9">
        <v>1</v>
      </c>
      <c r="AJ195">
        <v>0</v>
      </c>
    </row>
    <row r="196" spans="3:36" x14ac:dyDescent="0.2">
      <c r="C196" s="5" t="s">
        <v>332</v>
      </c>
      <c r="D196" s="9">
        <v>87163</v>
      </c>
      <c r="E196" s="9">
        <v>13.43</v>
      </c>
      <c r="F196" s="9">
        <v>19.6299999999999</v>
      </c>
      <c r="G196" s="9">
        <v>85.84</v>
      </c>
      <c r="H196" s="9">
        <v>565.39999999999895</v>
      </c>
      <c r="I196" s="9">
        <v>9.0480000000000005E-2</v>
      </c>
      <c r="J196" s="9">
        <v>6.2880000000000005E-2</v>
      </c>
      <c r="K196" s="9">
        <v>5.858E-2</v>
      </c>
      <c r="L196" s="9">
        <v>3.4380000000000001E-2</v>
      </c>
      <c r="M196" s="9">
        <v>0.1598</v>
      </c>
      <c r="N196" s="9">
        <v>5.6710000000000003E-2</v>
      </c>
      <c r="O196" s="9">
        <v>0.46970000000000001</v>
      </c>
      <c r="P196" s="9">
        <v>1.147</v>
      </c>
      <c r="Q196" s="9">
        <v>3.1419999999999901</v>
      </c>
      <c r="R196" s="9">
        <v>43.399999999999899</v>
      </c>
      <c r="S196" s="9">
        <v>6.0029999999999901E-3</v>
      </c>
      <c r="T196" s="9">
        <v>1.0630000000000001E-2</v>
      </c>
      <c r="U196" s="9">
        <v>2.1510000000000001E-2</v>
      </c>
      <c r="V196" s="9">
        <v>9.443E-3</v>
      </c>
      <c r="W196" s="9">
        <v>1.52E-2</v>
      </c>
      <c r="X196" s="9">
        <v>1.8680000000000001E-3</v>
      </c>
      <c r="Y196" s="9">
        <v>17.98</v>
      </c>
      <c r="Z196" s="9">
        <v>29.87</v>
      </c>
      <c r="AA196" s="9">
        <v>116.599999999999</v>
      </c>
      <c r="AB196" s="9">
        <v>993.6</v>
      </c>
      <c r="AC196" s="9">
        <v>0.1401</v>
      </c>
      <c r="AD196" s="9">
        <v>0.15459999999999899</v>
      </c>
      <c r="AE196" s="9">
        <v>0.26440000000000002</v>
      </c>
      <c r="AF196" s="9">
        <v>0.11600000000000001</v>
      </c>
      <c r="AG196" s="9">
        <v>0.28839999999999899</v>
      </c>
      <c r="AH196" s="9">
        <v>7.3709999999999901E-2</v>
      </c>
      <c r="AI196" s="9">
        <v>0</v>
      </c>
      <c r="AJ196">
        <v>1</v>
      </c>
    </row>
    <row r="197" spans="3:36" x14ac:dyDescent="0.2">
      <c r="C197" s="5" t="s">
        <v>333</v>
      </c>
      <c r="D197" s="9">
        <v>87164</v>
      </c>
      <c r="E197" s="9">
        <v>15.46</v>
      </c>
      <c r="F197" s="9">
        <v>11.89</v>
      </c>
      <c r="G197" s="9">
        <v>102.5</v>
      </c>
      <c r="H197" s="9">
        <v>736.89999999999895</v>
      </c>
      <c r="I197" s="9">
        <v>0.12570000000000001</v>
      </c>
      <c r="J197" s="9">
        <v>0.1555</v>
      </c>
      <c r="K197" s="9">
        <v>0.20319999999999899</v>
      </c>
      <c r="L197" s="9">
        <v>0.10970000000000001</v>
      </c>
      <c r="M197" s="9">
        <v>0.1966</v>
      </c>
      <c r="N197" s="9">
        <v>7.0690000000000003E-2</v>
      </c>
      <c r="O197" s="9">
        <v>0.4209</v>
      </c>
      <c r="P197" s="9">
        <v>0.6583</v>
      </c>
      <c r="Q197" s="9">
        <v>2.8050000000000002</v>
      </c>
      <c r="R197" s="9">
        <v>44.64</v>
      </c>
      <c r="S197" s="9">
        <v>5.3930000000000002E-3</v>
      </c>
      <c r="T197" s="9">
        <v>2.3210000000000001E-2</v>
      </c>
      <c r="U197" s="9">
        <v>4.3029999999999902E-2</v>
      </c>
      <c r="V197" s="9">
        <v>1.32E-2</v>
      </c>
      <c r="W197" s="9">
        <v>1.7919999999999901E-2</v>
      </c>
      <c r="X197" s="9">
        <v>4.1679999999999903E-3</v>
      </c>
      <c r="Y197" s="9">
        <v>18.7899999999999</v>
      </c>
      <c r="Z197" s="9">
        <v>17.0399999999999</v>
      </c>
      <c r="AA197" s="9">
        <v>125</v>
      </c>
      <c r="AB197" s="9">
        <v>1102</v>
      </c>
      <c r="AC197" s="9">
        <v>0.15310000000000001</v>
      </c>
      <c r="AD197" s="9">
        <v>0.35830000000000001</v>
      </c>
      <c r="AE197" s="9">
        <v>0.58299999999999896</v>
      </c>
      <c r="AF197" s="9">
        <v>0.1827</v>
      </c>
      <c r="AG197" s="9">
        <v>0.3216</v>
      </c>
      <c r="AH197" s="9">
        <v>0.10100000000000001</v>
      </c>
      <c r="AI197" s="9">
        <v>0</v>
      </c>
      <c r="AJ197">
        <v>1</v>
      </c>
    </row>
    <row r="198" spans="3:36" x14ac:dyDescent="0.2">
      <c r="C198" s="5" t="s">
        <v>334</v>
      </c>
      <c r="D198" s="9">
        <v>871641</v>
      </c>
      <c r="E198" s="9">
        <v>11.08</v>
      </c>
      <c r="F198" s="9">
        <v>14.71</v>
      </c>
      <c r="G198" s="9">
        <v>70.209999999999894</v>
      </c>
      <c r="H198" s="9">
        <v>372.69999999999902</v>
      </c>
      <c r="I198" s="9">
        <v>0.100599999999999</v>
      </c>
      <c r="J198" s="9">
        <v>5.7430000000000002E-2</v>
      </c>
      <c r="K198" s="9">
        <v>2.3630000000000002E-2</v>
      </c>
      <c r="L198" s="9">
        <v>2.5829999999999902E-2</v>
      </c>
      <c r="M198" s="9">
        <v>0.15659999999999899</v>
      </c>
      <c r="N198" s="9">
        <v>6.6689999999999902E-2</v>
      </c>
      <c r="O198" s="9">
        <v>0.20730000000000001</v>
      </c>
      <c r="P198" s="9">
        <v>1.8049999999999899</v>
      </c>
      <c r="Q198" s="9">
        <v>1.377</v>
      </c>
      <c r="R198" s="9">
        <v>19.079999999999899</v>
      </c>
      <c r="S198" s="9">
        <v>1.49599999999999E-2</v>
      </c>
      <c r="T198" s="9">
        <v>2.121E-2</v>
      </c>
      <c r="U198" s="9">
        <v>1.453E-2</v>
      </c>
      <c r="V198" s="9">
        <v>1.583E-2</v>
      </c>
      <c r="W198" s="9">
        <v>3.082E-2</v>
      </c>
      <c r="X198" s="9">
        <v>4.7850000000000002E-3</v>
      </c>
      <c r="Y198" s="9">
        <v>11.35</v>
      </c>
      <c r="Z198" s="9">
        <v>16.82</v>
      </c>
      <c r="AA198" s="9">
        <v>72.010000000000005</v>
      </c>
      <c r="AB198" s="9">
        <v>396.5</v>
      </c>
      <c r="AC198" s="9">
        <v>0.1216</v>
      </c>
      <c r="AD198" s="9">
        <v>8.2400000000000001E-2</v>
      </c>
      <c r="AE198" s="9">
        <v>3.9379999999999901E-2</v>
      </c>
      <c r="AF198" s="9">
        <v>4.3060000000000001E-2</v>
      </c>
      <c r="AG198" s="9">
        <v>0.19020000000000001</v>
      </c>
      <c r="AH198" s="9">
        <v>7.3130000000000001E-2</v>
      </c>
      <c r="AI198" s="9">
        <v>1</v>
      </c>
      <c r="AJ198">
        <v>0</v>
      </c>
    </row>
    <row r="199" spans="3:36" x14ac:dyDescent="0.2">
      <c r="C199" s="5" t="s">
        <v>335</v>
      </c>
      <c r="D199" s="9">
        <v>871642</v>
      </c>
      <c r="E199" s="9">
        <v>10.66</v>
      </c>
      <c r="F199" s="9">
        <v>15.15</v>
      </c>
      <c r="G199" s="9">
        <v>67.489999999999895</v>
      </c>
      <c r="H199" s="9">
        <v>349.6</v>
      </c>
      <c r="I199" s="9">
        <v>8.7919999999999901E-2</v>
      </c>
      <c r="J199" s="9">
        <v>4.3020000000000003E-2</v>
      </c>
      <c r="K199" s="9">
        <v>0</v>
      </c>
      <c r="L199" s="9">
        <v>0</v>
      </c>
      <c r="M199" s="9">
        <v>0.1928</v>
      </c>
      <c r="N199" s="9">
        <v>5.97499999999999E-2</v>
      </c>
      <c r="O199" s="9">
        <v>0.33090000000000003</v>
      </c>
      <c r="P199" s="9">
        <v>1.925</v>
      </c>
      <c r="Q199" s="9">
        <v>2.15499999999999</v>
      </c>
      <c r="R199" s="9">
        <v>21.98</v>
      </c>
      <c r="S199" s="9">
        <v>8.7130000000000003E-3</v>
      </c>
      <c r="T199" s="9">
        <v>1.017E-2</v>
      </c>
      <c r="U199" s="9">
        <v>0</v>
      </c>
      <c r="V199" s="9">
        <v>0</v>
      </c>
      <c r="W199" s="9">
        <v>3.2649999999999901E-2</v>
      </c>
      <c r="X199" s="9">
        <v>1.0020000000000001E-3</v>
      </c>
      <c r="Y199" s="9">
        <v>11.5399999999999</v>
      </c>
      <c r="Z199" s="9">
        <v>19.1999999999999</v>
      </c>
      <c r="AA199" s="9">
        <v>73.2</v>
      </c>
      <c r="AB199" s="9">
        <v>408.3</v>
      </c>
      <c r="AC199" s="9">
        <v>0.1076</v>
      </c>
      <c r="AD199" s="9">
        <v>6.7909999999999901E-2</v>
      </c>
      <c r="AE199" s="9">
        <v>0</v>
      </c>
      <c r="AF199" s="9">
        <v>0</v>
      </c>
      <c r="AG199" s="9">
        <v>0.27100000000000002</v>
      </c>
      <c r="AH199" s="9">
        <v>6.164E-2</v>
      </c>
      <c r="AI199" s="9">
        <v>1</v>
      </c>
      <c r="AJ199">
        <v>0</v>
      </c>
    </row>
    <row r="200" spans="3:36" x14ac:dyDescent="0.2">
      <c r="C200" s="5" t="s">
        <v>336</v>
      </c>
      <c r="D200" s="9">
        <v>872113</v>
      </c>
      <c r="E200" s="9">
        <v>8.6709999999999905</v>
      </c>
      <c r="F200" s="9">
        <v>14.4499999999999</v>
      </c>
      <c r="G200" s="9">
        <v>54.42</v>
      </c>
      <c r="H200" s="9">
        <v>227.19999999999899</v>
      </c>
      <c r="I200" s="9">
        <v>9.1380000000000003E-2</v>
      </c>
      <c r="J200" s="9">
        <v>4.2759999999999902E-2</v>
      </c>
      <c r="K200" s="9">
        <v>0</v>
      </c>
      <c r="L200" s="9">
        <v>0</v>
      </c>
      <c r="M200" s="9">
        <v>0.17219999999999899</v>
      </c>
      <c r="N200" s="9">
        <v>6.7239999999999897E-2</v>
      </c>
      <c r="O200" s="9">
        <v>0.22040000000000001</v>
      </c>
      <c r="P200" s="9">
        <v>0.7873</v>
      </c>
      <c r="Q200" s="9">
        <v>1.4350000000000001</v>
      </c>
      <c r="R200" s="9">
        <v>11.3599999999999</v>
      </c>
      <c r="S200" s="9">
        <v>9.1719999999999892E-3</v>
      </c>
      <c r="T200" s="9">
        <v>8.0070000000000002E-3</v>
      </c>
      <c r="U200" s="9">
        <v>0</v>
      </c>
      <c r="V200" s="9">
        <v>0</v>
      </c>
      <c r="W200" s="9">
        <v>2.7109999999999902E-2</v>
      </c>
      <c r="X200" s="9">
        <v>3.3990000000000001E-3</v>
      </c>
      <c r="Y200" s="9">
        <v>9.2620000000000005</v>
      </c>
      <c r="Z200" s="9">
        <v>17.0399999999999</v>
      </c>
      <c r="AA200" s="9">
        <v>58.3599999999999</v>
      </c>
      <c r="AB200" s="9">
        <v>259.19999999999902</v>
      </c>
      <c r="AC200" s="9">
        <v>0.1162</v>
      </c>
      <c r="AD200" s="9">
        <v>7.0569999999999897E-2</v>
      </c>
      <c r="AE200" s="9">
        <v>0</v>
      </c>
      <c r="AF200" s="9">
        <v>0</v>
      </c>
      <c r="AG200" s="9">
        <v>0.25919999999999899</v>
      </c>
      <c r="AH200" s="9">
        <v>7.8479999999999897E-2</v>
      </c>
      <c r="AI200" s="9">
        <v>1</v>
      </c>
      <c r="AJ200">
        <v>0</v>
      </c>
    </row>
    <row r="201" spans="3:36" x14ac:dyDescent="0.2">
      <c r="C201" s="5" t="s">
        <v>337</v>
      </c>
      <c r="D201" s="9">
        <v>872608</v>
      </c>
      <c r="E201" s="9">
        <v>9.9039999999999893</v>
      </c>
      <c r="F201" s="9">
        <v>18.059999999999899</v>
      </c>
      <c r="G201" s="9">
        <v>64.599999999999895</v>
      </c>
      <c r="H201" s="9">
        <v>302.39999999999901</v>
      </c>
      <c r="I201" s="9">
        <v>9.6990000000000007E-2</v>
      </c>
      <c r="J201" s="9">
        <v>0.12939999999999899</v>
      </c>
      <c r="K201" s="9">
        <v>0.13070000000000001</v>
      </c>
      <c r="L201" s="9">
        <v>3.7159999999999901E-2</v>
      </c>
      <c r="M201" s="9">
        <v>0.16689999999999899</v>
      </c>
      <c r="N201" s="9">
        <v>8.1159999999999899E-2</v>
      </c>
      <c r="O201" s="9">
        <v>0.43109999999999898</v>
      </c>
      <c r="P201" s="9">
        <v>2.2610000000000001</v>
      </c>
      <c r="Q201" s="9">
        <v>3.1320000000000001</v>
      </c>
      <c r="R201" s="9">
        <v>27.48</v>
      </c>
      <c r="S201" s="9">
        <v>1.286E-2</v>
      </c>
      <c r="T201" s="9">
        <v>8.8080000000000006E-2</v>
      </c>
      <c r="U201" s="9">
        <v>0.1197</v>
      </c>
      <c r="V201" s="9">
        <v>2.46E-2</v>
      </c>
      <c r="W201" s="9">
        <v>3.8800000000000001E-2</v>
      </c>
      <c r="X201" s="9">
        <v>1.7919999999999901E-2</v>
      </c>
      <c r="Y201" s="9">
        <v>11.26</v>
      </c>
      <c r="Z201" s="9">
        <v>24.39</v>
      </c>
      <c r="AA201" s="9">
        <v>73.069999999999894</v>
      </c>
      <c r="AB201" s="9">
        <v>390.19999999999902</v>
      </c>
      <c r="AC201" s="9">
        <v>0.13009999999999899</v>
      </c>
      <c r="AD201" s="9">
        <v>0.29499999999999899</v>
      </c>
      <c r="AE201" s="9">
        <v>0.34860000000000002</v>
      </c>
      <c r="AF201" s="9">
        <v>9.9099999999999897E-2</v>
      </c>
      <c r="AG201" s="9">
        <v>0.26140000000000002</v>
      </c>
      <c r="AH201" s="9">
        <v>0.1162</v>
      </c>
      <c r="AI201" s="9">
        <v>1</v>
      </c>
      <c r="AJ201">
        <v>0</v>
      </c>
    </row>
    <row r="202" spans="3:36" x14ac:dyDescent="0.2">
      <c r="C202" s="5" t="s">
        <v>338</v>
      </c>
      <c r="D202" s="9">
        <v>87281702</v>
      </c>
      <c r="E202" s="9">
        <v>16.46</v>
      </c>
      <c r="F202" s="9">
        <v>20.1099999999999</v>
      </c>
      <c r="G202" s="9">
        <v>109.3</v>
      </c>
      <c r="H202" s="9">
        <v>832.89999999999895</v>
      </c>
      <c r="I202" s="9">
        <v>9.8309999999999897E-2</v>
      </c>
      <c r="J202" s="9">
        <v>0.15559999999999899</v>
      </c>
      <c r="K202" s="9">
        <v>0.17929999999999899</v>
      </c>
      <c r="L202" s="9">
        <v>8.8660000000000003E-2</v>
      </c>
      <c r="M202" s="9">
        <v>0.1794</v>
      </c>
      <c r="N202" s="9">
        <v>6.3229999999999897E-2</v>
      </c>
      <c r="O202" s="9">
        <v>0.30370000000000003</v>
      </c>
      <c r="P202" s="9">
        <v>1.284</v>
      </c>
      <c r="Q202" s="9">
        <v>2.4820000000000002</v>
      </c>
      <c r="R202" s="9">
        <v>31.59</v>
      </c>
      <c r="S202" s="9">
        <v>6.6270000000000001E-3</v>
      </c>
      <c r="T202" s="9">
        <v>4.09399999999999E-2</v>
      </c>
      <c r="U202" s="9">
        <v>5.3710000000000001E-2</v>
      </c>
      <c r="V202" s="9">
        <v>1.813E-2</v>
      </c>
      <c r="W202" s="9">
        <v>1.6820000000000002E-2</v>
      </c>
      <c r="X202" s="9">
        <v>4.5840000000000004E-3</v>
      </c>
      <c r="Y202" s="9">
        <v>17.7899999999999</v>
      </c>
      <c r="Z202" s="9">
        <v>28.4499999999999</v>
      </c>
      <c r="AA202" s="9">
        <v>123.5</v>
      </c>
      <c r="AB202" s="9">
        <v>981.2</v>
      </c>
      <c r="AC202" s="9">
        <v>0.14149999999999899</v>
      </c>
      <c r="AD202" s="9">
        <v>0.4667</v>
      </c>
      <c r="AE202" s="9">
        <v>0.58620000000000005</v>
      </c>
      <c r="AF202" s="9">
        <v>0.20349999999999899</v>
      </c>
      <c r="AG202" s="9">
        <v>0.3054</v>
      </c>
      <c r="AH202" s="9">
        <v>9.51899999999999E-2</v>
      </c>
      <c r="AI202" s="9">
        <v>0</v>
      </c>
      <c r="AJ202">
        <v>1</v>
      </c>
    </row>
    <row r="203" spans="3:36" x14ac:dyDescent="0.2">
      <c r="C203" s="5" t="s">
        <v>339</v>
      </c>
      <c r="D203" s="9">
        <v>873357</v>
      </c>
      <c r="E203" s="9">
        <v>13.01</v>
      </c>
      <c r="F203" s="9">
        <v>22.219999999999899</v>
      </c>
      <c r="G203" s="9">
        <v>82.01</v>
      </c>
      <c r="H203" s="9">
        <v>526.39999999999895</v>
      </c>
      <c r="I203" s="9">
        <v>6.2509999999999899E-2</v>
      </c>
      <c r="J203" s="9">
        <v>1.9380000000000001E-2</v>
      </c>
      <c r="K203" s="9">
        <v>1.5950000000000001E-3</v>
      </c>
      <c r="L203" s="9">
        <v>1.8519999999999899E-3</v>
      </c>
      <c r="M203" s="9">
        <v>0.13950000000000001</v>
      </c>
      <c r="N203" s="9">
        <v>5.23399999999999E-2</v>
      </c>
      <c r="O203" s="9">
        <v>0.1731</v>
      </c>
      <c r="P203" s="9">
        <v>1.1419999999999899</v>
      </c>
      <c r="Q203" s="9">
        <v>1.101</v>
      </c>
      <c r="R203" s="9">
        <v>14.34</v>
      </c>
      <c r="S203" s="9">
        <v>3.418E-3</v>
      </c>
      <c r="T203" s="9">
        <v>2.2520000000000001E-3</v>
      </c>
      <c r="U203" s="9">
        <v>1.5950000000000001E-3</v>
      </c>
      <c r="V203" s="9">
        <v>1.8519999999999899E-3</v>
      </c>
      <c r="W203" s="9">
        <v>1.6129999999999901E-2</v>
      </c>
      <c r="X203" s="9">
        <v>9.6829999999999898E-4</v>
      </c>
      <c r="Y203" s="9">
        <v>14</v>
      </c>
      <c r="Z203" s="9">
        <v>29.02</v>
      </c>
      <c r="AA203" s="9">
        <v>88.18</v>
      </c>
      <c r="AB203" s="9">
        <v>608.79999999999905</v>
      </c>
      <c r="AC203" s="9">
        <v>8.1250000000000003E-2</v>
      </c>
      <c r="AD203" s="9">
        <v>3.4320000000000003E-2</v>
      </c>
      <c r="AE203" s="9">
        <v>7.9769999999999893E-3</v>
      </c>
      <c r="AF203" s="9">
        <v>9.2589999999999895E-3</v>
      </c>
      <c r="AG203" s="9">
        <v>0.22950000000000001</v>
      </c>
      <c r="AH203" s="9">
        <v>5.8430000000000003E-2</v>
      </c>
      <c r="AI203" s="9">
        <v>1</v>
      </c>
      <c r="AJ203">
        <v>0</v>
      </c>
    </row>
    <row r="204" spans="3:36" x14ac:dyDescent="0.2">
      <c r="C204" s="5" t="s">
        <v>340</v>
      </c>
      <c r="D204" s="9">
        <v>873586</v>
      </c>
      <c r="E204" s="9">
        <v>12.81</v>
      </c>
      <c r="F204" s="9">
        <v>13.06</v>
      </c>
      <c r="G204" s="9">
        <v>81.290000000000006</v>
      </c>
      <c r="H204" s="9">
        <v>508.8</v>
      </c>
      <c r="I204" s="9">
        <v>8.7389999999999898E-2</v>
      </c>
      <c r="J204" s="9">
        <v>3.7740000000000003E-2</v>
      </c>
      <c r="K204" s="9">
        <v>9.1929999999999894E-3</v>
      </c>
      <c r="L204" s="9">
        <v>1.32999999999999E-2</v>
      </c>
      <c r="M204" s="9">
        <v>0.14660000000000001</v>
      </c>
      <c r="N204" s="9">
        <v>6.1330000000000003E-2</v>
      </c>
      <c r="O204" s="9">
        <v>0.28889999999999899</v>
      </c>
      <c r="P204" s="9">
        <v>0.9899</v>
      </c>
      <c r="Q204" s="9">
        <v>1.778</v>
      </c>
      <c r="R204" s="9">
        <v>21.7899999999999</v>
      </c>
      <c r="S204" s="9">
        <v>8.5339999999999895E-3</v>
      </c>
      <c r="T204" s="9">
        <v>6.3639999999999903E-3</v>
      </c>
      <c r="U204" s="9">
        <v>6.1799999999999902E-3</v>
      </c>
      <c r="V204" s="9">
        <v>7.4079999999999901E-3</v>
      </c>
      <c r="W204" s="9">
        <v>1.065E-2</v>
      </c>
      <c r="X204" s="9">
        <v>3.3509999999999898E-3</v>
      </c>
      <c r="Y204" s="9">
        <v>13.63</v>
      </c>
      <c r="Z204" s="9">
        <v>16.149999999999899</v>
      </c>
      <c r="AA204" s="9">
        <v>86.7</v>
      </c>
      <c r="AB204" s="9">
        <v>570.70000000000005</v>
      </c>
      <c r="AC204" s="9">
        <v>0.1162</v>
      </c>
      <c r="AD204" s="9">
        <v>5.4449999999999901E-2</v>
      </c>
      <c r="AE204" s="9">
        <v>2.758E-2</v>
      </c>
      <c r="AF204" s="9">
        <v>3.9899999999999901E-2</v>
      </c>
      <c r="AG204" s="9">
        <v>0.17829999999999899</v>
      </c>
      <c r="AH204" s="9">
        <v>7.3190000000000005E-2</v>
      </c>
      <c r="AI204" s="9">
        <v>1</v>
      </c>
      <c r="AJ204">
        <v>0</v>
      </c>
    </row>
    <row r="205" spans="3:36" x14ac:dyDescent="0.2">
      <c r="C205" s="5" t="s">
        <v>341</v>
      </c>
      <c r="D205" s="9">
        <v>873592</v>
      </c>
      <c r="E205" s="9">
        <v>27.219999999999899</v>
      </c>
      <c r="F205" s="9">
        <v>21.87</v>
      </c>
      <c r="G205" s="9">
        <v>182.099999999999</v>
      </c>
      <c r="H205" s="9">
        <v>2250</v>
      </c>
      <c r="I205" s="9">
        <v>0.1094</v>
      </c>
      <c r="J205" s="9">
        <v>0.19139999999999899</v>
      </c>
      <c r="K205" s="9">
        <v>0.28710000000000002</v>
      </c>
      <c r="L205" s="9">
        <v>0.187799999999999</v>
      </c>
      <c r="M205" s="9">
        <v>0.17999999999999899</v>
      </c>
      <c r="N205" s="9">
        <v>5.7700000000000001E-2</v>
      </c>
      <c r="O205" s="9">
        <v>0.83609999999999896</v>
      </c>
      <c r="P205" s="9">
        <v>1.4810000000000001</v>
      </c>
      <c r="Q205" s="9">
        <v>5.82</v>
      </c>
      <c r="R205" s="9">
        <v>128.69999999999899</v>
      </c>
      <c r="S205" s="9">
        <v>4.6309999999999902E-3</v>
      </c>
      <c r="T205" s="9">
        <v>2.537E-2</v>
      </c>
      <c r="U205" s="9">
        <v>3.109E-2</v>
      </c>
      <c r="V205" s="9">
        <v>1.24099999999999E-2</v>
      </c>
      <c r="W205" s="9">
        <v>1.575E-2</v>
      </c>
      <c r="X205" s="9">
        <v>2.7469999999999899E-3</v>
      </c>
      <c r="Y205" s="9">
        <v>33.119999999999898</v>
      </c>
      <c r="Z205" s="9">
        <v>32.85</v>
      </c>
      <c r="AA205" s="9">
        <v>220.8</v>
      </c>
      <c r="AB205" s="9">
        <v>3216</v>
      </c>
      <c r="AC205" s="9">
        <v>0.1472</v>
      </c>
      <c r="AD205" s="9">
        <v>0.40339999999999898</v>
      </c>
      <c r="AE205" s="9">
        <v>0.53400000000000003</v>
      </c>
      <c r="AF205" s="9">
        <v>0.26879999999999898</v>
      </c>
      <c r="AG205" s="9">
        <v>0.28560000000000002</v>
      </c>
      <c r="AH205" s="9">
        <v>8.0820000000000003E-2</v>
      </c>
      <c r="AI205" s="9">
        <v>0</v>
      </c>
      <c r="AJ205">
        <v>1</v>
      </c>
    </row>
    <row r="206" spans="3:36" x14ac:dyDescent="0.2">
      <c r="C206" s="5" t="s">
        <v>342</v>
      </c>
      <c r="D206" s="9">
        <v>873593</v>
      </c>
      <c r="E206" s="9">
        <v>21.09</v>
      </c>
      <c r="F206" s="9">
        <v>26.57</v>
      </c>
      <c r="G206" s="9">
        <v>142.69999999999899</v>
      </c>
      <c r="H206" s="9">
        <v>1311</v>
      </c>
      <c r="I206" s="9">
        <v>0.11409999999999899</v>
      </c>
      <c r="J206" s="9">
        <v>0.28320000000000001</v>
      </c>
      <c r="K206" s="9">
        <v>0.2487</v>
      </c>
      <c r="L206" s="9">
        <v>0.14960000000000001</v>
      </c>
      <c r="M206" s="9">
        <v>0.23949999999999899</v>
      </c>
      <c r="N206" s="9">
        <v>7.3980000000000004E-2</v>
      </c>
      <c r="O206" s="9">
        <v>0.62980000000000003</v>
      </c>
      <c r="P206" s="9">
        <v>0.76290000000000002</v>
      </c>
      <c r="Q206" s="9">
        <v>4.4139999999999899</v>
      </c>
      <c r="R206" s="9">
        <v>81.459999999999894</v>
      </c>
      <c r="S206" s="9">
        <v>4.2529999999999903E-3</v>
      </c>
      <c r="T206" s="9">
        <v>4.759E-2</v>
      </c>
      <c r="U206" s="9">
        <v>3.87199999999999E-2</v>
      </c>
      <c r="V206" s="9">
        <v>1.567E-2</v>
      </c>
      <c r="W206" s="9">
        <v>1.7979999999999899E-2</v>
      </c>
      <c r="X206" s="9">
        <v>5.2950000000000002E-3</v>
      </c>
      <c r="Y206" s="9">
        <v>26.68</v>
      </c>
      <c r="Z206" s="9">
        <v>33.479999999999897</v>
      </c>
      <c r="AA206" s="9">
        <v>176.5</v>
      </c>
      <c r="AB206" s="9">
        <v>2089</v>
      </c>
      <c r="AC206" s="9">
        <v>0.14910000000000001</v>
      </c>
      <c r="AD206" s="9">
        <v>0.75839999999999896</v>
      </c>
      <c r="AE206" s="9">
        <v>0.67800000000000005</v>
      </c>
      <c r="AF206" s="9">
        <v>0.2903</v>
      </c>
      <c r="AG206" s="9">
        <v>0.4098</v>
      </c>
      <c r="AH206" s="9">
        <v>0.12839999999999899</v>
      </c>
      <c r="AI206" s="9">
        <v>0</v>
      </c>
      <c r="AJ206">
        <v>1</v>
      </c>
    </row>
    <row r="207" spans="3:36" x14ac:dyDescent="0.2">
      <c r="C207" s="5" t="s">
        <v>343</v>
      </c>
      <c r="D207" s="9">
        <v>873701</v>
      </c>
      <c r="E207" s="9">
        <v>15.6999999999999</v>
      </c>
      <c r="F207" s="9">
        <v>20.309999999999899</v>
      </c>
      <c r="G207" s="9">
        <v>101.2</v>
      </c>
      <c r="H207" s="9">
        <v>766.6</v>
      </c>
      <c r="I207" s="9">
        <v>9.597E-2</v>
      </c>
      <c r="J207" s="9">
        <v>8.7989999999999902E-2</v>
      </c>
      <c r="K207" s="9">
        <v>6.5930000000000002E-2</v>
      </c>
      <c r="L207" s="9">
        <v>5.1889999999999901E-2</v>
      </c>
      <c r="M207" s="9">
        <v>0.1618</v>
      </c>
      <c r="N207" s="9">
        <v>5.5489999999999901E-2</v>
      </c>
      <c r="O207" s="9">
        <v>0.36990000000000001</v>
      </c>
      <c r="P207" s="9">
        <v>1.1499999999999899</v>
      </c>
      <c r="Q207" s="9">
        <v>2.4060000000000001</v>
      </c>
      <c r="R207" s="9">
        <v>40.979999999999897</v>
      </c>
      <c r="S207" s="9">
        <v>4.6259999999999904E-3</v>
      </c>
      <c r="T207" s="9">
        <v>2.2630000000000001E-2</v>
      </c>
      <c r="U207" s="9">
        <v>1.9539999999999901E-2</v>
      </c>
      <c r="V207" s="9">
        <v>9.7669999999999892E-3</v>
      </c>
      <c r="W207" s="9">
        <v>1.54699999999999E-2</v>
      </c>
      <c r="X207" s="9">
        <v>2.4299999999999899E-3</v>
      </c>
      <c r="Y207" s="9">
        <v>20.1099999999999</v>
      </c>
      <c r="Z207" s="9">
        <v>32.82</v>
      </c>
      <c r="AA207" s="9">
        <v>129.30000000000001</v>
      </c>
      <c r="AB207" s="9">
        <v>1269</v>
      </c>
      <c r="AC207" s="9">
        <v>0.1414</v>
      </c>
      <c r="AD207" s="9">
        <v>0.35470000000000002</v>
      </c>
      <c r="AE207" s="9">
        <v>0.29020000000000001</v>
      </c>
      <c r="AF207" s="9">
        <v>0.15409999999999899</v>
      </c>
      <c r="AG207" s="9">
        <v>0.34370000000000001</v>
      </c>
      <c r="AH207" s="9">
        <v>8.6309999999999901E-2</v>
      </c>
      <c r="AI207" s="9">
        <v>0</v>
      </c>
      <c r="AJ207">
        <v>1</v>
      </c>
    </row>
    <row r="208" spans="3:36" x14ac:dyDescent="0.2">
      <c r="C208" s="5" t="s">
        <v>344</v>
      </c>
      <c r="D208" s="9">
        <v>873843</v>
      </c>
      <c r="E208" s="9">
        <v>11.41</v>
      </c>
      <c r="F208" s="9">
        <v>14.92</v>
      </c>
      <c r="G208" s="9">
        <v>73.53</v>
      </c>
      <c r="H208" s="9">
        <v>402</v>
      </c>
      <c r="I208" s="9">
        <v>9.0590000000000004E-2</v>
      </c>
      <c r="J208" s="9">
        <v>8.15499999999999E-2</v>
      </c>
      <c r="K208" s="9">
        <v>6.18099999999999E-2</v>
      </c>
      <c r="L208" s="9">
        <v>2.3609999999999898E-2</v>
      </c>
      <c r="M208" s="9">
        <v>0.1167</v>
      </c>
      <c r="N208" s="9">
        <v>6.2170000000000003E-2</v>
      </c>
      <c r="O208" s="9">
        <v>0.33439999999999898</v>
      </c>
      <c r="P208" s="9">
        <v>1.1080000000000001</v>
      </c>
      <c r="Q208" s="9">
        <v>1.9019999999999899</v>
      </c>
      <c r="R208" s="9">
        <v>22.77</v>
      </c>
      <c r="S208" s="9">
        <v>7.3559999999999902E-3</v>
      </c>
      <c r="T208" s="9">
        <v>3.7280000000000001E-2</v>
      </c>
      <c r="U208" s="9">
        <v>5.9150000000000001E-2</v>
      </c>
      <c r="V208" s="9">
        <v>1.712E-2</v>
      </c>
      <c r="W208" s="9">
        <v>2.1649999999999898E-2</v>
      </c>
      <c r="X208" s="9">
        <v>4.7840000000000001E-3</v>
      </c>
      <c r="Y208" s="9">
        <v>12.3699999999999</v>
      </c>
      <c r="Z208" s="9">
        <v>17.6999999999999</v>
      </c>
      <c r="AA208" s="9">
        <v>79.12</v>
      </c>
      <c r="AB208" s="9">
        <v>467.19999999999902</v>
      </c>
      <c r="AC208" s="9">
        <v>0.11210000000000001</v>
      </c>
      <c r="AD208" s="9">
        <v>0.161</v>
      </c>
      <c r="AE208" s="9">
        <v>0.1648</v>
      </c>
      <c r="AF208" s="9">
        <v>6.2960000000000002E-2</v>
      </c>
      <c r="AG208" s="9">
        <v>0.18110000000000001</v>
      </c>
      <c r="AH208" s="9">
        <v>7.4270000000000003E-2</v>
      </c>
      <c r="AI208" s="9">
        <v>1</v>
      </c>
      <c r="AJ208">
        <v>0</v>
      </c>
    </row>
    <row r="209" spans="3:36" x14ac:dyDescent="0.2">
      <c r="C209" s="5" t="s">
        <v>345</v>
      </c>
      <c r="D209" s="9">
        <v>873885</v>
      </c>
      <c r="E209" s="9">
        <v>15.2799999999999</v>
      </c>
      <c r="F209" s="9">
        <v>22.41</v>
      </c>
      <c r="G209" s="9">
        <v>98.92</v>
      </c>
      <c r="H209" s="9">
        <v>710.6</v>
      </c>
      <c r="I209" s="9">
        <v>9.0569999999999901E-2</v>
      </c>
      <c r="J209" s="9">
        <v>0.1052</v>
      </c>
      <c r="K209" s="9">
        <v>5.3749999999999902E-2</v>
      </c>
      <c r="L209" s="9">
        <v>3.2629999999999902E-2</v>
      </c>
      <c r="M209" s="9">
        <v>0.17269999999999899</v>
      </c>
      <c r="N209" s="9">
        <v>6.3170000000000004E-2</v>
      </c>
      <c r="O209" s="9">
        <v>0.2054</v>
      </c>
      <c r="P209" s="9">
        <v>0.49559999999999899</v>
      </c>
      <c r="Q209" s="9">
        <v>1.3440000000000001</v>
      </c>
      <c r="R209" s="9">
        <v>19.53</v>
      </c>
      <c r="S209" s="9">
        <v>3.29E-3</v>
      </c>
      <c r="T209" s="9">
        <v>1.3950000000000001E-2</v>
      </c>
      <c r="U209" s="9">
        <v>1.7739999999999902E-2</v>
      </c>
      <c r="V209" s="9">
        <v>6.00899999999999E-3</v>
      </c>
      <c r="W209" s="9">
        <v>1.172E-2</v>
      </c>
      <c r="X209" s="9">
        <v>2.575E-3</v>
      </c>
      <c r="Y209" s="9">
        <v>17.8</v>
      </c>
      <c r="Z209" s="9">
        <v>28.03</v>
      </c>
      <c r="AA209" s="9">
        <v>113.8</v>
      </c>
      <c r="AB209" s="9">
        <v>973.1</v>
      </c>
      <c r="AC209" s="9">
        <v>0.13009999999999899</v>
      </c>
      <c r="AD209" s="9">
        <v>0.32990000000000003</v>
      </c>
      <c r="AE209" s="9">
        <v>0.36299999999999899</v>
      </c>
      <c r="AF209" s="9">
        <v>0.1226</v>
      </c>
      <c r="AG209" s="9">
        <v>0.3175</v>
      </c>
      <c r="AH209" s="9">
        <v>9.7720000000000001E-2</v>
      </c>
      <c r="AI209" s="9">
        <v>0</v>
      </c>
      <c r="AJ209">
        <v>1</v>
      </c>
    </row>
    <row r="210" spans="3:36" x14ac:dyDescent="0.2">
      <c r="C210" s="5" t="s">
        <v>346</v>
      </c>
      <c r="D210" s="9">
        <v>874158</v>
      </c>
      <c r="E210" s="9">
        <v>10.08</v>
      </c>
      <c r="F210" s="9">
        <v>15.1099999999999</v>
      </c>
      <c r="G210" s="9">
        <v>63.759999999999899</v>
      </c>
      <c r="H210" s="9">
        <v>317.5</v>
      </c>
      <c r="I210" s="9">
        <v>9.2670000000000002E-2</v>
      </c>
      <c r="J210" s="9">
        <v>4.6949999999999902E-2</v>
      </c>
      <c r="K210" s="9">
        <v>1.5969999999999899E-3</v>
      </c>
      <c r="L210" s="9">
        <v>2.4039999999999899E-3</v>
      </c>
      <c r="M210" s="9">
        <v>0.17030000000000001</v>
      </c>
      <c r="N210" s="9">
        <v>6.0479999999999902E-2</v>
      </c>
      <c r="O210" s="9">
        <v>0.42449999999999899</v>
      </c>
      <c r="P210" s="9">
        <v>1.268</v>
      </c>
      <c r="Q210" s="9">
        <v>2.68</v>
      </c>
      <c r="R210" s="9">
        <v>26.43</v>
      </c>
      <c r="S210" s="9">
        <v>1.439E-2</v>
      </c>
      <c r="T210" s="9">
        <v>1.2E-2</v>
      </c>
      <c r="U210" s="9">
        <v>1.5969999999999899E-3</v>
      </c>
      <c r="V210" s="9">
        <v>2.4039999999999899E-3</v>
      </c>
      <c r="W210" s="9">
        <v>2.538E-2</v>
      </c>
      <c r="X210" s="9">
        <v>3.47E-3</v>
      </c>
      <c r="Y210" s="9">
        <v>11.8699999999999</v>
      </c>
      <c r="Z210" s="9">
        <v>21.18</v>
      </c>
      <c r="AA210" s="9">
        <v>75.39</v>
      </c>
      <c r="AB210" s="9">
        <v>437</v>
      </c>
      <c r="AC210" s="9">
        <v>0.15210000000000001</v>
      </c>
      <c r="AD210" s="9">
        <v>0.1019</v>
      </c>
      <c r="AE210" s="9">
        <v>6.9199999999999904E-3</v>
      </c>
      <c r="AF210" s="9">
        <v>1.042E-2</v>
      </c>
      <c r="AG210" s="9">
        <v>0.29330000000000001</v>
      </c>
      <c r="AH210" s="9">
        <v>7.69699999999999E-2</v>
      </c>
      <c r="AI210" s="9">
        <v>1</v>
      </c>
      <c r="AJ210">
        <v>0</v>
      </c>
    </row>
    <row r="211" spans="3:36" x14ac:dyDescent="0.2">
      <c r="C211" s="5" t="s">
        <v>347</v>
      </c>
      <c r="D211" s="9">
        <v>874217</v>
      </c>
      <c r="E211" s="9">
        <v>18.309999999999899</v>
      </c>
      <c r="F211" s="9">
        <v>18.579999999999899</v>
      </c>
      <c r="G211" s="9">
        <v>118.599999999999</v>
      </c>
      <c r="H211" s="9">
        <v>1041</v>
      </c>
      <c r="I211" s="9">
        <v>8.5879999999999901E-2</v>
      </c>
      <c r="J211" s="9">
        <v>8.4680000000000005E-2</v>
      </c>
      <c r="K211" s="9">
        <v>8.1689999999999902E-2</v>
      </c>
      <c r="L211" s="9">
        <v>5.81399999999999E-2</v>
      </c>
      <c r="M211" s="9">
        <v>0.16209999999999899</v>
      </c>
      <c r="N211" s="9">
        <v>5.425E-2</v>
      </c>
      <c r="O211" s="9">
        <v>0.25769999999999899</v>
      </c>
      <c r="P211" s="9">
        <v>0.47570000000000001</v>
      </c>
      <c r="Q211" s="9">
        <v>1.81699999999999</v>
      </c>
      <c r="R211" s="9">
        <v>28.92</v>
      </c>
      <c r="S211" s="9">
        <v>2.8660000000000001E-3</v>
      </c>
      <c r="T211" s="9">
        <v>9.1809999999999895E-3</v>
      </c>
      <c r="U211" s="9">
        <v>1.4120000000000001E-2</v>
      </c>
      <c r="V211" s="9">
        <v>6.7190000000000001E-3</v>
      </c>
      <c r="W211" s="9">
        <v>1.069E-2</v>
      </c>
      <c r="X211" s="9">
        <v>1.0870000000000001E-3</v>
      </c>
      <c r="Y211" s="9">
        <v>21.309999999999899</v>
      </c>
      <c r="Z211" s="9">
        <v>26.3599999999999</v>
      </c>
      <c r="AA211" s="9">
        <v>139.19999999999899</v>
      </c>
      <c r="AB211" s="9">
        <v>1410</v>
      </c>
      <c r="AC211" s="9">
        <v>0.1234</v>
      </c>
      <c r="AD211" s="9">
        <v>0.2445</v>
      </c>
      <c r="AE211" s="9">
        <v>0.3538</v>
      </c>
      <c r="AF211" s="9">
        <v>0.15709999999999899</v>
      </c>
      <c r="AG211" s="9">
        <v>0.3206</v>
      </c>
      <c r="AH211" s="9">
        <v>6.93799999999999E-2</v>
      </c>
      <c r="AI211" s="9">
        <v>0</v>
      </c>
      <c r="AJ211">
        <v>1</v>
      </c>
    </row>
    <row r="212" spans="3:36" x14ac:dyDescent="0.2">
      <c r="C212" s="5" t="s">
        <v>348</v>
      </c>
      <c r="D212" s="9">
        <v>874373</v>
      </c>
      <c r="E212" s="9">
        <v>11.71</v>
      </c>
      <c r="F212" s="9">
        <v>17.190000000000001</v>
      </c>
      <c r="G212" s="9">
        <v>74.680000000000007</v>
      </c>
      <c r="H212" s="9">
        <v>420.3</v>
      </c>
      <c r="I212" s="9">
        <v>9.7739999999999896E-2</v>
      </c>
      <c r="J212" s="9">
        <v>6.1409999999999902E-2</v>
      </c>
      <c r="K212" s="9">
        <v>3.8089999999999902E-2</v>
      </c>
      <c r="L212" s="9">
        <v>3.2390000000000002E-2</v>
      </c>
      <c r="M212" s="9">
        <v>0.15160000000000001</v>
      </c>
      <c r="N212" s="9">
        <v>6.09499999999999E-2</v>
      </c>
      <c r="O212" s="9">
        <v>0.24510000000000001</v>
      </c>
      <c r="P212" s="9">
        <v>0.76549999999999896</v>
      </c>
      <c r="Q212" s="9">
        <v>1.742</v>
      </c>
      <c r="R212" s="9">
        <v>17.8599999999999</v>
      </c>
      <c r="S212" s="9">
        <v>6.9049999999999901E-3</v>
      </c>
      <c r="T212" s="9">
        <v>8.7039999999999895E-3</v>
      </c>
      <c r="U212" s="9">
        <v>1.9779999999999898E-2</v>
      </c>
      <c r="V212" s="9">
        <v>1.1849999999999901E-2</v>
      </c>
      <c r="W212" s="9">
        <v>1.8970000000000001E-2</v>
      </c>
      <c r="X212" s="9">
        <v>1.671E-3</v>
      </c>
      <c r="Y212" s="9">
        <v>13.01</v>
      </c>
      <c r="Z212" s="9">
        <v>21.39</v>
      </c>
      <c r="AA212" s="9">
        <v>84.42</v>
      </c>
      <c r="AB212" s="9">
        <v>521.5</v>
      </c>
      <c r="AC212" s="9">
        <v>0.1323</v>
      </c>
      <c r="AD212" s="9">
        <v>0.104</v>
      </c>
      <c r="AE212" s="9">
        <v>0.15210000000000001</v>
      </c>
      <c r="AF212" s="9">
        <v>0.1099</v>
      </c>
      <c r="AG212" s="9">
        <v>0.25719999999999898</v>
      </c>
      <c r="AH212" s="9">
        <v>7.0970000000000005E-2</v>
      </c>
      <c r="AI212" s="9">
        <v>1</v>
      </c>
      <c r="AJ212">
        <v>0</v>
      </c>
    </row>
    <row r="213" spans="3:36" x14ac:dyDescent="0.2">
      <c r="C213" s="5" t="s">
        <v>349</v>
      </c>
      <c r="D213" s="9">
        <v>874662</v>
      </c>
      <c r="E213" s="9">
        <v>11.81</v>
      </c>
      <c r="F213" s="9">
        <v>17.39</v>
      </c>
      <c r="G213" s="9">
        <v>75.269999999999897</v>
      </c>
      <c r="H213" s="9">
        <v>428.89999999999901</v>
      </c>
      <c r="I213" s="9">
        <v>0.1007</v>
      </c>
      <c r="J213" s="9">
        <v>5.5620000000000003E-2</v>
      </c>
      <c r="K213" s="9">
        <v>2.3529999999999902E-2</v>
      </c>
      <c r="L213" s="9">
        <v>1.553E-2</v>
      </c>
      <c r="M213" s="9">
        <v>0.17180000000000001</v>
      </c>
      <c r="N213" s="9">
        <v>5.77999999999999E-2</v>
      </c>
      <c r="O213" s="9">
        <v>0.18590000000000001</v>
      </c>
      <c r="P213" s="9">
        <v>1.9259999999999899</v>
      </c>
      <c r="Q213" s="9">
        <v>1.0109999999999899</v>
      </c>
      <c r="R213" s="9">
        <v>14.47</v>
      </c>
      <c r="S213" s="9">
        <v>7.8309999999999907E-3</v>
      </c>
      <c r="T213" s="9">
        <v>8.7760000000000008E-3</v>
      </c>
      <c r="U213" s="9">
        <v>1.55599999999999E-2</v>
      </c>
      <c r="V213" s="9">
        <v>6.2399999999999903E-3</v>
      </c>
      <c r="W213" s="9">
        <v>3.1390000000000001E-2</v>
      </c>
      <c r="X213" s="9">
        <v>1.9880000000000002E-3</v>
      </c>
      <c r="Y213" s="9">
        <v>12.57</v>
      </c>
      <c r="Z213" s="9">
        <v>26.48</v>
      </c>
      <c r="AA213" s="9">
        <v>79.569999999999894</v>
      </c>
      <c r="AB213" s="9">
        <v>489.5</v>
      </c>
      <c r="AC213" s="9">
        <v>0.1356</v>
      </c>
      <c r="AD213" s="9">
        <v>0.1</v>
      </c>
      <c r="AE213" s="9">
        <v>8.80299999999999E-2</v>
      </c>
      <c r="AF213" s="9">
        <v>4.3060000000000001E-2</v>
      </c>
      <c r="AG213" s="9">
        <v>0.32</v>
      </c>
      <c r="AH213" s="9">
        <v>6.5759999999999902E-2</v>
      </c>
      <c r="AI213" s="9">
        <v>1</v>
      </c>
      <c r="AJ213">
        <v>0</v>
      </c>
    </row>
    <row r="214" spans="3:36" x14ac:dyDescent="0.2">
      <c r="C214" s="5" t="s">
        <v>350</v>
      </c>
      <c r="D214" s="9">
        <v>874839</v>
      </c>
      <c r="E214" s="9">
        <v>12.3</v>
      </c>
      <c r="F214" s="9">
        <v>15.9</v>
      </c>
      <c r="G214" s="9">
        <v>78.829999999999899</v>
      </c>
      <c r="H214" s="9">
        <v>463.69999999999902</v>
      </c>
      <c r="I214" s="9">
        <v>8.07999999999999E-2</v>
      </c>
      <c r="J214" s="9">
        <v>7.25299999999999E-2</v>
      </c>
      <c r="K214" s="9">
        <v>3.8440000000000002E-2</v>
      </c>
      <c r="L214" s="9">
        <v>1.6539999999999899E-2</v>
      </c>
      <c r="M214" s="9">
        <v>0.16669999999999899</v>
      </c>
      <c r="N214" s="9">
        <v>5.47399999999999E-2</v>
      </c>
      <c r="O214" s="9">
        <v>0.2382</v>
      </c>
      <c r="P214" s="9">
        <v>0.83550000000000002</v>
      </c>
      <c r="Q214" s="9">
        <v>1.6870000000000001</v>
      </c>
      <c r="R214" s="9">
        <v>18.32</v>
      </c>
      <c r="S214" s="9">
        <v>5.9959999999999901E-3</v>
      </c>
      <c r="T214" s="9">
        <v>2.2120000000000001E-2</v>
      </c>
      <c r="U214" s="9">
        <v>2.1170000000000001E-2</v>
      </c>
      <c r="V214" s="9">
        <v>6.4330000000000003E-3</v>
      </c>
      <c r="W214" s="9">
        <v>2.0250000000000001E-2</v>
      </c>
      <c r="X214" s="9">
        <v>1.725E-3</v>
      </c>
      <c r="Y214" s="9">
        <v>13.35</v>
      </c>
      <c r="Z214" s="9">
        <v>19.59</v>
      </c>
      <c r="AA214" s="9">
        <v>86.65</v>
      </c>
      <c r="AB214" s="9">
        <v>546.70000000000005</v>
      </c>
      <c r="AC214" s="9">
        <v>0.1096</v>
      </c>
      <c r="AD214" s="9">
        <v>0.16500000000000001</v>
      </c>
      <c r="AE214" s="9">
        <v>0.14230000000000001</v>
      </c>
      <c r="AF214" s="9">
        <v>4.8149999999999901E-2</v>
      </c>
      <c r="AG214" s="9">
        <v>0.2482</v>
      </c>
      <c r="AH214" s="9">
        <v>6.3060000000000005E-2</v>
      </c>
      <c r="AI214" s="9">
        <v>1</v>
      </c>
      <c r="AJ214">
        <v>0</v>
      </c>
    </row>
    <row r="215" spans="3:36" x14ac:dyDescent="0.2">
      <c r="C215" s="5" t="s">
        <v>351</v>
      </c>
      <c r="D215" s="9">
        <v>874858</v>
      </c>
      <c r="E215" s="9">
        <v>14.22</v>
      </c>
      <c r="F215" s="9">
        <v>23.12</v>
      </c>
      <c r="G215" s="9">
        <v>94.37</v>
      </c>
      <c r="H215" s="9">
        <v>609.89999999999895</v>
      </c>
      <c r="I215" s="9">
        <v>0.1075</v>
      </c>
      <c r="J215" s="9">
        <v>0.24129999999999899</v>
      </c>
      <c r="K215" s="9">
        <v>0.1981</v>
      </c>
      <c r="L215" s="9">
        <v>6.6180000000000003E-2</v>
      </c>
      <c r="M215" s="9">
        <v>0.2384</v>
      </c>
      <c r="N215" s="9">
        <v>7.5420000000000001E-2</v>
      </c>
      <c r="O215" s="9">
        <v>0.28599999999999898</v>
      </c>
      <c r="P215" s="9">
        <v>2.1099999999999901</v>
      </c>
      <c r="Q215" s="9">
        <v>2.1120000000000001</v>
      </c>
      <c r="R215" s="9">
        <v>31.719999999999899</v>
      </c>
      <c r="S215" s="9">
        <v>7.9699999999999892E-3</v>
      </c>
      <c r="T215" s="9">
        <v>0.13539999999999899</v>
      </c>
      <c r="U215" s="9">
        <v>0.1166</v>
      </c>
      <c r="V215" s="9">
        <v>1.6660000000000001E-2</v>
      </c>
      <c r="W215" s="9">
        <v>5.1130000000000002E-2</v>
      </c>
      <c r="X215" s="9">
        <v>1.172E-2</v>
      </c>
      <c r="Y215" s="9">
        <v>15.74</v>
      </c>
      <c r="Z215" s="9">
        <v>37.18</v>
      </c>
      <c r="AA215" s="9">
        <v>106.4</v>
      </c>
      <c r="AB215" s="9">
        <v>762.39999999999895</v>
      </c>
      <c r="AC215" s="9">
        <v>0.15329999999999899</v>
      </c>
      <c r="AD215" s="9">
        <v>0.93269999999999897</v>
      </c>
      <c r="AE215" s="9">
        <v>0.8488</v>
      </c>
      <c r="AF215" s="9">
        <v>0.1772</v>
      </c>
      <c r="AG215" s="9">
        <v>0.51659999999999895</v>
      </c>
      <c r="AH215" s="9">
        <v>0.14460000000000001</v>
      </c>
      <c r="AI215" s="9">
        <v>0</v>
      </c>
      <c r="AJ215">
        <v>1</v>
      </c>
    </row>
    <row r="216" spans="3:36" x14ac:dyDescent="0.2">
      <c r="C216" s="5" t="s">
        <v>352</v>
      </c>
      <c r="D216" s="9">
        <v>875093</v>
      </c>
      <c r="E216" s="9">
        <v>12.77</v>
      </c>
      <c r="F216" s="9">
        <v>21.41</v>
      </c>
      <c r="G216" s="9">
        <v>82.019999999999897</v>
      </c>
      <c r="H216" s="9">
        <v>507.39999999999901</v>
      </c>
      <c r="I216" s="9">
        <v>8.7489999999999901E-2</v>
      </c>
      <c r="J216" s="9">
        <v>6.6009999999999902E-2</v>
      </c>
      <c r="K216" s="9">
        <v>3.1119999999999901E-2</v>
      </c>
      <c r="L216" s="9">
        <v>2.8639999999999902E-2</v>
      </c>
      <c r="M216" s="9">
        <v>0.1694</v>
      </c>
      <c r="N216" s="9">
        <v>6.2869999999999898E-2</v>
      </c>
      <c r="O216" s="9">
        <v>0.73109999999999897</v>
      </c>
      <c r="P216" s="9">
        <v>1.748</v>
      </c>
      <c r="Q216" s="9">
        <v>5.1180000000000003</v>
      </c>
      <c r="R216" s="9">
        <v>53.649999999999899</v>
      </c>
      <c r="S216" s="9">
        <v>4.5710000000000004E-3</v>
      </c>
      <c r="T216" s="9">
        <v>1.7899999999999899E-2</v>
      </c>
      <c r="U216" s="9">
        <v>2.1760000000000002E-2</v>
      </c>
      <c r="V216" s="9">
        <v>1.7569999999999902E-2</v>
      </c>
      <c r="W216" s="9">
        <v>3.3730000000000003E-2</v>
      </c>
      <c r="X216" s="9">
        <v>5.875E-3</v>
      </c>
      <c r="Y216" s="9">
        <v>13.75</v>
      </c>
      <c r="Z216" s="9">
        <v>23.5</v>
      </c>
      <c r="AA216" s="9">
        <v>89.04</v>
      </c>
      <c r="AB216" s="9">
        <v>579.5</v>
      </c>
      <c r="AC216" s="9">
        <v>9.3880000000000005E-2</v>
      </c>
      <c r="AD216" s="9">
        <v>8.9779999999999902E-2</v>
      </c>
      <c r="AE216" s="9">
        <v>5.1860000000000003E-2</v>
      </c>
      <c r="AF216" s="9">
        <v>4.7730000000000002E-2</v>
      </c>
      <c r="AG216" s="9">
        <v>0.21790000000000001</v>
      </c>
      <c r="AH216" s="9">
        <v>6.8709999999999896E-2</v>
      </c>
      <c r="AI216" s="9">
        <v>1</v>
      </c>
      <c r="AJ216">
        <v>0</v>
      </c>
    </row>
    <row r="217" spans="3:36" x14ac:dyDescent="0.2">
      <c r="C217" s="5" t="s">
        <v>353</v>
      </c>
      <c r="D217" s="9">
        <v>875099</v>
      </c>
      <c r="E217" s="9">
        <v>9.7200000000000006</v>
      </c>
      <c r="F217" s="9">
        <v>18.219999999999899</v>
      </c>
      <c r="G217" s="9">
        <v>60.729999999999897</v>
      </c>
      <c r="H217" s="9">
        <v>288.10000000000002</v>
      </c>
      <c r="I217" s="9">
        <v>6.9500000000000006E-2</v>
      </c>
      <c r="J217" s="9">
        <v>2.3439999999999898E-2</v>
      </c>
      <c r="K217" s="9">
        <v>0</v>
      </c>
      <c r="L217" s="9">
        <v>0</v>
      </c>
      <c r="M217" s="9">
        <v>0.1653</v>
      </c>
      <c r="N217" s="9">
        <v>6.447E-2</v>
      </c>
      <c r="O217" s="9">
        <v>0.35389999999999899</v>
      </c>
      <c r="P217" s="9">
        <v>4.88499999999999</v>
      </c>
      <c r="Q217" s="9">
        <v>2.23</v>
      </c>
      <c r="R217" s="9">
        <v>21.69</v>
      </c>
      <c r="S217" s="9">
        <v>1.7129999999999899E-3</v>
      </c>
      <c r="T217" s="9">
        <v>6.7359999999999903E-3</v>
      </c>
      <c r="U217" s="9">
        <v>0</v>
      </c>
      <c r="V217" s="9">
        <v>0</v>
      </c>
      <c r="W217" s="9">
        <v>3.7990000000000003E-2</v>
      </c>
      <c r="X217" s="9">
        <v>1.688E-3</v>
      </c>
      <c r="Y217" s="9">
        <v>9.968</v>
      </c>
      <c r="Z217" s="9">
        <v>20.829999999999899</v>
      </c>
      <c r="AA217" s="9">
        <v>62.25</v>
      </c>
      <c r="AB217" s="9">
        <v>303.8</v>
      </c>
      <c r="AC217" s="9">
        <v>7.11699999999999E-2</v>
      </c>
      <c r="AD217" s="9">
        <v>2.7289999999999901E-2</v>
      </c>
      <c r="AE217" s="9">
        <v>0</v>
      </c>
      <c r="AF217" s="9">
        <v>0</v>
      </c>
      <c r="AG217" s="9">
        <v>0.19089999999999899</v>
      </c>
      <c r="AH217" s="9">
        <v>6.5589999999999898E-2</v>
      </c>
      <c r="AI217" s="9">
        <v>1</v>
      </c>
      <c r="AJ217">
        <v>0</v>
      </c>
    </row>
    <row r="218" spans="3:36" x14ac:dyDescent="0.2">
      <c r="C218" s="5" t="s">
        <v>354</v>
      </c>
      <c r="D218" s="9">
        <v>875263</v>
      </c>
      <c r="E218" s="9">
        <v>12.34</v>
      </c>
      <c r="F218" s="9">
        <v>26.8599999999999</v>
      </c>
      <c r="G218" s="9">
        <v>81.150000000000006</v>
      </c>
      <c r="H218" s="9">
        <v>477.39999999999901</v>
      </c>
      <c r="I218" s="9">
        <v>0.10340000000000001</v>
      </c>
      <c r="J218" s="9">
        <v>0.1353</v>
      </c>
      <c r="K218" s="9">
        <v>0.1085</v>
      </c>
      <c r="L218" s="9">
        <v>4.5620000000000001E-2</v>
      </c>
      <c r="M218" s="9">
        <v>0.1943</v>
      </c>
      <c r="N218" s="9">
        <v>6.9370000000000001E-2</v>
      </c>
      <c r="O218" s="9">
        <v>0.40529999999999899</v>
      </c>
      <c r="P218" s="9">
        <v>1.8089999999999899</v>
      </c>
      <c r="Q218" s="9">
        <v>2.6419999999999901</v>
      </c>
      <c r="R218" s="9">
        <v>34.439999999999898</v>
      </c>
      <c r="S218" s="9">
        <v>9.0980000000000002E-3</v>
      </c>
      <c r="T218" s="9">
        <v>3.8449999999999901E-2</v>
      </c>
      <c r="U218" s="9">
        <v>3.76299999999999E-2</v>
      </c>
      <c r="V218" s="9">
        <v>1.321E-2</v>
      </c>
      <c r="W218" s="9">
        <v>1.8780000000000002E-2</v>
      </c>
      <c r="X218" s="9">
        <v>5.672E-3</v>
      </c>
      <c r="Y218" s="9">
        <v>15.65</v>
      </c>
      <c r="Z218" s="9">
        <v>39.340000000000003</v>
      </c>
      <c r="AA218" s="9">
        <v>101.7</v>
      </c>
      <c r="AB218" s="9">
        <v>768.89999999999895</v>
      </c>
      <c r="AC218" s="9">
        <v>0.17849999999999899</v>
      </c>
      <c r="AD218" s="9">
        <v>0.47060000000000002</v>
      </c>
      <c r="AE218" s="9">
        <v>0.4425</v>
      </c>
      <c r="AF218" s="9">
        <v>0.1459</v>
      </c>
      <c r="AG218" s="9">
        <v>0.32150000000000001</v>
      </c>
      <c r="AH218" s="9">
        <v>0.1205</v>
      </c>
      <c r="AI218" s="9">
        <v>0</v>
      </c>
      <c r="AJ218">
        <v>1</v>
      </c>
    </row>
    <row r="219" spans="3:36" x14ac:dyDescent="0.2">
      <c r="C219" s="5" t="s">
        <v>355</v>
      </c>
      <c r="D219" s="9">
        <v>87556202</v>
      </c>
      <c r="E219" s="9">
        <v>14.8599999999999</v>
      </c>
      <c r="F219" s="9">
        <v>23.21</v>
      </c>
      <c r="G219" s="9">
        <v>100.4</v>
      </c>
      <c r="H219" s="9">
        <v>671.39999999999895</v>
      </c>
      <c r="I219" s="9">
        <v>0.10440000000000001</v>
      </c>
      <c r="J219" s="9">
        <v>0.19800000000000001</v>
      </c>
      <c r="K219" s="9">
        <v>0.16969999999999899</v>
      </c>
      <c r="L219" s="9">
        <v>8.8779999999999901E-2</v>
      </c>
      <c r="M219" s="9">
        <v>0.17369999999999899</v>
      </c>
      <c r="N219" s="9">
        <v>6.6720000000000002E-2</v>
      </c>
      <c r="O219" s="9">
        <v>0.27960000000000002</v>
      </c>
      <c r="P219" s="9">
        <v>0.96220000000000006</v>
      </c>
      <c r="Q219" s="9">
        <v>3.5910000000000002</v>
      </c>
      <c r="R219" s="9">
        <v>25.1999999999999</v>
      </c>
      <c r="S219" s="9">
        <v>8.0809999999999892E-3</v>
      </c>
      <c r="T219" s="9">
        <v>5.1220000000000002E-2</v>
      </c>
      <c r="U219" s="9">
        <v>5.55099999999999E-2</v>
      </c>
      <c r="V219" s="9">
        <v>1.883E-2</v>
      </c>
      <c r="W219" s="9">
        <v>2.545E-2</v>
      </c>
      <c r="X219" s="9">
        <v>4.3119999999999903E-3</v>
      </c>
      <c r="Y219" s="9">
        <v>16.079999999999899</v>
      </c>
      <c r="Z219" s="9">
        <v>27.78</v>
      </c>
      <c r="AA219" s="9">
        <v>118.599999999999</v>
      </c>
      <c r="AB219" s="9">
        <v>784.7</v>
      </c>
      <c r="AC219" s="9">
        <v>0.131599999999999</v>
      </c>
      <c r="AD219" s="9">
        <v>0.46479999999999899</v>
      </c>
      <c r="AE219" s="9">
        <v>0.45889999999999898</v>
      </c>
      <c r="AF219" s="9">
        <v>0.17269999999999899</v>
      </c>
      <c r="AG219" s="9">
        <v>0.29999999999999899</v>
      </c>
      <c r="AH219" s="9">
        <v>8.7010000000000004E-2</v>
      </c>
      <c r="AI219" s="9">
        <v>0</v>
      </c>
      <c r="AJ219">
        <v>1</v>
      </c>
    </row>
    <row r="220" spans="3:36" x14ac:dyDescent="0.2">
      <c r="C220" s="5" t="s">
        <v>356</v>
      </c>
      <c r="D220" s="9">
        <v>875878</v>
      </c>
      <c r="E220" s="9">
        <v>12.91</v>
      </c>
      <c r="F220" s="9">
        <v>16.329999999999899</v>
      </c>
      <c r="G220" s="9">
        <v>82.53</v>
      </c>
      <c r="H220" s="9">
        <v>516.39999999999895</v>
      </c>
      <c r="I220" s="9">
        <v>7.9409999999999897E-2</v>
      </c>
      <c r="J220" s="9">
        <v>5.3659999999999902E-2</v>
      </c>
      <c r="K220" s="9">
        <v>3.8730000000000001E-2</v>
      </c>
      <c r="L220" s="9">
        <v>2.3769999999999899E-2</v>
      </c>
      <c r="M220" s="9">
        <v>0.18290000000000001</v>
      </c>
      <c r="N220" s="9">
        <v>5.6669999999999901E-2</v>
      </c>
      <c r="O220" s="9">
        <v>0.19420000000000001</v>
      </c>
      <c r="P220" s="9">
        <v>0.90859999999999896</v>
      </c>
      <c r="Q220" s="9">
        <v>1.4930000000000001</v>
      </c>
      <c r="R220" s="9">
        <v>15.75</v>
      </c>
      <c r="S220" s="9">
        <v>5.2979999999999902E-3</v>
      </c>
      <c r="T220" s="9">
        <v>1.5869999999999902E-2</v>
      </c>
      <c r="U220" s="9">
        <v>2.3210000000000001E-2</v>
      </c>
      <c r="V220" s="9">
        <v>8.4200000000000004E-3</v>
      </c>
      <c r="W220" s="9">
        <v>1.8530000000000001E-2</v>
      </c>
      <c r="X220" s="9">
        <v>2.1519999999999899E-3</v>
      </c>
      <c r="Y220" s="9">
        <v>13.88</v>
      </c>
      <c r="Z220" s="9">
        <v>22</v>
      </c>
      <c r="AA220" s="9">
        <v>90.81</v>
      </c>
      <c r="AB220" s="9">
        <v>600.6</v>
      </c>
      <c r="AC220" s="9">
        <v>0.10970000000000001</v>
      </c>
      <c r="AD220" s="9">
        <v>0.15060000000000001</v>
      </c>
      <c r="AE220" s="9">
        <v>0.1764</v>
      </c>
      <c r="AF220" s="9">
        <v>8.2350000000000007E-2</v>
      </c>
      <c r="AG220" s="9">
        <v>0.3024</v>
      </c>
      <c r="AH220" s="9">
        <v>6.9489999999999899E-2</v>
      </c>
      <c r="AI220" s="9">
        <v>1</v>
      </c>
      <c r="AJ220">
        <v>0</v>
      </c>
    </row>
    <row r="221" spans="3:36" x14ac:dyDescent="0.2">
      <c r="C221" s="5" t="s">
        <v>357</v>
      </c>
      <c r="D221" s="9">
        <v>875938</v>
      </c>
      <c r="E221" s="9">
        <v>13.77</v>
      </c>
      <c r="F221" s="9">
        <v>22.2899999999999</v>
      </c>
      <c r="G221" s="9">
        <v>90.629999999999896</v>
      </c>
      <c r="H221" s="9">
        <v>588.89999999999895</v>
      </c>
      <c r="I221" s="9">
        <v>0.12</v>
      </c>
      <c r="J221" s="9">
        <v>0.12670000000000001</v>
      </c>
      <c r="K221" s="9">
        <v>0.13850000000000001</v>
      </c>
      <c r="L221" s="9">
        <v>6.5259999999999901E-2</v>
      </c>
      <c r="M221" s="9">
        <v>0.18340000000000001</v>
      </c>
      <c r="N221" s="9">
        <v>6.8769999999999901E-2</v>
      </c>
      <c r="O221" s="9">
        <v>0.61909999999999898</v>
      </c>
      <c r="P221" s="9">
        <v>2.1120000000000001</v>
      </c>
      <c r="Q221" s="9">
        <v>4.9059999999999899</v>
      </c>
      <c r="R221" s="9">
        <v>49.7</v>
      </c>
      <c r="S221" s="9">
        <v>1.38E-2</v>
      </c>
      <c r="T221" s="9">
        <v>3.3480000000000003E-2</v>
      </c>
      <c r="U221" s="9">
        <v>4.66499999999999E-2</v>
      </c>
      <c r="V221" s="9">
        <v>2.06E-2</v>
      </c>
      <c r="W221" s="9">
        <v>2.6890000000000001E-2</v>
      </c>
      <c r="X221" s="9">
        <v>4.3059999999999904E-3</v>
      </c>
      <c r="Y221" s="9">
        <v>16.39</v>
      </c>
      <c r="Z221" s="9">
        <v>34.009999999999899</v>
      </c>
      <c r="AA221" s="9">
        <v>111.599999999999</v>
      </c>
      <c r="AB221" s="9">
        <v>806.89999999999895</v>
      </c>
      <c r="AC221" s="9">
        <v>0.17369999999999899</v>
      </c>
      <c r="AD221" s="9">
        <v>0.31219999999999898</v>
      </c>
      <c r="AE221" s="9">
        <v>0.38090000000000002</v>
      </c>
      <c r="AF221" s="9">
        <v>0.1673</v>
      </c>
      <c r="AG221" s="9">
        <v>0.308</v>
      </c>
      <c r="AH221" s="9">
        <v>9.3329999999999899E-2</v>
      </c>
      <c r="AI221" s="9">
        <v>0</v>
      </c>
      <c r="AJ221">
        <v>1</v>
      </c>
    </row>
    <row r="222" spans="3:36" x14ac:dyDescent="0.2">
      <c r="C222" s="5" t="s">
        <v>358</v>
      </c>
      <c r="D222" s="9">
        <v>877159</v>
      </c>
      <c r="E222" s="9">
        <v>18.079999999999899</v>
      </c>
      <c r="F222" s="9">
        <v>21.84</v>
      </c>
      <c r="G222" s="9">
        <v>117.4</v>
      </c>
      <c r="H222" s="9">
        <v>1024</v>
      </c>
      <c r="I222" s="9">
        <v>7.3709999999999901E-2</v>
      </c>
      <c r="J222" s="9">
        <v>8.64199999999999E-2</v>
      </c>
      <c r="K222" s="9">
        <v>0.1103</v>
      </c>
      <c r="L222" s="9">
        <v>5.7779999999999901E-2</v>
      </c>
      <c r="M222" s="9">
        <v>0.17699999999999899</v>
      </c>
      <c r="N222" s="9">
        <v>5.3400000000000003E-2</v>
      </c>
      <c r="O222" s="9">
        <v>0.63619999999999899</v>
      </c>
      <c r="P222" s="9">
        <v>1.3049999999999899</v>
      </c>
      <c r="Q222" s="9">
        <v>4.3120000000000003</v>
      </c>
      <c r="R222" s="9">
        <v>76.3599999999999</v>
      </c>
      <c r="S222" s="9">
        <v>5.5300000000000002E-3</v>
      </c>
      <c r="T222" s="9">
        <v>5.296E-2</v>
      </c>
      <c r="U222" s="9">
        <v>6.1100000000000002E-2</v>
      </c>
      <c r="V222" s="9">
        <v>1.444E-2</v>
      </c>
      <c r="W222" s="9">
        <v>2.1399999999999898E-2</v>
      </c>
      <c r="X222" s="9">
        <v>5.0359999999999901E-3</v>
      </c>
      <c r="Y222" s="9">
        <v>19.760000000000002</v>
      </c>
      <c r="Z222" s="9">
        <v>24.6999999999999</v>
      </c>
      <c r="AA222" s="9">
        <v>129.099999999999</v>
      </c>
      <c r="AB222" s="9">
        <v>1228</v>
      </c>
      <c r="AC222" s="9">
        <v>8.8220000000000007E-2</v>
      </c>
      <c r="AD222" s="9">
        <v>0.1963</v>
      </c>
      <c r="AE222" s="9">
        <v>0.2535</v>
      </c>
      <c r="AF222" s="9">
        <v>9.1810000000000003E-2</v>
      </c>
      <c r="AG222" s="9">
        <v>0.2369</v>
      </c>
      <c r="AH222" s="9">
        <v>6.5579999999999902E-2</v>
      </c>
      <c r="AI222" s="9">
        <v>0</v>
      </c>
      <c r="AJ222">
        <v>1</v>
      </c>
    </row>
    <row r="223" spans="3:36" x14ac:dyDescent="0.2">
      <c r="C223" s="5" t="s">
        <v>359</v>
      </c>
      <c r="D223" s="9">
        <v>877486</v>
      </c>
      <c r="E223" s="9">
        <v>19.18</v>
      </c>
      <c r="F223" s="9">
        <v>22.489999999999899</v>
      </c>
      <c r="G223" s="9">
        <v>127.5</v>
      </c>
      <c r="H223" s="9">
        <v>1148</v>
      </c>
      <c r="I223" s="9">
        <v>8.523E-2</v>
      </c>
      <c r="J223" s="9">
        <v>0.14280000000000001</v>
      </c>
      <c r="K223" s="9">
        <v>0.1114</v>
      </c>
      <c r="L223" s="9">
        <v>6.7720000000000002E-2</v>
      </c>
      <c r="M223" s="9">
        <v>0.1767</v>
      </c>
      <c r="N223" s="9">
        <v>5.5289999999999902E-2</v>
      </c>
      <c r="O223" s="9">
        <v>0.43569999999999898</v>
      </c>
      <c r="P223" s="9">
        <v>1.073</v>
      </c>
      <c r="Q223" s="9">
        <v>3.8330000000000002</v>
      </c>
      <c r="R223" s="9">
        <v>54.219999999999899</v>
      </c>
      <c r="S223" s="9">
        <v>5.5240000000000003E-3</v>
      </c>
      <c r="T223" s="9">
        <v>3.6979999999999902E-2</v>
      </c>
      <c r="U223" s="9">
        <v>2.7060000000000001E-2</v>
      </c>
      <c r="V223" s="9">
        <v>1.221E-2</v>
      </c>
      <c r="W223" s="9">
        <v>1.4149999999999901E-2</v>
      </c>
      <c r="X223" s="9">
        <v>3.3969999999999899E-3</v>
      </c>
      <c r="Y223" s="9">
        <v>23.3599999999999</v>
      </c>
      <c r="Z223" s="9">
        <v>32.06</v>
      </c>
      <c r="AA223" s="9">
        <v>166.4</v>
      </c>
      <c r="AB223" s="9">
        <v>1688</v>
      </c>
      <c r="AC223" s="9">
        <v>0.13220000000000001</v>
      </c>
      <c r="AD223" s="9">
        <v>0.56010000000000004</v>
      </c>
      <c r="AE223" s="9">
        <v>0.38650000000000001</v>
      </c>
      <c r="AF223" s="9">
        <v>0.17080000000000001</v>
      </c>
      <c r="AG223" s="9">
        <v>0.31929999999999897</v>
      </c>
      <c r="AH223" s="9">
        <v>9.221E-2</v>
      </c>
      <c r="AI223" s="9">
        <v>0</v>
      </c>
      <c r="AJ223">
        <v>1</v>
      </c>
    </row>
    <row r="224" spans="3:36" x14ac:dyDescent="0.2">
      <c r="C224" s="5" t="s">
        <v>360</v>
      </c>
      <c r="D224" s="9">
        <v>877500</v>
      </c>
      <c r="E224" s="9">
        <v>14.4499999999999</v>
      </c>
      <c r="F224" s="9">
        <v>20.219999999999899</v>
      </c>
      <c r="G224" s="9">
        <v>94.489999999999895</v>
      </c>
      <c r="H224" s="9">
        <v>642.70000000000005</v>
      </c>
      <c r="I224" s="9">
        <v>9.8720000000000002E-2</v>
      </c>
      <c r="J224" s="9">
        <v>0.1206</v>
      </c>
      <c r="K224" s="9">
        <v>0.11799999999999899</v>
      </c>
      <c r="L224" s="9">
        <v>5.9799999999999902E-2</v>
      </c>
      <c r="M224" s="9">
        <v>0.19500000000000001</v>
      </c>
      <c r="N224" s="9">
        <v>6.4659999999999898E-2</v>
      </c>
      <c r="O224" s="9">
        <v>0.2092</v>
      </c>
      <c r="P224" s="9">
        <v>0.65090000000000003</v>
      </c>
      <c r="Q224" s="9">
        <v>1.446</v>
      </c>
      <c r="R224" s="9">
        <v>19.420000000000002</v>
      </c>
      <c r="S224" s="9">
        <v>4.0439999999999903E-3</v>
      </c>
      <c r="T224" s="9">
        <v>1.5970000000000002E-2</v>
      </c>
      <c r="U224" s="9">
        <v>0.02</v>
      </c>
      <c r="V224" s="9">
        <v>7.3029999999999901E-3</v>
      </c>
      <c r="W224" s="9">
        <v>1.52199999999999E-2</v>
      </c>
      <c r="X224" s="9">
        <v>1.9759999999999899E-3</v>
      </c>
      <c r="Y224" s="9">
        <v>18.329999999999899</v>
      </c>
      <c r="Z224" s="9">
        <v>30.12</v>
      </c>
      <c r="AA224" s="9">
        <v>117.9</v>
      </c>
      <c r="AB224" s="9">
        <v>1044</v>
      </c>
      <c r="AC224" s="9">
        <v>0.1552</v>
      </c>
      <c r="AD224" s="9">
        <v>0.40560000000000002</v>
      </c>
      <c r="AE224" s="9">
        <v>0.49669999999999898</v>
      </c>
      <c r="AF224" s="9">
        <v>0.18379999999999899</v>
      </c>
      <c r="AG224" s="9">
        <v>0.4753</v>
      </c>
      <c r="AH224" s="9">
        <v>0.1013</v>
      </c>
      <c r="AI224" s="9">
        <v>0</v>
      </c>
      <c r="AJ224">
        <v>1</v>
      </c>
    </row>
    <row r="225" spans="3:36" x14ac:dyDescent="0.2">
      <c r="C225" s="5" t="s">
        <v>361</v>
      </c>
      <c r="D225" s="9">
        <v>877501</v>
      </c>
      <c r="E225" s="9">
        <v>12.23</v>
      </c>
      <c r="F225" s="9">
        <v>19.559999999999899</v>
      </c>
      <c r="G225" s="9">
        <v>78.540000000000006</v>
      </c>
      <c r="H225" s="9">
        <v>461</v>
      </c>
      <c r="I225" s="9">
        <v>9.5860000000000001E-2</v>
      </c>
      <c r="J225" s="9">
        <v>8.08699999999999E-2</v>
      </c>
      <c r="K225" s="9">
        <v>4.18699999999999E-2</v>
      </c>
      <c r="L225" s="9">
        <v>4.1070000000000002E-2</v>
      </c>
      <c r="M225" s="9">
        <v>0.19789999999999899</v>
      </c>
      <c r="N225" s="9">
        <v>6.0130000000000003E-2</v>
      </c>
      <c r="O225" s="9">
        <v>0.35339999999999899</v>
      </c>
      <c r="P225" s="9">
        <v>1.3260000000000001</v>
      </c>
      <c r="Q225" s="9">
        <v>2.3079999999999901</v>
      </c>
      <c r="R225" s="9">
        <v>27.239999999999899</v>
      </c>
      <c r="S225" s="9">
        <v>7.5139999999999903E-3</v>
      </c>
      <c r="T225" s="9">
        <v>1.779E-2</v>
      </c>
      <c r="U225" s="9">
        <v>1.401E-2</v>
      </c>
      <c r="V225" s="9">
        <v>1.14E-2</v>
      </c>
      <c r="W225" s="9">
        <v>1.503E-2</v>
      </c>
      <c r="X225" s="9">
        <v>3.3379999999999898E-3</v>
      </c>
      <c r="Y225" s="9">
        <v>14.44</v>
      </c>
      <c r="Z225" s="9">
        <v>28.3599999999999</v>
      </c>
      <c r="AA225" s="9">
        <v>92.15</v>
      </c>
      <c r="AB225" s="9">
        <v>638.39999999999895</v>
      </c>
      <c r="AC225" s="9">
        <v>0.1429</v>
      </c>
      <c r="AD225" s="9">
        <v>0.20419999999999899</v>
      </c>
      <c r="AE225" s="9">
        <v>0.13769999999999899</v>
      </c>
      <c r="AF225" s="9">
        <v>0.108</v>
      </c>
      <c r="AG225" s="9">
        <v>0.26679999999999898</v>
      </c>
      <c r="AH225" s="9">
        <v>8.1739999999999896E-2</v>
      </c>
      <c r="AI225" s="9">
        <v>1</v>
      </c>
      <c r="AJ225">
        <v>0</v>
      </c>
    </row>
    <row r="226" spans="3:36" x14ac:dyDescent="0.2">
      <c r="C226" s="5" t="s">
        <v>362</v>
      </c>
      <c r="D226" s="9">
        <v>877989</v>
      </c>
      <c r="E226" s="9">
        <v>17.5399999999999</v>
      </c>
      <c r="F226" s="9">
        <v>19.32</v>
      </c>
      <c r="G226" s="9">
        <v>115.099999999999</v>
      </c>
      <c r="H226" s="9">
        <v>951.6</v>
      </c>
      <c r="I226" s="9">
        <v>8.9679999999999899E-2</v>
      </c>
      <c r="J226" s="9">
        <v>0.1198</v>
      </c>
      <c r="K226" s="9">
        <v>0.1036</v>
      </c>
      <c r="L226" s="9">
        <v>7.4880000000000002E-2</v>
      </c>
      <c r="M226" s="9">
        <v>0.15060000000000001</v>
      </c>
      <c r="N226" s="9">
        <v>5.491E-2</v>
      </c>
      <c r="O226" s="9">
        <v>0.39710000000000001</v>
      </c>
      <c r="P226" s="9">
        <v>0.82820000000000005</v>
      </c>
      <c r="Q226" s="9">
        <v>3.0880000000000001</v>
      </c>
      <c r="R226" s="9">
        <v>40.729999999999897</v>
      </c>
      <c r="S226" s="9">
        <v>6.0899999999999904E-3</v>
      </c>
      <c r="T226" s="9">
        <v>2.5690000000000001E-2</v>
      </c>
      <c r="U226" s="9">
        <v>2.7130000000000001E-2</v>
      </c>
      <c r="V226" s="9">
        <v>1.345E-2</v>
      </c>
      <c r="W226" s="9">
        <v>1.5939999999999899E-2</v>
      </c>
      <c r="X226" s="9">
        <v>2.6580000000000002E-3</v>
      </c>
      <c r="Y226" s="9">
        <v>20.420000000000002</v>
      </c>
      <c r="Z226" s="9">
        <v>25.84</v>
      </c>
      <c r="AA226" s="9">
        <v>139.5</v>
      </c>
      <c r="AB226" s="9">
        <v>1239</v>
      </c>
      <c r="AC226" s="9">
        <v>0.1381</v>
      </c>
      <c r="AD226" s="9">
        <v>0.34200000000000003</v>
      </c>
      <c r="AE226" s="9">
        <v>0.3508</v>
      </c>
      <c r="AF226" s="9">
        <v>0.19389999999999899</v>
      </c>
      <c r="AG226" s="9">
        <v>0.2928</v>
      </c>
      <c r="AH226" s="9">
        <v>7.8670000000000004E-2</v>
      </c>
      <c r="AI226" s="9">
        <v>0</v>
      </c>
      <c r="AJ226">
        <v>1</v>
      </c>
    </row>
    <row r="227" spans="3:36" x14ac:dyDescent="0.2">
      <c r="C227" s="5" t="s">
        <v>363</v>
      </c>
      <c r="D227" s="9">
        <v>878796</v>
      </c>
      <c r="E227" s="9">
        <v>23.2899999999999</v>
      </c>
      <c r="F227" s="9">
        <v>26.67</v>
      </c>
      <c r="G227" s="9">
        <v>158.9</v>
      </c>
      <c r="H227" s="9">
        <v>1685</v>
      </c>
      <c r="I227" s="9">
        <v>0.11409999999999899</v>
      </c>
      <c r="J227" s="9">
        <v>0.2084</v>
      </c>
      <c r="K227" s="9">
        <v>0.3523</v>
      </c>
      <c r="L227" s="9">
        <v>0.16200000000000001</v>
      </c>
      <c r="M227" s="9">
        <v>0.22</v>
      </c>
      <c r="N227" s="9">
        <v>6.2289999999999901E-2</v>
      </c>
      <c r="O227" s="9">
        <v>0.55389999999999895</v>
      </c>
      <c r="P227" s="9">
        <v>1.56</v>
      </c>
      <c r="Q227" s="9">
        <v>4.66699999999999</v>
      </c>
      <c r="R227" s="9">
        <v>83.159999999999897</v>
      </c>
      <c r="S227" s="9">
        <v>9.3270000000000002E-3</v>
      </c>
      <c r="T227" s="9">
        <v>5.1209999999999901E-2</v>
      </c>
      <c r="U227" s="9">
        <v>8.9580000000000007E-2</v>
      </c>
      <c r="V227" s="9">
        <v>2.4649999999999901E-2</v>
      </c>
      <c r="W227" s="9">
        <v>2.1749999999999901E-2</v>
      </c>
      <c r="X227" s="9">
        <v>5.195E-3</v>
      </c>
      <c r="Y227" s="9">
        <v>25.12</v>
      </c>
      <c r="Z227" s="9">
        <v>32.68</v>
      </c>
      <c r="AA227" s="9">
        <v>177</v>
      </c>
      <c r="AB227" s="9">
        <v>1986</v>
      </c>
      <c r="AC227" s="9">
        <v>0.15359999999999899</v>
      </c>
      <c r="AD227" s="9">
        <v>0.41670000000000001</v>
      </c>
      <c r="AE227" s="9">
        <v>0.78920000000000001</v>
      </c>
      <c r="AF227" s="9">
        <v>0.27329999999999899</v>
      </c>
      <c r="AG227" s="9">
        <v>0.31979999999999897</v>
      </c>
      <c r="AH227" s="9">
        <v>8.7620000000000003E-2</v>
      </c>
      <c r="AI227" s="9">
        <v>0</v>
      </c>
      <c r="AJ227">
        <v>1</v>
      </c>
    </row>
    <row r="228" spans="3:36" x14ac:dyDescent="0.2">
      <c r="C228" s="5" t="s">
        <v>364</v>
      </c>
      <c r="D228" s="9">
        <v>87880</v>
      </c>
      <c r="E228" s="9">
        <v>13.81</v>
      </c>
      <c r="F228" s="9">
        <v>23.75</v>
      </c>
      <c r="G228" s="9">
        <v>91.56</v>
      </c>
      <c r="H228" s="9">
        <v>597.79999999999905</v>
      </c>
      <c r="I228" s="9">
        <v>0.1323</v>
      </c>
      <c r="J228" s="9">
        <v>0.17680000000000001</v>
      </c>
      <c r="K228" s="9">
        <v>0.15579999999999899</v>
      </c>
      <c r="L228" s="9">
        <v>9.1759999999999897E-2</v>
      </c>
      <c r="M228" s="9">
        <v>0.225099999999999</v>
      </c>
      <c r="N228" s="9">
        <v>7.4209999999999901E-2</v>
      </c>
      <c r="O228" s="9">
        <v>0.56479999999999897</v>
      </c>
      <c r="P228" s="9">
        <v>1.9299999999999899</v>
      </c>
      <c r="Q228" s="9">
        <v>3.90899999999999</v>
      </c>
      <c r="R228" s="9">
        <v>52.719999999999899</v>
      </c>
      <c r="S228" s="9">
        <v>8.8240000000000002E-3</v>
      </c>
      <c r="T228" s="9">
        <v>3.108E-2</v>
      </c>
      <c r="U228" s="9">
        <v>3.1119999999999901E-2</v>
      </c>
      <c r="V228" s="9">
        <v>1.291E-2</v>
      </c>
      <c r="W228" s="9">
        <v>1.9980000000000001E-2</v>
      </c>
      <c r="X228" s="9">
        <v>4.50599999999999E-3</v>
      </c>
      <c r="Y228" s="9">
        <v>19.1999999999999</v>
      </c>
      <c r="Z228" s="9">
        <v>41.85</v>
      </c>
      <c r="AA228" s="9">
        <v>128.5</v>
      </c>
      <c r="AB228" s="9">
        <v>1153</v>
      </c>
      <c r="AC228" s="9">
        <v>0.22259999999999899</v>
      </c>
      <c r="AD228" s="9">
        <v>0.52090000000000003</v>
      </c>
      <c r="AE228" s="9">
        <v>0.46460000000000001</v>
      </c>
      <c r="AF228" s="9">
        <v>0.20130000000000001</v>
      </c>
      <c r="AG228" s="9">
        <v>0.44319999999999898</v>
      </c>
      <c r="AH228" s="9">
        <v>0.1086</v>
      </c>
      <c r="AI228" s="9">
        <v>0</v>
      </c>
      <c r="AJ228">
        <v>1</v>
      </c>
    </row>
    <row r="229" spans="3:36" x14ac:dyDescent="0.2">
      <c r="C229" s="5" t="s">
        <v>365</v>
      </c>
      <c r="D229" s="9">
        <v>87930</v>
      </c>
      <c r="E229" s="9">
        <v>12.47</v>
      </c>
      <c r="F229" s="9">
        <v>18.600000000000001</v>
      </c>
      <c r="G229" s="9">
        <v>81.09</v>
      </c>
      <c r="H229" s="9">
        <v>481.89999999999901</v>
      </c>
      <c r="I229" s="9">
        <v>9.9650000000000002E-2</v>
      </c>
      <c r="J229" s="9">
        <v>0.10580000000000001</v>
      </c>
      <c r="K229" s="9">
        <v>8.0049999999999899E-2</v>
      </c>
      <c r="L229" s="9">
        <v>3.8210000000000001E-2</v>
      </c>
      <c r="M229" s="9">
        <v>0.1925</v>
      </c>
      <c r="N229" s="9">
        <v>6.3729999999999898E-2</v>
      </c>
      <c r="O229" s="9">
        <v>0.39610000000000001</v>
      </c>
      <c r="P229" s="9">
        <v>1.044</v>
      </c>
      <c r="Q229" s="9">
        <v>2.4969999999999901</v>
      </c>
      <c r="R229" s="9">
        <v>30.2899999999999</v>
      </c>
      <c r="S229" s="9">
        <v>6.953E-3</v>
      </c>
      <c r="T229" s="9">
        <v>1.9109999999999901E-2</v>
      </c>
      <c r="U229" s="9">
        <v>2.7009999999999899E-2</v>
      </c>
      <c r="V229" s="9">
        <v>1.0370000000000001E-2</v>
      </c>
      <c r="W229" s="9">
        <v>1.7819999999999898E-2</v>
      </c>
      <c r="X229" s="9">
        <v>3.5860000000000002E-3</v>
      </c>
      <c r="Y229" s="9">
        <v>14.97</v>
      </c>
      <c r="Z229" s="9">
        <v>24.64</v>
      </c>
      <c r="AA229" s="9">
        <v>96.049999999999898</v>
      </c>
      <c r="AB229" s="9">
        <v>677.89999999999895</v>
      </c>
      <c r="AC229" s="9">
        <v>0.1426</v>
      </c>
      <c r="AD229" s="9">
        <v>0.23780000000000001</v>
      </c>
      <c r="AE229" s="9">
        <v>0.2671</v>
      </c>
      <c r="AF229" s="9">
        <v>0.10150000000000001</v>
      </c>
      <c r="AG229" s="9">
        <v>0.3014</v>
      </c>
      <c r="AH229" s="9">
        <v>8.7499999999999897E-2</v>
      </c>
      <c r="AI229" s="9">
        <v>1</v>
      </c>
      <c r="AJ229">
        <v>0</v>
      </c>
    </row>
    <row r="230" spans="3:36" x14ac:dyDescent="0.2">
      <c r="C230" s="5" t="s">
        <v>366</v>
      </c>
      <c r="D230" s="9">
        <v>879523</v>
      </c>
      <c r="E230" s="9">
        <v>15.1199999999999</v>
      </c>
      <c r="F230" s="9">
        <v>16.68</v>
      </c>
      <c r="G230" s="9">
        <v>98.78</v>
      </c>
      <c r="H230" s="9">
        <v>716.6</v>
      </c>
      <c r="I230" s="9">
        <v>8.8760000000000006E-2</v>
      </c>
      <c r="J230" s="9">
        <v>9.5880000000000007E-2</v>
      </c>
      <c r="K230" s="9">
        <v>7.5499999999999901E-2</v>
      </c>
      <c r="L230" s="9">
        <v>4.079E-2</v>
      </c>
      <c r="M230" s="9">
        <v>0.15939999999999899</v>
      </c>
      <c r="N230" s="9">
        <v>5.9859999999999899E-2</v>
      </c>
      <c r="O230" s="9">
        <v>0.27110000000000001</v>
      </c>
      <c r="P230" s="9">
        <v>0.36209999999999898</v>
      </c>
      <c r="Q230" s="9">
        <v>1.974</v>
      </c>
      <c r="R230" s="9">
        <v>26.44</v>
      </c>
      <c r="S230" s="9">
        <v>5.4720000000000003E-3</v>
      </c>
      <c r="T230" s="9">
        <v>1.9189999999999902E-2</v>
      </c>
      <c r="U230" s="9">
        <v>2.0389999999999901E-2</v>
      </c>
      <c r="V230" s="9">
        <v>8.26E-3</v>
      </c>
      <c r="W230" s="9">
        <v>1.523E-2</v>
      </c>
      <c r="X230" s="9">
        <v>2.8809999999999899E-3</v>
      </c>
      <c r="Y230" s="9">
        <v>17.77</v>
      </c>
      <c r="Z230" s="9">
        <v>20.239999999999899</v>
      </c>
      <c r="AA230" s="9">
        <v>117.7</v>
      </c>
      <c r="AB230" s="9">
        <v>989.5</v>
      </c>
      <c r="AC230" s="9">
        <v>0.14910000000000001</v>
      </c>
      <c r="AD230" s="9">
        <v>0.33310000000000001</v>
      </c>
      <c r="AE230" s="9">
        <v>0.3327</v>
      </c>
      <c r="AF230" s="9">
        <v>0.12520000000000001</v>
      </c>
      <c r="AG230" s="9">
        <v>0.34150000000000003</v>
      </c>
      <c r="AH230" s="9">
        <v>9.74E-2</v>
      </c>
      <c r="AI230" s="9">
        <v>0</v>
      </c>
      <c r="AJ230">
        <v>1</v>
      </c>
    </row>
    <row r="231" spans="3:36" x14ac:dyDescent="0.2">
      <c r="C231" s="5" t="s">
        <v>367</v>
      </c>
      <c r="D231" s="9">
        <v>879804</v>
      </c>
      <c r="E231" s="9">
        <v>9.8759999999999906</v>
      </c>
      <c r="F231" s="9">
        <v>17.27</v>
      </c>
      <c r="G231" s="9">
        <v>62.92</v>
      </c>
      <c r="H231" s="9">
        <v>295.39999999999901</v>
      </c>
      <c r="I231" s="9">
        <v>0.1089</v>
      </c>
      <c r="J231" s="9">
        <v>7.2319999999999898E-2</v>
      </c>
      <c r="K231" s="9">
        <v>1.7559999999999899E-2</v>
      </c>
      <c r="L231" s="9">
        <v>1.9519999999999899E-2</v>
      </c>
      <c r="M231" s="9">
        <v>0.19339999999999899</v>
      </c>
      <c r="N231" s="9">
        <v>6.2850000000000003E-2</v>
      </c>
      <c r="O231" s="9">
        <v>0.2137</v>
      </c>
      <c r="P231" s="9">
        <v>1.3420000000000001</v>
      </c>
      <c r="Q231" s="9">
        <v>1.5169999999999899</v>
      </c>
      <c r="R231" s="9">
        <v>12.33</v>
      </c>
      <c r="S231" s="9">
        <v>9.7190000000000002E-3</v>
      </c>
      <c r="T231" s="9">
        <v>1.24899999999999E-2</v>
      </c>
      <c r="U231" s="9">
        <v>7.9749999999999908E-3</v>
      </c>
      <c r="V231" s="9">
        <v>7.5269999999999903E-3</v>
      </c>
      <c r="W231" s="9">
        <v>2.2100000000000002E-2</v>
      </c>
      <c r="X231" s="9">
        <v>2.4719999999999898E-3</v>
      </c>
      <c r="Y231" s="9">
        <v>10.42</v>
      </c>
      <c r="Z231" s="9">
        <v>23.219999999999899</v>
      </c>
      <c r="AA231" s="9">
        <v>67.079999999999899</v>
      </c>
      <c r="AB231" s="9">
        <v>331.6</v>
      </c>
      <c r="AC231" s="9">
        <v>0.14149999999999899</v>
      </c>
      <c r="AD231" s="9">
        <v>0.12470000000000001</v>
      </c>
      <c r="AE231" s="9">
        <v>6.2129999999999901E-2</v>
      </c>
      <c r="AF231" s="9">
        <v>5.5879999999999902E-2</v>
      </c>
      <c r="AG231" s="9">
        <v>0.2989</v>
      </c>
      <c r="AH231" s="9">
        <v>7.3800000000000004E-2</v>
      </c>
      <c r="AI231" s="9">
        <v>1</v>
      </c>
      <c r="AJ231">
        <v>0</v>
      </c>
    </row>
    <row r="232" spans="3:36" x14ac:dyDescent="0.2">
      <c r="C232" s="5" t="s">
        <v>368</v>
      </c>
      <c r="D232" s="9">
        <v>879830</v>
      </c>
      <c r="E232" s="9">
        <v>17.010000000000002</v>
      </c>
      <c r="F232" s="9">
        <v>20.260000000000002</v>
      </c>
      <c r="G232" s="9">
        <v>109.7</v>
      </c>
      <c r="H232" s="9">
        <v>904.29999999999905</v>
      </c>
      <c r="I232" s="9">
        <v>8.7720000000000006E-2</v>
      </c>
      <c r="J232" s="9">
        <v>7.3039999999999897E-2</v>
      </c>
      <c r="K232" s="9">
        <v>6.9500000000000006E-2</v>
      </c>
      <c r="L232" s="9">
        <v>5.3900000000000003E-2</v>
      </c>
      <c r="M232" s="9">
        <v>0.2026</v>
      </c>
      <c r="N232" s="9">
        <v>5.2229999999999902E-2</v>
      </c>
      <c r="O232" s="9">
        <v>0.58579999999999899</v>
      </c>
      <c r="P232" s="9">
        <v>0.85540000000000005</v>
      </c>
      <c r="Q232" s="9">
        <v>4.1059999999999901</v>
      </c>
      <c r="R232" s="9">
        <v>68.459999999999894</v>
      </c>
      <c r="S232" s="9">
        <v>5.0379999999999904E-3</v>
      </c>
      <c r="T232" s="9">
        <v>1.503E-2</v>
      </c>
      <c r="U232" s="9">
        <v>1.9460000000000002E-2</v>
      </c>
      <c r="V232" s="9">
        <v>1.123E-2</v>
      </c>
      <c r="W232" s="9">
        <v>2.2939999999999901E-2</v>
      </c>
      <c r="X232" s="9">
        <v>2.581E-3</v>
      </c>
      <c r="Y232" s="9">
        <v>19.8</v>
      </c>
      <c r="Z232" s="9">
        <v>25.05</v>
      </c>
      <c r="AA232" s="9">
        <v>130</v>
      </c>
      <c r="AB232" s="9">
        <v>1210</v>
      </c>
      <c r="AC232" s="9">
        <v>0.1111</v>
      </c>
      <c r="AD232" s="9">
        <v>0.14860000000000001</v>
      </c>
      <c r="AE232" s="9">
        <v>0.19320000000000001</v>
      </c>
      <c r="AF232" s="9">
        <v>0.1096</v>
      </c>
      <c r="AG232" s="9">
        <v>0.32750000000000001</v>
      </c>
      <c r="AH232" s="9">
        <v>6.46899999999999E-2</v>
      </c>
      <c r="AI232" s="9">
        <v>0</v>
      </c>
      <c r="AJ232">
        <v>1</v>
      </c>
    </row>
    <row r="233" spans="3:36" x14ac:dyDescent="0.2">
      <c r="C233" s="5" t="s">
        <v>369</v>
      </c>
      <c r="D233" s="9">
        <v>8810158</v>
      </c>
      <c r="E233" s="9">
        <v>13.1099999999999</v>
      </c>
      <c r="F233" s="9">
        <v>22.5399999999999</v>
      </c>
      <c r="G233" s="9">
        <v>87.019999999999897</v>
      </c>
      <c r="H233" s="9">
        <v>529.39999999999895</v>
      </c>
      <c r="I233" s="9">
        <v>0.1002</v>
      </c>
      <c r="J233" s="9">
        <v>0.14829999999999899</v>
      </c>
      <c r="K233" s="9">
        <v>8.7050000000000002E-2</v>
      </c>
      <c r="L233" s="9">
        <v>5.1020000000000003E-2</v>
      </c>
      <c r="M233" s="9">
        <v>0.185</v>
      </c>
      <c r="N233" s="9">
        <v>7.3099999999999901E-2</v>
      </c>
      <c r="O233" s="9">
        <v>0.19309999999999899</v>
      </c>
      <c r="P233" s="9">
        <v>0.92230000000000001</v>
      </c>
      <c r="Q233" s="9">
        <v>1.4910000000000001</v>
      </c>
      <c r="R233" s="9">
        <v>15.09</v>
      </c>
      <c r="S233" s="9">
        <v>5.2509999999999901E-3</v>
      </c>
      <c r="T233" s="9">
        <v>3.041E-2</v>
      </c>
      <c r="U233" s="9">
        <v>2.5260000000000001E-2</v>
      </c>
      <c r="V233" s="9">
        <v>8.3040000000000006E-3</v>
      </c>
      <c r="W233" s="9">
        <v>2.5139999999999899E-2</v>
      </c>
      <c r="X233" s="9">
        <v>4.1980000000000003E-3</v>
      </c>
      <c r="Y233" s="9">
        <v>14.55</v>
      </c>
      <c r="Z233" s="9">
        <v>29.16</v>
      </c>
      <c r="AA233" s="9">
        <v>99.48</v>
      </c>
      <c r="AB233" s="9">
        <v>639.29999999999905</v>
      </c>
      <c r="AC233" s="9">
        <v>0.13489999999999899</v>
      </c>
      <c r="AD233" s="9">
        <v>0.44019999999999898</v>
      </c>
      <c r="AE233" s="9">
        <v>0.31619999999999898</v>
      </c>
      <c r="AF233" s="9">
        <v>0.11260000000000001</v>
      </c>
      <c r="AG233" s="9">
        <v>0.4128</v>
      </c>
      <c r="AH233" s="9">
        <v>0.1076</v>
      </c>
      <c r="AI233" s="9">
        <v>1</v>
      </c>
      <c r="AJ233">
        <v>0</v>
      </c>
    </row>
    <row r="234" spans="3:36" x14ac:dyDescent="0.2">
      <c r="C234" s="5" t="s">
        <v>370</v>
      </c>
      <c r="D234" s="9">
        <v>8810436</v>
      </c>
      <c r="E234" s="9">
        <v>15.27</v>
      </c>
      <c r="F234" s="9">
        <v>12.91</v>
      </c>
      <c r="G234" s="9">
        <v>98.17</v>
      </c>
      <c r="H234" s="9">
        <v>725.5</v>
      </c>
      <c r="I234" s="9">
        <v>8.1820000000000004E-2</v>
      </c>
      <c r="J234" s="9">
        <v>6.2300000000000001E-2</v>
      </c>
      <c r="K234" s="9">
        <v>5.892E-2</v>
      </c>
      <c r="L234" s="9">
        <v>3.1570000000000001E-2</v>
      </c>
      <c r="M234" s="9">
        <v>0.13589999999999899</v>
      </c>
      <c r="N234" s="9">
        <v>5.5259999999999899E-2</v>
      </c>
      <c r="O234" s="9">
        <v>0.21340000000000001</v>
      </c>
      <c r="P234" s="9">
        <v>0.36280000000000001</v>
      </c>
      <c r="Q234" s="9">
        <v>1.5249999999999899</v>
      </c>
      <c r="R234" s="9">
        <v>20</v>
      </c>
      <c r="S234" s="9">
        <v>4.2909999999999901E-3</v>
      </c>
      <c r="T234" s="9">
        <v>1.2359999999999901E-2</v>
      </c>
      <c r="U234" s="9">
        <v>1.8409999999999899E-2</v>
      </c>
      <c r="V234" s="9">
        <v>7.3730000000000002E-3</v>
      </c>
      <c r="W234" s="9">
        <v>9.5390000000000006E-3</v>
      </c>
      <c r="X234" s="9">
        <v>1.6559999999999899E-3</v>
      </c>
      <c r="Y234" s="9">
        <v>17.3799999999999</v>
      </c>
      <c r="Z234" s="9">
        <v>15.92</v>
      </c>
      <c r="AA234" s="9">
        <v>113.7</v>
      </c>
      <c r="AB234" s="9">
        <v>932.7</v>
      </c>
      <c r="AC234" s="9">
        <v>0.1222</v>
      </c>
      <c r="AD234" s="9">
        <v>0.21859999999999899</v>
      </c>
      <c r="AE234" s="9">
        <v>0.29620000000000002</v>
      </c>
      <c r="AF234" s="9">
        <v>0.103499999999999</v>
      </c>
      <c r="AG234" s="9">
        <v>0.23200000000000001</v>
      </c>
      <c r="AH234" s="9">
        <v>7.4740000000000001E-2</v>
      </c>
      <c r="AI234" s="9">
        <v>1</v>
      </c>
      <c r="AJ234">
        <v>0</v>
      </c>
    </row>
    <row r="235" spans="3:36" x14ac:dyDescent="0.2">
      <c r="C235" s="5" t="s">
        <v>371</v>
      </c>
      <c r="D235" s="9">
        <v>881046502</v>
      </c>
      <c r="E235" s="9">
        <v>20.579999999999899</v>
      </c>
      <c r="F235" s="9">
        <v>22.14</v>
      </c>
      <c r="G235" s="9">
        <v>134.69999999999899</v>
      </c>
      <c r="H235" s="9">
        <v>1290</v>
      </c>
      <c r="I235" s="9">
        <v>9.0899999999999898E-2</v>
      </c>
      <c r="J235" s="9">
        <v>0.1348</v>
      </c>
      <c r="K235" s="9">
        <v>0.16400000000000001</v>
      </c>
      <c r="L235" s="9">
        <v>9.5610000000000001E-2</v>
      </c>
      <c r="M235" s="9">
        <v>0.17649999999999899</v>
      </c>
      <c r="N235" s="9">
        <v>5.024E-2</v>
      </c>
      <c r="O235" s="9">
        <v>0.86009999999999898</v>
      </c>
      <c r="P235" s="9">
        <v>1.48</v>
      </c>
      <c r="Q235" s="9">
        <v>7.0289999999999901</v>
      </c>
      <c r="R235" s="9">
        <v>111.7</v>
      </c>
      <c r="S235" s="9">
        <v>8.1239999999999906E-3</v>
      </c>
      <c r="T235" s="9">
        <v>3.6110000000000003E-2</v>
      </c>
      <c r="U235" s="9">
        <v>5.4890000000000001E-2</v>
      </c>
      <c r="V235" s="9">
        <v>2.7650000000000001E-2</v>
      </c>
      <c r="W235" s="9">
        <v>3.1759999999999899E-2</v>
      </c>
      <c r="X235" s="9">
        <v>2.3649999999999899E-3</v>
      </c>
      <c r="Y235" s="9">
        <v>23.239999999999899</v>
      </c>
      <c r="Z235" s="9">
        <v>27.84</v>
      </c>
      <c r="AA235" s="9">
        <v>158.30000000000001</v>
      </c>
      <c r="AB235" s="9">
        <v>1656</v>
      </c>
      <c r="AC235" s="9">
        <v>0.1178</v>
      </c>
      <c r="AD235" s="9">
        <v>0.29199999999999898</v>
      </c>
      <c r="AE235" s="9">
        <v>0.3861</v>
      </c>
      <c r="AF235" s="9">
        <v>0.192</v>
      </c>
      <c r="AG235" s="9">
        <v>0.29089999999999899</v>
      </c>
      <c r="AH235" s="9">
        <v>5.8650000000000001E-2</v>
      </c>
      <c r="AI235" s="9">
        <v>0</v>
      </c>
      <c r="AJ235">
        <v>1</v>
      </c>
    </row>
    <row r="236" spans="3:36" x14ac:dyDescent="0.2">
      <c r="C236" s="5" t="s">
        <v>372</v>
      </c>
      <c r="D236" s="9">
        <v>8810528</v>
      </c>
      <c r="E236" s="9">
        <v>11.84</v>
      </c>
      <c r="F236" s="9">
        <v>18.940000000000001</v>
      </c>
      <c r="G236" s="9">
        <v>75.510000000000005</v>
      </c>
      <c r="H236" s="9">
        <v>428</v>
      </c>
      <c r="I236" s="9">
        <v>8.87099999999999E-2</v>
      </c>
      <c r="J236" s="9">
        <v>6.9000000000000006E-2</v>
      </c>
      <c r="K236" s="9">
        <v>2.6689999999999901E-2</v>
      </c>
      <c r="L236" s="9">
        <v>1.393E-2</v>
      </c>
      <c r="M236" s="9">
        <v>0.15329999999999899</v>
      </c>
      <c r="N236" s="9">
        <v>6.0569999999999902E-2</v>
      </c>
      <c r="O236" s="9">
        <v>0.22220000000000001</v>
      </c>
      <c r="P236" s="9">
        <v>0.86519999999999897</v>
      </c>
      <c r="Q236" s="9">
        <v>1.444</v>
      </c>
      <c r="R236" s="9">
        <v>17.12</v>
      </c>
      <c r="S236" s="9">
        <v>5.5170000000000002E-3</v>
      </c>
      <c r="T236" s="9">
        <v>1.7270000000000001E-2</v>
      </c>
      <c r="U236" s="9">
        <v>2.0449999999999899E-2</v>
      </c>
      <c r="V236" s="9">
        <v>6.7470000000000004E-3</v>
      </c>
      <c r="W236" s="9">
        <v>1.6160000000000001E-2</v>
      </c>
      <c r="X236" s="9">
        <v>2.9220000000000001E-3</v>
      </c>
      <c r="Y236" s="9">
        <v>13.3</v>
      </c>
      <c r="Z236" s="9">
        <v>24.989999999999899</v>
      </c>
      <c r="AA236" s="9">
        <v>85.219999999999899</v>
      </c>
      <c r="AB236" s="9">
        <v>546.29999999999905</v>
      </c>
      <c r="AC236" s="9">
        <v>0.128</v>
      </c>
      <c r="AD236" s="9">
        <v>0.188</v>
      </c>
      <c r="AE236" s="9">
        <v>0.14710000000000001</v>
      </c>
      <c r="AF236" s="9">
        <v>6.91299999999999E-2</v>
      </c>
      <c r="AG236" s="9">
        <v>0.2535</v>
      </c>
      <c r="AH236" s="9">
        <v>7.9930000000000001E-2</v>
      </c>
      <c r="AI236" s="9">
        <v>1</v>
      </c>
      <c r="AJ236">
        <v>0</v>
      </c>
    </row>
    <row r="237" spans="3:36" x14ac:dyDescent="0.2">
      <c r="C237" s="5" t="s">
        <v>373</v>
      </c>
      <c r="D237" s="9">
        <v>8810703</v>
      </c>
      <c r="E237" s="9">
        <v>28.1099999999999</v>
      </c>
      <c r="F237" s="9">
        <v>18.469999999999899</v>
      </c>
      <c r="G237" s="9">
        <v>188.5</v>
      </c>
      <c r="H237" s="9">
        <v>2499</v>
      </c>
      <c r="I237" s="9">
        <v>0.1142</v>
      </c>
      <c r="J237" s="9">
        <v>0.15160000000000001</v>
      </c>
      <c r="K237" s="9">
        <v>0.3201</v>
      </c>
      <c r="L237" s="9">
        <v>0.1595</v>
      </c>
      <c r="M237" s="9">
        <v>0.1648</v>
      </c>
      <c r="N237" s="9">
        <v>5.525E-2</v>
      </c>
      <c r="O237" s="9">
        <v>2.8730000000000002</v>
      </c>
      <c r="P237" s="9">
        <v>1.476</v>
      </c>
      <c r="Q237" s="9">
        <v>21.98</v>
      </c>
      <c r="R237" s="9">
        <v>525.6</v>
      </c>
      <c r="S237" s="9">
        <v>1.345E-2</v>
      </c>
      <c r="T237" s="9">
        <v>2.7720000000000002E-2</v>
      </c>
      <c r="U237" s="9">
        <v>6.3890000000000002E-2</v>
      </c>
      <c r="V237" s="9">
        <v>1.40699999999999E-2</v>
      </c>
      <c r="W237" s="9">
        <v>4.78299999999999E-2</v>
      </c>
      <c r="X237" s="9">
        <v>4.4759999999999904E-3</v>
      </c>
      <c r="Y237" s="9">
        <v>28.1099999999999</v>
      </c>
      <c r="Z237" s="9">
        <v>18.469999999999899</v>
      </c>
      <c r="AA237" s="9">
        <v>188.5</v>
      </c>
      <c r="AB237" s="9">
        <v>2499</v>
      </c>
      <c r="AC237" s="9">
        <v>0.1142</v>
      </c>
      <c r="AD237" s="9">
        <v>0.15160000000000001</v>
      </c>
      <c r="AE237" s="9">
        <v>0.3201</v>
      </c>
      <c r="AF237" s="9">
        <v>0.1595</v>
      </c>
      <c r="AG237" s="9">
        <v>0.1648</v>
      </c>
      <c r="AH237" s="9">
        <v>5.525E-2</v>
      </c>
      <c r="AI237" s="9">
        <v>0</v>
      </c>
      <c r="AJ237">
        <v>1</v>
      </c>
    </row>
    <row r="238" spans="3:36" x14ac:dyDescent="0.2">
      <c r="C238" s="5" t="s">
        <v>374</v>
      </c>
      <c r="D238" s="9">
        <v>881094802</v>
      </c>
      <c r="E238" s="9">
        <v>17.420000000000002</v>
      </c>
      <c r="F238" s="9">
        <v>25.559999999999899</v>
      </c>
      <c r="G238" s="9">
        <v>114.5</v>
      </c>
      <c r="H238" s="9">
        <v>948</v>
      </c>
      <c r="I238" s="9">
        <v>0.100599999999999</v>
      </c>
      <c r="J238" s="9">
        <v>0.11459999999999899</v>
      </c>
      <c r="K238" s="9">
        <v>0.16819999999999899</v>
      </c>
      <c r="L238" s="9">
        <v>6.5970000000000001E-2</v>
      </c>
      <c r="M238" s="9">
        <v>0.1308</v>
      </c>
      <c r="N238" s="9">
        <v>5.86599999999999E-2</v>
      </c>
      <c r="O238" s="9">
        <v>0.52959999999999896</v>
      </c>
      <c r="P238" s="9">
        <v>1.667</v>
      </c>
      <c r="Q238" s="9">
        <v>3.7669999999999901</v>
      </c>
      <c r="R238" s="9">
        <v>58.53</v>
      </c>
      <c r="S238" s="9">
        <v>3.1130000000000001E-2</v>
      </c>
      <c r="T238" s="9">
        <v>8.5550000000000001E-2</v>
      </c>
      <c r="U238" s="9">
        <v>0.14380000000000001</v>
      </c>
      <c r="V238" s="9">
        <v>3.9269999999999902E-2</v>
      </c>
      <c r="W238" s="9">
        <v>2.1749999999999901E-2</v>
      </c>
      <c r="X238" s="9">
        <v>1.256E-2</v>
      </c>
      <c r="Y238" s="9">
        <v>18.07</v>
      </c>
      <c r="Z238" s="9">
        <v>28.07</v>
      </c>
      <c r="AA238" s="9">
        <v>120.4</v>
      </c>
      <c r="AB238" s="9">
        <v>1021</v>
      </c>
      <c r="AC238" s="9">
        <v>0.12429999999999899</v>
      </c>
      <c r="AD238" s="9">
        <v>0.17929999999999899</v>
      </c>
      <c r="AE238" s="9">
        <v>0.28029999999999899</v>
      </c>
      <c r="AF238" s="9">
        <v>0.1099</v>
      </c>
      <c r="AG238" s="9">
        <v>0.1603</v>
      </c>
      <c r="AH238" s="9">
        <v>6.8180000000000004E-2</v>
      </c>
      <c r="AI238" s="9">
        <v>0</v>
      </c>
      <c r="AJ238">
        <v>1</v>
      </c>
    </row>
    <row r="239" spans="3:36" x14ac:dyDescent="0.2">
      <c r="C239" s="5" t="s">
        <v>375</v>
      </c>
      <c r="D239" s="9">
        <v>8810955</v>
      </c>
      <c r="E239" s="9">
        <v>14.19</v>
      </c>
      <c r="F239" s="9">
        <v>23.809999999999899</v>
      </c>
      <c r="G239" s="9">
        <v>92.87</v>
      </c>
      <c r="H239" s="9">
        <v>610.70000000000005</v>
      </c>
      <c r="I239" s="9">
        <v>9.4630000000000006E-2</v>
      </c>
      <c r="J239" s="9">
        <v>0.13059999999999899</v>
      </c>
      <c r="K239" s="9">
        <v>0.1115</v>
      </c>
      <c r="L239" s="9">
        <v>6.46199999999999E-2</v>
      </c>
      <c r="M239" s="9">
        <v>0.2235</v>
      </c>
      <c r="N239" s="9">
        <v>6.4329999999999901E-2</v>
      </c>
      <c r="O239" s="9">
        <v>0.42070000000000002</v>
      </c>
      <c r="P239" s="9">
        <v>1.845</v>
      </c>
      <c r="Q239" s="9">
        <v>3.53399999999999</v>
      </c>
      <c r="R239" s="9">
        <v>31</v>
      </c>
      <c r="S239" s="9">
        <v>1.0880000000000001E-2</v>
      </c>
      <c r="T239" s="9">
        <v>3.7100000000000001E-2</v>
      </c>
      <c r="U239" s="9">
        <v>3.6880000000000003E-2</v>
      </c>
      <c r="V239" s="9">
        <v>1.627E-2</v>
      </c>
      <c r="W239" s="9">
        <v>4.4990000000000002E-2</v>
      </c>
      <c r="X239" s="9">
        <v>4.7679999999999901E-3</v>
      </c>
      <c r="Y239" s="9">
        <v>16.8599999999999</v>
      </c>
      <c r="Z239" s="9">
        <v>34.85</v>
      </c>
      <c r="AA239" s="9">
        <v>115</v>
      </c>
      <c r="AB239" s="9">
        <v>811.29999999999905</v>
      </c>
      <c r="AC239" s="9">
        <v>0.15590000000000001</v>
      </c>
      <c r="AD239" s="9">
        <v>0.40589999999999898</v>
      </c>
      <c r="AE239" s="9">
        <v>0.37440000000000001</v>
      </c>
      <c r="AF239" s="9">
        <v>0.1772</v>
      </c>
      <c r="AG239" s="9">
        <v>0.47239999999999899</v>
      </c>
      <c r="AH239" s="9">
        <v>0.1026</v>
      </c>
      <c r="AI239" s="9">
        <v>0</v>
      </c>
      <c r="AJ239">
        <v>1</v>
      </c>
    </row>
    <row r="240" spans="3:36" x14ac:dyDescent="0.2">
      <c r="C240" s="5" t="s">
        <v>376</v>
      </c>
      <c r="D240" s="9">
        <v>8810987</v>
      </c>
      <c r="E240" s="9">
        <v>13.8599999999999</v>
      </c>
      <c r="F240" s="9">
        <v>16.93</v>
      </c>
      <c r="G240" s="9">
        <v>90.959999999999894</v>
      </c>
      <c r="H240" s="9">
        <v>578.89999999999895</v>
      </c>
      <c r="I240" s="9">
        <v>0.1026</v>
      </c>
      <c r="J240" s="9">
        <v>0.1517</v>
      </c>
      <c r="K240" s="9">
        <v>9.9010000000000001E-2</v>
      </c>
      <c r="L240" s="9">
        <v>5.602E-2</v>
      </c>
      <c r="M240" s="9">
        <v>0.21060000000000001</v>
      </c>
      <c r="N240" s="9">
        <v>6.9159999999999902E-2</v>
      </c>
      <c r="O240" s="9">
        <v>0.25629999999999897</v>
      </c>
      <c r="P240" s="9">
        <v>1.194</v>
      </c>
      <c r="Q240" s="9">
        <v>1.9330000000000001</v>
      </c>
      <c r="R240" s="9">
        <v>22.69</v>
      </c>
      <c r="S240" s="9">
        <v>5.96E-3</v>
      </c>
      <c r="T240" s="9">
        <v>3.4380000000000001E-2</v>
      </c>
      <c r="U240" s="9">
        <v>3.909E-2</v>
      </c>
      <c r="V240" s="9">
        <v>1.435E-2</v>
      </c>
      <c r="W240" s="9">
        <v>1.9390000000000001E-2</v>
      </c>
      <c r="X240" s="9">
        <v>4.5599999999999903E-3</v>
      </c>
      <c r="Y240" s="9">
        <v>15.75</v>
      </c>
      <c r="Z240" s="9">
        <v>26.93</v>
      </c>
      <c r="AA240" s="9">
        <v>104.4</v>
      </c>
      <c r="AB240" s="9">
        <v>750.1</v>
      </c>
      <c r="AC240" s="9">
        <v>0.14599999999999899</v>
      </c>
      <c r="AD240" s="9">
        <v>0.437</v>
      </c>
      <c r="AE240" s="9">
        <v>0.46360000000000001</v>
      </c>
      <c r="AF240" s="9">
        <v>0.16539999999999899</v>
      </c>
      <c r="AG240" s="9">
        <v>0.36299999999999899</v>
      </c>
      <c r="AH240" s="9">
        <v>0.10589999999999899</v>
      </c>
      <c r="AI240" s="9">
        <v>0</v>
      </c>
      <c r="AJ240">
        <v>1</v>
      </c>
    </row>
    <row r="241" spans="3:36" x14ac:dyDescent="0.2">
      <c r="C241" s="5" t="s">
        <v>377</v>
      </c>
      <c r="D241" s="9">
        <v>8811523</v>
      </c>
      <c r="E241" s="9">
        <v>11.89</v>
      </c>
      <c r="F241" s="9">
        <v>18.350000000000001</v>
      </c>
      <c r="G241" s="9">
        <v>77.319999999999894</v>
      </c>
      <c r="H241" s="9">
        <v>432.19999999999902</v>
      </c>
      <c r="I241" s="9">
        <v>9.3630000000000005E-2</v>
      </c>
      <c r="J241" s="9">
        <v>0.1154</v>
      </c>
      <c r="K241" s="9">
        <v>6.6360000000000002E-2</v>
      </c>
      <c r="L241" s="9">
        <v>3.1419999999999899E-2</v>
      </c>
      <c r="M241" s="9">
        <v>0.19670000000000001</v>
      </c>
      <c r="N241" s="9">
        <v>6.3140000000000002E-2</v>
      </c>
      <c r="O241" s="9">
        <v>0.29630000000000001</v>
      </c>
      <c r="P241" s="9">
        <v>1.56299999999999</v>
      </c>
      <c r="Q241" s="9">
        <v>2.0870000000000002</v>
      </c>
      <c r="R241" s="9">
        <v>21.46</v>
      </c>
      <c r="S241" s="9">
        <v>8.8719999999999893E-3</v>
      </c>
      <c r="T241" s="9">
        <v>4.1919999999999902E-2</v>
      </c>
      <c r="U241" s="9">
        <v>5.9459999999999902E-2</v>
      </c>
      <c r="V241" s="9">
        <v>1.7850000000000001E-2</v>
      </c>
      <c r="W241" s="9">
        <v>2.793E-2</v>
      </c>
      <c r="X241" s="9">
        <v>4.7749999999999902E-3</v>
      </c>
      <c r="Y241" s="9">
        <v>13.25</v>
      </c>
      <c r="Z241" s="9">
        <v>27.1</v>
      </c>
      <c r="AA241" s="9">
        <v>86.2</v>
      </c>
      <c r="AB241" s="9">
        <v>531.20000000000005</v>
      </c>
      <c r="AC241" s="9">
        <v>0.14050000000000001</v>
      </c>
      <c r="AD241" s="9">
        <v>0.30459999999999898</v>
      </c>
      <c r="AE241" s="9">
        <v>0.28060000000000002</v>
      </c>
      <c r="AF241" s="9">
        <v>0.1138</v>
      </c>
      <c r="AG241" s="9">
        <v>0.3397</v>
      </c>
      <c r="AH241" s="9">
        <v>8.3650000000000002E-2</v>
      </c>
      <c r="AI241" s="9">
        <v>1</v>
      </c>
      <c r="AJ241">
        <v>0</v>
      </c>
    </row>
    <row r="242" spans="3:36" x14ac:dyDescent="0.2">
      <c r="C242" s="5" t="s">
        <v>378</v>
      </c>
      <c r="D242" s="9">
        <v>8811779</v>
      </c>
      <c r="E242" s="9">
        <v>10.1999999999999</v>
      </c>
      <c r="F242" s="9">
        <v>17.48</v>
      </c>
      <c r="G242" s="9">
        <v>65.049999999999898</v>
      </c>
      <c r="H242" s="9">
        <v>321.19999999999902</v>
      </c>
      <c r="I242" s="9">
        <v>8.054E-2</v>
      </c>
      <c r="J242" s="9">
        <v>5.90699999999999E-2</v>
      </c>
      <c r="K242" s="9">
        <v>5.774E-2</v>
      </c>
      <c r="L242" s="9">
        <v>1.0710000000000001E-2</v>
      </c>
      <c r="M242" s="9">
        <v>0.19639999999999899</v>
      </c>
      <c r="N242" s="9">
        <v>6.3149999999999901E-2</v>
      </c>
      <c r="O242" s="9">
        <v>0.35670000000000002</v>
      </c>
      <c r="P242" s="9">
        <v>1.9219999999999899</v>
      </c>
      <c r="Q242" s="9">
        <v>2.7469999999999901</v>
      </c>
      <c r="R242" s="9">
        <v>22.7899999999999</v>
      </c>
      <c r="S242" s="9">
        <v>4.6800000000000001E-3</v>
      </c>
      <c r="T242" s="9">
        <v>3.1199999999999901E-2</v>
      </c>
      <c r="U242" s="9">
        <v>5.774E-2</v>
      </c>
      <c r="V242" s="9">
        <v>1.0710000000000001E-2</v>
      </c>
      <c r="W242" s="9">
        <v>2.5600000000000001E-2</v>
      </c>
      <c r="X242" s="9">
        <v>4.6129999999999904E-3</v>
      </c>
      <c r="Y242" s="9">
        <v>11.48</v>
      </c>
      <c r="Z242" s="9">
        <v>24.469999999999899</v>
      </c>
      <c r="AA242" s="9">
        <v>75.400000000000006</v>
      </c>
      <c r="AB242" s="9">
        <v>403.69999999999902</v>
      </c>
      <c r="AC242" s="9">
        <v>9.5269999999999896E-2</v>
      </c>
      <c r="AD242" s="9">
        <v>0.13969999999999899</v>
      </c>
      <c r="AE242" s="9">
        <v>0.1925</v>
      </c>
      <c r="AF242" s="9">
        <v>3.5709999999999902E-2</v>
      </c>
      <c r="AG242" s="9">
        <v>0.2868</v>
      </c>
      <c r="AH242" s="9">
        <v>7.8090000000000007E-2</v>
      </c>
      <c r="AI242" s="9">
        <v>1</v>
      </c>
      <c r="AJ242">
        <v>0</v>
      </c>
    </row>
    <row r="243" spans="3:36" x14ac:dyDescent="0.2">
      <c r="C243" s="5" t="s">
        <v>379</v>
      </c>
      <c r="D243" s="9">
        <v>8811842</v>
      </c>
      <c r="E243" s="9">
        <v>19.8</v>
      </c>
      <c r="F243" s="9">
        <v>21.559999999999899</v>
      </c>
      <c r="G243" s="9">
        <v>129.69999999999899</v>
      </c>
      <c r="H243" s="9">
        <v>1230</v>
      </c>
      <c r="I243" s="9">
        <v>9.38299999999999E-2</v>
      </c>
      <c r="J243" s="9">
        <v>0.13059999999999899</v>
      </c>
      <c r="K243" s="9">
        <v>0.12720000000000001</v>
      </c>
      <c r="L243" s="9">
        <v>8.6910000000000001E-2</v>
      </c>
      <c r="M243" s="9">
        <v>0.2094</v>
      </c>
      <c r="N243" s="9">
        <v>5.5809999999999901E-2</v>
      </c>
      <c r="O243" s="9">
        <v>0.95530000000000004</v>
      </c>
      <c r="P243" s="9">
        <v>1.18599999999999</v>
      </c>
      <c r="Q243" s="9">
        <v>6.4870000000000001</v>
      </c>
      <c r="R243" s="9">
        <v>124.4</v>
      </c>
      <c r="S243" s="9">
        <v>6.8040000000000002E-3</v>
      </c>
      <c r="T243" s="9">
        <v>3.1690000000000003E-2</v>
      </c>
      <c r="U243" s="9">
        <v>3.44599999999999E-2</v>
      </c>
      <c r="V243" s="9">
        <v>1.712E-2</v>
      </c>
      <c r="W243" s="9">
        <v>1.8970000000000001E-2</v>
      </c>
      <c r="X243" s="9">
        <v>4.045E-3</v>
      </c>
      <c r="Y243" s="9">
        <v>25.73</v>
      </c>
      <c r="Z243" s="9">
        <v>28.64</v>
      </c>
      <c r="AA243" s="9">
        <v>170.3</v>
      </c>
      <c r="AB243" s="9">
        <v>2009</v>
      </c>
      <c r="AC243" s="9">
        <v>0.1353</v>
      </c>
      <c r="AD243" s="9">
        <v>0.32350000000000001</v>
      </c>
      <c r="AE243" s="9">
        <v>0.36170000000000002</v>
      </c>
      <c r="AF243" s="9">
        <v>0.182</v>
      </c>
      <c r="AG243" s="9">
        <v>0.307</v>
      </c>
      <c r="AH243" s="9">
        <v>8.2549999999999901E-2</v>
      </c>
      <c r="AI243" s="9">
        <v>0</v>
      </c>
      <c r="AJ243">
        <v>1</v>
      </c>
    </row>
    <row r="244" spans="3:36" x14ac:dyDescent="0.2">
      <c r="C244" s="5" t="s">
        <v>380</v>
      </c>
      <c r="D244" s="9">
        <v>88119002</v>
      </c>
      <c r="E244" s="9">
        <v>19.53</v>
      </c>
      <c r="F244" s="9">
        <v>32.469999999999899</v>
      </c>
      <c r="G244" s="9">
        <v>128</v>
      </c>
      <c r="H244" s="9">
        <v>1223</v>
      </c>
      <c r="I244" s="9">
        <v>8.41999999999999E-2</v>
      </c>
      <c r="J244" s="9">
        <v>0.113</v>
      </c>
      <c r="K244" s="9">
        <v>0.1145</v>
      </c>
      <c r="L244" s="9">
        <v>6.6369999999999901E-2</v>
      </c>
      <c r="M244" s="9">
        <v>0.14280000000000001</v>
      </c>
      <c r="N244" s="9">
        <v>5.31299999999999E-2</v>
      </c>
      <c r="O244" s="9">
        <v>0.73919999999999897</v>
      </c>
      <c r="P244" s="9">
        <v>1.321</v>
      </c>
      <c r="Q244" s="9">
        <v>4.7220000000000004</v>
      </c>
      <c r="R244" s="9">
        <v>109.9</v>
      </c>
      <c r="S244" s="9">
        <v>5.5389999999999901E-3</v>
      </c>
      <c r="T244" s="9">
        <v>2.6440000000000002E-2</v>
      </c>
      <c r="U244" s="9">
        <v>2.664E-2</v>
      </c>
      <c r="V244" s="9">
        <v>1.078E-2</v>
      </c>
      <c r="W244" s="9">
        <v>1.332E-2</v>
      </c>
      <c r="X244" s="9">
        <v>2.2560000000000002E-3</v>
      </c>
      <c r="Y244" s="9">
        <v>27.899999999999899</v>
      </c>
      <c r="Z244" s="9">
        <v>45.409999999999897</v>
      </c>
      <c r="AA244" s="9">
        <v>180.19999999999899</v>
      </c>
      <c r="AB244" s="9">
        <v>2477</v>
      </c>
      <c r="AC244" s="9">
        <v>0.14080000000000001</v>
      </c>
      <c r="AD244" s="9">
        <v>0.40970000000000001</v>
      </c>
      <c r="AE244" s="9">
        <v>0.39950000000000002</v>
      </c>
      <c r="AF244" s="9">
        <v>0.16250000000000001</v>
      </c>
      <c r="AG244" s="9">
        <v>0.27129999999999899</v>
      </c>
      <c r="AH244" s="9">
        <v>7.56799999999999E-2</v>
      </c>
      <c r="AI244" s="9">
        <v>0</v>
      </c>
      <c r="AJ244">
        <v>1</v>
      </c>
    </row>
    <row r="245" spans="3:36" x14ac:dyDescent="0.2">
      <c r="C245" s="5" t="s">
        <v>381</v>
      </c>
      <c r="D245" s="9">
        <v>8812816</v>
      </c>
      <c r="E245" s="9">
        <v>13.65</v>
      </c>
      <c r="F245" s="9">
        <v>13.16</v>
      </c>
      <c r="G245" s="9">
        <v>87.879999999999896</v>
      </c>
      <c r="H245" s="9">
        <v>568.89999999999895</v>
      </c>
      <c r="I245" s="9">
        <v>9.6460000000000004E-2</v>
      </c>
      <c r="J245" s="9">
        <v>8.7110000000000007E-2</v>
      </c>
      <c r="K245" s="9">
        <v>3.8879999999999901E-2</v>
      </c>
      <c r="L245" s="9">
        <v>2.563E-2</v>
      </c>
      <c r="M245" s="9">
        <v>0.13600000000000001</v>
      </c>
      <c r="N245" s="9">
        <v>6.3439999999999899E-2</v>
      </c>
      <c r="O245" s="9">
        <v>0.2102</v>
      </c>
      <c r="P245" s="9">
        <v>0.43359999999999899</v>
      </c>
      <c r="Q245" s="9">
        <v>1.391</v>
      </c>
      <c r="R245" s="9">
        <v>17.399999999999899</v>
      </c>
      <c r="S245" s="9">
        <v>4.1330000000000004E-3</v>
      </c>
      <c r="T245" s="9">
        <v>1.695E-2</v>
      </c>
      <c r="U245" s="9">
        <v>1.652E-2</v>
      </c>
      <c r="V245" s="9">
        <v>6.659E-3</v>
      </c>
      <c r="W245" s="9">
        <v>1.371E-2</v>
      </c>
      <c r="X245" s="9">
        <v>2.735E-3</v>
      </c>
      <c r="Y245" s="9">
        <v>15.34</v>
      </c>
      <c r="Z245" s="9">
        <v>16.350000000000001</v>
      </c>
      <c r="AA245" s="9">
        <v>99.709999999999894</v>
      </c>
      <c r="AB245" s="9">
        <v>706.2</v>
      </c>
      <c r="AC245" s="9">
        <v>0.131099999999999</v>
      </c>
      <c r="AD245" s="9">
        <v>0.24740000000000001</v>
      </c>
      <c r="AE245" s="9">
        <v>0.1759</v>
      </c>
      <c r="AF245" s="9">
        <v>8.0560000000000007E-2</v>
      </c>
      <c r="AG245" s="9">
        <v>0.23799999999999899</v>
      </c>
      <c r="AH245" s="9">
        <v>8.7179999999999896E-2</v>
      </c>
      <c r="AI245" s="9">
        <v>1</v>
      </c>
      <c r="AJ245">
        <v>0</v>
      </c>
    </row>
    <row r="246" spans="3:36" x14ac:dyDescent="0.2">
      <c r="C246" s="5" t="s">
        <v>382</v>
      </c>
      <c r="D246" s="9">
        <v>8812818</v>
      </c>
      <c r="E246" s="9">
        <v>13.56</v>
      </c>
      <c r="F246" s="9">
        <v>13.9</v>
      </c>
      <c r="G246" s="9">
        <v>88.59</v>
      </c>
      <c r="H246" s="9">
        <v>561.29999999999905</v>
      </c>
      <c r="I246" s="9">
        <v>0.1051</v>
      </c>
      <c r="J246" s="9">
        <v>0.1192</v>
      </c>
      <c r="K246" s="9">
        <v>7.8600000000000003E-2</v>
      </c>
      <c r="L246" s="9">
        <v>4.4510000000000001E-2</v>
      </c>
      <c r="M246" s="9">
        <v>0.19620000000000001</v>
      </c>
      <c r="N246" s="9">
        <v>6.3030000000000003E-2</v>
      </c>
      <c r="O246" s="9">
        <v>0.25690000000000002</v>
      </c>
      <c r="P246" s="9">
        <v>0.49809999999999899</v>
      </c>
      <c r="Q246" s="9">
        <v>2.0110000000000001</v>
      </c>
      <c r="R246" s="9">
        <v>21.03</v>
      </c>
      <c r="S246" s="9">
        <v>5.8510000000000003E-3</v>
      </c>
      <c r="T246" s="9">
        <v>2.3140000000000001E-2</v>
      </c>
      <c r="U246" s="9">
        <v>2.5440000000000001E-2</v>
      </c>
      <c r="V246" s="9">
        <v>8.3599999999999907E-3</v>
      </c>
      <c r="W246" s="9">
        <v>1.8419999999999902E-2</v>
      </c>
      <c r="X246" s="9">
        <v>2.918E-3</v>
      </c>
      <c r="Y246" s="9">
        <v>14.98</v>
      </c>
      <c r="Z246" s="9">
        <v>17.1299999999999</v>
      </c>
      <c r="AA246" s="9">
        <v>101.099999999999</v>
      </c>
      <c r="AB246" s="9">
        <v>686.6</v>
      </c>
      <c r="AC246" s="9">
        <v>0.1376</v>
      </c>
      <c r="AD246" s="9">
        <v>0.26979999999999899</v>
      </c>
      <c r="AE246" s="9">
        <v>0.25769999999999899</v>
      </c>
      <c r="AF246" s="9">
        <v>9.0899999999999898E-2</v>
      </c>
      <c r="AG246" s="9">
        <v>0.306499999999999</v>
      </c>
      <c r="AH246" s="9">
        <v>8.1769999999999898E-2</v>
      </c>
      <c r="AI246" s="9">
        <v>1</v>
      </c>
      <c r="AJ246">
        <v>0</v>
      </c>
    </row>
    <row r="247" spans="3:36" x14ac:dyDescent="0.2">
      <c r="C247" s="5" t="s">
        <v>383</v>
      </c>
      <c r="D247" s="9">
        <v>8812844</v>
      </c>
      <c r="E247" s="9">
        <v>10.18</v>
      </c>
      <c r="F247" s="9">
        <v>17.53</v>
      </c>
      <c r="G247" s="9">
        <v>65.12</v>
      </c>
      <c r="H247" s="9">
        <v>313.10000000000002</v>
      </c>
      <c r="I247" s="9">
        <v>0.1061</v>
      </c>
      <c r="J247" s="9">
        <v>8.5019999999999901E-2</v>
      </c>
      <c r="K247" s="9">
        <v>1.7680000000000001E-2</v>
      </c>
      <c r="L247" s="9">
        <v>1.915E-2</v>
      </c>
      <c r="M247" s="9">
        <v>0.191</v>
      </c>
      <c r="N247" s="9">
        <v>6.9080000000000003E-2</v>
      </c>
      <c r="O247" s="9">
        <v>0.2467</v>
      </c>
      <c r="P247" s="9">
        <v>1.2170000000000001</v>
      </c>
      <c r="Q247" s="9">
        <v>1.641</v>
      </c>
      <c r="R247" s="9">
        <v>15.05</v>
      </c>
      <c r="S247" s="9">
        <v>7.8989999999999894E-3</v>
      </c>
      <c r="T247" s="9">
        <v>1.4E-2</v>
      </c>
      <c r="U247" s="9">
        <v>8.5339999999999895E-3</v>
      </c>
      <c r="V247" s="9">
        <v>7.6239999999999902E-3</v>
      </c>
      <c r="W247" s="9">
        <v>2.6370000000000001E-2</v>
      </c>
      <c r="X247" s="9">
        <v>3.761E-3</v>
      </c>
      <c r="Y247" s="9">
        <v>11.17</v>
      </c>
      <c r="Z247" s="9">
        <v>22.84</v>
      </c>
      <c r="AA247" s="9">
        <v>71.939999999999898</v>
      </c>
      <c r="AB247" s="9">
        <v>375.6</v>
      </c>
      <c r="AC247" s="9">
        <v>0.1406</v>
      </c>
      <c r="AD247" s="9">
        <v>0.14399999999999899</v>
      </c>
      <c r="AE247" s="9">
        <v>6.5720000000000001E-2</v>
      </c>
      <c r="AF247" s="9">
        <v>5.5750000000000001E-2</v>
      </c>
      <c r="AG247" s="9">
        <v>0.30549999999999899</v>
      </c>
      <c r="AH247" s="9">
        <v>8.7970000000000007E-2</v>
      </c>
      <c r="AI247" s="9">
        <v>1</v>
      </c>
      <c r="AJ247">
        <v>0</v>
      </c>
    </row>
    <row r="248" spans="3:36" x14ac:dyDescent="0.2">
      <c r="C248" s="5" t="s">
        <v>384</v>
      </c>
      <c r="D248" s="9">
        <v>8812877</v>
      </c>
      <c r="E248" s="9">
        <v>15.75</v>
      </c>
      <c r="F248" s="9">
        <v>20.25</v>
      </c>
      <c r="G248" s="9">
        <v>102.599999999999</v>
      </c>
      <c r="H248" s="9">
        <v>761.29999999999905</v>
      </c>
      <c r="I248" s="9">
        <v>0.10249999999999899</v>
      </c>
      <c r="J248" s="9">
        <v>0.12039999999999899</v>
      </c>
      <c r="K248" s="9">
        <v>0.1147</v>
      </c>
      <c r="L248" s="9">
        <v>6.46199999999999E-2</v>
      </c>
      <c r="M248" s="9">
        <v>0.19350000000000001</v>
      </c>
      <c r="N248" s="9">
        <v>6.3030000000000003E-2</v>
      </c>
      <c r="O248" s="9">
        <v>0.3473</v>
      </c>
      <c r="P248" s="9">
        <v>0.92090000000000005</v>
      </c>
      <c r="Q248" s="9">
        <v>2.2440000000000002</v>
      </c>
      <c r="R248" s="9">
        <v>32.189999999999898</v>
      </c>
      <c r="S248" s="9">
        <v>4.7660000000000003E-3</v>
      </c>
      <c r="T248" s="9">
        <v>2.3740000000000001E-2</v>
      </c>
      <c r="U248" s="9">
        <v>2.384E-2</v>
      </c>
      <c r="V248" s="9">
        <v>8.6370000000000006E-3</v>
      </c>
      <c r="W248" s="9">
        <v>1.772E-2</v>
      </c>
      <c r="X248" s="9">
        <v>3.1310000000000001E-3</v>
      </c>
      <c r="Y248" s="9">
        <v>19.559999999999899</v>
      </c>
      <c r="Z248" s="9">
        <v>30.2899999999999</v>
      </c>
      <c r="AA248" s="9">
        <v>125.9</v>
      </c>
      <c r="AB248" s="9">
        <v>1088</v>
      </c>
      <c r="AC248" s="9">
        <v>0.1552</v>
      </c>
      <c r="AD248" s="9">
        <v>0.44800000000000001</v>
      </c>
      <c r="AE248" s="9">
        <v>0.39760000000000001</v>
      </c>
      <c r="AF248" s="9">
        <v>0.1479</v>
      </c>
      <c r="AG248" s="9">
        <v>0.39929999999999899</v>
      </c>
      <c r="AH248" s="9">
        <v>0.106399999999999</v>
      </c>
      <c r="AI248" s="9">
        <v>0</v>
      </c>
      <c r="AJ248">
        <v>1</v>
      </c>
    </row>
    <row r="249" spans="3:36" x14ac:dyDescent="0.2">
      <c r="C249" s="5" t="s">
        <v>385</v>
      </c>
      <c r="D249" s="9">
        <v>8813129</v>
      </c>
      <c r="E249" s="9">
        <v>13.27</v>
      </c>
      <c r="F249" s="9">
        <v>17.02</v>
      </c>
      <c r="G249" s="9">
        <v>84.549999999999898</v>
      </c>
      <c r="H249" s="9">
        <v>546.39999999999895</v>
      </c>
      <c r="I249" s="9">
        <v>8.44499999999999E-2</v>
      </c>
      <c r="J249" s="9">
        <v>4.9939999999999901E-2</v>
      </c>
      <c r="K249" s="9">
        <v>3.5540000000000002E-2</v>
      </c>
      <c r="L249" s="9">
        <v>2.4559999999999901E-2</v>
      </c>
      <c r="M249" s="9">
        <v>0.14960000000000001</v>
      </c>
      <c r="N249" s="9">
        <v>5.6739999999999902E-2</v>
      </c>
      <c r="O249" s="9">
        <v>0.29270000000000002</v>
      </c>
      <c r="P249" s="9">
        <v>0.89070000000000005</v>
      </c>
      <c r="Q249" s="9">
        <v>2.044</v>
      </c>
      <c r="R249" s="9">
        <v>24.68</v>
      </c>
      <c r="S249" s="9">
        <v>6.032E-3</v>
      </c>
      <c r="T249" s="9">
        <v>1.1039999999999901E-2</v>
      </c>
      <c r="U249" s="9">
        <v>2.2589999999999898E-2</v>
      </c>
      <c r="V249" s="9">
        <v>9.0570000000000008E-3</v>
      </c>
      <c r="W249" s="9">
        <v>1.482E-2</v>
      </c>
      <c r="X249" s="9">
        <v>2.496E-3</v>
      </c>
      <c r="Y249" s="9">
        <v>15.14</v>
      </c>
      <c r="Z249" s="9">
        <v>23.6</v>
      </c>
      <c r="AA249" s="9">
        <v>98.84</v>
      </c>
      <c r="AB249" s="9">
        <v>708.79999999999905</v>
      </c>
      <c r="AC249" s="9">
        <v>0.12759999999999899</v>
      </c>
      <c r="AD249" s="9">
        <v>0.131099999999999</v>
      </c>
      <c r="AE249" s="9">
        <v>0.17860000000000001</v>
      </c>
      <c r="AF249" s="9">
        <v>9.6780000000000005E-2</v>
      </c>
      <c r="AG249" s="9">
        <v>0.25059999999999899</v>
      </c>
      <c r="AH249" s="9">
        <v>7.6230000000000006E-2</v>
      </c>
      <c r="AI249" s="9">
        <v>1</v>
      </c>
      <c r="AJ249">
        <v>0</v>
      </c>
    </row>
    <row r="250" spans="3:36" x14ac:dyDescent="0.2">
      <c r="C250" s="5" t="s">
        <v>386</v>
      </c>
      <c r="D250" s="9">
        <v>88143502</v>
      </c>
      <c r="E250" s="9">
        <v>14.34</v>
      </c>
      <c r="F250" s="9">
        <v>13.47</v>
      </c>
      <c r="G250" s="9">
        <v>92.51</v>
      </c>
      <c r="H250" s="9">
        <v>641.20000000000005</v>
      </c>
      <c r="I250" s="9">
        <v>9.9059999999999898E-2</v>
      </c>
      <c r="J250" s="9">
        <v>7.6240000000000002E-2</v>
      </c>
      <c r="K250" s="9">
        <v>5.7239999999999902E-2</v>
      </c>
      <c r="L250" s="9">
        <v>4.6030000000000001E-2</v>
      </c>
      <c r="M250" s="9">
        <v>0.20749999999999899</v>
      </c>
      <c r="N250" s="9">
        <v>5.4480000000000001E-2</v>
      </c>
      <c r="O250" s="9">
        <v>0.52200000000000002</v>
      </c>
      <c r="P250" s="9">
        <v>0.81210000000000004</v>
      </c>
      <c r="Q250" s="9">
        <v>3.7629999999999901</v>
      </c>
      <c r="R250" s="9">
        <v>48.2899999999999</v>
      </c>
      <c r="S250" s="9">
        <v>7.0889999999999903E-3</v>
      </c>
      <c r="T250" s="9">
        <v>1.42799999999999E-2</v>
      </c>
      <c r="U250" s="9">
        <v>2.3599999999999899E-2</v>
      </c>
      <c r="V250" s="9">
        <v>1.286E-2</v>
      </c>
      <c r="W250" s="9">
        <v>2.266E-2</v>
      </c>
      <c r="X250" s="9">
        <v>1.4630000000000001E-3</v>
      </c>
      <c r="Y250" s="9">
        <v>16.77</v>
      </c>
      <c r="Z250" s="9">
        <v>16.899999999999899</v>
      </c>
      <c r="AA250" s="9">
        <v>110.4</v>
      </c>
      <c r="AB250" s="9">
        <v>873.2</v>
      </c>
      <c r="AC250" s="9">
        <v>0.12970000000000001</v>
      </c>
      <c r="AD250" s="9">
        <v>0.1525</v>
      </c>
      <c r="AE250" s="9">
        <v>0.16320000000000001</v>
      </c>
      <c r="AF250" s="9">
        <v>0.1087</v>
      </c>
      <c r="AG250" s="9">
        <v>0.30620000000000003</v>
      </c>
      <c r="AH250" s="9">
        <v>6.0720000000000003E-2</v>
      </c>
      <c r="AI250" s="9">
        <v>1</v>
      </c>
      <c r="AJ250">
        <v>0</v>
      </c>
    </row>
    <row r="251" spans="3:36" x14ac:dyDescent="0.2">
      <c r="C251" s="5" t="s">
        <v>387</v>
      </c>
      <c r="D251" s="9">
        <v>88147101</v>
      </c>
      <c r="E251" s="9">
        <v>10.44</v>
      </c>
      <c r="F251" s="9">
        <v>15.46</v>
      </c>
      <c r="G251" s="9">
        <v>66.62</v>
      </c>
      <c r="H251" s="9">
        <v>329.6</v>
      </c>
      <c r="I251" s="9">
        <v>0.1053</v>
      </c>
      <c r="J251" s="9">
        <v>7.72199999999999E-2</v>
      </c>
      <c r="K251" s="9">
        <v>6.6429999999999901E-3</v>
      </c>
      <c r="L251" s="9">
        <v>1.2160000000000001E-2</v>
      </c>
      <c r="M251" s="9">
        <v>0.17879999999999899</v>
      </c>
      <c r="N251" s="9">
        <v>6.4500000000000002E-2</v>
      </c>
      <c r="O251" s="9">
        <v>0.1913</v>
      </c>
      <c r="P251" s="9">
        <v>0.90269999999999895</v>
      </c>
      <c r="Q251" s="9">
        <v>1.208</v>
      </c>
      <c r="R251" s="9">
        <v>11.8599999999999</v>
      </c>
      <c r="S251" s="9">
        <v>6.5129999999999902E-3</v>
      </c>
      <c r="T251" s="9">
        <v>8.0610000000000005E-3</v>
      </c>
      <c r="U251" s="9">
        <v>2.8170000000000001E-3</v>
      </c>
      <c r="V251" s="9">
        <v>4.9719999999999903E-3</v>
      </c>
      <c r="W251" s="9">
        <v>1.502E-2</v>
      </c>
      <c r="X251" s="9">
        <v>2.8210000000000002E-3</v>
      </c>
      <c r="Y251" s="9">
        <v>11.52</v>
      </c>
      <c r="Z251" s="9">
        <v>19.8</v>
      </c>
      <c r="AA251" s="9">
        <v>73.469999999999899</v>
      </c>
      <c r="AB251" s="9">
        <v>395.39999999999901</v>
      </c>
      <c r="AC251" s="9">
        <v>0.1341</v>
      </c>
      <c r="AD251" s="9">
        <v>0.1153</v>
      </c>
      <c r="AE251" s="9">
        <v>2.639E-2</v>
      </c>
      <c r="AF251" s="9">
        <v>4.4639999999999902E-2</v>
      </c>
      <c r="AG251" s="9">
        <v>0.26150000000000001</v>
      </c>
      <c r="AH251" s="9">
        <v>8.269E-2</v>
      </c>
      <c r="AI251" s="9">
        <v>1</v>
      </c>
      <c r="AJ251">
        <v>0</v>
      </c>
    </row>
    <row r="252" spans="3:36" x14ac:dyDescent="0.2">
      <c r="C252" s="5" t="s">
        <v>388</v>
      </c>
      <c r="D252" s="9">
        <v>88147102</v>
      </c>
      <c r="E252" s="9">
        <v>15</v>
      </c>
      <c r="F252" s="9">
        <v>15.51</v>
      </c>
      <c r="G252" s="9">
        <v>97.45</v>
      </c>
      <c r="H252" s="9">
        <v>684.5</v>
      </c>
      <c r="I252" s="9">
        <v>8.3710000000000007E-2</v>
      </c>
      <c r="J252" s="9">
        <v>0.1096</v>
      </c>
      <c r="K252" s="9">
        <v>6.50499999999999E-2</v>
      </c>
      <c r="L252" s="9">
        <v>3.78E-2</v>
      </c>
      <c r="M252" s="9">
        <v>0.18809999999999899</v>
      </c>
      <c r="N252" s="9">
        <v>5.90699999999999E-2</v>
      </c>
      <c r="O252" s="9">
        <v>0.23180000000000001</v>
      </c>
      <c r="P252" s="9">
        <v>0.49659999999999899</v>
      </c>
      <c r="Q252" s="9">
        <v>2.27599999999999</v>
      </c>
      <c r="R252" s="9">
        <v>19.8799999999999</v>
      </c>
      <c r="S252" s="9">
        <v>4.1190000000000003E-3</v>
      </c>
      <c r="T252" s="9">
        <v>3.2070000000000001E-2</v>
      </c>
      <c r="U252" s="9">
        <v>3.644E-2</v>
      </c>
      <c r="V252" s="9">
        <v>1.155E-2</v>
      </c>
      <c r="W252" s="9">
        <v>1.391E-2</v>
      </c>
      <c r="X252" s="9">
        <v>3.2039999999999898E-3</v>
      </c>
      <c r="Y252" s="9">
        <v>16.41</v>
      </c>
      <c r="Z252" s="9">
        <v>19.309999999999899</v>
      </c>
      <c r="AA252" s="9">
        <v>114.2</v>
      </c>
      <c r="AB252" s="9">
        <v>808.2</v>
      </c>
      <c r="AC252" s="9">
        <v>0.11360000000000001</v>
      </c>
      <c r="AD252" s="9">
        <v>0.36270000000000002</v>
      </c>
      <c r="AE252" s="9">
        <v>0.3402</v>
      </c>
      <c r="AF252" s="9">
        <v>0.137899999999999</v>
      </c>
      <c r="AG252" s="9">
        <v>0.2954</v>
      </c>
      <c r="AH252" s="9">
        <v>8.362E-2</v>
      </c>
      <c r="AI252" s="9">
        <v>1</v>
      </c>
      <c r="AJ252">
        <v>0</v>
      </c>
    </row>
    <row r="253" spans="3:36" x14ac:dyDescent="0.2">
      <c r="C253" s="5" t="s">
        <v>389</v>
      </c>
      <c r="D253" s="9">
        <v>88147202</v>
      </c>
      <c r="E253" s="9">
        <v>12.6199999999999</v>
      </c>
      <c r="F253" s="9">
        <v>23.969999999999899</v>
      </c>
      <c r="G253" s="9">
        <v>81.349999999999895</v>
      </c>
      <c r="H253" s="9">
        <v>496.39999999999901</v>
      </c>
      <c r="I253" s="9">
        <v>7.9030000000000003E-2</v>
      </c>
      <c r="J253" s="9">
        <v>7.5289999999999899E-2</v>
      </c>
      <c r="K253" s="9">
        <v>5.4379999999999901E-2</v>
      </c>
      <c r="L253" s="9">
        <v>2.036E-2</v>
      </c>
      <c r="M253" s="9">
        <v>0.15140000000000001</v>
      </c>
      <c r="N253" s="9">
        <v>6.019E-2</v>
      </c>
      <c r="O253" s="9">
        <v>0.24490000000000001</v>
      </c>
      <c r="P253" s="9">
        <v>1.0660000000000001</v>
      </c>
      <c r="Q253" s="9">
        <v>1.4450000000000001</v>
      </c>
      <c r="R253" s="9">
        <v>18.510000000000002</v>
      </c>
      <c r="S253" s="9">
        <v>5.169E-3</v>
      </c>
      <c r="T253" s="9">
        <v>2.2939999999999901E-2</v>
      </c>
      <c r="U253" s="9">
        <v>3.0159999999999899E-2</v>
      </c>
      <c r="V253" s="9">
        <v>8.6910000000000008E-3</v>
      </c>
      <c r="W253" s="9">
        <v>1.3650000000000001E-2</v>
      </c>
      <c r="X253" s="9">
        <v>3.4069999999999899E-3</v>
      </c>
      <c r="Y253" s="9">
        <v>14.1999999999999</v>
      </c>
      <c r="Z253" s="9">
        <v>31.309999999999899</v>
      </c>
      <c r="AA253" s="9">
        <v>90.67</v>
      </c>
      <c r="AB253" s="9">
        <v>624</v>
      </c>
      <c r="AC253" s="9">
        <v>0.1227</v>
      </c>
      <c r="AD253" s="9">
        <v>0.34539999999999899</v>
      </c>
      <c r="AE253" s="9">
        <v>0.3911</v>
      </c>
      <c r="AF253" s="9">
        <v>0.11799999999999899</v>
      </c>
      <c r="AG253" s="9">
        <v>0.28260000000000002</v>
      </c>
      <c r="AH253" s="9">
        <v>9.5850000000000005E-2</v>
      </c>
      <c r="AI253" s="9">
        <v>1</v>
      </c>
      <c r="AJ253">
        <v>0</v>
      </c>
    </row>
    <row r="254" spans="3:36" x14ac:dyDescent="0.2">
      <c r="C254" s="5" t="s">
        <v>390</v>
      </c>
      <c r="D254" s="9">
        <v>881861</v>
      </c>
      <c r="E254" s="9">
        <v>12.83</v>
      </c>
      <c r="F254" s="9">
        <v>22.329999999999899</v>
      </c>
      <c r="G254" s="9">
        <v>85.26</v>
      </c>
      <c r="H254" s="9">
        <v>503.19999999999902</v>
      </c>
      <c r="I254" s="9">
        <v>0.10879999999999899</v>
      </c>
      <c r="J254" s="9">
        <v>0.1799</v>
      </c>
      <c r="K254" s="9">
        <v>0.16950000000000001</v>
      </c>
      <c r="L254" s="9">
        <v>6.8610000000000004E-2</v>
      </c>
      <c r="M254" s="9">
        <v>0.21229999999999899</v>
      </c>
      <c r="N254" s="9">
        <v>7.2539999999999896E-2</v>
      </c>
      <c r="O254" s="9">
        <v>0.30609999999999898</v>
      </c>
      <c r="P254" s="9">
        <v>1.069</v>
      </c>
      <c r="Q254" s="9">
        <v>2.2570000000000001</v>
      </c>
      <c r="R254" s="9">
        <v>25.1299999999999</v>
      </c>
      <c r="S254" s="9">
        <v>6.9829999999999901E-3</v>
      </c>
      <c r="T254" s="9">
        <v>3.8580000000000003E-2</v>
      </c>
      <c r="U254" s="9">
        <v>4.6829999999999899E-2</v>
      </c>
      <c r="V254" s="9">
        <v>1.499E-2</v>
      </c>
      <c r="W254" s="9">
        <v>1.6799999999999898E-2</v>
      </c>
      <c r="X254" s="9">
        <v>5.6169999999999901E-3</v>
      </c>
      <c r="Y254" s="9">
        <v>15.1999999999999</v>
      </c>
      <c r="Z254" s="9">
        <v>30.149999999999899</v>
      </c>
      <c r="AA254" s="9">
        <v>105.3</v>
      </c>
      <c r="AB254" s="9">
        <v>706</v>
      </c>
      <c r="AC254" s="9">
        <v>0.1777</v>
      </c>
      <c r="AD254" s="9">
        <v>0.5343</v>
      </c>
      <c r="AE254" s="9">
        <v>0.62819999999999898</v>
      </c>
      <c r="AF254" s="9">
        <v>0.19769999999999899</v>
      </c>
      <c r="AG254" s="9">
        <v>0.3407</v>
      </c>
      <c r="AH254" s="9">
        <v>0.12429999999999899</v>
      </c>
      <c r="AI254" s="9">
        <v>0</v>
      </c>
      <c r="AJ254">
        <v>1</v>
      </c>
    </row>
    <row r="255" spans="3:36" x14ac:dyDescent="0.2">
      <c r="C255" s="5" t="s">
        <v>391</v>
      </c>
      <c r="D255" s="9">
        <v>881972</v>
      </c>
      <c r="E255" s="9">
        <v>17.05</v>
      </c>
      <c r="F255" s="9">
        <v>19.079999999999899</v>
      </c>
      <c r="G255" s="9">
        <v>113.4</v>
      </c>
      <c r="H255" s="9">
        <v>895</v>
      </c>
      <c r="I255" s="9">
        <v>0.11409999999999899</v>
      </c>
      <c r="J255" s="9">
        <v>0.15720000000000001</v>
      </c>
      <c r="K255" s="9">
        <v>0.191</v>
      </c>
      <c r="L255" s="9">
        <v>0.109</v>
      </c>
      <c r="M255" s="9">
        <v>0.21310000000000001</v>
      </c>
      <c r="N255" s="9">
        <v>6.3250000000000001E-2</v>
      </c>
      <c r="O255" s="9">
        <v>0.2959</v>
      </c>
      <c r="P255" s="9">
        <v>0.67900000000000005</v>
      </c>
      <c r="Q255" s="9">
        <v>2.153</v>
      </c>
      <c r="R255" s="9">
        <v>31.98</v>
      </c>
      <c r="S255" s="9">
        <v>5.5319999999999901E-3</v>
      </c>
      <c r="T255" s="9">
        <v>2.0080000000000001E-2</v>
      </c>
      <c r="U255" s="9">
        <v>3.0550000000000001E-2</v>
      </c>
      <c r="V255" s="9">
        <v>1.384E-2</v>
      </c>
      <c r="W255" s="9">
        <v>1.17699999999999E-2</v>
      </c>
      <c r="X255" s="9">
        <v>2.336E-3</v>
      </c>
      <c r="Y255" s="9">
        <v>19.59</v>
      </c>
      <c r="Z255" s="9">
        <v>24.89</v>
      </c>
      <c r="AA255" s="9">
        <v>133.5</v>
      </c>
      <c r="AB255" s="9">
        <v>1189</v>
      </c>
      <c r="AC255" s="9">
        <v>0.17030000000000001</v>
      </c>
      <c r="AD255" s="9">
        <v>0.39340000000000003</v>
      </c>
      <c r="AE255" s="9">
        <v>0.50180000000000002</v>
      </c>
      <c r="AF255" s="9">
        <v>0.25430000000000003</v>
      </c>
      <c r="AG255" s="9">
        <v>0.31090000000000001</v>
      </c>
      <c r="AH255" s="9">
        <v>9.0609999999999899E-2</v>
      </c>
      <c r="AI255" s="9">
        <v>0</v>
      </c>
      <c r="AJ255">
        <v>1</v>
      </c>
    </row>
    <row r="256" spans="3:36" x14ac:dyDescent="0.2">
      <c r="C256" s="5" t="s">
        <v>392</v>
      </c>
      <c r="D256" s="9">
        <v>88199202</v>
      </c>
      <c r="E256" s="9">
        <v>11.32</v>
      </c>
      <c r="F256" s="9">
        <v>27.079999999999899</v>
      </c>
      <c r="G256" s="9">
        <v>71.760000000000005</v>
      </c>
      <c r="H256" s="9">
        <v>395.69999999999902</v>
      </c>
      <c r="I256" s="9">
        <v>6.8830000000000002E-2</v>
      </c>
      <c r="J256" s="9">
        <v>3.81299999999999E-2</v>
      </c>
      <c r="K256" s="9">
        <v>1.6330000000000001E-2</v>
      </c>
      <c r="L256" s="9">
        <v>3.1250000000000002E-3</v>
      </c>
      <c r="M256" s="9">
        <v>0.18690000000000001</v>
      </c>
      <c r="N256" s="9">
        <v>5.62799999999999E-2</v>
      </c>
      <c r="O256" s="9">
        <v>0.121</v>
      </c>
      <c r="P256" s="9">
        <v>0.89270000000000005</v>
      </c>
      <c r="Q256" s="9">
        <v>1.0589999999999899</v>
      </c>
      <c r="R256" s="9">
        <v>8.6050000000000004</v>
      </c>
      <c r="S256" s="9">
        <v>3.653E-3</v>
      </c>
      <c r="T256" s="9">
        <v>1.6469999999999901E-2</v>
      </c>
      <c r="U256" s="9">
        <v>1.6330000000000001E-2</v>
      </c>
      <c r="V256" s="9">
        <v>3.1250000000000002E-3</v>
      </c>
      <c r="W256" s="9">
        <v>1.537E-2</v>
      </c>
      <c r="X256" s="9">
        <v>2.052E-3</v>
      </c>
      <c r="Y256" s="9">
        <v>12.08</v>
      </c>
      <c r="Z256" s="9">
        <v>33.75</v>
      </c>
      <c r="AA256" s="9">
        <v>79.819999999999894</v>
      </c>
      <c r="AB256" s="9">
        <v>452.3</v>
      </c>
      <c r="AC256" s="9">
        <v>9.2030000000000001E-2</v>
      </c>
      <c r="AD256" s="9">
        <v>0.14319999999999899</v>
      </c>
      <c r="AE256" s="9">
        <v>0.1089</v>
      </c>
      <c r="AF256" s="9">
        <v>2.0830000000000001E-2</v>
      </c>
      <c r="AG256" s="9">
        <v>0.28489999999999899</v>
      </c>
      <c r="AH256" s="9">
        <v>7.0870000000000002E-2</v>
      </c>
      <c r="AI256" s="9">
        <v>1</v>
      </c>
      <c r="AJ256">
        <v>0</v>
      </c>
    </row>
    <row r="257" spans="3:36" x14ac:dyDescent="0.2">
      <c r="C257" s="5" t="s">
        <v>393</v>
      </c>
      <c r="D257" s="9">
        <v>88203002</v>
      </c>
      <c r="E257" s="9">
        <v>11.22</v>
      </c>
      <c r="F257" s="9">
        <v>33.81</v>
      </c>
      <c r="G257" s="9">
        <v>70.790000000000006</v>
      </c>
      <c r="H257" s="9">
        <v>386.8</v>
      </c>
      <c r="I257" s="9">
        <v>7.7799999999999897E-2</v>
      </c>
      <c r="J257" s="9">
        <v>3.5740000000000001E-2</v>
      </c>
      <c r="K257" s="9">
        <v>4.9670000000000001E-3</v>
      </c>
      <c r="L257" s="9">
        <v>6.4339999999999901E-3</v>
      </c>
      <c r="M257" s="9">
        <v>0.1845</v>
      </c>
      <c r="N257" s="9">
        <v>5.8279999999999901E-2</v>
      </c>
      <c r="O257" s="9">
        <v>0.22389999999999899</v>
      </c>
      <c r="P257" s="9">
        <v>1.647</v>
      </c>
      <c r="Q257" s="9">
        <v>1.4890000000000001</v>
      </c>
      <c r="R257" s="9">
        <v>15.46</v>
      </c>
      <c r="S257" s="9">
        <v>4.359E-3</v>
      </c>
      <c r="T257" s="9">
        <v>6.8129999999999901E-3</v>
      </c>
      <c r="U257" s="9">
        <v>3.2230000000000002E-3</v>
      </c>
      <c r="V257" s="9">
        <v>3.4190000000000002E-3</v>
      </c>
      <c r="W257" s="9">
        <v>1.916E-2</v>
      </c>
      <c r="X257" s="9">
        <v>2.5339999999999898E-3</v>
      </c>
      <c r="Y257" s="9">
        <v>12.3599999999999</v>
      </c>
      <c r="Z257" s="9">
        <v>41.78</v>
      </c>
      <c r="AA257" s="9">
        <v>78.439999999999898</v>
      </c>
      <c r="AB257" s="9">
        <v>470.89999999999901</v>
      </c>
      <c r="AC257" s="9">
        <v>9.9940000000000001E-2</v>
      </c>
      <c r="AD257" s="9">
        <v>6.8849999999999897E-2</v>
      </c>
      <c r="AE257" s="9">
        <v>2.3179999999999899E-2</v>
      </c>
      <c r="AF257" s="9">
        <v>3.0020000000000002E-2</v>
      </c>
      <c r="AG257" s="9">
        <v>0.29110000000000003</v>
      </c>
      <c r="AH257" s="9">
        <v>7.3069999999999899E-2</v>
      </c>
      <c r="AI257" s="9">
        <v>1</v>
      </c>
      <c r="AJ257">
        <v>0</v>
      </c>
    </row>
    <row r="258" spans="3:36" x14ac:dyDescent="0.2">
      <c r="C258" s="5" t="s">
        <v>394</v>
      </c>
      <c r="D258" s="9">
        <v>88206102</v>
      </c>
      <c r="E258" s="9">
        <v>20.51</v>
      </c>
      <c r="F258" s="9">
        <v>27.809999999999899</v>
      </c>
      <c r="G258" s="9">
        <v>134.4</v>
      </c>
      <c r="H258" s="9">
        <v>1319</v>
      </c>
      <c r="I258" s="9">
        <v>9.1590000000000005E-2</v>
      </c>
      <c r="J258" s="9">
        <v>0.1074</v>
      </c>
      <c r="K258" s="9">
        <v>0.15540000000000001</v>
      </c>
      <c r="L258" s="9">
        <v>8.3400000000000002E-2</v>
      </c>
      <c r="M258" s="9">
        <v>0.14480000000000001</v>
      </c>
      <c r="N258" s="9">
        <v>5.59199999999999E-2</v>
      </c>
      <c r="O258" s="9">
        <v>0.52400000000000002</v>
      </c>
      <c r="P258" s="9">
        <v>1.1890000000000001</v>
      </c>
      <c r="Q258" s="9">
        <v>3.7669999999999901</v>
      </c>
      <c r="R258" s="9">
        <v>70.010000000000005</v>
      </c>
      <c r="S258" s="9">
        <v>5.0200000000000002E-3</v>
      </c>
      <c r="T258" s="9">
        <v>2.0619999999999899E-2</v>
      </c>
      <c r="U258" s="9">
        <v>3.4569999999999899E-2</v>
      </c>
      <c r="V258" s="9">
        <v>1.091E-2</v>
      </c>
      <c r="W258" s="9">
        <v>1.298E-2</v>
      </c>
      <c r="X258" s="9">
        <v>2.8869999999999898E-3</v>
      </c>
      <c r="Y258" s="9">
        <v>24.469999999999899</v>
      </c>
      <c r="Z258" s="9">
        <v>37.380000000000003</v>
      </c>
      <c r="AA258" s="9">
        <v>162.69999999999899</v>
      </c>
      <c r="AB258" s="9">
        <v>1872</v>
      </c>
      <c r="AC258" s="9">
        <v>0.12230000000000001</v>
      </c>
      <c r="AD258" s="9">
        <v>0.27610000000000001</v>
      </c>
      <c r="AE258" s="9">
        <v>0.41460000000000002</v>
      </c>
      <c r="AF258" s="9">
        <v>0.156299999999999</v>
      </c>
      <c r="AG258" s="9">
        <v>0.2437</v>
      </c>
      <c r="AH258" s="9">
        <v>8.3280000000000007E-2</v>
      </c>
      <c r="AI258" s="9">
        <v>0</v>
      </c>
      <c r="AJ258">
        <v>1</v>
      </c>
    </row>
    <row r="259" spans="3:36" x14ac:dyDescent="0.2">
      <c r="C259" s="5" t="s">
        <v>395</v>
      </c>
      <c r="D259" s="9">
        <v>882488</v>
      </c>
      <c r="E259" s="9">
        <v>9.5670000000000002</v>
      </c>
      <c r="F259" s="9">
        <v>15.91</v>
      </c>
      <c r="G259" s="9">
        <v>60.21</v>
      </c>
      <c r="H259" s="9">
        <v>279.60000000000002</v>
      </c>
      <c r="I259" s="9">
        <v>8.4640000000000007E-2</v>
      </c>
      <c r="J259" s="9">
        <v>4.0869999999999899E-2</v>
      </c>
      <c r="K259" s="9">
        <v>1.652E-2</v>
      </c>
      <c r="L259" s="9">
        <v>1.6670000000000001E-2</v>
      </c>
      <c r="M259" s="9">
        <v>0.15509999999999899</v>
      </c>
      <c r="N259" s="9">
        <v>6.4030000000000004E-2</v>
      </c>
      <c r="O259" s="9">
        <v>0.2152</v>
      </c>
      <c r="P259" s="9">
        <v>0.83009999999999895</v>
      </c>
      <c r="Q259" s="9">
        <v>1.2150000000000001</v>
      </c>
      <c r="R259" s="9">
        <v>12.64</v>
      </c>
      <c r="S259" s="9">
        <v>1.16399999999999E-2</v>
      </c>
      <c r="T259" s="9">
        <v>1.04E-2</v>
      </c>
      <c r="U259" s="9">
        <v>1.1860000000000001E-2</v>
      </c>
      <c r="V259" s="9">
        <v>9.6229999999999892E-3</v>
      </c>
      <c r="W259" s="9">
        <v>2.383E-2</v>
      </c>
      <c r="X259" s="9">
        <v>3.5400000000000002E-3</v>
      </c>
      <c r="Y259" s="9">
        <v>10.51</v>
      </c>
      <c r="Z259" s="9">
        <v>19.16</v>
      </c>
      <c r="AA259" s="9">
        <v>65.739999999999895</v>
      </c>
      <c r="AB259" s="9">
        <v>335.89999999999901</v>
      </c>
      <c r="AC259" s="9">
        <v>0.15040000000000001</v>
      </c>
      <c r="AD259" s="9">
        <v>9.5149999999999901E-2</v>
      </c>
      <c r="AE259" s="9">
        <v>7.1609999999999896E-2</v>
      </c>
      <c r="AF259" s="9">
        <v>7.2220000000000006E-2</v>
      </c>
      <c r="AG259" s="9">
        <v>0.2757</v>
      </c>
      <c r="AH259" s="9">
        <v>8.1780000000000005E-2</v>
      </c>
      <c r="AI259" s="9">
        <v>1</v>
      </c>
      <c r="AJ259">
        <v>0</v>
      </c>
    </row>
    <row r="260" spans="3:36" x14ac:dyDescent="0.2">
      <c r="C260" s="5" t="s">
        <v>396</v>
      </c>
      <c r="D260" s="9">
        <v>88249602</v>
      </c>
      <c r="E260" s="9">
        <v>14.0299999999999</v>
      </c>
      <c r="F260" s="9">
        <v>21.25</v>
      </c>
      <c r="G260" s="9">
        <v>89.79</v>
      </c>
      <c r="H260" s="9">
        <v>603.39999999999895</v>
      </c>
      <c r="I260" s="9">
        <v>9.0700000000000003E-2</v>
      </c>
      <c r="J260" s="9">
        <v>6.9449999999999901E-2</v>
      </c>
      <c r="K260" s="9">
        <v>1.46199999999999E-2</v>
      </c>
      <c r="L260" s="9">
        <v>1.8960000000000001E-2</v>
      </c>
      <c r="M260" s="9">
        <v>0.1517</v>
      </c>
      <c r="N260" s="9">
        <v>5.8349999999999902E-2</v>
      </c>
      <c r="O260" s="9">
        <v>0.25890000000000002</v>
      </c>
      <c r="P260" s="9">
        <v>1.5029999999999899</v>
      </c>
      <c r="Q260" s="9">
        <v>1.667</v>
      </c>
      <c r="R260" s="9">
        <v>22.07</v>
      </c>
      <c r="S260" s="9">
        <v>7.3889999999999902E-3</v>
      </c>
      <c r="T260" s="9">
        <v>1.383E-2</v>
      </c>
      <c r="U260" s="9">
        <v>7.3020000000000003E-3</v>
      </c>
      <c r="V260" s="9">
        <v>1.004E-2</v>
      </c>
      <c r="W260" s="9">
        <v>1.2630000000000001E-2</v>
      </c>
      <c r="X260" s="9">
        <v>2.9250000000000001E-3</v>
      </c>
      <c r="Y260" s="9">
        <v>15.33</v>
      </c>
      <c r="Z260" s="9">
        <v>30.28</v>
      </c>
      <c r="AA260" s="9">
        <v>98.269999999999897</v>
      </c>
      <c r="AB260" s="9">
        <v>715.5</v>
      </c>
      <c r="AC260" s="9">
        <v>0.12870000000000001</v>
      </c>
      <c r="AD260" s="9">
        <v>0.15129999999999899</v>
      </c>
      <c r="AE260" s="9">
        <v>6.23099999999999E-2</v>
      </c>
      <c r="AF260" s="9">
        <v>7.9630000000000006E-2</v>
      </c>
      <c r="AG260" s="9">
        <v>0.22259999999999899</v>
      </c>
      <c r="AH260" s="9">
        <v>7.6170000000000002E-2</v>
      </c>
      <c r="AI260" s="9">
        <v>1</v>
      </c>
      <c r="AJ260">
        <v>0</v>
      </c>
    </row>
    <row r="261" spans="3:36" x14ac:dyDescent="0.2">
      <c r="C261" s="5" t="s">
        <v>397</v>
      </c>
      <c r="D261" s="9">
        <v>88299702</v>
      </c>
      <c r="E261" s="9">
        <v>23.21</v>
      </c>
      <c r="F261" s="9">
        <v>26.969999999999899</v>
      </c>
      <c r="G261" s="9">
        <v>153.5</v>
      </c>
      <c r="H261" s="9">
        <v>1670</v>
      </c>
      <c r="I261" s="9">
        <v>9.5089999999999897E-2</v>
      </c>
      <c r="J261" s="9">
        <v>0.16819999999999899</v>
      </c>
      <c r="K261" s="9">
        <v>0.19500000000000001</v>
      </c>
      <c r="L261" s="9">
        <v>0.1237</v>
      </c>
      <c r="M261" s="9">
        <v>0.19089999999999899</v>
      </c>
      <c r="N261" s="9">
        <v>6.3089999999999896E-2</v>
      </c>
      <c r="O261" s="9">
        <v>1.0580000000000001</v>
      </c>
      <c r="P261" s="9">
        <v>0.96350000000000002</v>
      </c>
      <c r="Q261" s="9">
        <v>7.2469999999999901</v>
      </c>
      <c r="R261" s="9">
        <v>155.80000000000001</v>
      </c>
      <c r="S261" s="9">
        <v>6.4279999999999901E-3</v>
      </c>
      <c r="T261" s="9">
        <v>2.8629999999999899E-2</v>
      </c>
      <c r="U261" s="9">
        <v>4.4970000000000003E-2</v>
      </c>
      <c r="V261" s="9">
        <v>1.7160000000000002E-2</v>
      </c>
      <c r="W261" s="9">
        <v>1.5900000000000001E-2</v>
      </c>
      <c r="X261" s="9">
        <v>3.0530000000000002E-3</v>
      </c>
      <c r="Y261" s="9">
        <v>31.01</v>
      </c>
      <c r="Z261" s="9">
        <v>34.509999999999899</v>
      </c>
      <c r="AA261" s="9">
        <v>206</v>
      </c>
      <c r="AB261" s="9">
        <v>2944</v>
      </c>
      <c r="AC261" s="9">
        <v>0.14810000000000001</v>
      </c>
      <c r="AD261" s="9">
        <v>0.41260000000000002</v>
      </c>
      <c r="AE261" s="9">
        <v>0.58199999999999896</v>
      </c>
      <c r="AF261" s="9">
        <v>0.25929999999999898</v>
      </c>
      <c r="AG261" s="9">
        <v>0.31030000000000002</v>
      </c>
      <c r="AH261" s="9">
        <v>8.677E-2</v>
      </c>
      <c r="AI261" s="9">
        <v>0</v>
      </c>
      <c r="AJ261">
        <v>1</v>
      </c>
    </row>
    <row r="262" spans="3:36" x14ac:dyDescent="0.2">
      <c r="C262" s="5" t="s">
        <v>398</v>
      </c>
      <c r="D262" s="9">
        <v>883263</v>
      </c>
      <c r="E262" s="9">
        <v>20.48</v>
      </c>
      <c r="F262" s="9">
        <v>21.46</v>
      </c>
      <c r="G262" s="9">
        <v>132.5</v>
      </c>
      <c r="H262" s="9">
        <v>1306</v>
      </c>
      <c r="I262" s="9">
        <v>8.3549999999999902E-2</v>
      </c>
      <c r="J262" s="9">
        <v>8.3479999999999902E-2</v>
      </c>
      <c r="K262" s="9">
        <v>9.042E-2</v>
      </c>
      <c r="L262" s="9">
        <v>6.0220000000000003E-2</v>
      </c>
      <c r="M262" s="9">
        <v>0.1467</v>
      </c>
      <c r="N262" s="9">
        <v>5.1769999999999899E-2</v>
      </c>
      <c r="O262" s="9">
        <v>0.68740000000000001</v>
      </c>
      <c r="P262" s="9">
        <v>1.0409999999999899</v>
      </c>
      <c r="Q262" s="9">
        <v>5.1440000000000001</v>
      </c>
      <c r="R262" s="9">
        <v>83.5</v>
      </c>
      <c r="S262" s="9">
        <v>7.9590000000000008E-3</v>
      </c>
      <c r="T262" s="9">
        <v>3.13299999999999E-2</v>
      </c>
      <c r="U262" s="9">
        <v>4.25699999999999E-2</v>
      </c>
      <c r="V262" s="9">
        <v>1.6709999999999899E-2</v>
      </c>
      <c r="W262" s="9">
        <v>1.341E-2</v>
      </c>
      <c r="X262" s="9">
        <v>3.9329999999999903E-3</v>
      </c>
      <c r="Y262" s="9">
        <v>24.219999999999899</v>
      </c>
      <c r="Z262" s="9">
        <v>26.17</v>
      </c>
      <c r="AA262" s="9">
        <v>161.69999999999899</v>
      </c>
      <c r="AB262" s="9">
        <v>1750</v>
      </c>
      <c r="AC262" s="9">
        <v>0.12280000000000001</v>
      </c>
      <c r="AD262" s="9">
        <v>0.2311</v>
      </c>
      <c r="AE262" s="9">
        <v>0.31580000000000003</v>
      </c>
      <c r="AF262" s="9">
        <v>0.14449999999999899</v>
      </c>
      <c r="AG262" s="9">
        <v>0.2238</v>
      </c>
      <c r="AH262" s="9">
        <v>7.127E-2</v>
      </c>
      <c r="AI262" s="9">
        <v>0</v>
      </c>
      <c r="AJ262">
        <v>1</v>
      </c>
    </row>
    <row r="263" spans="3:36" x14ac:dyDescent="0.2">
      <c r="C263" s="5" t="s">
        <v>399</v>
      </c>
      <c r="D263" s="9">
        <v>883270</v>
      </c>
      <c r="E263" s="9">
        <v>14.22</v>
      </c>
      <c r="F263" s="9">
        <v>27.85</v>
      </c>
      <c r="G263" s="9">
        <v>92.549999999999898</v>
      </c>
      <c r="H263" s="9">
        <v>623.89999999999895</v>
      </c>
      <c r="I263" s="9">
        <v>8.22299999999999E-2</v>
      </c>
      <c r="J263" s="9">
        <v>0.10390000000000001</v>
      </c>
      <c r="K263" s="9">
        <v>0.1103</v>
      </c>
      <c r="L263" s="9">
        <v>4.4080000000000001E-2</v>
      </c>
      <c r="M263" s="9">
        <v>0.13420000000000001</v>
      </c>
      <c r="N263" s="9">
        <v>6.12899999999999E-2</v>
      </c>
      <c r="O263" s="9">
        <v>0.33539999999999898</v>
      </c>
      <c r="P263" s="9">
        <v>2.3239999999999901</v>
      </c>
      <c r="Q263" s="9">
        <v>2.105</v>
      </c>
      <c r="R263" s="9">
        <v>29.96</v>
      </c>
      <c r="S263" s="9">
        <v>6.3070000000000001E-3</v>
      </c>
      <c r="T263" s="9">
        <v>2.845E-2</v>
      </c>
      <c r="U263" s="9">
        <v>3.85E-2</v>
      </c>
      <c r="V263" s="9">
        <v>1.01099999999999E-2</v>
      </c>
      <c r="W263" s="9">
        <v>1.1849999999999901E-2</v>
      </c>
      <c r="X263" s="9">
        <v>3.5890000000000002E-3</v>
      </c>
      <c r="Y263" s="9">
        <v>15.75</v>
      </c>
      <c r="Z263" s="9">
        <v>40.5399999999999</v>
      </c>
      <c r="AA263" s="9">
        <v>102.5</v>
      </c>
      <c r="AB263" s="9">
        <v>764</v>
      </c>
      <c r="AC263" s="9">
        <v>0.1081</v>
      </c>
      <c r="AD263" s="9">
        <v>0.24260000000000001</v>
      </c>
      <c r="AE263" s="9">
        <v>0.30640000000000001</v>
      </c>
      <c r="AF263" s="9">
        <v>8.2189999999999902E-2</v>
      </c>
      <c r="AG263" s="9">
        <v>0.189</v>
      </c>
      <c r="AH263" s="9">
        <v>7.7960000000000002E-2</v>
      </c>
      <c r="AI263" s="9">
        <v>1</v>
      </c>
      <c r="AJ263">
        <v>0</v>
      </c>
    </row>
    <row r="264" spans="3:36" x14ac:dyDescent="0.2">
      <c r="C264" s="5" t="s">
        <v>400</v>
      </c>
      <c r="D264" s="9">
        <v>88330202</v>
      </c>
      <c r="E264" s="9">
        <v>17.46</v>
      </c>
      <c r="F264" s="9">
        <v>39.28</v>
      </c>
      <c r="G264" s="9">
        <v>113.4</v>
      </c>
      <c r="H264" s="9">
        <v>920.6</v>
      </c>
      <c r="I264" s="9">
        <v>9.8119999999999902E-2</v>
      </c>
      <c r="J264" s="9">
        <v>0.1298</v>
      </c>
      <c r="K264" s="9">
        <v>0.14169999999999899</v>
      </c>
      <c r="L264" s="9">
        <v>8.8109999999999897E-2</v>
      </c>
      <c r="M264" s="9">
        <v>0.18090000000000001</v>
      </c>
      <c r="N264" s="9">
        <v>5.9659999999999901E-2</v>
      </c>
      <c r="O264" s="9">
        <v>0.53659999999999897</v>
      </c>
      <c r="P264" s="9">
        <v>0.85609999999999897</v>
      </c>
      <c r="Q264" s="9">
        <v>3.00199999999999</v>
      </c>
      <c r="R264" s="9">
        <v>49</v>
      </c>
      <c r="S264" s="9">
        <v>4.8599999999999902E-3</v>
      </c>
      <c r="T264" s="9">
        <v>2.785E-2</v>
      </c>
      <c r="U264" s="9">
        <v>2.6020000000000001E-2</v>
      </c>
      <c r="V264" s="9">
        <v>1.374E-2</v>
      </c>
      <c r="W264" s="9">
        <v>1.226E-2</v>
      </c>
      <c r="X264" s="9">
        <v>2.7590000000000002E-3</v>
      </c>
      <c r="Y264" s="9">
        <v>22.51</v>
      </c>
      <c r="Z264" s="9">
        <v>44.869999999999898</v>
      </c>
      <c r="AA264" s="9">
        <v>141.19999999999899</v>
      </c>
      <c r="AB264" s="9">
        <v>1408</v>
      </c>
      <c r="AC264" s="9">
        <v>0.13650000000000001</v>
      </c>
      <c r="AD264" s="9">
        <v>0.3735</v>
      </c>
      <c r="AE264" s="9">
        <v>0.3241</v>
      </c>
      <c r="AF264" s="9">
        <v>0.20660000000000001</v>
      </c>
      <c r="AG264" s="9">
        <v>0.2853</v>
      </c>
      <c r="AH264" s="9">
        <v>8.4959999999999897E-2</v>
      </c>
      <c r="AI264" s="9">
        <v>0</v>
      </c>
      <c r="AJ264">
        <v>1</v>
      </c>
    </row>
    <row r="265" spans="3:36" x14ac:dyDescent="0.2">
      <c r="C265" s="5" t="s">
        <v>401</v>
      </c>
      <c r="D265" s="9">
        <v>88350402</v>
      </c>
      <c r="E265" s="9">
        <v>13.64</v>
      </c>
      <c r="F265" s="9">
        <v>15.6</v>
      </c>
      <c r="G265" s="9">
        <v>87.379999999999896</v>
      </c>
      <c r="H265" s="9">
        <v>575.29999999999905</v>
      </c>
      <c r="I265" s="9">
        <v>9.4229999999999897E-2</v>
      </c>
      <c r="J265" s="9">
        <v>6.6299999999999901E-2</v>
      </c>
      <c r="K265" s="9">
        <v>4.7050000000000002E-2</v>
      </c>
      <c r="L265" s="9">
        <v>3.7310000000000003E-2</v>
      </c>
      <c r="M265" s="9">
        <v>0.17169999999999899</v>
      </c>
      <c r="N265" s="9">
        <v>5.65999999999999E-2</v>
      </c>
      <c r="O265" s="9">
        <v>0.32419999999999899</v>
      </c>
      <c r="P265" s="9">
        <v>0.66120000000000001</v>
      </c>
      <c r="Q265" s="9">
        <v>1.996</v>
      </c>
      <c r="R265" s="9">
        <v>27.19</v>
      </c>
      <c r="S265" s="9">
        <v>6.4700000000000001E-3</v>
      </c>
      <c r="T265" s="9">
        <v>1.248E-2</v>
      </c>
      <c r="U265" s="9">
        <v>1.8100000000000002E-2</v>
      </c>
      <c r="V265" s="9">
        <v>1.103E-2</v>
      </c>
      <c r="W265" s="9">
        <v>1.898E-2</v>
      </c>
      <c r="X265" s="9">
        <v>1.794E-3</v>
      </c>
      <c r="Y265" s="9">
        <v>14.85</v>
      </c>
      <c r="Z265" s="9">
        <v>19.05</v>
      </c>
      <c r="AA265" s="9">
        <v>94.1099999999999</v>
      </c>
      <c r="AB265" s="9">
        <v>683.39999999999895</v>
      </c>
      <c r="AC265" s="9">
        <v>0.1278</v>
      </c>
      <c r="AD265" s="9">
        <v>0.12909999999999899</v>
      </c>
      <c r="AE265" s="9">
        <v>0.15329999999999899</v>
      </c>
      <c r="AF265" s="9">
        <v>9.2219999999999899E-2</v>
      </c>
      <c r="AG265" s="9">
        <v>0.253</v>
      </c>
      <c r="AH265" s="9">
        <v>6.5100000000000005E-2</v>
      </c>
      <c r="AI265" s="9">
        <v>1</v>
      </c>
      <c r="AJ265">
        <v>0</v>
      </c>
    </row>
    <row r="266" spans="3:36" x14ac:dyDescent="0.2">
      <c r="C266" s="5" t="s">
        <v>402</v>
      </c>
      <c r="D266" s="9">
        <v>883539</v>
      </c>
      <c r="E266" s="9">
        <v>12.42</v>
      </c>
      <c r="F266" s="9">
        <v>15.0399999999999</v>
      </c>
      <c r="G266" s="9">
        <v>78.6099999999999</v>
      </c>
      <c r="H266" s="9">
        <v>476.5</v>
      </c>
      <c r="I266" s="9">
        <v>7.92599999999999E-2</v>
      </c>
      <c r="J266" s="9">
        <v>3.3930000000000002E-2</v>
      </c>
      <c r="K266" s="9">
        <v>1.0529999999999901E-2</v>
      </c>
      <c r="L266" s="9">
        <v>1.108E-2</v>
      </c>
      <c r="M266" s="9">
        <v>0.15459999999999899</v>
      </c>
      <c r="N266" s="9">
        <v>5.7540000000000001E-2</v>
      </c>
      <c r="O266" s="9">
        <v>0.1153</v>
      </c>
      <c r="P266" s="9">
        <v>0.67449999999999899</v>
      </c>
      <c r="Q266" s="9">
        <v>0.75700000000000001</v>
      </c>
      <c r="R266" s="9">
        <v>9.0060000000000002</v>
      </c>
      <c r="S266" s="9">
        <v>3.2650000000000001E-3</v>
      </c>
      <c r="T266" s="9">
        <v>4.9300000000000004E-3</v>
      </c>
      <c r="U266" s="9">
        <v>6.4929999999999901E-3</v>
      </c>
      <c r="V266" s="9">
        <v>3.7620000000000002E-3</v>
      </c>
      <c r="W266" s="9">
        <v>1.72E-2</v>
      </c>
      <c r="X266" s="9">
        <v>1.3600000000000001E-3</v>
      </c>
      <c r="Y266" s="9">
        <v>13.1999999999999</v>
      </c>
      <c r="Z266" s="9">
        <v>20.37</v>
      </c>
      <c r="AA266" s="9">
        <v>83.849999999999895</v>
      </c>
      <c r="AB266" s="9">
        <v>543.39999999999895</v>
      </c>
      <c r="AC266" s="9">
        <v>0.1037</v>
      </c>
      <c r="AD266" s="9">
        <v>7.7759999999999899E-2</v>
      </c>
      <c r="AE266" s="9">
        <v>6.2429999999999902E-2</v>
      </c>
      <c r="AF266" s="9">
        <v>4.052E-2</v>
      </c>
      <c r="AG266" s="9">
        <v>0.29010000000000002</v>
      </c>
      <c r="AH266" s="9">
        <v>6.7830000000000001E-2</v>
      </c>
      <c r="AI266" s="9">
        <v>1</v>
      </c>
      <c r="AJ266">
        <v>0</v>
      </c>
    </row>
    <row r="267" spans="3:36" x14ac:dyDescent="0.2">
      <c r="C267" s="5" t="s">
        <v>403</v>
      </c>
      <c r="D267" s="9">
        <v>883852</v>
      </c>
      <c r="E267" s="9">
        <v>11.3</v>
      </c>
      <c r="F267" s="9">
        <v>18.190000000000001</v>
      </c>
      <c r="G267" s="9">
        <v>73.930000000000007</v>
      </c>
      <c r="H267" s="9">
        <v>389.39999999999901</v>
      </c>
      <c r="I267" s="9">
        <v>9.5920000000000005E-2</v>
      </c>
      <c r="J267" s="9">
        <v>0.13250000000000001</v>
      </c>
      <c r="K267" s="9">
        <v>0.15479999999999899</v>
      </c>
      <c r="L267" s="9">
        <v>2.8539999999999899E-2</v>
      </c>
      <c r="M267" s="9">
        <v>0.2054</v>
      </c>
      <c r="N267" s="9">
        <v>7.6689999999999897E-2</v>
      </c>
      <c r="O267" s="9">
        <v>0.24279999999999899</v>
      </c>
      <c r="P267" s="9">
        <v>1.6419999999999899</v>
      </c>
      <c r="Q267" s="9">
        <v>2.3690000000000002</v>
      </c>
      <c r="R267" s="9">
        <v>16.39</v>
      </c>
      <c r="S267" s="9">
        <v>6.6629999999999901E-3</v>
      </c>
      <c r="T267" s="9">
        <v>5.9139999999999901E-2</v>
      </c>
      <c r="U267" s="9">
        <v>8.8800000000000004E-2</v>
      </c>
      <c r="V267" s="9">
        <v>1.3140000000000001E-2</v>
      </c>
      <c r="W267" s="9">
        <v>1.9949999999999898E-2</v>
      </c>
      <c r="X267" s="9">
        <v>8.6750000000000004E-3</v>
      </c>
      <c r="Y267" s="9">
        <v>12.58</v>
      </c>
      <c r="Z267" s="9">
        <v>27.96</v>
      </c>
      <c r="AA267" s="9">
        <v>87.159999999999897</v>
      </c>
      <c r="AB267" s="9">
        <v>472.89999999999901</v>
      </c>
      <c r="AC267" s="9">
        <v>0.13469999999999899</v>
      </c>
      <c r="AD267" s="9">
        <v>0.48480000000000001</v>
      </c>
      <c r="AE267" s="9">
        <v>0.74360000000000004</v>
      </c>
      <c r="AF267" s="9">
        <v>0.12180000000000001</v>
      </c>
      <c r="AG267" s="9">
        <v>0.33079999999999898</v>
      </c>
      <c r="AH267" s="9">
        <v>0.12970000000000001</v>
      </c>
      <c r="AI267" s="9">
        <v>1</v>
      </c>
      <c r="AJ267">
        <v>0</v>
      </c>
    </row>
    <row r="268" spans="3:36" x14ac:dyDescent="0.2">
      <c r="C268" s="5" t="s">
        <v>404</v>
      </c>
      <c r="D268" s="9">
        <v>88411702</v>
      </c>
      <c r="E268" s="9">
        <v>13.75</v>
      </c>
      <c r="F268" s="9">
        <v>23.77</v>
      </c>
      <c r="G268" s="9">
        <v>88.54</v>
      </c>
      <c r="H268" s="9">
        <v>590</v>
      </c>
      <c r="I268" s="9">
        <v>8.0430000000000001E-2</v>
      </c>
      <c r="J268" s="9">
        <v>6.8070000000000006E-2</v>
      </c>
      <c r="K268" s="9">
        <v>4.6969999999999901E-2</v>
      </c>
      <c r="L268" s="9">
        <v>2.3439999999999898E-2</v>
      </c>
      <c r="M268" s="9">
        <v>0.17730000000000001</v>
      </c>
      <c r="N268" s="9">
        <v>5.4289999999999901E-2</v>
      </c>
      <c r="O268" s="9">
        <v>0.43469999999999898</v>
      </c>
      <c r="P268" s="9">
        <v>1.0569999999999899</v>
      </c>
      <c r="Q268" s="9">
        <v>2.8290000000000002</v>
      </c>
      <c r="R268" s="9">
        <v>39.93</v>
      </c>
      <c r="S268" s="9">
        <v>4.3509999999999903E-3</v>
      </c>
      <c r="T268" s="9">
        <v>2.6669999999999899E-2</v>
      </c>
      <c r="U268" s="9">
        <v>3.37099999999999E-2</v>
      </c>
      <c r="V268" s="9">
        <v>1.0070000000000001E-2</v>
      </c>
      <c r="W268" s="9">
        <v>2.598E-2</v>
      </c>
      <c r="X268" s="9">
        <v>3.0869999999999899E-3</v>
      </c>
      <c r="Y268" s="9">
        <v>15.01</v>
      </c>
      <c r="Z268" s="9">
        <v>26.34</v>
      </c>
      <c r="AA268" s="9">
        <v>98</v>
      </c>
      <c r="AB268" s="9">
        <v>706</v>
      </c>
      <c r="AC268" s="9">
        <v>9.3679999999999902E-2</v>
      </c>
      <c r="AD268" s="9">
        <v>0.144199999999999</v>
      </c>
      <c r="AE268" s="9">
        <v>0.13589999999999899</v>
      </c>
      <c r="AF268" s="9">
        <v>6.1060000000000003E-2</v>
      </c>
      <c r="AG268" s="9">
        <v>0.26629999999999898</v>
      </c>
      <c r="AH268" s="9">
        <v>6.3210000000000002E-2</v>
      </c>
      <c r="AI268" s="9">
        <v>1</v>
      </c>
      <c r="AJ268">
        <v>0</v>
      </c>
    </row>
    <row r="269" spans="3:36" x14ac:dyDescent="0.2">
      <c r="C269" s="5" t="s">
        <v>405</v>
      </c>
      <c r="D269" s="9">
        <v>884180</v>
      </c>
      <c r="E269" s="9">
        <v>19.399999999999899</v>
      </c>
      <c r="F269" s="9">
        <v>23.5</v>
      </c>
      <c r="G269" s="9">
        <v>129.099999999999</v>
      </c>
      <c r="H269" s="9">
        <v>1155</v>
      </c>
      <c r="I269" s="9">
        <v>0.1027</v>
      </c>
      <c r="J269" s="9">
        <v>0.15579999999999899</v>
      </c>
      <c r="K269" s="9">
        <v>0.2049</v>
      </c>
      <c r="L269" s="9">
        <v>8.8859999999999897E-2</v>
      </c>
      <c r="M269" s="9">
        <v>0.1978</v>
      </c>
      <c r="N269" s="9">
        <v>5.9999999999999901E-2</v>
      </c>
      <c r="O269" s="9">
        <v>0.52429999999999899</v>
      </c>
      <c r="P269" s="9">
        <v>1.802</v>
      </c>
      <c r="Q269" s="9">
        <v>4.0369999999999902</v>
      </c>
      <c r="R269" s="9">
        <v>60.409999999999897</v>
      </c>
      <c r="S269" s="9">
        <v>1.061E-2</v>
      </c>
      <c r="T269" s="9">
        <v>3.252E-2</v>
      </c>
      <c r="U269" s="9">
        <v>3.91499999999999E-2</v>
      </c>
      <c r="V269" s="9">
        <v>1.559E-2</v>
      </c>
      <c r="W269" s="9">
        <v>2.1860000000000001E-2</v>
      </c>
      <c r="X269" s="9">
        <v>3.9490000000000003E-3</v>
      </c>
      <c r="Y269" s="9">
        <v>21.649999999999899</v>
      </c>
      <c r="Z269" s="9">
        <v>30.53</v>
      </c>
      <c r="AA269" s="9">
        <v>144.9</v>
      </c>
      <c r="AB269" s="9">
        <v>1417</v>
      </c>
      <c r="AC269" s="9">
        <v>0.14630000000000001</v>
      </c>
      <c r="AD269" s="9">
        <v>0.29680000000000001</v>
      </c>
      <c r="AE269" s="9">
        <v>0.3458</v>
      </c>
      <c r="AF269" s="9">
        <v>0.15640000000000001</v>
      </c>
      <c r="AG269" s="9">
        <v>0.29199999999999898</v>
      </c>
      <c r="AH269" s="9">
        <v>7.6139999999999902E-2</v>
      </c>
      <c r="AI269" s="9">
        <v>0</v>
      </c>
      <c r="AJ269">
        <v>1</v>
      </c>
    </row>
    <row r="270" spans="3:36" x14ac:dyDescent="0.2">
      <c r="C270" s="5" t="s">
        <v>406</v>
      </c>
      <c r="D270" s="9">
        <v>884437</v>
      </c>
      <c r="E270" s="9">
        <v>10.48</v>
      </c>
      <c r="F270" s="9">
        <v>19.8599999999999</v>
      </c>
      <c r="G270" s="9">
        <v>66.719999999999899</v>
      </c>
      <c r="H270" s="9">
        <v>337.69999999999902</v>
      </c>
      <c r="I270" s="9">
        <v>0.107</v>
      </c>
      <c r="J270" s="9">
        <v>5.9709999999999902E-2</v>
      </c>
      <c r="K270" s="9">
        <v>4.8309999999999902E-2</v>
      </c>
      <c r="L270" s="9">
        <v>3.0700000000000002E-2</v>
      </c>
      <c r="M270" s="9">
        <v>0.17369999999999899</v>
      </c>
      <c r="N270" s="9">
        <v>6.4399999999999902E-2</v>
      </c>
      <c r="O270" s="9">
        <v>0.37190000000000001</v>
      </c>
      <c r="P270" s="9">
        <v>2.6120000000000001</v>
      </c>
      <c r="Q270" s="9">
        <v>2.5169999999999901</v>
      </c>
      <c r="R270" s="9">
        <v>23.219999999999899</v>
      </c>
      <c r="S270" s="9">
        <v>1.6039999999999902E-2</v>
      </c>
      <c r="T270" s="9">
        <v>1.3860000000000001E-2</v>
      </c>
      <c r="U270" s="9">
        <v>1.865E-2</v>
      </c>
      <c r="V270" s="9">
        <v>1.133E-2</v>
      </c>
      <c r="W270" s="9">
        <v>3.4759999999999902E-2</v>
      </c>
      <c r="X270" s="9">
        <v>3.5599999999999898E-3</v>
      </c>
      <c r="Y270" s="9">
        <v>11.48</v>
      </c>
      <c r="Z270" s="9">
        <v>29.46</v>
      </c>
      <c r="AA270" s="9">
        <v>73.680000000000007</v>
      </c>
      <c r="AB270" s="9">
        <v>402.8</v>
      </c>
      <c r="AC270" s="9">
        <v>0.1515</v>
      </c>
      <c r="AD270" s="9">
        <v>0.1026</v>
      </c>
      <c r="AE270" s="9">
        <v>0.1181</v>
      </c>
      <c r="AF270" s="9">
        <v>6.7360000000000003E-2</v>
      </c>
      <c r="AG270" s="9">
        <v>0.2883</v>
      </c>
      <c r="AH270" s="9">
        <v>7.7479999999999896E-2</v>
      </c>
      <c r="AI270" s="9">
        <v>1</v>
      </c>
      <c r="AJ270">
        <v>0</v>
      </c>
    </row>
    <row r="271" spans="3:36" x14ac:dyDescent="0.2">
      <c r="C271" s="5" t="s">
        <v>407</v>
      </c>
      <c r="D271" s="9">
        <v>884448</v>
      </c>
      <c r="E271" s="9">
        <v>13.1999999999999</v>
      </c>
      <c r="F271" s="9">
        <v>17.43</v>
      </c>
      <c r="G271" s="9">
        <v>84.129999999999896</v>
      </c>
      <c r="H271" s="9">
        <v>541.6</v>
      </c>
      <c r="I271" s="9">
        <v>7.2150000000000006E-2</v>
      </c>
      <c r="J271" s="9">
        <v>4.5240000000000002E-2</v>
      </c>
      <c r="K271" s="9">
        <v>4.3360000000000003E-2</v>
      </c>
      <c r="L271" s="9">
        <v>1.1050000000000001E-2</v>
      </c>
      <c r="M271" s="9">
        <v>0.1487</v>
      </c>
      <c r="N271" s="9">
        <v>5.63499999999999E-2</v>
      </c>
      <c r="O271" s="9">
        <v>0.16300000000000001</v>
      </c>
      <c r="P271" s="9">
        <v>1.601</v>
      </c>
      <c r="Q271" s="9">
        <v>0.873</v>
      </c>
      <c r="R271" s="9">
        <v>13.56</v>
      </c>
      <c r="S271" s="9">
        <v>6.2610000000000001E-3</v>
      </c>
      <c r="T271" s="9">
        <v>1.5689999999999898E-2</v>
      </c>
      <c r="U271" s="9">
        <v>3.0790000000000001E-2</v>
      </c>
      <c r="V271" s="9">
        <v>5.3829999999999902E-3</v>
      </c>
      <c r="W271" s="9">
        <v>1.9619999999999901E-2</v>
      </c>
      <c r="X271" s="9">
        <v>2.2499999999999899E-3</v>
      </c>
      <c r="Y271" s="9">
        <v>13.94</v>
      </c>
      <c r="Z271" s="9">
        <v>27.82</v>
      </c>
      <c r="AA271" s="9">
        <v>88.28</v>
      </c>
      <c r="AB271" s="9">
        <v>602</v>
      </c>
      <c r="AC271" s="9">
        <v>0.1101</v>
      </c>
      <c r="AD271" s="9">
        <v>0.15079999999999899</v>
      </c>
      <c r="AE271" s="9">
        <v>0.2298</v>
      </c>
      <c r="AF271" s="9">
        <v>4.9700000000000001E-2</v>
      </c>
      <c r="AG271" s="9">
        <v>0.2767</v>
      </c>
      <c r="AH271" s="9">
        <v>7.1980000000000002E-2</v>
      </c>
      <c r="AI271" s="9">
        <v>1</v>
      </c>
      <c r="AJ271">
        <v>0</v>
      </c>
    </row>
    <row r="272" spans="3:36" x14ac:dyDescent="0.2">
      <c r="C272" s="5" t="s">
        <v>408</v>
      </c>
      <c r="D272" s="9">
        <v>884626</v>
      </c>
      <c r="E272" s="9">
        <v>12.89</v>
      </c>
      <c r="F272" s="9">
        <v>14.1099999999999</v>
      </c>
      <c r="G272" s="9">
        <v>84.95</v>
      </c>
      <c r="H272" s="9">
        <v>512.20000000000005</v>
      </c>
      <c r="I272" s="9">
        <v>8.75999999999999E-2</v>
      </c>
      <c r="J272" s="9">
        <v>0.1346</v>
      </c>
      <c r="K272" s="9">
        <v>0.137399999999999</v>
      </c>
      <c r="L272" s="9">
        <v>3.9800000000000002E-2</v>
      </c>
      <c r="M272" s="9">
        <v>0.15959999999999899</v>
      </c>
      <c r="N272" s="9">
        <v>6.4089999999999897E-2</v>
      </c>
      <c r="O272" s="9">
        <v>0.20250000000000001</v>
      </c>
      <c r="P272" s="9">
        <v>0.44019999999999898</v>
      </c>
      <c r="Q272" s="9">
        <v>2.39299999999999</v>
      </c>
      <c r="R272" s="9">
        <v>16.350000000000001</v>
      </c>
      <c r="S272" s="9">
        <v>5.5009999999999903E-3</v>
      </c>
      <c r="T272" s="9">
        <v>5.59199999999999E-2</v>
      </c>
      <c r="U272" s="9">
        <v>8.158E-2</v>
      </c>
      <c r="V272" s="9">
        <v>1.37E-2</v>
      </c>
      <c r="W272" s="9">
        <v>1.26599999999999E-2</v>
      </c>
      <c r="X272" s="9">
        <v>7.5550000000000001E-3</v>
      </c>
      <c r="Y272" s="9">
        <v>14.39</v>
      </c>
      <c r="Z272" s="9">
        <v>17.6999999999999</v>
      </c>
      <c r="AA272" s="9">
        <v>105</v>
      </c>
      <c r="AB272" s="9">
        <v>639.1</v>
      </c>
      <c r="AC272" s="9">
        <v>0.12540000000000001</v>
      </c>
      <c r="AD272" s="9">
        <v>0.58489999999999898</v>
      </c>
      <c r="AE272" s="9">
        <v>0.77270000000000005</v>
      </c>
      <c r="AF272" s="9">
        <v>0.15609999999999899</v>
      </c>
      <c r="AG272" s="9">
        <v>0.26390000000000002</v>
      </c>
      <c r="AH272" s="9">
        <v>0.1178</v>
      </c>
      <c r="AI272" s="9">
        <v>1</v>
      </c>
      <c r="AJ272">
        <v>0</v>
      </c>
    </row>
    <row r="273" spans="3:36" x14ac:dyDescent="0.2">
      <c r="C273" s="5" t="s">
        <v>409</v>
      </c>
      <c r="D273" s="9">
        <v>88466802</v>
      </c>
      <c r="E273" s="9">
        <v>10.65</v>
      </c>
      <c r="F273" s="9">
        <v>25.219999999999899</v>
      </c>
      <c r="G273" s="9">
        <v>68.010000000000005</v>
      </c>
      <c r="H273" s="9">
        <v>347</v>
      </c>
      <c r="I273" s="9">
        <v>9.6570000000000003E-2</v>
      </c>
      <c r="J273" s="9">
        <v>7.2340000000000002E-2</v>
      </c>
      <c r="K273" s="9">
        <v>2.3789999999999902E-2</v>
      </c>
      <c r="L273" s="9">
        <v>1.6150000000000001E-2</v>
      </c>
      <c r="M273" s="9">
        <v>0.18970000000000001</v>
      </c>
      <c r="N273" s="9">
        <v>6.3289999999999902E-2</v>
      </c>
      <c r="O273" s="9">
        <v>0.24970000000000001</v>
      </c>
      <c r="P273" s="9">
        <v>1.4930000000000001</v>
      </c>
      <c r="Q273" s="9">
        <v>1.4970000000000001</v>
      </c>
      <c r="R273" s="9">
        <v>16.64</v>
      </c>
      <c r="S273" s="9">
        <v>7.1890000000000001E-3</v>
      </c>
      <c r="T273" s="9">
        <v>1.035E-2</v>
      </c>
      <c r="U273" s="9">
        <v>1.081E-2</v>
      </c>
      <c r="V273" s="9">
        <v>6.2449999999999901E-3</v>
      </c>
      <c r="W273" s="9">
        <v>2.1579999999999901E-2</v>
      </c>
      <c r="X273" s="9">
        <v>2.6189999999999898E-3</v>
      </c>
      <c r="Y273" s="9">
        <v>12.25</v>
      </c>
      <c r="Z273" s="9">
        <v>35.189999999999898</v>
      </c>
      <c r="AA273" s="9">
        <v>77.98</v>
      </c>
      <c r="AB273" s="9">
        <v>455.69999999999902</v>
      </c>
      <c r="AC273" s="9">
        <v>0.14990000000000001</v>
      </c>
      <c r="AD273" s="9">
        <v>0.13980000000000001</v>
      </c>
      <c r="AE273" s="9">
        <v>0.1125</v>
      </c>
      <c r="AF273" s="9">
        <v>6.1359999999999901E-2</v>
      </c>
      <c r="AG273" s="9">
        <v>0.34089999999999898</v>
      </c>
      <c r="AH273" s="9">
        <v>8.1470000000000001E-2</v>
      </c>
      <c r="AI273" s="9">
        <v>1</v>
      </c>
      <c r="AJ273">
        <v>0</v>
      </c>
    </row>
    <row r="274" spans="3:36" x14ac:dyDescent="0.2">
      <c r="C274" s="5" t="s">
        <v>410</v>
      </c>
      <c r="D274" s="9">
        <v>884689</v>
      </c>
      <c r="E274" s="9">
        <v>11.52</v>
      </c>
      <c r="F274" s="9">
        <v>14.93</v>
      </c>
      <c r="G274" s="9">
        <v>73.87</v>
      </c>
      <c r="H274" s="9">
        <v>406.3</v>
      </c>
      <c r="I274" s="9">
        <v>0.1013</v>
      </c>
      <c r="J274" s="9">
        <v>7.8079999999999899E-2</v>
      </c>
      <c r="K274" s="9">
        <v>4.3279999999999902E-2</v>
      </c>
      <c r="L274" s="9">
        <v>2.929E-2</v>
      </c>
      <c r="M274" s="9">
        <v>0.1883</v>
      </c>
      <c r="N274" s="9">
        <v>6.1679999999999902E-2</v>
      </c>
      <c r="O274" s="9">
        <v>0.25619999999999898</v>
      </c>
      <c r="P274" s="9">
        <v>1.038</v>
      </c>
      <c r="Q274" s="9">
        <v>1.68599999999999</v>
      </c>
      <c r="R274" s="9">
        <v>18.62</v>
      </c>
      <c r="S274" s="9">
        <v>6.6620000000000004E-3</v>
      </c>
      <c r="T274" s="9">
        <v>1.22799999999999E-2</v>
      </c>
      <c r="U274" s="9">
        <v>2.1049999999999899E-2</v>
      </c>
      <c r="V274" s="9">
        <v>1.0059999999999901E-2</v>
      </c>
      <c r="W274" s="9">
        <v>1.677E-2</v>
      </c>
      <c r="X274" s="9">
        <v>2.784E-3</v>
      </c>
      <c r="Y274" s="9">
        <v>12.65</v>
      </c>
      <c r="Z274" s="9">
        <v>21.19</v>
      </c>
      <c r="AA274" s="9">
        <v>80.879999999999896</v>
      </c>
      <c r="AB274" s="9">
        <v>491.8</v>
      </c>
      <c r="AC274" s="9">
        <v>0.1389</v>
      </c>
      <c r="AD274" s="9">
        <v>0.15820000000000001</v>
      </c>
      <c r="AE274" s="9">
        <v>0.1804</v>
      </c>
      <c r="AF274" s="9">
        <v>9.6079999999999902E-2</v>
      </c>
      <c r="AG274" s="9">
        <v>0.26640000000000003</v>
      </c>
      <c r="AH274" s="9">
        <v>7.8090000000000007E-2</v>
      </c>
      <c r="AI274" s="9">
        <v>1</v>
      </c>
      <c r="AJ274">
        <v>0</v>
      </c>
    </row>
    <row r="275" spans="3:36" x14ac:dyDescent="0.2">
      <c r="C275" s="5" t="s">
        <v>411</v>
      </c>
      <c r="D275" s="9">
        <v>884948</v>
      </c>
      <c r="E275" s="9">
        <v>20.94</v>
      </c>
      <c r="F275" s="9">
        <v>23.559999999999899</v>
      </c>
      <c r="G275" s="9">
        <v>138.9</v>
      </c>
      <c r="H275" s="9">
        <v>1364</v>
      </c>
      <c r="I275" s="9">
        <v>0.1007</v>
      </c>
      <c r="J275" s="9">
        <v>0.16059999999999899</v>
      </c>
      <c r="K275" s="9">
        <v>0.2712</v>
      </c>
      <c r="L275" s="9">
        <v>0.13100000000000001</v>
      </c>
      <c r="M275" s="9">
        <v>0.2205</v>
      </c>
      <c r="N275" s="9">
        <v>5.8979999999999901E-2</v>
      </c>
      <c r="O275" s="9">
        <v>1.004</v>
      </c>
      <c r="P275" s="9">
        <v>0.82079999999999897</v>
      </c>
      <c r="Q275" s="9">
        <v>6.3719999999999901</v>
      </c>
      <c r="R275" s="9">
        <v>137.9</v>
      </c>
      <c r="S275" s="9">
        <v>5.2830000000000004E-3</v>
      </c>
      <c r="T275" s="9">
        <v>3.90799999999999E-2</v>
      </c>
      <c r="U275" s="9">
        <v>9.5180000000000001E-2</v>
      </c>
      <c r="V275" s="9">
        <v>1.864E-2</v>
      </c>
      <c r="W275" s="9">
        <v>2.401E-2</v>
      </c>
      <c r="X275" s="9">
        <v>5.0020000000000004E-3</v>
      </c>
      <c r="Y275" s="9">
        <v>25.579999999999899</v>
      </c>
      <c r="Z275" s="9">
        <v>27</v>
      </c>
      <c r="AA275" s="9">
        <v>165.3</v>
      </c>
      <c r="AB275" s="9">
        <v>2010</v>
      </c>
      <c r="AC275" s="9">
        <v>0.1211</v>
      </c>
      <c r="AD275" s="9">
        <v>0.31719999999999898</v>
      </c>
      <c r="AE275" s="9">
        <v>0.69910000000000005</v>
      </c>
      <c r="AF275" s="9">
        <v>0.21049999999999899</v>
      </c>
      <c r="AG275" s="9">
        <v>0.31259999999999899</v>
      </c>
      <c r="AH275" s="9">
        <v>7.8490000000000004E-2</v>
      </c>
      <c r="AI275" s="9">
        <v>0</v>
      </c>
      <c r="AJ275">
        <v>1</v>
      </c>
    </row>
    <row r="276" spans="3:36" x14ac:dyDescent="0.2">
      <c r="C276" s="5" t="s">
        <v>412</v>
      </c>
      <c r="D276" s="9">
        <v>88518501</v>
      </c>
      <c r="E276" s="9">
        <v>11.5</v>
      </c>
      <c r="F276" s="9">
        <v>18.4499999999999</v>
      </c>
      <c r="G276" s="9">
        <v>73.28</v>
      </c>
      <c r="H276" s="9">
        <v>407.39999999999901</v>
      </c>
      <c r="I276" s="9">
        <v>9.3450000000000005E-2</v>
      </c>
      <c r="J276" s="9">
        <v>5.9909999999999901E-2</v>
      </c>
      <c r="K276" s="9">
        <v>2.6380000000000001E-2</v>
      </c>
      <c r="L276" s="9">
        <v>2.069E-2</v>
      </c>
      <c r="M276" s="9">
        <v>0.18340000000000001</v>
      </c>
      <c r="N276" s="9">
        <v>5.93399999999999E-2</v>
      </c>
      <c r="O276" s="9">
        <v>0.39269999999999899</v>
      </c>
      <c r="P276" s="9">
        <v>0.84289999999999898</v>
      </c>
      <c r="Q276" s="9">
        <v>2.6840000000000002</v>
      </c>
      <c r="R276" s="9">
        <v>26.989999999999899</v>
      </c>
      <c r="S276" s="9">
        <v>6.3800000000000003E-3</v>
      </c>
      <c r="T276" s="9">
        <v>1.065E-2</v>
      </c>
      <c r="U276" s="9">
        <v>1.24499999999999E-2</v>
      </c>
      <c r="V276" s="9">
        <v>9.1750000000000009E-3</v>
      </c>
      <c r="W276" s="9">
        <v>2.2919999999999899E-2</v>
      </c>
      <c r="X276" s="9">
        <v>1.4610000000000001E-3</v>
      </c>
      <c r="Y276" s="9">
        <v>12.97</v>
      </c>
      <c r="Z276" s="9">
        <v>22.46</v>
      </c>
      <c r="AA276" s="9">
        <v>83.12</v>
      </c>
      <c r="AB276" s="9">
        <v>508.89999999999901</v>
      </c>
      <c r="AC276" s="9">
        <v>0.1183</v>
      </c>
      <c r="AD276" s="9">
        <v>0.10489999999999899</v>
      </c>
      <c r="AE276" s="9">
        <v>8.10499999999999E-2</v>
      </c>
      <c r="AF276" s="9">
        <v>6.5439999999999901E-2</v>
      </c>
      <c r="AG276" s="9">
        <v>0.27400000000000002</v>
      </c>
      <c r="AH276" s="9">
        <v>6.48699999999999E-2</v>
      </c>
      <c r="AI276" s="9">
        <v>1</v>
      </c>
      <c r="AJ276">
        <v>0</v>
      </c>
    </row>
    <row r="277" spans="3:36" x14ac:dyDescent="0.2">
      <c r="C277" s="5" t="s">
        <v>413</v>
      </c>
      <c r="D277" s="9">
        <v>885429</v>
      </c>
      <c r="E277" s="9">
        <v>19.73</v>
      </c>
      <c r="F277" s="9">
        <v>19.82</v>
      </c>
      <c r="G277" s="9">
        <v>130.69999999999899</v>
      </c>
      <c r="H277" s="9">
        <v>1206</v>
      </c>
      <c r="I277" s="9">
        <v>0.1062</v>
      </c>
      <c r="J277" s="9">
        <v>0.18490000000000001</v>
      </c>
      <c r="K277" s="9">
        <v>0.2417</v>
      </c>
      <c r="L277" s="9">
        <v>9.74E-2</v>
      </c>
      <c r="M277" s="9">
        <v>0.17330000000000001</v>
      </c>
      <c r="N277" s="9">
        <v>6.6970000000000002E-2</v>
      </c>
      <c r="O277" s="9">
        <v>0.7661</v>
      </c>
      <c r="P277" s="9">
        <v>0.78</v>
      </c>
      <c r="Q277" s="9">
        <v>4.1150000000000002</v>
      </c>
      <c r="R277" s="9">
        <v>92.81</v>
      </c>
      <c r="S277" s="9">
        <v>8.482E-3</v>
      </c>
      <c r="T277" s="9">
        <v>5.05699999999999E-2</v>
      </c>
      <c r="U277" s="9">
        <v>6.8000000000000005E-2</v>
      </c>
      <c r="V277" s="9">
        <v>1.9709999999999901E-2</v>
      </c>
      <c r="W277" s="9">
        <v>1.4670000000000001E-2</v>
      </c>
      <c r="X277" s="9">
        <v>7.2589999999999903E-3</v>
      </c>
      <c r="Y277" s="9">
        <v>25.28</v>
      </c>
      <c r="Z277" s="9">
        <v>25.59</v>
      </c>
      <c r="AA277" s="9">
        <v>159.80000000000001</v>
      </c>
      <c r="AB277" s="9">
        <v>1933</v>
      </c>
      <c r="AC277" s="9">
        <v>0.17100000000000001</v>
      </c>
      <c r="AD277" s="9">
        <v>0.59550000000000003</v>
      </c>
      <c r="AE277" s="9">
        <v>0.84889999999999899</v>
      </c>
      <c r="AF277" s="9">
        <v>0.25069999999999898</v>
      </c>
      <c r="AG277" s="9">
        <v>0.27489999999999898</v>
      </c>
      <c r="AH277" s="9">
        <v>0.12970000000000001</v>
      </c>
      <c r="AI277" s="9">
        <v>0</v>
      </c>
      <c r="AJ277">
        <v>1</v>
      </c>
    </row>
    <row r="278" spans="3:36" x14ac:dyDescent="0.2">
      <c r="C278" s="5" t="s">
        <v>414</v>
      </c>
      <c r="D278" s="9">
        <v>8860702</v>
      </c>
      <c r="E278" s="9">
        <v>17.3</v>
      </c>
      <c r="F278" s="9">
        <v>17.079999999999899</v>
      </c>
      <c r="G278" s="9">
        <v>113</v>
      </c>
      <c r="H278" s="9">
        <v>928.2</v>
      </c>
      <c r="I278" s="9">
        <v>0.1008</v>
      </c>
      <c r="J278" s="9">
        <v>0.1041</v>
      </c>
      <c r="K278" s="9">
        <v>0.12659999999999899</v>
      </c>
      <c r="L278" s="9">
        <v>8.3529999999999896E-2</v>
      </c>
      <c r="M278" s="9">
        <v>0.18129999999999899</v>
      </c>
      <c r="N278" s="9">
        <v>5.6129999999999902E-2</v>
      </c>
      <c r="O278" s="9">
        <v>0.30930000000000002</v>
      </c>
      <c r="P278" s="9">
        <v>0.85680000000000001</v>
      </c>
      <c r="Q278" s="9">
        <v>2.1930000000000001</v>
      </c>
      <c r="R278" s="9">
        <v>33.630000000000003</v>
      </c>
      <c r="S278" s="9">
        <v>4.7569999999999904E-3</v>
      </c>
      <c r="T278" s="9">
        <v>1.503E-2</v>
      </c>
      <c r="U278" s="9">
        <v>2.332E-2</v>
      </c>
      <c r="V278" s="9">
        <v>1.26199999999999E-2</v>
      </c>
      <c r="W278" s="9">
        <v>1.39399999999999E-2</v>
      </c>
      <c r="X278" s="9">
        <v>2.362E-3</v>
      </c>
      <c r="Y278" s="9">
        <v>19.850000000000001</v>
      </c>
      <c r="Z278" s="9">
        <v>25.09</v>
      </c>
      <c r="AA278" s="9">
        <v>130.9</v>
      </c>
      <c r="AB278" s="9">
        <v>1222</v>
      </c>
      <c r="AC278" s="9">
        <v>0.1416</v>
      </c>
      <c r="AD278" s="9">
        <v>0.24049999999999899</v>
      </c>
      <c r="AE278" s="9">
        <v>0.33779999999999899</v>
      </c>
      <c r="AF278" s="9">
        <v>0.1857</v>
      </c>
      <c r="AG278" s="9">
        <v>0.31380000000000002</v>
      </c>
      <c r="AH278" s="9">
        <v>8.1129999999999897E-2</v>
      </c>
      <c r="AI278" s="9">
        <v>0</v>
      </c>
      <c r="AJ278">
        <v>1</v>
      </c>
    </row>
    <row r="279" spans="3:36" x14ac:dyDescent="0.2">
      <c r="C279" s="5" t="s">
        <v>415</v>
      </c>
      <c r="D279" s="9">
        <v>886226</v>
      </c>
      <c r="E279" s="9">
        <v>19.4499999999999</v>
      </c>
      <c r="F279" s="9">
        <v>19.329999999999899</v>
      </c>
      <c r="G279" s="9">
        <v>126.5</v>
      </c>
      <c r="H279" s="9">
        <v>1169</v>
      </c>
      <c r="I279" s="9">
        <v>0.103499999999999</v>
      </c>
      <c r="J279" s="9">
        <v>0.1188</v>
      </c>
      <c r="K279" s="9">
        <v>0.137899999999999</v>
      </c>
      <c r="L279" s="9">
        <v>8.591E-2</v>
      </c>
      <c r="M279" s="9">
        <v>0.17760000000000001</v>
      </c>
      <c r="N279" s="9">
        <v>5.6469999999999902E-2</v>
      </c>
      <c r="O279" s="9">
        <v>0.59589999999999899</v>
      </c>
      <c r="P279" s="9">
        <v>0.63419999999999899</v>
      </c>
      <c r="Q279" s="9">
        <v>3.7970000000000002</v>
      </c>
      <c r="R279" s="9">
        <v>71</v>
      </c>
      <c r="S279" s="9">
        <v>4.6490000000000004E-3</v>
      </c>
      <c r="T279" s="9">
        <v>1.7999999999999901E-2</v>
      </c>
      <c r="U279" s="9">
        <v>2.7490000000000001E-2</v>
      </c>
      <c r="V279" s="9">
        <v>1.2670000000000001E-2</v>
      </c>
      <c r="W279" s="9">
        <v>1.3650000000000001E-2</v>
      </c>
      <c r="X279" s="9">
        <v>2.5500000000000002E-3</v>
      </c>
      <c r="Y279" s="9">
        <v>25.6999999999999</v>
      </c>
      <c r="Z279" s="9">
        <v>24.57</v>
      </c>
      <c r="AA279" s="9">
        <v>163.099999999999</v>
      </c>
      <c r="AB279" s="9">
        <v>1972</v>
      </c>
      <c r="AC279" s="9">
        <v>0.1497</v>
      </c>
      <c r="AD279" s="9">
        <v>0.31609999999999899</v>
      </c>
      <c r="AE279" s="9">
        <v>0.43169999999999897</v>
      </c>
      <c r="AF279" s="9">
        <v>0.199899999999999</v>
      </c>
      <c r="AG279" s="9">
        <v>0.33789999999999898</v>
      </c>
      <c r="AH279" s="9">
        <v>8.9499999999999899E-2</v>
      </c>
      <c r="AI279" s="9">
        <v>0</v>
      </c>
      <c r="AJ279">
        <v>1</v>
      </c>
    </row>
    <row r="280" spans="3:36" x14ac:dyDescent="0.2">
      <c r="C280" s="5" t="s">
        <v>416</v>
      </c>
      <c r="D280" s="9">
        <v>886452</v>
      </c>
      <c r="E280" s="9">
        <v>13.96</v>
      </c>
      <c r="F280" s="9">
        <v>17.05</v>
      </c>
      <c r="G280" s="9">
        <v>91.43</v>
      </c>
      <c r="H280" s="9">
        <v>602.39999999999895</v>
      </c>
      <c r="I280" s="9">
        <v>0.1096</v>
      </c>
      <c r="J280" s="9">
        <v>0.12790000000000001</v>
      </c>
      <c r="K280" s="9">
        <v>9.7890000000000005E-2</v>
      </c>
      <c r="L280" s="9">
        <v>5.246E-2</v>
      </c>
      <c r="M280" s="9">
        <v>0.1908</v>
      </c>
      <c r="N280" s="9">
        <v>6.13E-2</v>
      </c>
      <c r="O280" s="9">
        <v>0.42499999999999899</v>
      </c>
      <c r="P280" s="9">
        <v>0.80979999999999897</v>
      </c>
      <c r="Q280" s="9">
        <v>2.5630000000000002</v>
      </c>
      <c r="R280" s="9">
        <v>35.74</v>
      </c>
      <c r="S280" s="9">
        <v>6.3509999999999903E-3</v>
      </c>
      <c r="T280" s="9">
        <v>2.6790000000000001E-2</v>
      </c>
      <c r="U280" s="9">
        <v>3.1189999999999898E-2</v>
      </c>
      <c r="V280" s="9">
        <v>1.342E-2</v>
      </c>
      <c r="W280" s="9">
        <v>2.0619999999999899E-2</v>
      </c>
      <c r="X280" s="9">
        <v>2.6949999999999899E-3</v>
      </c>
      <c r="Y280" s="9">
        <v>16.39</v>
      </c>
      <c r="Z280" s="9">
        <v>22.07</v>
      </c>
      <c r="AA280" s="9">
        <v>108.099999999999</v>
      </c>
      <c r="AB280" s="9">
        <v>826</v>
      </c>
      <c r="AC280" s="9">
        <v>0.1512</v>
      </c>
      <c r="AD280" s="9">
        <v>0.32619999999999899</v>
      </c>
      <c r="AE280" s="9">
        <v>0.32090000000000002</v>
      </c>
      <c r="AF280" s="9">
        <v>0.137399999999999</v>
      </c>
      <c r="AG280" s="9">
        <v>0.30680000000000002</v>
      </c>
      <c r="AH280" s="9">
        <v>7.9570000000000002E-2</v>
      </c>
      <c r="AI280" s="9">
        <v>0</v>
      </c>
      <c r="AJ280">
        <v>1</v>
      </c>
    </row>
    <row r="281" spans="3:36" x14ac:dyDescent="0.2">
      <c r="C281" s="5" t="s">
        <v>417</v>
      </c>
      <c r="D281" s="9">
        <v>88649001</v>
      </c>
      <c r="E281" s="9">
        <v>19.55</v>
      </c>
      <c r="F281" s="9">
        <v>28.77</v>
      </c>
      <c r="G281" s="9">
        <v>133.599999999999</v>
      </c>
      <c r="H281" s="9">
        <v>1207</v>
      </c>
      <c r="I281" s="9">
        <v>9.2600000000000002E-2</v>
      </c>
      <c r="J281" s="9">
        <v>0.20630000000000001</v>
      </c>
      <c r="K281" s="9">
        <v>0.1784</v>
      </c>
      <c r="L281" s="9">
        <v>0.1144</v>
      </c>
      <c r="M281" s="9">
        <v>0.1893</v>
      </c>
      <c r="N281" s="9">
        <v>6.232E-2</v>
      </c>
      <c r="O281" s="9">
        <v>0.84260000000000002</v>
      </c>
      <c r="P281" s="9">
        <v>1.1990000000000001</v>
      </c>
      <c r="Q281" s="9">
        <v>7.1580000000000004</v>
      </c>
      <c r="R281" s="9">
        <v>106.4</v>
      </c>
      <c r="S281" s="9">
        <v>6.3559999999999901E-3</v>
      </c>
      <c r="T281" s="9">
        <v>4.7649999999999901E-2</v>
      </c>
      <c r="U281" s="9">
        <v>3.8629999999999901E-2</v>
      </c>
      <c r="V281" s="9">
        <v>1.519E-2</v>
      </c>
      <c r="W281" s="9">
        <v>1.9359999999999902E-2</v>
      </c>
      <c r="X281" s="9">
        <v>5.2519999999999902E-3</v>
      </c>
      <c r="Y281" s="9">
        <v>25.05</v>
      </c>
      <c r="Z281" s="9">
        <v>36.270000000000003</v>
      </c>
      <c r="AA281" s="9">
        <v>178.599999999999</v>
      </c>
      <c r="AB281" s="9">
        <v>1926</v>
      </c>
      <c r="AC281" s="9">
        <v>0.12809999999999899</v>
      </c>
      <c r="AD281" s="9">
        <v>0.53290000000000004</v>
      </c>
      <c r="AE281" s="9">
        <v>0.42509999999999898</v>
      </c>
      <c r="AF281" s="9">
        <v>0.194099999999999</v>
      </c>
      <c r="AG281" s="9">
        <v>0.281799999999999</v>
      </c>
      <c r="AH281" s="9">
        <v>0.10050000000000001</v>
      </c>
      <c r="AI281" s="9">
        <v>0</v>
      </c>
      <c r="AJ281">
        <v>1</v>
      </c>
    </row>
    <row r="282" spans="3:36" x14ac:dyDescent="0.2">
      <c r="C282" s="5" t="s">
        <v>418</v>
      </c>
      <c r="D282" s="9">
        <v>886776</v>
      </c>
      <c r="E282" s="9">
        <v>15.32</v>
      </c>
      <c r="F282" s="9">
        <v>17.27</v>
      </c>
      <c r="G282" s="9">
        <v>103.2</v>
      </c>
      <c r="H282" s="9">
        <v>713.29999999999905</v>
      </c>
      <c r="I282" s="9">
        <v>0.13350000000000001</v>
      </c>
      <c r="J282" s="9">
        <v>0.22839999999999899</v>
      </c>
      <c r="K282" s="9">
        <v>0.24479999999999899</v>
      </c>
      <c r="L282" s="9">
        <v>0.1242</v>
      </c>
      <c r="M282" s="9">
        <v>0.23980000000000001</v>
      </c>
      <c r="N282" s="9">
        <v>7.596E-2</v>
      </c>
      <c r="O282" s="9">
        <v>0.65920000000000001</v>
      </c>
      <c r="P282" s="9">
        <v>1.0589999999999899</v>
      </c>
      <c r="Q282" s="9">
        <v>4.0609999999999902</v>
      </c>
      <c r="R282" s="9">
        <v>59.46</v>
      </c>
      <c r="S282" s="9">
        <v>1.01499999999999E-2</v>
      </c>
      <c r="T282" s="9">
        <v>4.58799999999999E-2</v>
      </c>
      <c r="U282" s="9">
        <v>4.9829999999999902E-2</v>
      </c>
      <c r="V282" s="9">
        <v>2.1270000000000001E-2</v>
      </c>
      <c r="W282" s="9">
        <v>1.8839999999999898E-2</v>
      </c>
      <c r="X282" s="9">
        <v>8.6599999999999906E-3</v>
      </c>
      <c r="Y282" s="9">
        <v>17.73</v>
      </c>
      <c r="Z282" s="9">
        <v>22.66</v>
      </c>
      <c r="AA282" s="9">
        <v>119.8</v>
      </c>
      <c r="AB282" s="9">
        <v>928.79999999999905</v>
      </c>
      <c r="AC282" s="9">
        <v>0.17649999999999899</v>
      </c>
      <c r="AD282" s="9">
        <v>0.45029999999999898</v>
      </c>
      <c r="AE282" s="9">
        <v>0.44290000000000002</v>
      </c>
      <c r="AF282" s="9">
        <v>0.22289999999999899</v>
      </c>
      <c r="AG282" s="9">
        <v>0.32579999999999898</v>
      </c>
      <c r="AH282" s="9">
        <v>0.1191</v>
      </c>
      <c r="AI282" s="9">
        <v>0</v>
      </c>
      <c r="AJ282">
        <v>1</v>
      </c>
    </row>
    <row r="283" spans="3:36" x14ac:dyDescent="0.2">
      <c r="C283" s="5" t="s">
        <v>419</v>
      </c>
      <c r="D283" s="9">
        <v>887181</v>
      </c>
      <c r="E283" s="9">
        <v>15.66</v>
      </c>
      <c r="F283" s="9">
        <v>23.1999999999999</v>
      </c>
      <c r="G283" s="9">
        <v>110.2</v>
      </c>
      <c r="H283" s="9">
        <v>773.5</v>
      </c>
      <c r="I283" s="9">
        <v>0.1109</v>
      </c>
      <c r="J283" s="9">
        <v>0.31140000000000001</v>
      </c>
      <c r="K283" s="9">
        <v>0.31759999999999899</v>
      </c>
      <c r="L283" s="9">
        <v>0.13769999999999899</v>
      </c>
      <c r="M283" s="9">
        <v>0.2495</v>
      </c>
      <c r="N283" s="9">
        <v>8.1040000000000001E-2</v>
      </c>
      <c r="O283" s="9">
        <v>1.292</v>
      </c>
      <c r="P283" s="9">
        <v>2.4540000000000002</v>
      </c>
      <c r="Q283" s="9">
        <v>10.1199999999999</v>
      </c>
      <c r="R283" s="9">
        <v>138.5</v>
      </c>
      <c r="S283" s="9">
        <v>1.2359999999999901E-2</v>
      </c>
      <c r="T283" s="9">
        <v>5.9950000000000003E-2</v>
      </c>
      <c r="U283" s="9">
        <v>8.2320000000000004E-2</v>
      </c>
      <c r="V283" s="9">
        <v>3.024E-2</v>
      </c>
      <c r="W283" s="9">
        <v>2.3369999999999901E-2</v>
      </c>
      <c r="X283" s="9">
        <v>6.0419999999999901E-3</v>
      </c>
      <c r="Y283" s="9">
        <v>19.850000000000001</v>
      </c>
      <c r="Z283" s="9">
        <v>31.64</v>
      </c>
      <c r="AA283" s="9">
        <v>143.69999999999899</v>
      </c>
      <c r="AB283" s="9">
        <v>1226</v>
      </c>
      <c r="AC283" s="9">
        <v>0.15040000000000001</v>
      </c>
      <c r="AD283" s="9">
        <v>0.51719999999999899</v>
      </c>
      <c r="AE283" s="9">
        <v>0.61809999999999898</v>
      </c>
      <c r="AF283" s="9">
        <v>0.2462</v>
      </c>
      <c r="AG283" s="9">
        <v>0.32769999999999899</v>
      </c>
      <c r="AH283" s="9">
        <v>0.1019</v>
      </c>
      <c r="AI283" s="9">
        <v>0</v>
      </c>
      <c r="AJ283">
        <v>1</v>
      </c>
    </row>
    <row r="284" spans="3:36" x14ac:dyDescent="0.2">
      <c r="C284" s="5" t="s">
        <v>420</v>
      </c>
      <c r="D284" s="9">
        <v>88725602</v>
      </c>
      <c r="E284" s="9">
        <v>15.5299999999999</v>
      </c>
      <c r="F284" s="9">
        <v>33.56</v>
      </c>
      <c r="G284" s="9">
        <v>103.7</v>
      </c>
      <c r="H284" s="9">
        <v>744.89999999999895</v>
      </c>
      <c r="I284" s="9">
        <v>0.10630000000000001</v>
      </c>
      <c r="J284" s="9">
        <v>0.16389999999999899</v>
      </c>
      <c r="K284" s="9">
        <v>0.17510000000000001</v>
      </c>
      <c r="L284" s="9">
        <v>8.3989999999999898E-2</v>
      </c>
      <c r="M284" s="9">
        <v>0.20910000000000001</v>
      </c>
      <c r="N284" s="9">
        <v>6.6500000000000004E-2</v>
      </c>
      <c r="O284" s="9">
        <v>0.2419</v>
      </c>
      <c r="P284" s="9">
        <v>1.278</v>
      </c>
      <c r="Q284" s="9">
        <v>1.903</v>
      </c>
      <c r="R284" s="9">
        <v>23.02</v>
      </c>
      <c r="S284" s="9">
        <v>5.3449999999999904E-3</v>
      </c>
      <c r="T284" s="9">
        <v>2.5559999999999899E-2</v>
      </c>
      <c r="U284" s="9">
        <v>2.8889999999999898E-2</v>
      </c>
      <c r="V284" s="9">
        <v>1.022E-2</v>
      </c>
      <c r="W284" s="9">
        <v>9.9469999999999906E-3</v>
      </c>
      <c r="X284" s="9">
        <v>3.359E-3</v>
      </c>
      <c r="Y284" s="9">
        <v>18.489999999999899</v>
      </c>
      <c r="Z284" s="9">
        <v>49.5399999999999</v>
      </c>
      <c r="AA284" s="9">
        <v>126.3</v>
      </c>
      <c r="AB284" s="9">
        <v>1035</v>
      </c>
      <c r="AC284" s="9">
        <v>0.1883</v>
      </c>
      <c r="AD284" s="9">
        <v>0.55640000000000001</v>
      </c>
      <c r="AE284" s="9">
        <v>0.57030000000000003</v>
      </c>
      <c r="AF284" s="9">
        <v>0.2014</v>
      </c>
      <c r="AG284" s="9">
        <v>0.35120000000000001</v>
      </c>
      <c r="AH284" s="9">
        <v>0.12039999999999899</v>
      </c>
      <c r="AI284" s="9">
        <v>0</v>
      </c>
      <c r="AJ284">
        <v>1</v>
      </c>
    </row>
    <row r="285" spans="3:36" x14ac:dyDescent="0.2">
      <c r="C285" s="5" t="s">
        <v>421</v>
      </c>
      <c r="D285" s="9">
        <v>887549</v>
      </c>
      <c r="E285" s="9">
        <v>20.309999999999899</v>
      </c>
      <c r="F285" s="9">
        <v>27.059999999999899</v>
      </c>
      <c r="G285" s="9">
        <v>132.9</v>
      </c>
      <c r="H285" s="9">
        <v>1288</v>
      </c>
      <c r="I285" s="9">
        <v>0.1</v>
      </c>
      <c r="J285" s="9">
        <v>0.10879999999999899</v>
      </c>
      <c r="K285" s="9">
        <v>0.15190000000000001</v>
      </c>
      <c r="L285" s="9">
        <v>9.3329999999999899E-2</v>
      </c>
      <c r="M285" s="9">
        <v>0.18140000000000001</v>
      </c>
      <c r="N285" s="9">
        <v>5.5719999999999902E-2</v>
      </c>
      <c r="O285" s="9">
        <v>0.3977</v>
      </c>
      <c r="P285" s="9">
        <v>1.0329999999999899</v>
      </c>
      <c r="Q285" s="9">
        <v>2.5870000000000002</v>
      </c>
      <c r="R285" s="9">
        <v>52.34</v>
      </c>
      <c r="S285" s="9">
        <v>5.0429999999999902E-3</v>
      </c>
      <c r="T285" s="9">
        <v>1.5779999999999898E-2</v>
      </c>
      <c r="U285" s="9">
        <v>2.1170000000000001E-2</v>
      </c>
      <c r="V285" s="9">
        <v>8.1849999999999892E-3</v>
      </c>
      <c r="W285" s="9">
        <v>1.282E-2</v>
      </c>
      <c r="X285" s="9">
        <v>1.892E-3</v>
      </c>
      <c r="Y285" s="9">
        <v>24.329999999999899</v>
      </c>
      <c r="Z285" s="9">
        <v>39.159999999999897</v>
      </c>
      <c r="AA285" s="9">
        <v>162.30000000000001</v>
      </c>
      <c r="AB285" s="9">
        <v>1844</v>
      </c>
      <c r="AC285" s="9">
        <v>0.1522</v>
      </c>
      <c r="AD285" s="9">
        <v>0.29449999999999898</v>
      </c>
      <c r="AE285" s="9">
        <v>0.37880000000000003</v>
      </c>
      <c r="AF285" s="9">
        <v>0.16969999999999899</v>
      </c>
      <c r="AG285" s="9">
        <v>0.31509999999999899</v>
      </c>
      <c r="AH285" s="9">
        <v>7.9990000000000006E-2</v>
      </c>
      <c r="AI285" s="9">
        <v>0</v>
      </c>
      <c r="AJ285">
        <v>1</v>
      </c>
    </row>
    <row r="286" spans="3:36" x14ac:dyDescent="0.2">
      <c r="C286" s="5" t="s">
        <v>422</v>
      </c>
      <c r="D286" s="9">
        <v>888264</v>
      </c>
      <c r="E286" s="9">
        <v>17.350000000000001</v>
      </c>
      <c r="F286" s="9">
        <v>23.059999999999899</v>
      </c>
      <c r="G286" s="9">
        <v>111</v>
      </c>
      <c r="H286" s="9">
        <v>933.1</v>
      </c>
      <c r="I286" s="9">
        <v>8.6620000000000003E-2</v>
      </c>
      <c r="J286" s="9">
        <v>6.28999999999999E-2</v>
      </c>
      <c r="K286" s="9">
        <v>2.8910000000000002E-2</v>
      </c>
      <c r="L286" s="9">
        <v>2.8369999999999899E-2</v>
      </c>
      <c r="M286" s="9">
        <v>0.15640000000000001</v>
      </c>
      <c r="N286" s="9">
        <v>5.3069999999999902E-2</v>
      </c>
      <c r="O286" s="9">
        <v>0.4007</v>
      </c>
      <c r="P286" s="9">
        <v>1.31699999999999</v>
      </c>
      <c r="Q286" s="9">
        <v>2.577</v>
      </c>
      <c r="R286" s="9">
        <v>44.409999999999897</v>
      </c>
      <c r="S286" s="9">
        <v>5.7260000000000002E-3</v>
      </c>
      <c r="T286" s="9">
        <v>1.106E-2</v>
      </c>
      <c r="U286" s="9">
        <v>1.2460000000000001E-2</v>
      </c>
      <c r="V286" s="9">
        <v>7.6709999999999903E-3</v>
      </c>
      <c r="W286" s="9">
        <v>1.41099999999999E-2</v>
      </c>
      <c r="X286" s="9">
        <v>1.578E-3</v>
      </c>
      <c r="Y286" s="9">
        <v>19.850000000000001</v>
      </c>
      <c r="Z286" s="9">
        <v>31.469999999999899</v>
      </c>
      <c r="AA286" s="9">
        <v>128.19999999999899</v>
      </c>
      <c r="AB286" s="9">
        <v>1218</v>
      </c>
      <c r="AC286" s="9">
        <v>0.124</v>
      </c>
      <c r="AD286" s="9">
        <v>0.14860000000000001</v>
      </c>
      <c r="AE286" s="9">
        <v>0.1211</v>
      </c>
      <c r="AF286" s="9">
        <v>8.2350000000000007E-2</v>
      </c>
      <c r="AG286" s="9">
        <v>0.2452</v>
      </c>
      <c r="AH286" s="9">
        <v>6.515E-2</v>
      </c>
      <c r="AI286" s="9">
        <v>0</v>
      </c>
      <c r="AJ286">
        <v>1</v>
      </c>
    </row>
    <row r="287" spans="3:36" x14ac:dyDescent="0.2">
      <c r="C287" s="5" t="s">
        <v>423</v>
      </c>
      <c r="D287" s="9">
        <v>888570</v>
      </c>
      <c r="E287" s="9">
        <v>17.2899999999999</v>
      </c>
      <c r="F287" s="9">
        <v>22.1299999999999</v>
      </c>
      <c r="G287" s="9">
        <v>114.4</v>
      </c>
      <c r="H287" s="9">
        <v>947.79999999999905</v>
      </c>
      <c r="I287" s="9">
        <v>8.9990000000000001E-2</v>
      </c>
      <c r="J287" s="9">
        <v>0.1273</v>
      </c>
      <c r="K287" s="9">
        <v>9.6970000000000001E-2</v>
      </c>
      <c r="L287" s="9">
        <v>7.5069999999999901E-2</v>
      </c>
      <c r="M287" s="9">
        <v>0.21079999999999899</v>
      </c>
      <c r="N287" s="9">
        <v>5.4640000000000001E-2</v>
      </c>
      <c r="O287" s="9">
        <v>0.83479999999999899</v>
      </c>
      <c r="P287" s="9">
        <v>1.633</v>
      </c>
      <c r="Q287" s="9">
        <v>6.1459999999999901</v>
      </c>
      <c r="R287" s="9">
        <v>90.939999999999898</v>
      </c>
      <c r="S287" s="9">
        <v>6.7169999999999903E-3</v>
      </c>
      <c r="T287" s="9">
        <v>5.9810000000000002E-2</v>
      </c>
      <c r="U287" s="9">
        <v>4.63799999999999E-2</v>
      </c>
      <c r="V287" s="9">
        <v>2.1489999999999902E-2</v>
      </c>
      <c r="W287" s="9">
        <v>2.7470000000000001E-2</v>
      </c>
      <c r="X287" s="9">
        <v>5.8380000000000003E-3</v>
      </c>
      <c r="Y287" s="9">
        <v>20.39</v>
      </c>
      <c r="Z287" s="9">
        <v>27.239999999999899</v>
      </c>
      <c r="AA287" s="9">
        <v>137.9</v>
      </c>
      <c r="AB287" s="9">
        <v>1295</v>
      </c>
      <c r="AC287" s="9">
        <v>0.1134</v>
      </c>
      <c r="AD287" s="9">
        <v>0.28670000000000001</v>
      </c>
      <c r="AE287" s="9">
        <v>0.2298</v>
      </c>
      <c r="AF287" s="9">
        <v>0.15279999999999899</v>
      </c>
      <c r="AG287" s="9">
        <v>0.30669999999999897</v>
      </c>
      <c r="AH287" s="9">
        <v>7.4840000000000004E-2</v>
      </c>
      <c r="AI287" s="9">
        <v>0</v>
      </c>
      <c r="AJ287">
        <v>1</v>
      </c>
    </row>
    <row r="288" spans="3:36" x14ac:dyDescent="0.2">
      <c r="C288" s="5" t="s">
        <v>424</v>
      </c>
      <c r="D288" s="9">
        <v>889403</v>
      </c>
      <c r="E288" s="9">
        <v>15.6099999999999</v>
      </c>
      <c r="F288" s="9">
        <v>19.3799999999999</v>
      </c>
      <c r="G288" s="9">
        <v>100</v>
      </c>
      <c r="H288" s="9">
        <v>758.6</v>
      </c>
      <c r="I288" s="9">
        <v>7.83999999999999E-2</v>
      </c>
      <c r="J288" s="9">
        <v>5.6160000000000002E-2</v>
      </c>
      <c r="K288" s="9">
        <v>4.2090000000000002E-2</v>
      </c>
      <c r="L288" s="9">
        <v>2.8469999999999902E-2</v>
      </c>
      <c r="M288" s="9">
        <v>0.1547</v>
      </c>
      <c r="N288" s="9">
        <v>5.4429999999999902E-2</v>
      </c>
      <c r="O288" s="9">
        <v>0.2298</v>
      </c>
      <c r="P288" s="9">
        <v>0.99880000000000002</v>
      </c>
      <c r="Q288" s="9">
        <v>1.534</v>
      </c>
      <c r="R288" s="9">
        <v>22.18</v>
      </c>
      <c r="S288" s="9">
        <v>2.826E-3</v>
      </c>
      <c r="T288" s="9">
        <v>9.1050000000000002E-3</v>
      </c>
      <c r="U288" s="9">
        <v>1.311E-2</v>
      </c>
      <c r="V288" s="9">
        <v>5.1739999999999902E-3</v>
      </c>
      <c r="W288" s="9">
        <v>1.013E-2</v>
      </c>
      <c r="X288" s="9">
        <v>1.3450000000000001E-3</v>
      </c>
      <c r="Y288" s="9">
        <v>17.91</v>
      </c>
      <c r="Z288" s="9">
        <v>31.67</v>
      </c>
      <c r="AA288" s="9">
        <v>115.9</v>
      </c>
      <c r="AB288" s="9">
        <v>988.6</v>
      </c>
      <c r="AC288" s="9">
        <v>0.1084</v>
      </c>
      <c r="AD288" s="9">
        <v>0.1807</v>
      </c>
      <c r="AE288" s="9">
        <v>0.22600000000000001</v>
      </c>
      <c r="AF288" s="9">
        <v>8.5680000000000006E-2</v>
      </c>
      <c r="AG288" s="9">
        <v>0.26829999999999898</v>
      </c>
      <c r="AH288" s="9">
        <v>6.8290000000000003E-2</v>
      </c>
      <c r="AI288" s="9">
        <v>0</v>
      </c>
      <c r="AJ288">
        <v>1</v>
      </c>
    </row>
    <row r="289" spans="3:36" x14ac:dyDescent="0.2">
      <c r="C289" s="5" t="s">
        <v>425</v>
      </c>
      <c r="D289" s="9">
        <v>889719</v>
      </c>
      <c r="E289" s="9">
        <v>17.190000000000001</v>
      </c>
      <c r="F289" s="9">
        <v>22.07</v>
      </c>
      <c r="G289" s="9">
        <v>111.599999999999</v>
      </c>
      <c r="H289" s="9">
        <v>928.29999999999905</v>
      </c>
      <c r="I289" s="9">
        <v>9.7259999999999902E-2</v>
      </c>
      <c r="J289" s="9">
        <v>8.9950000000000002E-2</v>
      </c>
      <c r="K289" s="9">
        <v>9.0609999999999899E-2</v>
      </c>
      <c r="L289" s="9">
        <v>6.5269999999999898E-2</v>
      </c>
      <c r="M289" s="9">
        <v>0.1867</v>
      </c>
      <c r="N289" s="9">
        <v>5.5800000000000002E-2</v>
      </c>
      <c r="O289" s="9">
        <v>0.42030000000000001</v>
      </c>
      <c r="P289" s="9">
        <v>0.73829999999999896</v>
      </c>
      <c r="Q289" s="9">
        <v>2.819</v>
      </c>
      <c r="R289" s="9">
        <v>45.42</v>
      </c>
      <c r="S289" s="9">
        <v>4.4929999999999901E-3</v>
      </c>
      <c r="T289" s="9">
        <v>1.206E-2</v>
      </c>
      <c r="U289" s="9">
        <v>2.0480000000000002E-2</v>
      </c>
      <c r="V289" s="9">
        <v>9.8750000000000001E-3</v>
      </c>
      <c r="W289" s="9">
        <v>1.1440000000000001E-2</v>
      </c>
      <c r="X289" s="9">
        <v>1.575E-3</v>
      </c>
      <c r="Y289" s="9">
        <v>21.579999999999899</v>
      </c>
      <c r="Z289" s="9">
        <v>29.329999999999899</v>
      </c>
      <c r="AA289" s="9">
        <v>140.5</v>
      </c>
      <c r="AB289" s="9">
        <v>1436</v>
      </c>
      <c r="AC289" s="9">
        <v>0.15579999999999899</v>
      </c>
      <c r="AD289" s="9">
        <v>0.25669999999999898</v>
      </c>
      <c r="AE289" s="9">
        <v>0.38890000000000002</v>
      </c>
      <c r="AF289" s="9">
        <v>0.19839999999999899</v>
      </c>
      <c r="AG289" s="9">
        <v>0.3216</v>
      </c>
      <c r="AH289" s="9">
        <v>7.5700000000000003E-2</v>
      </c>
      <c r="AI289" s="9">
        <v>0</v>
      </c>
      <c r="AJ289">
        <v>1</v>
      </c>
    </row>
    <row r="290" spans="3:36" x14ac:dyDescent="0.2">
      <c r="C290" s="5" t="s">
        <v>426</v>
      </c>
      <c r="D290" s="9">
        <v>88995002</v>
      </c>
      <c r="E290" s="9">
        <v>20.73</v>
      </c>
      <c r="F290" s="9">
        <v>31.12</v>
      </c>
      <c r="G290" s="9">
        <v>135.69999999999899</v>
      </c>
      <c r="H290" s="9">
        <v>1419</v>
      </c>
      <c r="I290" s="9">
        <v>9.4689999999999899E-2</v>
      </c>
      <c r="J290" s="9">
        <v>0.1143</v>
      </c>
      <c r="K290" s="9">
        <v>0.13669999999999899</v>
      </c>
      <c r="L290" s="9">
        <v>8.6459999999999898E-2</v>
      </c>
      <c r="M290" s="9">
        <v>0.1769</v>
      </c>
      <c r="N290" s="9">
        <v>5.6739999999999902E-2</v>
      </c>
      <c r="O290" s="9">
        <v>1.1719999999999899</v>
      </c>
      <c r="P290" s="9">
        <v>1.617</v>
      </c>
      <c r="Q290" s="9">
        <v>7.7489999999999899</v>
      </c>
      <c r="R290" s="9">
        <v>199.69999999999899</v>
      </c>
      <c r="S290" s="9">
        <v>4.5510000000000004E-3</v>
      </c>
      <c r="T290" s="9">
        <v>1.478E-2</v>
      </c>
      <c r="U290" s="9">
        <v>2.1430000000000001E-2</v>
      </c>
      <c r="V290" s="9">
        <v>9.2800000000000001E-3</v>
      </c>
      <c r="W290" s="9">
        <v>1.367E-2</v>
      </c>
      <c r="X290" s="9">
        <v>2.2989999999999899E-3</v>
      </c>
      <c r="Y290" s="9">
        <v>32.49</v>
      </c>
      <c r="Z290" s="9">
        <v>47.159999999999897</v>
      </c>
      <c r="AA290" s="9">
        <v>214</v>
      </c>
      <c r="AB290" s="9">
        <v>3432</v>
      </c>
      <c r="AC290" s="9">
        <v>0.1401</v>
      </c>
      <c r="AD290" s="9">
        <v>0.26440000000000002</v>
      </c>
      <c r="AE290" s="9">
        <v>0.34420000000000001</v>
      </c>
      <c r="AF290" s="9">
        <v>0.16589999999999899</v>
      </c>
      <c r="AG290" s="9">
        <v>0.2868</v>
      </c>
      <c r="AH290" s="9">
        <v>8.2180000000000003E-2</v>
      </c>
      <c r="AI290" s="9">
        <v>0</v>
      </c>
      <c r="AJ290">
        <v>1</v>
      </c>
    </row>
    <row r="291" spans="3:36" x14ac:dyDescent="0.2">
      <c r="C291" s="5" t="s">
        <v>427</v>
      </c>
      <c r="D291" s="9">
        <v>8910251</v>
      </c>
      <c r="E291" s="9">
        <v>10.6</v>
      </c>
      <c r="F291" s="9">
        <v>18.9499999999999</v>
      </c>
      <c r="G291" s="9">
        <v>69.28</v>
      </c>
      <c r="H291" s="9">
        <v>346.39999999999901</v>
      </c>
      <c r="I291" s="9">
        <v>9.6879999999999897E-2</v>
      </c>
      <c r="J291" s="9">
        <v>0.1147</v>
      </c>
      <c r="K291" s="9">
        <v>6.3869999999999899E-2</v>
      </c>
      <c r="L291" s="9">
        <v>2.6419999999999898E-2</v>
      </c>
      <c r="M291" s="9">
        <v>0.19220000000000001</v>
      </c>
      <c r="N291" s="9">
        <v>6.4909999999999898E-2</v>
      </c>
      <c r="O291" s="9">
        <v>0.45050000000000001</v>
      </c>
      <c r="P291" s="9">
        <v>1.1970000000000001</v>
      </c>
      <c r="Q291" s="9">
        <v>3.43</v>
      </c>
      <c r="R291" s="9">
        <v>27.1</v>
      </c>
      <c r="S291" s="9">
        <v>7.4700000000000001E-3</v>
      </c>
      <c r="T291" s="9">
        <v>3.5810000000000002E-2</v>
      </c>
      <c r="U291" s="9">
        <v>3.354E-2</v>
      </c>
      <c r="V291" s="9">
        <v>1.3650000000000001E-2</v>
      </c>
      <c r="W291" s="9">
        <v>3.5040000000000002E-2</v>
      </c>
      <c r="X291" s="9">
        <v>3.3180000000000002E-3</v>
      </c>
      <c r="Y291" s="9">
        <v>11.88</v>
      </c>
      <c r="Z291" s="9">
        <v>22.94</v>
      </c>
      <c r="AA291" s="9">
        <v>78.28</v>
      </c>
      <c r="AB291" s="9">
        <v>424.8</v>
      </c>
      <c r="AC291" s="9">
        <v>0.12130000000000001</v>
      </c>
      <c r="AD291" s="9">
        <v>0.2515</v>
      </c>
      <c r="AE291" s="9">
        <v>0.19159999999999899</v>
      </c>
      <c r="AF291" s="9">
        <v>7.92599999999999E-2</v>
      </c>
      <c r="AG291" s="9">
        <v>0.29399999999999898</v>
      </c>
      <c r="AH291" s="9">
        <v>7.5870000000000007E-2</v>
      </c>
      <c r="AI291" s="9">
        <v>1</v>
      </c>
      <c r="AJ291">
        <v>0</v>
      </c>
    </row>
    <row r="292" spans="3:36" x14ac:dyDescent="0.2">
      <c r="C292" s="5" t="s">
        <v>428</v>
      </c>
      <c r="D292" s="9">
        <v>8910499</v>
      </c>
      <c r="E292" s="9">
        <v>13.59</v>
      </c>
      <c r="F292" s="9">
        <v>21.84</v>
      </c>
      <c r="G292" s="9">
        <v>87.159999999999897</v>
      </c>
      <c r="H292" s="9">
        <v>561</v>
      </c>
      <c r="I292" s="9">
        <v>7.9560000000000006E-2</v>
      </c>
      <c r="J292" s="9">
        <v>8.25899999999999E-2</v>
      </c>
      <c r="K292" s="9">
        <v>4.0719999999999902E-2</v>
      </c>
      <c r="L292" s="9">
        <v>2.1420000000000002E-2</v>
      </c>
      <c r="M292" s="9">
        <v>0.16350000000000001</v>
      </c>
      <c r="N292" s="9">
        <v>5.8590000000000003E-2</v>
      </c>
      <c r="O292" s="9">
        <v>0.33800000000000002</v>
      </c>
      <c r="P292" s="9">
        <v>1.9159999999999899</v>
      </c>
      <c r="Q292" s="9">
        <v>2.5910000000000002</v>
      </c>
      <c r="R292" s="9">
        <v>26.76</v>
      </c>
      <c r="S292" s="9">
        <v>5.4359999999999903E-3</v>
      </c>
      <c r="T292" s="9">
        <v>2.4060000000000002E-2</v>
      </c>
      <c r="U292" s="9">
        <v>3.099E-2</v>
      </c>
      <c r="V292" s="9">
        <v>9.9190000000000007E-3</v>
      </c>
      <c r="W292" s="9">
        <v>2.0299999999999901E-2</v>
      </c>
      <c r="X292" s="9">
        <v>3.009E-3</v>
      </c>
      <c r="Y292" s="9">
        <v>14.8</v>
      </c>
      <c r="Z292" s="9">
        <v>30.0399999999999</v>
      </c>
      <c r="AA292" s="9">
        <v>97.659999999999897</v>
      </c>
      <c r="AB292" s="9">
        <v>661.5</v>
      </c>
      <c r="AC292" s="9">
        <v>0.10050000000000001</v>
      </c>
      <c r="AD292" s="9">
        <v>0.17299999999999899</v>
      </c>
      <c r="AE292" s="9">
        <v>0.14530000000000001</v>
      </c>
      <c r="AF292" s="9">
        <v>6.1890000000000001E-2</v>
      </c>
      <c r="AG292" s="9">
        <v>0.24460000000000001</v>
      </c>
      <c r="AH292" s="9">
        <v>7.02399999999999E-2</v>
      </c>
      <c r="AI292" s="9">
        <v>1</v>
      </c>
      <c r="AJ292">
        <v>0</v>
      </c>
    </row>
    <row r="293" spans="3:36" x14ac:dyDescent="0.2">
      <c r="C293" s="5" t="s">
        <v>429</v>
      </c>
      <c r="D293" s="9">
        <v>8910506</v>
      </c>
      <c r="E293" s="9">
        <v>12.8699999999999</v>
      </c>
      <c r="F293" s="9">
        <v>16.21</v>
      </c>
      <c r="G293" s="9">
        <v>82.379999999999896</v>
      </c>
      <c r="H293" s="9">
        <v>512.20000000000005</v>
      </c>
      <c r="I293" s="9">
        <v>9.425E-2</v>
      </c>
      <c r="J293" s="9">
        <v>6.2190000000000002E-2</v>
      </c>
      <c r="K293" s="9">
        <v>3.9E-2</v>
      </c>
      <c r="L293" s="9">
        <v>1.6150000000000001E-2</v>
      </c>
      <c r="M293" s="9">
        <v>0.20100000000000001</v>
      </c>
      <c r="N293" s="9">
        <v>5.7689999999999901E-2</v>
      </c>
      <c r="O293" s="9">
        <v>0.23449999999999899</v>
      </c>
      <c r="P293" s="9">
        <v>1.2190000000000001</v>
      </c>
      <c r="Q293" s="9">
        <v>1.546</v>
      </c>
      <c r="R293" s="9">
        <v>18.239999999999899</v>
      </c>
      <c r="S293" s="9">
        <v>5.5180000000000003E-3</v>
      </c>
      <c r="T293" s="9">
        <v>2.1780000000000001E-2</v>
      </c>
      <c r="U293" s="9">
        <v>2.589E-2</v>
      </c>
      <c r="V293" s="9">
        <v>6.3299999999999901E-3</v>
      </c>
      <c r="W293" s="9">
        <v>2.5930000000000002E-2</v>
      </c>
      <c r="X293" s="9">
        <v>2.1570000000000001E-3</v>
      </c>
      <c r="Y293" s="9">
        <v>13.9</v>
      </c>
      <c r="Z293" s="9">
        <v>23.64</v>
      </c>
      <c r="AA293" s="9">
        <v>89.269999999999897</v>
      </c>
      <c r="AB293" s="9">
        <v>597.5</v>
      </c>
      <c r="AC293" s="9">
        <v>0.12559999999999899</v>
      </c>
      <c r="AD293" s="9">
        <v>0.18079999999999899</v>
      </c>
      <c r="AE293" s="9">
        <v>0.19919999999999899</v>
      </c>
      <c r="AF293" s="9">
        <v>5.77999999999999E-2</v>
      </c>
      <c r="AG293" s="9">
        <v>0.3604</v>
      </c>
      <c r="AH293" s="9">
        <v>7.0620000000000002E-2</v>
      </c>
      <c r="AI293" s="9">
        <v>1</v>
      </c>
      <c r="AJ293">
        <v>0</v>
      </c>
    </row>
    <row r="294" spans="3:36" x14ac:dyDescent="0.2">
      <c r="C294" s="5" t="s">
        <v>430</v>
      </c>
      <c r="D294" s="9">
        <v>8910720</v>
      </c>
      <c r="E294" s="9">
        <v>10.71</v>
      </c>
      <c r="F294" s="9">
        <v>20.39</v>
      </c>
      <c r="G294" s="9">
        <v>69.5</v>
      </c>
      <c r="H294" s="9">
        <v>344.89999999999901</v>
      </c>
      <c r="I294" s="9">
        <v>0.1082</v>
      </c>
      <c r="J294" s="9">
        <v>0.12889999999999899</v>
      </c>
      <c r="K294" s="9">
        <v>8.448E-2</v>
      </c>
      <c r="L294" s="9">
        <v>2.8670000000000001E-2</v>
      </c>
      <c r="M294" s="9">
        <v>0.1668</v>
      </c>
      <c r="N294" s="9">
        <v>6.862E-2</v>
      </c>
      <c r="O294" s="9">
        <v>0.31979999999999897</v>
      </c>
      <c r="P294" s="9">
        <v>1.4890000000000001</v>
      </c>
      <c r="Q294" s="9">
        <v>2.23</v>
      </c>
      <c r="R294" s="9">
        <v>20.739999999999899</v>
      </c>
      <c r="S294" s="9">
        <v>8.9020000000000002E-3</v>
      </c>
      <c r="T294" s="9">
        <v>4.78499999999999E-2</v>
      </c>
      <c r="U294" s="9">
        <v>7.33899999999999E-2</v>
      </c>
      <c r="V294" s="9">
        <v>1.745E-2</v>
      </c>
      <c r="W294" s="9">
        <v>2.7279999999999902E-2</v>
      </c>
      <c r="X294" s="9">
        <v>7.60999999999999E-3</v>
      </c>
      <c r="Y294" s="9">
        <v>11.69</v>
      </c>
      <c r="Z294" s="9">
        <v>25.21</v>
      </c>
      <c r="AA294" s="9">
        <v>76.510000000000005</v>
      </c>
      <c r="AB294" s="9">
        <v>410.39999999999901</v>
      </c>
      <c r="AC294" s="9">
        <v>0.13350000000000001</v>
      </c>
      <c r="AD294" s="9">
        <v>0.255</v>
      </c>
      <c r="AE294" s="9">
        <v>0.25340000000000001</v>
      </c>
      <c r="AF294" s="9">
        <v>8.5999999999999896E-2</v>
      </c>
      <c r="AG294" s="9">
        <v>0.26050000000000001</v>
      </c>
      <c r="AH294" s="9">
        <v>8.7010000000000004E-2</v>
      </c>
      <c r="AI294" s="9">
        <v>1</v>
      </c>
      <c r="AJ294">
        <v>0</v>
      </c>
    </row>
    <row r="295" spans="3:36" x14ac:dyDescent="0.2">
      <c r="C295" s="5" t="s">
        <v>431</v>
      </c>
      <c r="D295" s="9">
        <v>8910721</v>
      </c>
      <c r="E295" s="9">
        <v>14.2899999999999</v>
      </c>
      <c r="F295" s="9">
        <v>16.82</v>
      </c>
      <c r="G295" s="9">
        <v>90.299999999999898</v>
      </c>
      <c r="H295" s="9">
        <v>632.6</v>
      </c>
      <c r="I295" s="9">
        <v>6.429E-2</v>
      </c>
      <c r="J295" s="9">
        <v>2.6749999999999899E-2</v>
      </c>
      <c r="K295" s="9">
        <v>7.2500000000000004E-3</v>
      </c>
      <c r="L295" s="9">
        <v>6.2500000000000003E-3</v>
      </c>
      <c r="M295" s="9">
        <v>0.15079999999999899</v>
      </c>
      <c r="N295" s="9">
        <v>5.3760000000000002E-2</v>
      </c>
      <c r="O295" s="9">
        <v>0.13020000000000001</v>
      </c>
      <c r="P295" s="9">
        <v>0.7198</v>
      </c>
      <c r="Q295" s="9">
        <v>0.84389999999999898</v>
      </c>
      <c r="R295" s="9">
        <v>10.77</v>
      </c>
      <c r="S295" s="9">
        <v>3.4919999999999899E-3</v>
      </c>
      <c r="T295" s="9">
        <v>3.7100000000000002E-3</v>
      </c>
      <c r="U295" s="9">
        <v>4.8260000000000004E-3</v>
      </c>
      <c r="V295" s="9">
        <v>3.6080000000000001E-3</v>
      </c>
      <c r="W295" s="9">
        <v>1.536E-2</v>
      </c>
      <c r="X295" s="9">
        <v>1.3810000000000001E-3</v>
      </c>
      <c r="Y295" s="9">
        <v>14.91</v>
      </c>
      <c r="Z295" s="9">
        <v>20.649999999999899</v>
      </c>
      <c r="AA295" s="9">
        <v>94.439999999999898</v>
      </c>
      <c r="AB295" s="9">
        <v>684.6</v>
      </c>
      <c r="AC295" s="9">
        <v>8.5669999999999899E-2</v>
      </c>
      <c r="AD295" s="9">
        <v>5.0360000000000002E-2</v>
      </c>
      <c r="AE295" s="9">
        <v>3.866E-2</v>
      </c>
      <c r="AF295" s="9">
        <v>3.3329999999999901E-2</v>
      </c>
      <c r="AG295" s="9">
        <v>0.24579999999999899</v>
      </c>
      <c r="AH295" s="9">
        <v>6.11999999999999E-2</v>
      </c>
      <c r="AI295" s="9">
        <v>1</v>
      </c>
      <c r="AJ295">
        <v>0</v>
      </c>
    </row>
    <row r="296" spans="3:36" x14ac:dyDescent="0.2">
      <c r="C296" s="5" t="s">
        <v>432</v>
      </c>
      <c r="D296" s="9">
        <v>8910748</v>
      </c>
      <c r="E296" s="9">
        <v>11.2899999999999</v>
      </c>
      <c r="F296" s="9">
        <v>13.0399999999999</v>
      </c>
      <c r="G296" s="9">
        <v>72.23</v>
      </c>
      <c r="H296" s="9">
        <v>388</v>
      </c>
      <c r="I296" s="9">
        <v>9.83399999999999E-2</v>
      </c>
      <c r="J296" s="9">
        <v>7.6079999999999898E-2</v>
      </c>
      <c r="K296" s="9">
        <v>3.2649999999999901E-2</v>
      </c>
      <c r="L296" s="9">
        <v>2.7550000000000002E-2</v>
      </c>
      <c r="M296" s="9">
        <v>0.1769</v>
      </c>
      <c r="N296" s="9">
        <v>6.2700000000000006E-2</v>
      </c>
      <c r="O296" s="9">
        <v>0.19040000000000001</v>
      </c>
      <c r="P296" s="9">
        <v>0.52929999999999899</v>
      </c>
      <c r="Q296" s="9">
        <v>1.1639999999999899</v>
      </c>
      <c r="R296" s="9">
        <v>13.17</v>
      </c>
      <c r="S296" s="9">
        <v>6.4720000000000003E-3</v>
      </c>
      <c r="T296" s="9">
        <v>1.1220000000000001E-2</v>
      </c>
      <c r="U296" s="9">
        <v>1.282E-2</v>
      </c>
      <c r="V296" s="9">
        <v>8.8489999999999906E-3</v>
      </c>
      <c r="W296" s="9">
        <v>1.6920000000000001E-2</v>
      </c>
      <c r="X296" s="9">
        <v>2.8170000000000001E-3</v>
      </c>
      <c r="Y296" s="9">
        <v>12.32</v>
      </c>
      <c r="Z296" s="9">
        <v>16.18</v>
      </c>
      <c r="AA296" s="9">
        <v>78.269999999999897</v>
      </c>
      <c r="AB296" s="9">
        <v>457.5</v>
      </c>
      <c r="AC296" s="9">
        <v>0.1358</v>
      </c>
      <c r="AD296" s="9">
        <v>0.1507</v>
      </c>
      <c r="AE296" s="9">
        <v>0.1275</v>
      </c>
      <c r="AF296" s="9">
        <v>8.7499999999999897E-2</v>
      </c>
      <c r="AG296" s="9">
        <v>0.27329999999999899</v>
      </c>
      <c r="AH296" s="9">
        <v>8.022E-2</v>
      </c>
      <c r="AI296" s="9">
        <v>1</v>
      </c>
      <c r="AJ296">
        <v>0</v>
      </c>
    </row>
    <row r="297" spans="3:36" x14ac:dyDescent="0.2">
      <c r="C297" s="5" t="s">
        <v>433</v>
      </c>
      <c r="D297" s="9">
        <v>8910988</v>
      </c>
      <c r="E297" s="9">
        <v>21.75</v>
      </c>
      <c r="F297" s="9">
        <v>20.989999999999899</v>
      </c>
      <c r="G297" s="9">
        <v>147.30000000000001</v>
      </c>
      <c r="H297" s="9">
        <v>1491</v>
      </c>
      <c r="I297" s="9">
        <v>9.4009999999999899E-2</v>
      </c>
      <c r="J297" s="9">
        <v>0.1961</v>
      </c>
      <c r="K297" s="9">
        <v>0.2195</v>
      </c>
      <c r="L297" s="9">
        <v>0.10879999999999899</v>
      </c>
      <c r="M297" s="9">
        <v>0.1721</v>
      </c>
      <c r="N297" s="9">
        <v>6.1940000000000002E-2</v>
      </c>
      <c r="O297" s="9">
        <v>1.167</v>
      </c>
      <c r="P297" s="9">
        <v>1.3520000000000001</v>
      </c>
      <c r="Q297" s="9">
        <v>8.8670000000000009</v>
      </c>
      <c r="R297" s="9">
        <v>156.80000000000001</v>
      </c>
      <c r="S297" s="9">
        <v>5.6870000000000002E-3</v>
      </c>
      <c r="T297" s="9">
        <v>4.9599999999999901E-2</v>
      </c>
      <c r="U297" s="9">
        <v>6.3289999999999902E-2</v>
      </c>
      <c r="V297" s="9">
        <v>1.5610000000000001E-2</v>
      </c>
      <c r="W297" s="9">
        <v>1.924E-2</v>
      </c>
      <c r="X297" s="9">
        <v>4.614E-3</v>
      </c>
      <c r="Y297" s="9">
        <v>28.19</v>
      </c>
      <c r="Z297" s="9">
        <v>28.18</v>
      </c>
      <c r="AA297" s="9">
        <v>195.9</v>
      </c>
      <c r="AB297" s="9">
        <v>2384</v>
      </c>
      <c r="AC297" s="9">
        <v>0.12720000000000001</v>
      </c>
      <c r="AD297" s="9">
        <v>0.47249999999999898</v>
      </c>
      <c r="AE297" s="9">
        <v>0.58069999999999899</v>
      </c>
      <c r="AF297" s="9">
        <v>0.18410000000000001</v>
      </c>
      <c r="AG297" s="9">
        <v>0.2833</v>
      </c>
      <c r="AH297" s="9">
        <v>8.8580000000000006E-2</v>
      </c>
      <c r="AI297" s="9">
        <v>0</v>
      </c>
      <c r="AJ297">
        <v>1</v>
      </c>
    </row>
    <row r="298" spans="3:36" x14ac:dyDescent="0.2">
      <c r="C298" s="5" t="s">
        <v>434</v>
      </c>
      <c r="D298" s="9">
        <v>8910996</v>
      </c>
      <c r="E298" s="9">
        <v>9.7420000000000009</v>
      </c>
      <c r="F298" s="9">
        <v>15.67</v>
      </c>
      <c r="G298" s="9">
        <v>61.5</v>
      </c>
      <c r="H298" s="9">
        <v>289.89999999999901</v>
      </c>
      <c r="I298" s="9">
        <v>9.0370000000000006E-2</v>
      </c>
      <c r="J298" s="9">
        <v>4.6890000000000001E-2</v>
      </c>
      <c r="K298" s="9">
        <v>1.103E-2</v>
      </c>
      <c r="L298" s="9">
        <v>1.40699999999999E-2</v>
      </c>
      <c r="M298" s="9">
        <v>0.20810000000000001</v>
      </c>
      <c r="N298" s="9">
        <v>6.3119999999999898E-2</v>
      </c>
      <c r="O298" s="9">
        <v>0.26840000000000003</v>
      </c>
      <c r="P298" s="9">
        <v>1.409</v>
      </c>
      <c r="Q298" s="9">
        <v>1.75</v>
      </c>
      <c r="R298" s="9">
        <v>16.39</v>
      </c>
      <c r="S298" s="9">
        <v>1.38E-2</v>
      </c>
      <c r="T298" s="9">
        <v>1.0670000000000001E-2</v>
      </c>
      <c r="U298" s="9">
        <v>8.3470000000000003E-3</v>
      </c>
      <c r="V298" s="9">
        <v>9.4719999999999908E-3</v>
      </c>
      <c r="W298" s="9">
        <v>1.7979999999999899E-2</v>
      </c>
      <c r="X298" s="9">
        <v>4.261E-3</v>
      </c>
      <c r="Y298" s="9">
        <v>10.75</v>
      </c>
      <c r="Z298" s="9">
        <v>20.8799999999999</v>
      </c>
      <c r="AA298" s="9">
        <v>68.09</v>
      </c>
      <c r="AB298" s="9">
        <v>355.19999999999902</v>
      </c>
      <c r="AC298" s="9">
        <v>0.1467</v>
      </c>
      <c r="AD298" s="9">
        <v>9.3700000000000006E-2</v>
      </c>
      <c r="AE298" s="9">
        <v>4.0430000000000001E-2</v>
      </c>
      <c r="AF298" s="9">
        <v>5.15899999999999E-2</v>
      </c>
      <c r="AG298" s="9">
        <v>0.28410000000000002</v>
      </c>
      <c r="AH298" s="9">
        <v>8.1750000000000003E-2</v>
      </c>
      <c r="AI298" s="9">
        <v>1</v>
      </c>
      <c r="AJ298">
        <v>0</v>
      </c>
    </row>
    <row r="299" spans="3:36" x14ac:dyDescent="0.2">
      <c r="C299" s="5" t="s">
        <v>435</v>
      </c>
      <c r="D299" s="9">
        <v>8911163</v>
      </c>
      <c r="E299" s="9">
        <v>17.93</v>
      </c>
      <c r="F299" s="9">
        <v>24.48</v>
      </c>
      <c r="G299" s="9">
        <v>115.2</v>
      </c>
      <c r="H299" s="9">
        <v>998.89999999999895</v>
      </c>
      <c r="I299" s="9">
        <v>8.8550000000000004E-2</v>
      </c>
      <c r="J299" s="9">
        <v>7.0269999999999902E-2</v>
      </c>
      <c r="K299" s="9">
        <v>5.6989999999999902E-2</v>
      </c>
      <c r="L299" s="9">
        <v>4.7440000000000003E-2</v>
      </c>
      <c r="M299" s="9">
        <v>0.15379999999999899</v>
      </c>
      <c r="N299" s="9">
        <v>5.5100000000000003E-2</v>
      </c>
      <c r="O299" s="9">
        <v>0.42120000000000002</v>
      </c>
      <c r="P299" s="9">
        <v>1.4330000000000001</v>
      </c>
      <c r="Q299" s="9">
        <v>2.7650000000000001</v>
      </c>
      <c r="R299" s="9">
        <v>45.81</v>
      </c>
      <c r="S299" s="9">
        <v>5.4440000000000001E-3</v>
      </c>
      <c r="T299" s="9">
        <v>1.1690000000000001E-2</v>
      </c>
      <c r="U299" s="9">
        <v>1.6219999999999901E-2</v>
      </c>
      <c r="V299" s="9">
        <v>8.5220000000000001E-3</v>
      </c>
      <c r="W299" s="9">
        <v>1.4189999999999901E-2</v>
      </c>
      <c r="X299" s="9">
        <v>2.751E-3</v>
      </c>
      <c r="Y299" s="9">
        <v>20.92</v>
      </c>
      <c r="Z299" s="9">
        <v>34.689999999999898</v>
      </c>
      <c r="AA299" s="9">
        <v>135.099999999999</v>
      </c>
      <c r="AB299" s="9">
        <v>1320</v>
      </c>
      <c r="AC299" s="9">
        <v>0.13150000000000001</v>
      </c>
      <c r="AD299" s="9">
        <v>0.18060000000000001</v>
      </c>
      <c r="AE299" s="9">
        <v>0.20799999999999899</v>
      </c>
      <c r="AF299" s="9">
        <v>0.11360000000000001</v>
      </c>
      <c r="AG299" s="9">
        <v>0.25040000000000001</v>
      </c>
      <c r="AH299" s="9">
        <v>7.9479999999999898E-2</v>
      </c>
      <c r="AI299" s="9">
        <v>0</v>
      </c>
      <c r="AJ299">
        <v>1</v>
      </c>
    </row>
    <row r="300" spans="3:36" x14ac:dyDescent="0.2">
      <c r="C300" s="5" t="s">
        <v>436</v>
      </c>
      <c r="D300" s="9">
        <v>8911164</v>
      </c>
      <c r="E300" s="9">
        <v>11.89</v>
      </c>
      <c r="F300" s="9">
        <v>17.3599999999999</v>
      </c>
      <c r="G300" s="9">
        <v>76.2</v>
      </c>
      <c r="H300" s="9">
        <v>435.6</v>
      </c>
      <c r="I300" s="9">
        <v>0.1225</v>
      </c>
      <c r="J300" s="9">
        <v>7.20999999999999E-2</v>
      </c>
      <c r="K300" s="9">
        <v>5.9290000000000002E-2</v>
      </c>
      <c r="L300" s="9">
        <v>7.4039999999999898E-2</v>
      </c>
      <c r="M300" s="9">
        <v>0.20150000000000001</v>
      </c>
      <c r="N300" s="9">
        <v>5.87499999999999E-2</v>
      </c>
      <c r="O300" s="9">
        <v>0.64119999999999899</v>
      </c>
      <c r="P300" s="9">
        <v>2.2930000000000001</v>
      </c>
      <c r="Q300" s="9">
        <v>4.0209999999999901</v>
      </c>
      <c r="R300" s="9">
        <v>48.84</v>
      </c>
      <c r="S300" s="9">
        <v>1.418E-2</v>
      </c>
      <c r="T300" s="9">
        <v>1.489E-2</v>
      </c>
      <c r="U300" s="9">
        <v>1.2670000000000001E-2</v>
      </c>
      <c r="V300" s="9">
        <v>1.9099999999999898E-2</v>
      </c>
      <c r="W300" s="9">
        <v>2.6780000000000002E-2</v>
      </c>
      <c r="X300" s="9">
        <v>3.0019999999999899E-3</v>
      </c>
      <c r="Y300" s="9">
        <v>12.4</v>
      </c>
      <c r="Z300" s="9">
        <v>18.989999999999899</v>
      </c>
      <c r="AA300" s="9">
        <v>79.459999999999894</v>
      </c>
      <c r="AB300" s="9">
        <v>472.39999999999901</v>
      </c>
      <c r="AC300" s="9">
        <v>0.13589999999999899</v>
      </c>
      <c r="AD300" s="9">
        <v>8.3680000000000004E-2</v>
      </c>
      <c r="AE300" s="9">
        <v>7.1529999999999899E-2</v>
      </c>
      <c r="AF300" s="9">
        <v>8.9459999999999901E-2</v>
      </c>
      <c r="AG300" s="9">
        <v>0.222</v>
      </c>
      <c r="AH300" s="9">
        <v>6.0330000000000002E-2</v>
      </c>
      <c r="AI300" s="9">
        <v>1</v>
      </c>
      <c r="AJ300">
        <v>0</v>
      </c>
    </row>
    <row r="301" spans="3:36" x14ac:dyDescent="0.2">
      <c r="C301" s="5" t="s">
        <v>437</v>
      </c>
      <c r="D301" s="9">
        <v>8911230</v>
      </c>
      <c r="E301" s="9">
        <v>11.33</v>
      </c>
      <c r="F301" s="9">
        <v>14.16</v>
      </c>
      <c r="G301" s="9">
        <v>71.790000000000006</v>
      </c>
      <c r="H301" s="9">
        <v>396.6</v>
      </c>
      <c r="I301" s="9">
        <v>9.3789999999999901E-2</v>
      </c>
      <c r="J301" s="9">
        <v>3.87199999999999E-2</v>
      </c>
      <c r="K301" s="9">
        <v>1.487E-3</v>
      </c>
      <c r="L301" s="9">
        <v>3.333E-3</v>
      </c>
      <c r="M301" s="9">
        <v>0.19539999999999899</v>
      </c>
      <c r="N301" s="9">
        <v>5.8209999999999901E-2</v>
      </c>
      <c r="O301" s="9">
        <v>0.23749999999999899</v>
      </c>
      <c r="P301" s="9">
        <v>1.28</v>
      </c>
      <c r="Q301" s="9">
        <v>1.56499999999999</v>
      </c>
      <c r="R301" s="9">
        <v>17.09</v>
      </c>
      <c r="S301" s="9">
        <v>8.4259999999999908E-3</v>
      </c>
      <c r="T301" s="9">
        <v>8.9980000000000008E-3</v>
      </c>
      <c r="U301" s="9">
        <v>1.487E-3</v>
      </c>
      <c r="V301" s="9">
        <v>3.333E-3</v>
      </c>
      <c r="W301" s="9">
        <v>2.358E-2</v>
      </c>
      <c r="X301" s="9">
        <v>1.627E-3</v>
      </c>
      <c r="Y301" s="9">
        <v>12.1999999999999</v>
      </c>
      <c r="Z301" s="9">
        <v>18.989999999999899</v>
      </c>
      <c r="AA301" s="9">
        <v>77.37</v>
      </c>
      <c r="AB301" s="9">
        <v>458</v>
      </c>
      <c r="AC301" s="9">
        <v>0.12590000000000001</v>
      </c>
      <c r="AD301" s="9">
        <v>7.3480000000000004E-2</v>
      </c>
      <c r="AE301" s="9">
        <v>4.9550000000000002E-3</v>
      </c>
      <c r="AF301" s="9">
        <v>1.111E-2</v>
      </c>
      <c r="AG301" s="9">
        <v>0.27579999999999899</v>
      </c>
      <c r="AH301" s="9">
        <v>6.386E-2</v>
      </c>
      <c r="AI301" s="9">
        <v>1</v>
      </c>
      <c r="AJ301">
        <v>0</v>
      </c>
    </row>
    <row r="302" spans="3:36" x14ac:dyDescent="0.2">
      <c r="C302" s="5" t="s">
        <v>438</v>
      </c>
      <c r="D302" s="9">
        <v>8911670</v>
      </c>
      <c r="E302" s="9">
        <v>18.809999999999899</v>
      </c>
      <c r="F302" s="9">
        <v>19.98</v>
      </c>
      <c r="G302" s="9">
        <v>120.9</v>
      </c>
      <c r="H302" s="9">
        <v>1102</v>
      </c>
      <c r="I302" s="9">
        <v>8.9230000000000004E-2</v>
      </c>
      <c r="J302" s="9">
        <v>5.8840000000000003E-2</v>
      </c>
      <c r="K302" s="9">
        <v>8.0199999999999896E-2</v>
      </c>
      <c r="L302" s="9">
        <v>5.8430000000000003E-2</v>
      </c>
      <c r="M302" s="9">
        <v>0.155</v>
      </c>
      <c r="N302" s="9">
        <v>4.99599999999999E-2</v>
      </c>
      <c r="O302" s="9">
        <v>0.32829999999999898</v>
      </c>
      <c r="P302" s="9">
        <v>0.82799999999999896</v>
      </c>
      <c r="Q302" s="9">
        <v>2.363</v>
      </c>
      <c r="R302" s="9">
        <v>36.74</v>
      </c>
      <c r="S302" s="9">
        <v>7.5709999999999901E-3</v>
      </c>
      <c r="T302" s="9">
        <v>1.1140000000000001E-2</v>
      </c>
      <c r="U302" s="9">
        <v>2.623E-2</v>
      </c>
      <c r="V302" s="9">
        <v>1.4630000000000001E-2</v>
      </c>
      <c r="W302" s="9">
        <v>1.9300000000000001E-2</v>
      </c>
      <c r="X302" s="9">
        <v>1.676E-3</v>
      </c>
      <c r="Y302" s="9">
        <v>19.96</v>
      </c>
      <c r="Z302" s="9">
        <v>24.3</v>
      </c>
      <c r="AA302" s="9">
        <v>129</v>
      </c>
      <c r="AB302" s="9">
        <v>1236</v>
      </c>
      <c r="AC302" s="9">
        <v>0.12429999999999899</v>
      </c>
      <c r="AD302" s="9">
        <v>0.11600000000000001</v>
      </c>
      <c r="AE302" s="9">
        <v>0.221</v>
      </c>
      <c r="AF302" s="9">
        <v>0.12939999999999899</v>
      </c>
      <c r="AG302" s="9">
        <v>0.25669999999999898</v>
      </c>
      <c r="AH302" s="9">
        <v>5.73699999999999E-2</v>
      </c>
      <c r="AI302" s="9">
        <v>0</v>
      </c>
      <c r="AJ302">
        <v>1</v>
      </c>
    </row>
    <row r="303" spans="3:36" x14ac:dyDescent="0.2">
      <c r="C303" s="5" t="s">
        <v>439</v>
      </c>
      <c r="D303" s="9">
        <v>8911800</v>
      </c>
      <c r="E303" s="9">
        <v>13.59</v>
      </c>
      <c r="F303" s="9">
        <v>17.84</v>
      </c>
      <c r="G303" s="9">
        <v>86.239999999999895</v>
      </c>
      <c r="H303" s="9">
        <v>572.29999999999905</v>
      </c>
      <c r="I303" s="9">
        <v>7.9479999999999898E-2</v>
      </c>
      <c r="J303" s="9">
        <v>4.052E-2</v>
      </c>
      <c r="K303" s="9">
        <v>1.9970000000000002E-2</v>
      </c>
      <c r="L303" s="9">
        <v>1.238E-2</v>
      </c>
      <c r="M303" s="9">
        <v>0.1573</v>
      </c>
      <c r="N303" s="9">
        <v>5.5199999999999902E-2</v>
      </c>
      <c r="O303" s="9">
        <v>0.25800000000000001</v>
      </c>
      <c r="P303" s="9">
        <v>1.1659999999999899</v>
      </c>
      <c r="Q303" s="9">
        <v>1.6830000000000001</v>
      </c>
      <c r="R303" s="9">
        <v>22.219999999999899</v>
      </c>
      <c r="S303" s="9">
        <v>3.741E-3</v>
      </c>
      <c r="T303" s="9">
        <v>5.274E-3</v>
      </c>
      <c r="U303" s="9">
        <v>1.065E-2</v>
      </c>
      <c r="V303" s="9">
        <v>5.0439999999999903E-3</v>
      </c>
      <c r="W303" s="9">
        <v>1.3440000000000001E-2</v>
      </c>
      <c r="X303" s="9">
        <v>1.126E-3</v>
      </c>
      <c r="Y303" s="9">
        <v>15.5</v>
      </c>
      <c r="Z303" s="9">
        <v>26.1</v>
      </c>
      <c r="AA303" s="9">
        <v>98.909999999999897</v>
      </c>
      <c r="AB303" s="9">
        <v>739.1</v>
      </c>
      <c r="AC303" s="9">
        <v>0.105</v>
      </c>
      <c r="AD303" s="9">
        <v>7.6219999999999899E-2</v>
      </c>
      <c r="AE303" s="9">
        <v>0.106</v>
      </c>
      <c r="AF303" s="9">
        <v>5.185E-2</v>
      </c>
      <c r="AG303" s="9">
        <v>0.23350000000000001</v>
      </c>
      <c r="AH303" s="9">
        <v>6.2630000000000005E-2</v>
      </c>
      <c r="AI303" s="9">
        <v>1</v>
      </c>
      <c r="AJ303">
        <v>0</v>
      </c>
    </row>
    <row r="304" spans="3:36" x14ac:dyDescent="0.2">
      <c r="C304" s="5" t="s">
        <v>440</v>
      </c>
      <c r="D304" s="9">
        <v>8911834</v>
      </c>
      <c r="E304" s="9">
        <v>13.85</v>
      </c>
      <c r="F304" s="9">
        <v>15.18</v>
      </c>
      <c r="G304" s="9">
        <v>88.989999999999895</v>
      </c>
      <c r="H304" s="9">
        <v>587.39999999999895</v>
      </c>
      <c r="I304" s="9">
        <v>9.5159999999999897E-2</v>
      </c>
      <c r="J304" s="9">
        <v>7.6880000000000004E-2</v>
      </c>
      <c r="K304" s="9">
        <v>4.4790000000000003E-2</v>
      </c>
      <c r="L304" s="9">
        <v>3.71099999999999E-2</v>
      </c>
      <c r="M304" s="9">
        <v>0.21099999999999899</v>
      </c>
      <c r="N304" s="9">
        <v>5.8529999999999902E-2</v>
      </c>
      <c r="O304" s="9">
        <v>0.24790000000000001</v>
      </c>
      <c r="P304" s="9">
        <v>0.91949999999999898</v>
      </c>
      <c r="Q304" s="9">
        <v>1.83</v>
      </c>
      <c r="R304" s="9">
        <v>19.41</v>
      </c>
      <c r="S304" s="9">
        <v>4.235E-3</v>
      </c>
      <c r="T304" s="9">
        <v>1.541E-2</v>
      </c>
      <c r="U304" s="9">
        <v>1.457E-2</v>
      </c>
      <c r="V304" s="9">
        <v>1.043E-2</v>
      </c>
      <c r="W304" s="9">
        <v>1.528E-2</v>
      </c>
      <c r="X304" s="9">
        <v>1.593E-3</v>
      </c>
      <c r="Y304" s="9">
        <v>14.98</v>
      </c>
      <c r="Z304" s="9">
        <v>21.739999999999899</v>
      </c>
      <c r="AA304" s="9">
        <v>98.37</v>
      </c>
      <c r="AB304" s="9">
        <v>670</v>
      </c>
      <c r="AC304" s="9">
        <v>0.118499999999999</v>
      </c>
      <c r="AD304" s="9">
        <v>0.1724</v>
      </c>
      <c r="AE304" s="9">
        <v>0.14560000000000001</v>
      </c>
      <c r="AF304" s="9">
        <v>9.9930000000000005E-2</v>
      </c>
      <c r="AG304" s="9">
        <v>0.29549999999999899</v>
      </c>
      <c r="AH304" s="9">
        <v>6.9120000000000001E-2</v>
      </c>
      <c r="AI304" s="9">
        <v>1</v>
      </c>
      <c r="AJ304">
        <v>0</v>
      </c>
    </row>
    <row r="305" spans="3:36" x14ac:dyDescent="0.2">
      <c r="C305" s="5" t="s">
        <v>441</v>
      </c>
      <c r="D305" s="9">
        <v>8912049</v>
      </c>
      <c r="E305" s="9">
        <v>19.16</v>
      </c>
      <c r="F305" s="9">
        <v>26.6</v>
      </c>
      <c r="G305" s="9">
        <v>126.2</v>
      </c>
      <c r="H305" s="9">
        <v>1138</v>
      </c>
      <c r="I305" s="9">
        <v>0.10199999999999899</v>
      </c>
      <c r="J305" s="9">
        <v>0.14530000000000001</v>
      </c>
      <c r="K305" s="9">
        <v>0.19209999999999899</v>
      </c>
      <c r="L305" s="9">
        <v>9.6640000000000004E-2</v>
      </c>
      <c r="M305" s="9">
        <v>0.19020000000000001</v>
      </c>
      <c r="N305" s="9">
        <v>6.2199999999999901E-2</v>
      </c>
      <c r="O305" s="9">
        <v>0.6361</v>
      </c>
      <c r="P305" s="9">
        <v>1.0009999999999899</v>
      </c>
      <c r="Q305" s="9">
        <v>4.32099999999999</v>
      </c>
      <c r="R305" s="9">
        <v>69.650000000000006</v>
      </c>
      <c r="S305" s="9">
        <v>7.3920000000000001E-3</v>
      </c>
      <c r="T305" s="9">
        <v>2.4490000000000001E-2</v>
      </c>
      <c r="U305" s="9">
        <v>3.9879999999999902E-2</v>
      </c>
      <c r="V305" s="9">
        <v>1.2930000000000001E-2</v>
      </c>
      <c r="W305" s="9">
        <v>1.435E-2</v>
      </c>
      <c r="X305" s="9">
        <v>3.4459999999999899E-3</v>
      </c>
      <c r="Y305" s="9">
        <v>23.719999999999899</v>
      </c>
      <c r="Z305" s="9">
        <v>35.899999999999899</v>
      </c>
      <c r="AA305" s="9">
        <v>159.80000000000001</v>
      </c>
      <c r="AB305" s="9">
        <v>1724</v>
      </c>
      <c r="AC305" s="9">
        <v>0.1782</v>
      </c>
      <c r="AD305" s="9">
        <v>0.3841</v>
      </c>
      <c r="AE305" s="9">
        <v>0.57540000000000002</v>
      </c>
      <c r="AF305" s="9">
        <v>0.18720000000000001</v>
      </c>
      <c r="AG305" s="9">
        <v>0.32579999999999898</v>
      </c>
      <c r="AH305" s="9">
        <v>9.7199999999999898E-2</v>
      </c>
      <c r="AI305" s="9">
        <v>0</v>
      </c>
      <c r="AJ305">
        <v>1</v>
      </c>
    </row>
    <row r="306" spans="3:36" x14ac:dyDescent="0.2">
      <c r="C306" s="5" t="s">
        <v>442</v>
      </c>
      <c r="D306" s="9">
        <v>8912055</v>
      </c>
      <c r="E306" s="9">
        <v>11.74</v>
      </c>
      <c r="F306" s="9">
        <v>14.02</v>
      </c>
      <c r="G306" s="9">
        <v>74.239999999999895</v>
      </c>
      <c r="H306" s="9">
        <v>427.3</v>
      </c>
      <c r="I306" s="9">
        <v>7.8130000000000005E-2</v>
      </c>
      <c r="J306" s="9">
        <v>4.3400000000000001E-2</v>
      </c>
      <c r="K306" s="9">
        <v>2.2450000000000001E-2</v>
      </c>
      <c r="L306" s="9">
        <v>2.7629999999999901E-2</v>
      </c>
      <c r="M306" s="9">
        <v>0.21010000000000001</v>
      </c>
      <c r="N306" s="9">
        <v>6.11299999999999E-2</v>
      </c>
      <c r="O306" s="9">
        <v>0.56189999999999896</v>
      </c>
      <c r="P306" s="9">
        <v>1.268</v>
      </c>
      <c r="Q306" s="9">
        <v>3.7170000000000001</v>
      </c>
      <c r="R306" s="9">
        <v>37.829999999999899</v>
      </c>
      <c r="S306" s="9">
        <v>8.0339999999999908E-3</v>
      </c>
      <c r="T306" s="9">
        <v>1.4420000000000001E-2</v>
      </c>
      <c r="U306" s="9">
        <v>1.5140000000000001E-2</v>
      </c>
      <c r="V306" s="9">
        <v>1.8460000000000001E-2</v>
      </c>
      <c r="W306" s="9">
        <v>2.921E-2</v>
      </c>
      <c r="X306" s="9">
        <v>2.0049999999999899E-3</v>
      </c>
      <c r="Y306" s="9">
        <v>13.31</v>
      </c>
      <c r="Z306" s="9">
        <v>18.260000000000002</v>
      </c>
      <c r="AA306" s="9">
        <v>84.7</v>
      </c>
      <c r="AB306" s="9">
        <v>533.70000000000005</v>
      </c>
      <c r="AC306" s="9">
        <v>0.1036</v>
      </c>
      <c r="AD306" s="9">
        <v>8.5000000000000006E-2</v>
      </c>
      <c r="AE306" s="9">
        <v>6.7349999999999896E-2</v>
      </c>
      <c r="AF306" s="9">
        <v>8.2900000000000001E-2</v>
      </c>
      <c r="AG306" s="9">
        <v>0.31009999999999899</v>
      </c>
      <c r="AH306" s="9">
        <v>6.6879999999999898E-2</v>
      </c>
      <c r="AI306" s="9">
        <v>1</v>
      </c>
      <c r="AJ306">
        <v>0</v>
      </c>
    </row>
    <row r="307" spans="3:36" x14ac:dyDescent="0.2">
      <c r="C307" s="5" t="s">
        <v>443</v>
      </c>
      <c r="D307" s="9">
        <v>89122</v>
      </c>
      <c r="E307" s="9">
        <v>19.399999999999899</v>
      </c>
      <c r="F307" s="9">
        <v>18.18</v>
      </c>
      <c r="G307" s="9">
        <v>127.2</v>
      </c>
      <c r="H307" s="9">
        <v>1145</v>
      </c>
      <c r="I307" s="9">
        <v>0.1037</v>
      </c>
      <c r="J307" s="9">
        <v>0.144199999999999</v>
      </c>
      <c r="K307" s="9">
        <v>0.162599999999999</v>
      </c>
      <c r="L307" s="9">
        <v>9.4640000000000002E-2</v>
      </c>
      <c r="M307" s="9">
        <v>0.1893</v>
      </c>
      <c r="N307" s="9">
        <v>5.892E-2</v>
      </c>
      <c r="O307" s="9">
        <v>0.47089999999999899</v>
      </c>
      <c r="P307" s="9">
        <v>0.99509999999999899</v>
      </c>
      <c r="Q307" s="9">
        <v>2.903</v>
      </c>
      <c r="R307" s="9">
        <v>53.159999999999897</v>
      </c>
      <c r="S307" s="9">
        <v>5.6540000000000002E-3</v>
      </c>
      <c r="T307" s="9">
        <v>2.1989999999999899E-2</v>
      </c>
      <c r="U307" s="9">
        <v>3.0589999999999899E-2</v>
      </c>
      <c r="V307" s="9">
        <v>1.499E-2</v>
      </c>
      <c r="W307" s="9">
        <v>1.6230000000000001E-2</v>
      </c>
      <c r="X307" s="9">
        <v>1.9650000000000002E-3</v>
      </c>
      <c r="Y307" s="9">
        <v>23.7899999999999</v>
      </c>
      <c r="Z307" s="9">
        <v>28.649999999999899</v>
      </c>
      <c r="AA307" s="9">
        <v>152.4</v>
      </c>
      <c r="AB307" s="9">
        <v>1628</v>
      </c>
      <c r="AC307" s="9">
        <v>0.15179999999999899</v>
      </c>
      <c r="AD307" s="9">
        <v>0.37490000000000001</v>
      </c>
      <c r="AE307" s="9">
        <v>0.43159999999999898</v>
      </c>
      <c r="AF307" s="9">
        <v>0.22520000000000001</v>
      </c>
      <c r="AG307" s="9">
        <v>0.35899999999999899</v>
      </c>
      <c r="AH307" s="9">
        <v>7.7869999999999898E-2</v>
      </c>
      <c r="AI307" s="9">
        <v>0</v>
      </c>
      <c r="AJ307">
        <v>1</v>
      </c>
    </row>
    <row r="308" spans="3:36" x14ac:dyDescent="0.2">
      <c r="C308" s="5" t="s">
        <v>444</v>
      </c>
      <c r="D308" s="9">
        <v>8912280</v>
      </c>
      <c r="E308" s="9">
        <v>16.239999999999899</v>
      </c>
      <c r="F308" s="9">
        <v>18.77</v>
      </c>
      <c r="G308" s="9">
        <v>108.8</v>
      </c>
      <c r="H308" s="9">
        <v>805.1</v>
      </c>
      <c r="I308" s="9">
        <v>0.1066</v>
      </c>
      <c r="J308" s="9">
        <v>0.1802</v>
      </c>
      <c r="K308" s="9">
        <v>0.1948</v>
      </c>
      <c r="L308" s="9">
        <v>9.0520000000000003E-2</v>
      </c>
      <c r="M308" s="9">
        <v>0.18759999999999899</v>
      </c>
      <c r="N308" s="9">
        <v>6.6839999999999899E-2</v>
      </c>
      <c r="O308" s="9">
        <v>0.2873</v>
      </c>
      <c r="P308" s="9">
        <v>0.9173</v>
      </c>
      <c r="Q308" s="9">
        <v>2.464</v>
      </c>
      <c r="R308" s="9">
        <v>28.09</v>
      </c>
      <c r="S308" s="9">
        <v>4.5630000000000002E-3</v>
      </c>
      <c r="T308" s="9">
        <v>3.4810000000000001E-2</v>
      </c>
      <c r="U308" s="9">
        <v>3.87199999999999E-2</v>
      </c>
      <c r="V308" s="9">
        <v>1.209E-2</v>
      </c>
      <c r="W308" s="9">
        <v>1.388E-2</v>
      </c>
      <c r="X308" s="9">
        <v>4.0810000000000004E-3</v>
      </c>
      <c r="Y308" s="9">
        <v>18.55</v>
      </c>
      <c r="Z308" s="9">
        <v>25.09</v>
      </c>
      <c r="AA308" s="9">
        <v>126.9</v>
      </c>
      <c r="AB308" s="9">
        <v>1031</v>
      </c>
      <c r="AC308" s="9">
        <v>0.13650000000000001</v>
      </c>
      <c r="AD308" s="9">
        <v>0.47060000000000002</v>
      </c>
      <c r="AE308" s="9">
        <v>0.50260000000000005</v>
      </c>
      <c r="AF308" s="9">
        <v>0.17319999999999899</v>
      </c>
      <c r="AG308" s="9">
        <v>0.27700000000000002</v>
      </c>
      <c r="AH308" s="9">
        <v>0.10630000000000001</v>
      </c>
      <c r="AI308" s="9">
        <v>0</v>
      </c>
      <c r="AJ308">
        <v>1</v>
      </c>
    </row>
    <row r="309" spans="3:36" x14ac:dyDescent="0.2">
      <c r="C309" s="5" t="s">
        <v>445</v>
      </c>
      <c r="D309" s="9">
        <v>8912284</v>
      </c>
      <c r="E309" s="9">
        <v>12.89</v>
      </c>
      <c r="F309" s="9">
        <v>15.6999999999999</v>
      </c>
      <c r="G309" s="9">
        <v>84.079999999999899</v>
      </c>
      <c r="H309" s="9">
        <v>516.6</v>
      </c>
      <c r="I309" s="9">
        <v>7.8179999999999902E-2</v>
      </c>
      <c r="J309" s="9">
        <v>9.5799999999999899E-2</v>
      </c>
      <c r="K309" s="9">
        <v>0.1115</v>
      </c>
      <c r="L309" s="9">
        <v>3.39E-2</v>
      </c>
      <c r="M309" s="9">
        <v>0.14319999999999899</v>
      </c>
      <c r="N309" s="9">
        <v>5.935E-2</v>
      </c>
      <c r="O309" s="9">
        <v>0.2913</v>
      </c>
      <c r="P309" s="9">
        <v>1.389</v>
      </c>
      <c r="Q309" s="9">
        <v>2.347</v>
      </c>
      <c r="R309" s="9">
        <v>23.2899999999999</v>
      </c>
      <c r="S309" s="9">
        <v>6.4180000000000001E-3</v>
      </c>
      <c r="T309" s="9">
        <v>3.9609999999999902E-2</v>
      </c>
      <c r="U309" s="9">
        <v>7.9269999999999896E-2</v>
      </c>
      <c r="V309" s="9">
        <v>1.7739999999999902E-2</v>
      </c>
      <c r="W309" s="9">
        <v>1.8780000000000002E-2</v>
      </c>
      <c r="X309" s="9">
        <v>3.6960000000000001E-3</v>
      </c>
      <c r="Y309" s="9">
        <v>13.9</v>
      </c>
      <c r="Z309" s="9">
        <v>19.690000000000001</v>
      </c>
      <c r="AA309" s="9">
        <v>92.12</v>
      </c>
      <c r="AB309" s="9">
        <v>595.6</v>
      </c>
      <c r="AC309" s="9">
        <v>9.9260000000000001E-2</v>
      </c>
      <c r="AD309" s="9">
        <v>0.23169999999999899</v>
      </c>
      <c r="AE309" s="9">
        <v>0.33439999999999898</v>
      </c>
      <c r="AF309" s="9">
        <v>0.1017</v>
      </c>
      <c r="AG309" s="9">
        <v>0.199899999999999</v>
      </c>
      <c r="AH309" s="9">
        <v>7.127E-2</v>
      </c>
      <c r="AI309" s="9">
        <v>1</v>
      </c>
      <c r="AJ309">
        <v>0</v>
      </c>
    </row>
    <row r="310" spans="3:36" x14ac:dyDescent="0.2">
      <c r="C310" s="5" t="s">
        <v>446</v>
      </c>
      <c r="D310" s="9">
        <v>8912521</v>
      </c>
      <c r="E310" s="9">
        <v>12.58</v>
      </c>
      <c r="F310" s="9">
        <v>18.399999999999899</v>
      </c>
      <c r="G310" s="9">
        <v>79.829999999999899</v>
      </c>
      <c r="H310" s="9">
        <v>489</v>
      </c>
      <c r="I310" s="9">
        <v>8.3930000000000005E-2</v>
      </c>
      <c r="J310" s="9">
        <v>4.2160000000000003E-2</v>
      </c>
      <c r="K310" s="9">
        <v>1.8600000000000001E-3</v>
      </c>
      <c r="L310" s="9">
        <v>2.92399999999999E-3</v>
      </c>
      <c r="M310" s="9">
        <v>0.16969999999999899</v>
      </c>
      <c r="N310" s="9">
        <v>5.8549999999999901E-2</v>
      </c>
      <c r="O310" s="9">
        <v>0.27189999999999898</v>
      </c>
      <c r="P310" s="9">
        <v>1.35</v>
      </c>
      <c r="Q310" s="9">
        <v>1.7210000000000001</v>
      </c>
      <c r="R310" s="9">
        <v>22.4499999999999</v>
      </c>
      <c r="S310" s="9">
        <v>6.3829999999999902E-3</v>
      </c>
      <c r="T310" s="9">
        <v>8.0079999999999908E-3</v>
      </c>
      <c r="U310" s="9">
        <v>1.8600000000000001E-3</v>
      </c>
      <c r="V310" s="9">
        <v>2.92399999999999E-3</v>
      </c>
      <c r="W310" s="9">
        <v>2.571E-2</v>
      </c>
      <c r="X310" s="9">
        <v>2.0149999999999899E-3</v>
      </c>
      <c r="Y310" s="9">
        <v>13.5</v>
      </c>
      <c r="Z310" s="9">
        <v>23.079999999999899</v>
      </c>
      <c r="AA310" s="9">
        <v>85.56</v>
      </c>
      <c r="AB310" s="9">
        <v>564.1</v>
      </c>
      <c r="AC310" s="9">
        <v>0.1038</v>
      </c>
      <c r="AD310" s="9">
        <v>6.6239999999999896E-2</v>
      </c>
      <c r="AE310" s="9">
        <v>5.5789999999999902E-3</v>
      </c>
      <c r="AF310" s="9">
        <v>8.7720000000000003E-3</v>
      </c>
      <c r="AG310" s="9">
        <v>0.2505</v>
      </c>
      <c r="AH310" s="9">
        <v>6.4310000000000006E-2</v>
      </c>
      <c r="AI310" s="9">
        <v>1</v>
      </c>
      <c r="AJ310">
        <v>0</v>
      </c>
    </row>
    <row r="311" spans="3:36" x14ac:dyDescent="0.2">
      <c r="C311" s="5" t="s">
        <v>447</v>
      </c>
      <c r="D311" s="9">
        <v>8912909</v>
      </c>
      <c r="E311" s="9">
        <v>11.94</v>
      </c>
      <c r="F311" s="9">
        <v>20.76</v>
      </c>
      <c r="G311" s="9">
        <v>77.87</v>
      </c>
      <c r="H311" s="9">
        <v>441</v>
      </c>
      <c r="I311" s="9">
        <v>8.6050000000000001E-2</v>
      </c>
      <c r="J311" s="9">
        <v>0.1011</v>
      </c>
      <c r="K311" s="9">
        <v>6.5740000000000007E-2</v>
      </c>
      <c r="L311" s="9">
        <v>3.7909999999999902E-2</v>
      </c>
      <c r="M311" s="9">
        <v>0.1588</v>
      </c>
      <c r="N311" s="9">
        <v>6.7659999999999901E-2</v>
      </c>
      <c r="O311" s="9">
        <v>0.2742</v>
      </c>
      <c r="P311" s="9">
        <v>1.3899999999999899</v>
      </c>
      <c r="Q311" s="9">
        <v>3.198</v>
      </c>
      <c r="R311" s="9">
        <v>21.91</v>
      </c>
      <c r="S311" s="9">
        <v>6.7190000000000001E-3</v>
      </c>
      <c r="T311" s="9">
        <v>5.1560000000000002E-2</v>
      </c>
      <c r="U311" s="9">
        <v>4.3869999999999902E-2</v>
      </c>
      <c r="V311" s="9">
        <v>1.6330000000000001E-2</v>
      </c>
      <c r="W311" s="9">
        <v>1.8720000000000001E-2</v>
      </c>
      <c r="X311" s="9">
        <v>8.0149999999999891E-3</v>
      </c>
      <c r="Y311" s="9">
        <v>13.24</v>
      </c>
      <c r="Z311" s="9">
        <v>27.2899999999999</v>
      </c>
      <c r="AA311" s="9">
        <v>92.2</v>
      </c>
      <c r="AB311" s="9">
        <v>546.1</v>
      </c>
      <c r="AC311" s="9">
        <v>0.1116</v>
      </c>
      <c r="AD311" s="9">
        <v>0.281299999999999</v>
      </c>
      <c r="AE311" s="9">
        <v>0.23649999999999899</v>
      </c>
      <c r="AF311" s="9">
        <v>0.11550000000000001</v>
      </c>
      <c r="AG311" s="9">
        <v>0.2465</v>
      </c>
      <c r="AH311" s="9">
        <v>9.9809999999999899E-2</v>
      </c>
      <c r="AI311" s="9">
        <v>1</v>
      </c>
      <c r="AJ311">
        <v>0</v>
      </c>
    </row>
    <row r="312" spans="3:36" x14ac:dyDescent="0.2">
      <c r="C312" s="5" t="s">
        <v>448</v>
      </c>
      <c r="D312" s="9">
        <v>8913</v>
      </c>
      <c r="E312" s="9">
        <v>12.89</v>
      </c>
      <c r="F312" s="9">
        <v>13.1199999999999</v>
      </c>
      <c r="G312" s="9">
        <v>81.89</v>
      </c>
      <c r="H312" s="9">
        <v>515.89999999999895</v>
      </c>
      <c r="I312" s="9">
        <v>6.9550000000000001E-2</v>
      </c>
      <c r="J312" s="9">
        <v>3.72899999999999E-2</v>
      </c>
      <c r="K312" s="9">
        <v>2.2599999999999901E-2</v>
      </c>
      <c r="L312" s="9">
        <v>1.171E-2</v>
      </c>
      <c r="M312" s="9">
        <v>0.13370000000000001</v>
      </c>
      <c r="N312" s="9">
        <v>5.5809999999999901E-2</v>
      </c>
      <c r="O312" s="9">
        <v>0.1532</v>
      </c>
      <c r="P312" s="9">
        <v>0.46899999999999897</v>
      </c>
      <c r="Q312" s="9">
        <v>1.115</v>
      </c>
      <c r="R312" s="9">
        <v>12.68</v>
      </c>
      <c r="S312" s="9">
        <v>4.731E-3</v>
      </c>
      <c r="T312" s="9">
        <v>1.345E-2</v>
      </c>
      <c r="U312" s="9">
        <v>1.652E-2</v>
      </c>
      <c r="V312" s="9">
        <v>5.9049999999999901E-3</v>
      </c>
      <c r="W312" s="9">
        <v>1.619E-2</v>
      </c>
      <c r="X312" s="9">
        <v>2.081E-3</v>
      </c>
      <c r="Y312" s="9">
        <v>13.6199999999999</v>
      </c>
      <c r="Z312" s="9">
        <v>15.5399999999999</v>
      </c>
      <c r="AA312" s="9">
        <v>87.4</v>
      </c>
      <c r="AB312" s="9">
        <v>577</v>
      </c>
      <c r="AC312" s="9">
        <v>9.6159999999999898E-2</v>
      </c>
      <c r="AD312" s="9">
        <v>0.1147</v>
      </c>
      <c r="AE312" s="9">
        <v>0.1186</v>
      </c>
      <c r="AF312" s="9">
        <v>5.3659999999999902E-2</v>
      </c>
      <c r="AG312" s="9">
        <v>0.23089999999999899</v>
      </c>
      <c r="AH312" s="9">
        <v>6.9150000000000003E-2</v>
      </c>
      <c r="AI312" s="9">
        <v>1</v>
      </c>
      <c r="AJ312">
        <v>0</v>
      </c>
    </row>
    <row r="313" spans="3:36" x14ac:dyDescent="0.2">
      <c r="C313" s="5" t="s">
        <v>449</v>
      </c>
      <c r="D313" s="9">
        <v>8913049</v>
      </c>
      <c r="E313" s="9">
        <v>11.26</v>
      </c>
      <c r="F313" s="9">
        <v>19.96</v>
      </c>
      <c r="G313" s="9">
        <v>73.719999999999899</v>
      </c>
      <c r="H313" s="9">
        <v>394.1</v>
      </c>
      <c r="I313" s="9">
        <v>8.0199999999999896E-2</v>
      </c>
      <c r="J313" s="9">
        <v>0.1181</v>
      </c>
      <c r="K313" s="9">
        <v>9.2740000000000003E-2</v>
      </c>
      <c r="L313" s="9">
        <v>5.5879999999999902E-2</v>
      </c>
      <c r="M313" s="9">
        <v>0.25950000000000001</v>
      </c>
      <c r="N313" s="9">
        <v>6.2330000000000003E-2</v>
      </c>
      <c r="O313" s="9">
        <v>0.48659999999999898</v>
      </c>
      <c r="P313" s="9">
        <v>1.905</v>
      </c>
      <c r="Q313" s="9">
        <v>2.87699999999999</v>
      </c>
      <c r="R313" s="9">
        <v>34.68</v>
      </c>
      <c r="S313" s="9">
        <v>1.5740000000000001E-2</v>
      </c>
      <c r="T313" s="9">
        <v>8.2619999999999902E-2</v>
      </c>
      <c r="U313" s="9">
        <v>8.0990000000000006E-2</v>
      </c>
      <c r="V313" s="9">
        <v>3.4869999999999901E-2</v>
      </c>
      <c r="W313" s="9">
        <v>3.4180000000000002E-2</v>
      </c>
      <c r="X313" s="9">
        <v>6.5170000000000002E-3</v>
      </c>
      <c r="Y313" s="9">
        <v>11.8599999999999</v>
      </c>
      <c r="Z313" s="9">
        <v>22.329999999999899</v>
      </c>
      <c r="AA313" s="9">
        <v>78.269999999999897</v>
      </c>
      <c r="AB313" s="9">
        <v>437.6</v>
      </c>
      <c r="AC313" s="9">
        <v>0.1028</v>
      </c>
      <c r="AD313" s="9">
        <v>0.18429999999999899</v>
      </c>
      <c r="AE313" s="9">
        <v>0.15459999999999899</v>
      </c>
      <c r="AF313" s="9">
        <v>9.3140000000000001E-2</v>
      </c>
      <c r="AG313" s="9">
        <v>0.29549999999999899</v>
      </c>
      <c r="AH313" s="9">
        <v>7.009E-2</v>
      </c>
      <c r="AI313" s="9">
        <v>1</v>
      </c>
      <c r="AJ313">
        <v>0</v>
      </c>
    </row>
    <row r="314" spans="3:36" x14ac:dyDescent="0.2">
      <c r="C314" s="5" t="s">
        <v>450</v>
      </c>
      <c r="D314" s="9">
        <v>89143601</v>
      </c>
      <c r="E314" s="9">
        <v>11.3699999999999</v>
      </c>
      <c r="F314" s="9">
        <v>18.89</v>
      </c>
      <c r="G314" s="9">
        <v>72.17</v>
      </c>
      <c r="H314" s="9">
        <v>396</v>
      </c>
      <c r="I314" s="9">
        <v>8.7129999999999902E-2</v>
      </c>
      <c r="J314" s="9">
        <v>5.008E-2</v>
      </c>
      <c r="K314" s="9">
        <v>2.3990000000000001E-2</v>
      </c>
      <c r="L314" s="9">
        <v>2.1729999999999899E-2</v>
      </c>
      <c r="M314" s="9">
        <v>0.20130000000000001</v>
      </c>
      <c r="N314" s="9">
        <v>5.9549999999999902E-2</v>
      </c>
      <c r="O314" s="9">
        <v>0.2656</v>
      </c>
      <c r="P314" s="9">
        <v>1.974</v>
      </c>
      <c r="Q314" s="9">
        <v>1.954</v>
      </c>
      <c r="R314" s="9">
        <v>17.489999999999899</v>
      </c>
      <c r="S314" s="9">
        <v>6.5380000000000004E-3</v>
      </c>
      <c r="T314" s="9">
        <v>1.3950000000000001E-2</v>
      </c>
      <c r="U314" s="9">
        <v>1.376E-2</v>
      </c>
      <c r="V314" s="9">
        <v>9.9240000000000005E-3</v>
      </c>
      <c r="W314" s="9">
        <v>3.4160000000000003E-2</v>
      </c>
      <c r="X314" s="9">
        <v>2.928E-3</v>
      </c>
      <c r="Y314" s="9">
        <v>12.3599999999999</v>
      </c>
      <c r="Z314" s="9">
        <v>26.14</v>
      </c>
      <c r="AA314" s="9">
        <v>79.290000000000006</v>
      </c>
      <c r="AB314" s="9">
        <v>459.3</v>
      </c>
      <c r="AC314" s="9">
        <v>0.1118</v>
      </c>
      <c r="AD314" s="9">
        <v>9.708E-2</v>
      </c>
      <c r="AE314" s="9">
        <v>7.5289999999999899E-2</v>
      </c>
      <c r="AF314" s="9">
        <v>6.2030000000000002E-2</v>
      </c>
      <c r="AG314" s="9">
        <v>0.32669999999999899</v>
      </c>
      <c r="AH314" s="9">
        <v>6.9940000000000002E-2</v>
      </c>
      <c r="AI314" s="9">
        <v>1</v>
      </c>
      <c r="AJ314">
        <v>0</v>
      </c>
    </row>
    <row r="315" spans="3:36" x14ac:dyDescent="0.2">
      <c r="C315" s="5" t="s">
        <v>451</v>
      </c>
      <c r="D315" s="9">
        <v>89143602</v>
      </c>
      <c r="E315" s="9">
        <v>14.41</v>
      </c>
      <c r="F315" s="9">
        <v>19.73</v>
      </c>
      <c r="G315" s="9">
        <v>96.03</v>
      </c>
      <c r="H315" s="9">
        <v>651</v>
      </c>
      <c r="I315" s="9">
        <v>8.7569999999999898E-2</v>
      </c>
      <c r="J315" s="9">
        <v>0.1676</v>
      </c>
      <c r="K315" s="9">
        <v>0.13619999999999899</v>
      </c>
      <c r="L315" s="9">
        <v>6.6019999999999898E-2</v>
      </c>
      <c r="M315" s="9">
        <v>0.1714</v>
      </c>
      <c r="N315" s="9">
        <v>7.1919999999999901E-2</v>
      </c>
      <c r="O315" s="9">
        <v>0.881099999999999</v>
      </c>
      <c r="P315" s="9">
        <v>1.77</v>
      </c>
      <c r="Q315" s="9">
        <v>4.3600000000000003</v>
      </c>
      <c r="R315" s="9">
        <v>77.1099999999999</v>
      </c>
      <c r="S315" s="9">
        <v>7.7619999999999903E-3</v>
      </c>
      <c r="T315" s="9">
        <v>0.106399999999999</v>
      </c>
      <c r="U315" s="9">
        <v>9.9599999999999897E-2</v>
      </c>
      <c r="V315" s="9">
        <v>2.7709999999999901E-2</v>
      </c>
      <c r="W315" s="9">
        <v>4.0770000000000001E-2</v>
      </c>
      <c r="X315" s="9">
        <v>2.2859999999999901E-2</v>
      </c>
      <c r="Y315" s="9">
        <v>15.77</v>
      </c>
      <c r="Z315" s="9">
        <v>22.1299999999999</v>
      </c>
      <c r="AA315" s="9">
        <v>101.7</v>
      </c>
      <c r="AB315" s="9">
        <v>767.29999999999905</v>
      </c>
      <c r="AC315" s="9">
        <v>9.9830000000000002E-2</v>
      </c>
      <c r="AD315" s="9">
        <v>0.2472</v>
      </c>
      <c r="AE315" s="9">
        <v>0.222</v>
      </c>
      <c r="AF315" s="9">
        <v>0.1021</v>
      </c>
      <c r="AG315" s="9">
        <v>0.22720000000000001</v>
      </c>
      <c r="AH315" s="9">
        <v>8.7989999999999902E-2</v>
      </c>
      <c r="AI315" s="9">
        <v>1</v>
      </c>
      <c r="AJ315">
        <v>0</v>
      </c>
    </row>
    <row r="316" spans="3:36" x14ac:dyDescent="0.2">
      <c r="C316" s="5" t="s">
        <v>452</v>
      </c>
      <c r="D316" s="9">
        <v>8915</v>
      </c>
      <c r="E316" s="9">
        <v>14.96</v>
      </c>
      <c r="F316" s="9">
        <v>19.100000000000001</v>
      </c>
      <c r="G316" s="9">
        <v>97.03</v>
      </c>
      <c r="H316" s="9">
        <v>687.29999999999905</v>
      </c>
      <c r="I316" s="9">
        <v>8.992E-2</v>
      </c>
      <c r="J316" s="9">
        <v>9.8229999999999901E-2</v>
      </c>
      <c r="K316" s="9">
        <v>5.9400000000000001E-2</v>
      </c>
      <c r="L316" s="9">
        <v>4.81899999999999E-2</v>
      </c>
      <c r="M316" s="9">
        <v>0.18790000000000001</v>
      </c>
      <c r="N316" s="9">
        <v>5.8520000000000003E-2</v>
      </c>
      <c r="O316" s="9">
        <v>0.28770000000000001</v>
      </c>
      <c r="P316" s="9">
        <v>0.94799999999999895</v>
      </c>
      <c r="Q316" s="9">
        <v>2.17099999999999</v>
      </c>
      <c r="R316" s="9">
        <v>24.87</v>
      </c>
      <c r="S316" s="9">
        <v>5.3319999999999904E-3</v>
      </c>
      <c r="T316" s="9">
        <v>2.1149999999999902E-2</v>
      </c>
      <c r="U316" s="9">
        <v>1.536E-2</v>
      </c>
      <c r="V316" s="9">
        <v>1.187E-2</v>
      </c>
      <c r="W316" s="9">
        <v>1.52199999999999E-2</v>
      </c>
      <c r="X316" s="9">
        <v>2.8149999999999898E-3</v>
      </c>
      <c r="Y316" s="9">
        <v>16.25</v>
      </c>
      <c r="Z316" s="9">
        <v>26.19</v>
      </c>
      <c r="AA316" s="9">
        <v>109.099999999999</v>
      </c>
      <c r="AB316" s="9">
        <v>809.79999999999905</v>
      </c>
      <c r="AC316" s="9">
        <v>0.1313</v>
      </c>
      <c r="AD316" s="9">
        <v>0.30299999999999899</v>
      </c>
      <c r="AE316" s="9">
        <v>0.1804</v>
      </c>
      <c r="AF316" s="9">
        <v>0.1489</v>
      </c>
      <c r="AG316" s="9">
        <v>0.29620000000000002</v>
      </c>
      <c r="AH316" s="9">
        <v>8.4720000000000004E-2</v>
      </c>
      <c r="AI316" s="9">
        <v>1</v>
      </c>
      <c r="AJ316">
        <v>0</v>
      </c>
    </row>
    <row r="317" spans="3:36" x14ac:dyDescent="0.2">
      <c r="C317" s="5" t="s">
        <v>453</v>
      </c>
      <c r="D317" s="9">
        <v>891670</v>
      </c>
      <c r="E317" s="9">
        <v>12.9499999999999</v>
      </c>
      <c r="F317" s="9">
        <v>16.02</v>
      </c>
      <c r="G317" s="9">
        <v>83.14</v>
      </c>
      <c r="H317" s="9">
        <v>513.70000000000005</v>
      </c>
      <c r="I317" s="9">
        <v>0.10050000000000001</v>
      </c>
      <c r="J317" s="9">
        <v>7.9430000000000001E-2</v>
      </c>
      <c r="K317" s="9">
        <v>6.1550000000000001E-2</v>
      </c>
      <c r="L317" s="9">
        <v>3.3700000000000001E-2</v>
      </c>
      <c r="M317" s="9">
        <v>0.17299999999999899</v>
      </c>
      <c r="N317" s="9">
        <v>6.4699999999999896E-2</v>
      </c>
      <c r="O317" s="9">
        <v>0.2094</v>
      </c>
      <c r="P317" s="9">
        <v>0.76359999999999895</v>
      </c>
      <c r="Q317" s="9">
        <v>1.2310000000000001</v>
      </c>
      <c r="R317" s="9">
        <v>17.670000000000002</v>
      </c>
      <c r="S317" s="9">
        <v>8.7250000000000001E-3</v>
      </c>
      <c r="T317" s="9">
        <v>2.0029999999999899E-2</v>
      </c>
      <c r="U317" s="9">
        <v>2.3349999999999899E-2</v>
      </c>
      <c r="V317" s="9">
        <v>1.132E-2</v>
      </c>
      <c r="W317" s="9">
        <v>2.6249999999999898E-2</v>
      </c>
      <c r="X317" s="9">
        <v>4.7260000000000002E-3</v>
      </c>
      <c r="Y317" s="9">
        <v>13.74</v>
      </c>
      <c r="Z317" s="9">
        <v>19.93</v>
      </c>
      <c r="AA317" s="9">
        <v>88.81</v>
      </c>
      <c r="AB317" s="9">
        <v>585.39999999999895</v>
      </c>
      <c r="AC317" s="9">
        <v>0.14829999999999899</v>
      </c>
      <c r="AD317" s="9">
        <v>0.20680000000000001</v>
      </c>
      <c r="AE317" s="9">
        <v>0.22409999999999899</v>
      </c>
      <c r="AF317" s="9">
        <v>0.1056</v>
      </c>
      <c r="AG317" s="9">
        <v>0.33800000000000002</v>
      </c>
      <c r="AH317" s="9">
        <v>9.5839999999999897E-2</v>
      </c>
      <c r="AI317" s="9">
        <v>1</v>
      </c>
      <c r="AJ317">
        <v>0</v>
      </c>
    </row>
    <row r="318" spans="3:36" x14ac:dyDescent="0.2">
      <c r="C318" s="5" t="s">
        <v>454</v>
      </c>
      <c r="D318" s="9">
        <v>891703</v>
      </c>
      <c r="E318" s="9">
        <v>11.85</v>
      </c>
      <c r="F318" s="9">
        <v>17.46</v>
      </c>
      <c r="G318" s="9">
        <v>75.540000000000006</v>
      </c>
      <c r="H318" s="9">
        <v>432.69999999999902</v>
      </c>
      <c r="I318" s="9">
        <v>8.3720000000000003E-2</v>
      </c>
      <c r="J318" s="9">
        <v>5.6419999999999901E-2</v>
      </c>
      <c r="K318" s="9">
        <v>2.6880000000000001E-2</v>
      </c>
      <c r="L318" s="9">
        <v>2.2800000000000001E-2</v>
      </c>
      <c r="M318" s="9">
        <v>0.1875</v>
      </c>
      <c r="N318" s="9">
        <v>5.7149999999999902E-2</v>
      </c>
      <c r="O318" s="9">
        <v>0.20699999999999899</v>
      </c>
      <c r="P318" s="9">
        <v>1.238</v>
      </c>
      <c r="Q318" s="9">
        <v>1.234</v>
      </c>
      <c r="R318" s="9">
        <v>13.88</v>
      </c>
      <c r="S318" s="9">
        <v>7.5950000000000002E-3</v>
      </c>
      <c r="T318" s="9">
        <v>1.4999999999999901E-2</v>
      </c>
      <c r="U318" s="9">
        <v>1.4120000000000001E-2</v>
      </c>
      <c r="V318" s="9">
        <v>8.5780000000000006E-3</v>
      </c>
      <c r="W318" s="9">
        <v>1.7919999999999901E-2</v>
      </c>
      <c r="X318" s="9">
        <v>1.784E-3</v>
      </c>
      <c r="Y318" s="9">
        <v>13.06</v>
      </c>
      <c r="Z318" s="9">
        <v>25.75</v>
      </c>
      <c r="AA318" s="9">
        <v>84.349999999999895</v>
      </c>
      <c r="AB318" s="9">
        <v>517.79999999999905</v>
      </c>
      <c r="AC318" s="9">
        <v>0.13689999999999899</v>
      </c>
      <c r="AD318" s="9">
        <v>0.17580000000000001</v>
      </c>
      <c r="AE318" s="9">
        <v>0.131599999999999</v>
      </c>
      <c r="AF318" s="9">
        <v>9.1399999999999898E-2</v>
      </c>
      <c r="AG318" s="9">
        <v>0.31009999999999899</v>
      </c>
      <c r="AH318" s="9">
        <v>7.0069999999999896E-2</v>
      </c>
      <c r="AI318" s="9">
        <v>1</v>
      </c>
      <c r="AJ318">
        <v>0</v>
      </c>
    </row>
    <row r="319" spans="3:36" x14ac:dyDescent="0.2">
      <c r="C319" s="5" t="s">
        <v>455</v>
      </c>
      <c r="D319" s="9">
        <v>891716</v>
      </c>
      <c r="E319" s="9">
        <v>12.72</v>
      </c>
      <c r="F319" s="9">
        <v>13.7799999999999</v>
      </c>
      <c r="G319" s="9">
        <v>81.78</v>
      </c>
      <c r="H319" s="9">
        <v>492.1</v>
      </c>
      <c r="I319" s="9">
        <v>9.6670000000000006E-2</v>
      </c>
      <c r="J319" s="9">
        <v>8.3930000000000005E-2</v>
      </c>
      <c r="K319" s="9">
        <v>1.2880000000000001E-2</v>
      </c>
      <c r="L319" s="9">
        <v>1.924E-2</v>
      </c>
      <c r="M319" s="9">
        <v>0.1638</v>
      </c>
      <c r="N319" s="9">
        <v>6.0999999999999902E-2</v>
      </c>
      <c r="O319" s="9">
        <v>0.1807</v>
      </c>
      <c r="P319" s="9">
        <v>0.69310000000000005</v>
      </c>
      <c r="Q319" s="9">
        <v>1.34</v>
      </c>
      <c r="R319" s="9">
        <v>13.38</v>
      </c>
      <c r="S319" s="9">
        <v>6.0639999999999904E-3</v>
      </c>
      <c r="T319" s="9">
        <v>1.18E-2</v>
      </c>
      <c r="U319" s="9">
        <v>6.5640000000000004E-3</v>
      </c>
      <c r="V319" s="9">
        <v>7.9780000000000007E-3</v>
      </c>
      <c r="W319" s="9">
        <v>1.374E-2</v>
      </c>
      <c r="X319" s="9">
        <v>1.392E-3</v>
      </c>
      <c r="Y319" s="9">
        <v>13.5</v>
      </c>
      <c r="Z319" s="9">
        <v>17.48</v>
      </c>
      <c r="AA319" s="9">
        <v>88.54</v>
      </c>
      <c r="AB319" s="9">
        <v>553.70000000000005</v>
      </c>
      <c r="AC319" s="9">
        <v>0.1298</v>
      </c>
      <c r="AD319" s="9">
        <v>0.1472</v>
      </c>
      <c r="AE319" s="9">
        <v>5.2330000000000002E-2</v>
      </c>
      <c r="AF319" s="9">
        <v>6.343E-2</v>
      </c>
      <c r="AG319" s="9">
        <v>0.2369</v>
      </c>
      <c r="AH319" s="9">
        <v>6.9220000000000004E-2</v>
      </c>
      <c r="AI319" s="9">
        <v>1</v>
      </c>
      <c r="AJ319">
        <v>0</v>
      </c>
    </row>
    <row r="320" spans="3:36" x14ac:dyDescent="0.2">
      <c r="C320" s="5" t="s">
        <v>456</v>
      </c>
      <c r="D320" s="9">
        <v>891923</v>
      </c>
      <c r="E320" s="9">
        <v>13.77</v>
      </c>
      <c r="F320" s="9">
        <v>13.27</v>
      </c>
      <c r="G320" s="9">
        <v>88.06</v>
      </c>
      <c r="H320" s="9">
        <v>582.70000000000005</v>
      </c>
      <c r="I320" s="9">
        <v>9.1980000000000006E-2</v>
      </c>
      <c r="J320" s="9">
        <v>6.2210000000000001E-2</v>
      </c>
      <c r="K320" s="9">
        <v>1.0630000000000001E-2</v>
      </c>
      <c r="L320" s="9">
        <v>1.917E-2</v>
      </c>
      <c r="M320" s="9">
        <v>0.15920000000000001</v>
      </c>
      <c r="N320" s="9">
        <v>5.9119999999999902E-2</v>
      </c>
      <c r="O320" s="9">
        <v>0.21909999999999899</v>
      </c>
      <c r="P320" s="9">
        <v>0.6946</v>
      </c>
      <c r="Q320" s="9">
        <v>1.4790000000000001</v>
      </c>
      <c r="R320" s="9">
        <v>17.739999999999899</v>
      </c>
      <c r="S320" s="9">
        <v>4.3480000000000003E-3</v>
      </c>
      <c r="T320" s="9">
        <v>8.1530000000000005E-3</v>
      </c>
      <c r="U320" s="9">
        <v>4.2719999999999902E-3</v>
      </c>
      <c r="V320" s="9">
        <v>6.829E-3</v>
      </c>
      <c r="W320" s="9">
        <v>2.154E-2</v>
      </c>
      <c r="X320" s="9">
        <v>1.802E-3</v>
      </c>
      <c r="Y320" s="9">
        <v>14.67</v>
      </c>
      <c r="Z320" s="9">
        <v>16.93</v>
      </c>
      <c r="AA320" s="9">
        <v>94.17</v>
      </c>
      <c r="AB320" s="9">
        <v>661.1</v>
      </c>
      <c r="AC320" s="9">
        <v>0.11700000000000001</v>
      </c>
      <c r="AD320" s="9">
        <v>0.1072</v>
      </c>
      <c r="AE320" s="9">
        <v>3.7319999999999902E-2</v>
      </c>
      <c r="AF320" s="9">
        <v>5.8020000000000002E-2</v>
      </c>
      <c r="AG320" s="9">
        <v>0.2823</v>
      </c>
      <c r="AH320" s="9">
        <v>6.794E-2</v>
      </c>
      <c r="AI320" s="9">
        <v>1</v>
      </c>
      <c r="AJ320">
        <v>0</v>
      </c>
    </row>
    <row r="321" spans="3:36" x14ac:dyDescent="0.2">
      <c r="C321" s="5" t="s">
        <v>457</v>
      </c>
      <c r="D321" s="9">
        <v>891936</v>
      </c>
      <c r="E321" s="9">
        <v>10.91</v>
      </c>
      <c r="F321" s="9">
        <v>12.35</v>
      </c>
      <c r="G321" s="9">
        <v>69.14</v>
      </c>
      <c r="H321" s="9">
        <v>363.69999999999902</v>
      </c>
      <c r="I321" s="9">
        <v>8.5180000000000006E-2</v>
      </c>
      <c r="J321" s="9">
        <v>4.7210000000000002E-2</v>
      </c>
      <c r="K321" s="9">
        <v>1.2359999999999901E-2</v>
      </c>
      <c r="L321" s="9">
        <v>1.3690000000000001E-2</v>
      </c>
      <c r="M321" s="9">
        <v>0.1449</v>
      </c>
      <c r="N321" s="9">
        <v>6.0310000000000002E-2</v>
      </c>
      <c r="O321" s="9">
        <v>0.17530000000000001</v>
      </c>
      <c r="P321" s="9">
        <v>1.0269999999999899</v>
      </c>
      <c r="Q321" s="9">
        <v>1.2669999999999899</v>
      </c>
      <c r="R321" s="9">
        <v>11.09</v>
      </c>
      <c r="S321" s="9">
        <v>3.4780000000000002E-3</v>
      </c>
      <c r="T321" s="9">
        <v>1.221E-2</v>
      </c>
      <c r="U321" s="9">
        <v>1.072E-2</v>
      </c>
      <c r="V321" s="9">
        <v>9.3930000000000003E-3</v>
      </c>
      <c r="W321" s="9">
        <v>2.9409999999999901E-2</v>
      </c>
      <c r="X321" s="9">
        <v>3.4280000000000001E-3</v>
      </c>
      <c r="Y321" s="9">
        <v>11.3699999999999</v>
      </c>
      <c r="Z321" s="9">
        <v>14.82</v>
      </c>
      <c r="AA321" s="9">
        <v>72.42</v>
      </c>
      <c r="AB321" s="9">
        <v>392.19999999999902</v>
      </c>
      <c r="AC321" s="9">
        <v>9.3119999999999897E-2</v>
      </c>
      <c r="AD321" s="9">
        <v>7.5060000000000002E-2</v>
      </c>
      <c r="AE321" s="9">
        <v>2.8840000000000001E-2</v>
      </c>
      <c r="AF321" s="9">
        <v>3.1940000000000003E-2</v>
      </c>
      <c r="AG321" s="9">
        <v>0.21429999999999899</v>
      </c>
      <c r="AH321" s="9">
        <v>6.6430000000000003E-2</v>
      </c>
      <c r="AI321" s="9">
        <v>1</v>
      </c>
      <c r="AJ321">
        <v>0</v>
      </c>
    </row>
    <row r="322" spans="3:36" x14ac:dyDescent="0.2">
      <c r="C322" s="5" t="s">
        <v>458</v>
      </c>
      <c r="D322" s="9">
        <v>892189</v>
      </c>
      <c r="E322" s="9">
        <v>11.76</v>
      </c>
      <c r="F322" s="9">
        <v>18.14</v>
      </c>
      <c r="G322" s="9">
        <v>75</v>
      </c>
      <c r="H322" s="9">
        <v>431.1</v>
      </c>
      <c r="I322" s="9">
        <v>9.9680000000000005E-2</v>
      </c>
      <c r="J322" s="9">
        <v>5.9139999999999901E-2</v>
      </c>
      <c r="K322" s="9">
        <v>2.6849999999999902E-2</v>
      </c>
      <c r="L322" s="9">
        <v>3.5150000000000001E-2</v>
      </c>
      <c r="M322" s="9">
        <v>0.16189999999999899</v>
      </c>
      <c r="N322" s="9">
        <v>6.2869999999999898E-2</v>
      </c>
      <c r="O322" s="9">
        <v>0.64500000000000002</v>
      </c>
      <c r="P322" s="9">
        <v>2.105</v>
      </c>
      <c r="Q322" s="9">
        <v>4.1379999999999901</v>
      </c>
      <c r="R322" s="9">
        <v>49.1099999999999</v>
      </c>
      <c r="S322" s="9">
        <v>5.5960000000000003E-3</v>
      </c>
      <c r="T322" s="9">
        <v>1.005E-2</v>
      </c>
      <c r="U322" s="9">
        <v>1.272E-2</v>
      </c>
      <c r="V322" s="9">
        <v>1.4319999999999901E-2</v>
      </c>
      <c r="W322" s="9">
        <v>1.575E-2</v>
      </c>
      <c r="X322" s="9">
        <v>2.758E-3</v>
      </c>
      <c r="Y322" s="9">
        <v>13.3599999999999</v>
      </c>
      <c r="Z322" s="9">
        <v>23.39</v>
      </c>
      <c r="AA322" s="9">
        <v>85.099999999999895</v>
      </c>
      <c r="AB322" s="9">
        <v>553.6</v>
      </c>
      <c r="AC322" s="9">
        <v>0.1137</v>
      </c>
      <c r="AD322" s="9">
        <v>7.9740000000000005E-2</v>
      </c>
      <c r="AE322" s="9">
        <v>6.11999999999999E-2</v>
      </c>
      <c r="AF322" s="9">
        <v>7.15999999999999E-2</v>
      </c>
      <c r="AG322" s="9">
        <v>0.1978</v>
      </c>
      <c r="AH322" s="9">
        <v>6.9150000000000003E-2</v>
      </c>
      <c r="AI322" s="9">
        <v>0</v>
      </c>
      <c r="AJ322">
        <v>1</v>
      </c>
    </row>
    <row r="323" spans="3:36" x14ac:dyDescent="0.2">
      <c r="C323" s="5" t="s">
        <v>459</v>
      </c>
      <c r="D323" s="9">
        <v>892214</v>
      </c>
      <c r="E323" s="9">
        <v>14.26</v>
      </c>
      <c r="F323" s="9">
        <v>18.170000000000002</v>
      </c>
      <c r="G323" s="9">
        <v>91.219999999999899</v>
      </c>
      <c r="H323" s="9">
        <v>633.1</v>
      </c>
      <c r="I323" s="9">
        <v>6.5759999999999902E-2</v>
      </c>
      <c r="J323" s="9">
        <v>5.2200000000000003E-2</v>
      </c>
      <c r="K323" s="9">
        <v>2.4750000000000001E-2</v>
      </c>
      <c r="L323" s="9">
        <v>1.374E-2</v>
      </c>
      <c r="M323" s="9">
        <v>0.16350000000000001</v>
      </c>
      <c r="N323" s="9">
        <v>5.586E-2</v>
      </c>
      <c r="O323" s="9">
        <v>0.23</v>
      </c>
      <c r="P323" s="9">
        <v>0.66900000000000004</v>
      </c>
      <c r="Q323" s="9">
        <v>1.661</v>
      </c>
      <c r="R323" s="9">
        <v>20.559999999999899</v>
      </c>
      <c r="S323" s="9">
        <v>3.16899999999999E-3</v>
      </c>
      <c r="T323" s="9">
        <v>1.37699999999999E-2</v>
      </c>
      <c r="U323" s="9">
        <v>1.07899999999999E-2</v>
      </c>
      <c r="V323" s="9">
        <v>5.2430000000000003E-3</v>
      </c>
      <c r="W323" s="9">
        <v>1.103E-2</v>
      </c>
      <c r="X323" s="9">
        <v>1.957E-3</v>
      </c>
      <c r="Y323" s="9">
        <v>16.219999999999899</v>
      </c>
      <c r="Z323" s="9">
        <v>25.26</v>
      </c>
      <c r="AA323" s="9">
        <v>105.8</v>
      </c>
      <c r="AB323" s="9">
        <v>819.7</v>
      </c>
      <c r="AC323" s="9">
        <v>9.4450000000000006E-2</v>
      </c>
      <c r="AD323" s="9">
        <v>0.2167</v>
      </c>
      <c r="AE323" s="9">
        <v>0.1565</v>
      </c>
      <c r="AF323" s="9">
        <v>7.5300000000000006E-2</v>
      </c>
      <c r="AG323" s="9">
        <v>0.2636</v>
      </c>
      <c r="AH323" s="9">
        <v>7.6759999999999898E-2</v>
      </c>
      <c r="AI323" s="9">
        <v>1</v>
      </c>
      <c r="AJ323">
        <v>0</v>
      </c>
    </row>
    <row r="324" spans="3:36" x14ac:dyDescent="0.2">
      <c r="C324" s="5" t="s">
        <v>460</v>
      </c>
      <c r="D324" s="9">
        <v>892399</v>
      </c>
      <c r="E324" s="9">
        <v>10.51</v>
      </c>
      <c r="F324" s="9">
        <v>23.09</v>
      </c>
      <c r="G324" s="9">
        <v>66.849999999999895</v>
      </c>
      <c r="H324" s="9">
        <v>334.19999999999902</v>
      </c>
      <c r="I324" s="9">
        <v>0.10150000000000001</v>
      </c>
      <c r="J324" s="9">
        <v>6.7970000000000003E-2</v>
      </c>
      <c r="K324" s="9">
        <v>2.495E-2</v>
      </c>
      <c r="L324" s="9">
        <v>1.8749999999999899E-2</v>
      </c>
      <c r="M324" s="9">
        <v>0.16950000000000001</v>
      </c>
      <c r="N324" s="9">
        <v>6.5559999999999896E-2</v>
      </c>
      <c r="O324" s="9">
        <v>0.2868</v>
      </c>
      <c r="P324" s="9">
        <v>1.143</v>
      </c>
      <c r="Q324" s="9">
        <v>2.2890000000000001</v>
      </c>
      <c r="R324" s="9">
        <v>20.559999999999899</v>
      </c>
      <c r="S324" s="9">
        <v>1.017E-2</v>
      </c>
      <c r="T324" s="9">
        <v>1.443E-2</v>
      </c>
      <c r="U324" s="9">
        <v>1.8610000000000002E-2</v>
      </c>
      <c r="V324" s="9">
        <v>1.2500000000000001E-2</v>
      </c>
      <c r="W324" s="9">
        <v>3.46399999999999E-2</v>
      </c>
      <c r="X324" s="9">
        <v>1.9710000000000001E-3</v>
      </c>
      <c r="Y324" s="9">
        <v>10.93</v>
      </c>
      <c r="Z324" s="9">
        <v>24.219999999999899</v>
      </c>
      <c r="AA324" s="9">
        <v>70.099999999999895</v>
      </c>
      <c r="AB324" s="9">
        <v>362.69999999999902</v>
      </c>
      <c r="AC324" s="9">
        <v>0.1143</v>
      </c>
      <c r="AD324" s="9">
        <v>8.6139999999999897E-2</v>
      </c>
      <c r="AE324" s="9">
        <v>4.1579999999999902E-2</v>
      </c>
      <c r="AF324" s="9">
        <v>3.125E-2</v>
      </c>
      <c r="AG324" s="9">
        <v>0.22270000000000001</v>
      </c>
      <c r="AH324" s="9">
        <v>6.77699999999999E-2</v>
      </c>
      <c r="AI324" s="9">
        <v>1</v>
      </c>
      <c r="AJ324">
        <v>0</v>
      </c>
    </row>
    <row r="325" spans="3:36" x14ac:dyDescent="0.2">
      <c r="C325" s="5" t="s">
        <v>461</v>
      </c>
      <c r="D325" s="9">
        <v>892438</v>
      </c>
      <c r="E325" s="9">
        <v>19.53</v>
      </c>
      <c r="F325" s="9">
        <v>18.899999999999899</v>
      </c>
      <c r="G325" s="9">
        <v>129.5</v>
      </c>
      <c r="H325" s="9">
        <v>1217</v>
      </c>
      <c r="I325" s="9">
        <v>0.115</v>
      </c>
      <c r="J325" s="9">
        <v>0.16420000000000001</v>
      </c>
      <c r="K325" s="9">
        <v>0.21970000000000001</v>
      </c>
      <c r="L325" s="9">
        <v>0.1062</v>
      </c>
      <c r="M325" s="9">
        <v>0.1792</v>
      </c>
      <c r="N325" s="9">
        <v>6.5519999999999898E-2</v>
      </c>
      <c r="O325" s="9">
        <v>1.111</v>
      </c>
      <c r="P325" s="9">
        <v>1.161</v>
      </c>
      <c r="Q325" s="9">
        <v>7.2370000000000001</v>
      </c>
      <c r="R325" s="9">
        <v>133</v>
      </c>
      <c r="S325" s="9">
        <v>6.0559999999999902E-3</v>
      </c>
      <c r="T325" s="9">
        <v>3.2030000000000003E-2</v>
      </c>
      <c r="U325" s="9">
        <v>5.638E-2</v>
      </c>
      <c r="V325" s="9">
        <v>1.7330000000000002E-2</v>
      </c>
      <c r="W325" s="9">
        <v>1.8839999999999898E-2</v>
      </c>
      <c r="X325" s="9">
        <v>4.78699999999999E-3</v>
      </c>
      <c r="Y325" s="9">
        <v>25.93</v>
      </c>
      <c r="Z325" s="9">
        <v>26.239999999999899</v>
      </c>
      <c r="AA325" s="9">
        <v>171.099999999999</v>
      </c>
      <c r="AB325" s="9">
        <v>2053</v>
      </c>
      <c r="AC325" s="9">
        <v>0.14949999999999899</v>
      </c>
      <c r="AD325" s="9">
        <v>0.41160000000000002</v>
      </c>
      <c r="AE325" s="9">
        <v>0.61209999999999898</v>
      </c>
      <c r="AF325" s="9">
        <v>0.19800000000000001</v>
      </c>
      <c r="AG325" s="9">
        <v>0.29680000000000001</v>
      </c>
      <c r="AH325" s="9">
        <v>9.9290000000000003E-2</v>
      </c>
      <c r="AI325" s="9">
        <v>0</v>
      </c>
      <c r="AJ325">
        <v>1</v>
      </c>
    </row>
    <row r="326" spans="3:36" x14ac:dyDescent="0.2">
      <c r="C326" s="5" t="s">
        <v>462</v>
      </c>
      <c r="D326" s="9">
        <v>892604</v>
      </c>
      <c r="E326" s="9">
        <v>12.46</v>
      </c>
      <c r="F326" s="9">
        <v>19.89</v>
      </c>
      <c r="G326" s="9">
        <v>80.430000000000007</v>
      </c>
      <c r="H326" s="9">
        <v>471.3</v>
      </c>
      <c r="I326" s="9">
        <v>8.4510000000000002E-2</v>
      </c>
      <c r="J326" s="9">
        <v>0.1014</v>
      </c>
      <c r="K326" s="9">
        <v>6.83E-2</v>
      </c>
      <c r="L326" s="9">
        <v>3.099E-2</v>
      </c>
      <c r="M326" s="9">
        <v>0.17810000000000001</v>
      </c>
      <c r="N326" s="9">
        <v>6.24899999999999E-2</v>
      </c>
      <c r="O326" s="9">
        <v>0.36420000000000002</v>
      </c>
      <c r="P326" s="9">
        <v>1.04</v>
      </c>
      <c r="Q326" s="9">
        <v>2.5790000000000002</v>
      </c>
      <c r="R326" s="9">
        <v>28.32</v>
      </c>
      <c r="S326" s="9">
        <v>6.5300000000000002E-3</v>
      </c>
      <c r="T326" s="9">
        <v>3.3689999999999901E-2</v>
      </c>
      <c r="U326" s="9">
        <v>4.7120000000000002E-2</v>
      </c>
      <c r="V326" s="9">
        <v>1.4030000000000001E-2</v>
      </c>
      <c r="W326" s="9">
        <v>2.7400000000000001E-2</v>
      </c>
      <c r="X326" s="9">
        <v>4.6509999999999902E-3</v>
      </c>
      <c r="Y326" s="9">
        <v>13.46</v>
      </c>
      <c r="Z326" s="9">
        <v>23.07</v>
      </c>
      <c r="AA326" s="9">
        <v>88.129999999999896</v>
      </c>
      <c r="AB326" s="9">
        <v>551.29999999999905</v>
      </c>
      <c r="AC326" s="9">
        <v>0.105</v>
      </c>
      <c r="AD326" s="9">
        <v>0.21579999999999899</v>
      </c>
      <c r="AE326" s="9">
        <v>0.19040000000000001</v>
      </c>
      <c r="AF326" s="9">
        <v>7.6249999999999901E-2</v>
      </c>
      <c r="AG326" s="9">
        <v>0.26850000000000002</v>
      </c>
      <c r="AH326" s="9">
        <v>7.7640000000000001E-2</v>
      </c>
      <c r="AI326" s="9">
        <v>1</v>
      </c>
      <c r="AJ326">
        <v>0</v>
      </c>
    </row>
    <row r="327" spans="3:36" x14ac:dyDescent="0.2">
      <c r="C327" s="5" t="s">
        <v>463</v>
      </c>
      <c r="D327" s="9">
        <v>89263202</v>
      </c>
      <c r="E327" s="9">
        <v>20.09</v>
      </c>
      <c r="F327" s="9">
        <v>23.8599999999999</v>
      </c>
      <c r="G327" s="9">
        <v>134.69999999999899</v>
      </c>
      <c r="H327" s="9">
        <v>1247</v>
      </c>
      <c r="I327" s="9">
        <v>0.108</v>
      </c>
      <c r="J327" s="9">
        <v>0.18379999999999899</v>
      </c>
      <c r="K327" s="9">
        <v>0.2283</v>
      </c>
      <c r="L327" s="9">
        <v>0.128</v>
      </c>
      <c r="M327" s="9">
        <v>0.22489999999999899</v>
      </c>
      <c r="N327" s="9">
        <v>7.4690000000000006E-2</v>
      </c>
      <c r="O327" s="9">
        <v>1.0720000000000001</v>
      </c>
      <c r="P327" s="9">
        <v>1.7430000000000001</v>
      </c>
      <c r="Q327" s="9">
        <v>7.8040000000000003</v>
      </c>
      <c r="R327" s="9">
        <v>130.80000000000001</v>
      </c>
      <c r="S327" s="9">
        <v>7.9640000000000006E-3</v>
      </c>
      <c r="T327" s="9">
        <v>4.7320000000000001E-2</v>
      </c>
      <c r="U327" s="9">
        <v>7.6490000000000002E-2</v>
      </c>
      <c r="V327" s="9">
        <v>1.9359999999999902E-2</v>
      </c>
      <c r="W327" s="9">
        <v>2.7359999999999898E-2</v>
      </c>
      <c r="X327" s="9">
        <v>5.9280000000000001E-3</v>
      </c>
      <c r="Y327" s="9">
        <v>23.68</v>
      </c>
      <c r="Z327" s="9">
        <v>29.43</v>
      </c>
      <c r="AA327" s="9">
        <v>158.80000000000001</v>
      </c>
      <c r="AB327" s="9">
        <v>1696</v>
      </c>
      <c r="AC327" s="9">
        <v>0.13469999999999899</v>
      </c>
      <c r="AD327" s="9">
        <v>0.33910000000000001</v>
      </c>
      <c r="AE327" s="9">
        <v>0.49320000000000003</v>
      </c>
      <c r="AF327" s="9">
        <v>0.1923</v>
      </c>
      <c r="AG327" s="9">
        <v>0.32940000000000003</v>
      </c>
      <c r="AH327" s="9">
        <v>9.4689999999999899E-2</v>
      </c>
      <c r="AI327" s="9">
        <v>0</v>
      </c>
      <c r="AJ327">
        <v>1</v>
      </c>
    </row>
    <row r="328" spans="3:36" x14ac:dyDescent="0.2">
      <c r="C328" s="5" t="s">
        <v>464</v>
      </c>
      <c r="D328" s="9">
        <v>892657</v>
      </c>
      <c r="E328" s="9">
        <v>10.49</v>
      </c>
      <c r="F328" s="9">
        <v>18.6099999999999</v>
      </c>
      <c r="G328" s="9">
        <v>66.8599999999999</v>
      </c>
      <c r="H328" s="9">
        <v>334.3</v>
      </c>
      <c r="I328" s="9">
        <v>0.10680000000000001</v>
      </c>
      <c r="J328" s="9">
        <v>6.6780000000000006E-2</v>
      </c>
      <c r="K328" s="9">
        <v>2.2970000000000001E-2</v>
      </c>
      <c r="L328" s="9">
        <v>1.78E-2</v>
      </c>
      <c r="M328" s="9">
        <v>0.1482</v>
      </c>
      <c r="N328" s="9">
        <v>6.6000000000000003E-2</v>
      </c>
      <c r="O328" s="9">
        <v>0.14849999999999899</v>
      </c>
      <c r="P328" s="9">
        <v>1.56299999999999</v>
      </c>
      <c r="Q328" s="9">
        <v>1.0349999999999899</v>
      </c>
      <c r="R328" s="9">
        <v>10.08</v>
      </c>
      <c r="S328" s="9">
        <v>8.8749999999999905E-3</v>
      </c>
      <c r="T328" s="9">
        <v>9.3620000000000005E-3</v>
      </c>
      <c r="U328" s="9">
        <v>1.8079999999999902E-2</v>
      </c>
      <c r="V328" s="9">
        <v>9.1990000000000006E-3</v>
      </c>
      <c r="W328" s="9">
        <v>1.7909999999999902E-2</v>
      </c>
      <c r="X328" s="9">
        <v>3.3170000000000001E-3</v>
      </c>
      <c r="Y328" s="9">
        <v>11.06</v>
      </c>
      <c r="Z328" s="9">
        <v>24.5399999999999</v>
      </c>
      <c r="AA328" s="9">
        <v>70.760000000000005</v>
      </c>
      <c r="AB328" s="9">
        <v>375.39999999999901</v>
      </c>
      <c r="AC328" s="9">
        <v>0.14130000000000001</v>
      </c>
      <c r="AD328" s="9">
        <v>0.10440000000000001</v>
      </c>
      <c r="AE328" s="9">
        <v>8.4229999999999902E-2</v>
      </c>
      <c r="AF328" s="9">
        <v>6.5280000000000005E-2</v>
      </c>
      <c r="AG328" s="9">
        <v>0.2213</v>
      </c>
      <c r="AH328" s="9">
        <v>7.8420000000000004E-2</v>
      </c>
      <c r="AI328" s="9">
        <v>1</v>
      </c>
      <c r="AJ328">
        <v>0</v>
      </c>
    </row>
    <row r="329" spans="3:36" x14ac:dyDescent="0.2">
      <c r="C329" s="5" t="s">
        <v>465</v>
      </c>
      <c r="D329" s="9">
        <v>89296</v>
      </c>
      <c r="E329" s="9">
        <v>11.46</v>
      </c>
      <c r="F329" s="9">
        <v>18.16</v>
      </c>
      <c r="G329" s="9">
        <v>73.59</v>
      </c>
      <c r="H329" s="9">
        <v>403.1</v>
      </c>
      <c r="I329" s="9">
        <v>8.85299999999999E-2</v>
      </c>
      <c r="J329" s="9">
        <v>7.6939999999999897E-2</v>
      </c>
      <c r="K329" s="9">
        <v>3.34399999999999E-2</v>
      </c>
      <c r="L329" s="9">
        <v>1.502E-2</v>
      </c>
      <c r="M329" s="9">
        <v>0.1411</v>
      </c>
      <c r="N329" s="9">
        <v>6.2429999999999902E-2</v>
      </c>
      <c r="O329" s="9">
        <v>0.32779999999999898</v>
      </c>
      <c r="P329" s="9">
        <v>1.0589999999999899</v>
      </c>
      <c r="Q329" s="9">
        <v>2.4750000000000001</v>
      </c>
      <c r="R329" s="9">
        <v>22.93</v>
      </c>
      <c r="S329" s="9">
        <v>6.6519999999999904E-3</v>
      </c>
      <c r="T329" s="9">
        <v>2.6519999999999901E-2</v>
      </c>
      <c r="U329" s="9">
        <v>2.2210000000000001E-2</v>
      </c>
      <c r="V329" s="9">
        <v>7.8069999999999902E-3</v>
      </c>
      <c r="W329" s="9">
        <v>1.8939999999999901E-2</v>
      </c>
      <c r="X329" s="9">
        <v>3.411E-3</v>
      </c>
      <c r="Y329" s="9">
        <v>12.68</v>
      </c>
      <c r="Z329" s="9">
        <v>21.6099999999999</v>
      </c>
      <c r="AA329" s="9">
        <v>82.689999999999898</v>
      </c>
      <c r="AB329" s="9">
        <v>489.8</v>
      </c>
      <c r="AC329" s="9">
        <v>0.1144</v>
      </c>
      <c r="AD329" s="9">
        <v>0.1789</v>
      </c>
      <c r="AE329" s="9">
        <v>0.1226</v>
      </c>
      <c r="AF329" s="9">
        <v>5.509E-2</v>
      </c>
      <c r="AG329" s="9">
        <v>0.2208</v>
      </c>
      <c r="AH329" s="9">
        <v>7.6380000000000003E-2</v>
      </c>
      <c r="AI329" s="9">
        <v>1</v>
      </c>
      <c r="AJ329">
        <v>0</v>
      </c>
    </row>
    <row r="330" spans="3:36" x14ac:dyDescent="0.2">
      <c r="C330" s="5" t="s">
        <v>466</v>
      </c>
      <c r="D330" s="9">
        <v>893061</v>
      </c>
      <c r="E330" s="9">
        <v>11.6</v>
      </c>
      <c r="F330" s="9">
        <v>24.489999999999899</v>
      </c>
      <c r="G330" s="9">
        <v>74.23</v>
      </c>
      <c r="H330" s="9">
        <v>417.19999999999902</v>
      </c>
      <c r="I330" s="9">
        <v>7.4740000000000001E-2</v>
      </c>
      <c r="J330" s="9">
        <v>5.688E-2</v>
      </c>
      <c r="K330" s="9">
        <v>1.9740000000000001E-2</v>
      </c>
      <c r="L330" s="9">
        <v>1.31299999999999E-2</v>
      </c>
      <c r="M330" s="9">
        <v>0.19350000000000001</v>
      </c>
      <c r="N330" s="9">
        <v>5.8779999999999902E-2</v>
      </c>
      <c r="O330" s="9">
        <v>0.25119999999999898</v>
      </c>
      <c r="P330" s="9">
        <v>1.786</v>
      </c>
      <c r="Q330" s="9">
        <v>1.9610000000000001</v>
      </c>
      <c r="R330" s="9">
        <v>18.21</v>
      </c>
      <c r="S330" s="9">
        <v>6.1219999999999903E-3</v>
      </c>
      <c r="T330" s="9">
        <v>2.3369999999999901E-2</v>
      </c>
      <c r="U330" s="9">
        <v>1.5959999999999901E-2</v>
      </c>
      <c r="V330" s="9">
        <v>6.9979999999999903E-3</v>
      </c>
      <c r="W330" s="9">
        <v>3.1940000000000003E-2</v>
      </c>
      <c r="X330" s="9">
        <v>2.2109999999999899E-3</v>
      </c>
      <c r="Y330" s="9">
        <v>12.44</v>
      </c>
      <c r="Z330" s="9">
        <v>31.62</v>
      </c>
      <c r="AA330" s="9">
        <v>81.39</v>
      </c>
      <c r="AB330" s="9">
        <v>476.5</v>
      </c>
      <c r="AC330" s="9">
        <v>9.5449999999999896E-2</v>
      </c>
      <c r="AD330" s="9">
        <v>0.1361</v>
      </c>
      <c r="AE330" s="9">
        <v>7.2389999999999899E-2</v>
      </c>
      <c r="AF330" s="9">
        <v>4.8149999999999901E-2</v>
      </c>
      <c r="AG330" s="9">
        <v>0.32440000000000002</v>
      </c>
      <c r="AH330" s="9">
        <v>6.7449999999999899E-2</v>
      </c>
      <c r="AI330" s="9">
        <v>1</v>
      </c>
      <c r="AJ330">
        <v>0</v>
      </c>
    </row>
    <row r="331" spans="3:36" x14ac:dyDescent="0.2">
      <c r="C331" s="5" t="s">
        <v>467</v>
      </c>
      <c r="D331" s="9">
        <v>89344</v>
      </c>
      <c r="E331" s="9">
        <v>13.1999999999999</v>
      </c>
      <c r="F331" s="9">
        <v>15.82</v>
      </c>
      <c r="G331" s="9">
        <v>84.069999999999894</v>
      </c>
      <c r="H331" s="9">
        <v>537.29999999999905</v>
      </c>
      <c r="I331" s="9">
        <v>8.5110000000000005E-2</v>
      </c>
      <c r="J331" s="9">
        <v>5.2510000000000001E-2</v>
      </c>
      <c r="K331" s="9">
        <v>1.4610000000000001E-3</v>
      </c>
      <c r="L331" s="9">
        <v>3.261E-3</v>
      </c>
      <c r="M331" s="9">
        <v>0.16320000000000001</v>
      </c>
      <c r="N331" s="9">
        <v>5.8939999999999902E-2</v>
      </c>
      <c r="O331" s="9">
        <v>0.1903</v>
      </c>
      <c r="P331" s="9">
        <v>0.57350000000000001</v>
      </c>
      <c r="Q331" s="9">
        <v>1.204</v>
      </c>
      <c r="R331" s="9">
        <v>15.5</v>
      </c>
      <c r="S331" s="9">
        <v>3.6319999999999898E-3</v>
      </c>
      <c r="T331" s="9">
        <v>7.8609999999999895E-3</v>
      </c>
      <c r="U331" s="9">
        <v>1.1280000000000001E-3</v>
      </c>
      <c r="V331" s="9">
        <v>2.3860000000000001E-3</v>
      </c>
      <c r="W331" s="9">
        <v>1.3440000000000001E-2</v>
      </c>
      <c r="X331" s="9">
        <v>2.5850000000000001E-3</v>
      </c>
      <c r="Y331" s="9">
        <v>14.41</v>
      </c>
      <c r="Z331" s="9">
        <v>20.4499999999999</v>
      </c>
      <c r="AA331" s="9">
        <v>92</v>
      </c>
      <c r="AB331" s="9">
        <v>636.89999999999895</v>
      </c>
      <c r="AC331" s="9">
        <v>0.1128</v>
      </c>
      <c r="AD331" s="9">
        <v>0.1346</v>
      </c>
      <c r="AE331" s="9">
        <v>1.12E-2</v>
      </c>
      <c r="AF331" s="9">
        <v>2.5000000000000001E-2</v>
      </c>
      <c r="AG331" s="9">
        <v>0.2651</v>
      </c>
      <c r="AH331" s="9">
        <v>8.3849999999999897E-2</v>
      </c>
      <c r="AI331" s="9">
        <v>1</v>
      </c>
      <c r="AJ331">
        <v>0</v>
      </c>
    </row>
    <row r="332" spans="3:36" x14ac:dyDescent="0.2">
      <c r="C332" s="5" t="s">
        <v>468</v>
      </c>
      <c r="D332" s="9">
        <v>89346</v>
      </c>
      <c r="E332" s="9">
        <v>9</v>
      </c>
      <c r="F332" s="9">
        <v>14.4</v>
      </c>
      <c r="G332" s="9">
        <v>56.3599999999999</v>
      </c>
      <c r="H332" s="9">
        <v>246.3</v>
      </c>
      <c r="I332" s="9">
        <v>7.0050000000000001E-2</v>
      </c>
      <c r="J332" s="9">
        <v>3.116E-2</v>
      </c>
      <c r="K332" s="9">
        <v>3.6809999999999898E-3</v>
      </c>
      <c r="L332" s="9">
        <v>3.4719999999999899E-3</v>
      </c>
      <c r="M332" s="9">
        <v>0.17879999999999899</v>
      </c>
      <c r="N332" s="9">
        <v>6.8330000000000002E-2</v>
      </c>
      <c r="O332" s="9">
        <v>0.17460000000000001</v>
      </c>
      <c r="P332" s="9">
        <v>1.3049999999999899</v>
      </c>
      <c r="Q332" s="9">
        <v>1.1439999999999899</v>
      </c>
      <c r="R332" s="9">
        <v>9.7889999999999908</v>
      </c>
      <c r="S332" s="9">
        <v>7.3889999999999902E-3</v>
      </c>
      <c r="T332" s="9">
        <v>4.8830000000000002E-3</v>
      </c>
      <c r="U332" s="9">
        <v>3.6809999999999898E-3</v>
      </c>
      <c r="V332" s="9">
        <v>3.4719999999999899E-3</v>
      </c>
      <c r="W332" s="9">
        <v>2.7009999999999899E-2</v>
      </c>
      <c r="X332" s="9">
        <v>2.153E-3</v>
      </c>
      <c r="Y332" s="9">
        <v>9.6989999999999892</v>
      </c>
      <c r="Z332" s="9">
        <v>20.07</v>
      </c>
      <c r="AA332" s="9">
        <v>60.899999999999899</v>
      </c>
      <c r="AB332" s="9">
        <v>285.5</v>
      </c>
      <c r="AC332" s="9">
        <v>9.8610000000000003E-2</v>
      </c>
      <c r="AD332" s="9">
        <v>5.2319999999999901E-2</v>
      </c>
      <c r="AE332" s="9">
        <v>1.472E-2</v>
      </c>
      <c r="AF332" s="9">
        <v>1.389E-2</v>
      </c>
      <c r="AG332" s="9">
        <v>0.29909999999999898</v>
      </c>
      <c r="AH332" s="9">
        <v>7.8039999999999901E-2</v>
      </c>
      <c r="AI332" s="9">
        <v>1</v>
      </c>
      <c r="AJ332">
        <v>0</v>
      </c>
    </row>
    <row r="333" spans="3:36" x14ac:dyDescent="0.2">
      <c r="C333" s="5" t="s">
        <v>469</v>
      </c>
      <c r="D333" s="9">
        <v>893526</v>
      </c>
      <c r="E333" s="9">
        <v>13.5</v>
      </c>
      <c r="F333" s="9">
        <v>12.71</v>
      </c>
      <c r="G333" s="9">
        <v>85.689999999999898</v>
      </c>
      <c r="H333" s="9">
        <v>566.20000000000005</v>
      </c>
      <c r="I333" s="9">
        <v>7.3760000000000006E-2</v>
      </c>
      <c r="J333" s="9">
        <v>3.6139999999999901E-2</v>
      </c>
      <c r="K333" s="9">
        <v>2.758E-3</v>
      </c>
      <c r="L333" s="9">
        <v>4.4190000000000002E-3</v>
      </c>
      <c r="M333" s="9">
        <v>0.13650000000000001</v>
      </c>
      <c r="N333" s="9">
        <v>5.3350000000000002E-2</v>
      </c>
      <c r="O333" s="9">
        <v>0.22439999999999899</v>
      </c>
      <c r="P333" s="9">
        <v>0.68640000000000001</v>
      </c>
      <c r="Q333" s="9">
        <v>1.5089999999999899</v>
      </c>
      <c r="R333" s="9">
        <v>20.39</v>
      </c>
      <c r="S333" s="9">
        <v>3.3379999999999898E-3</v>
      </c>
      <c r="T333" s="9">
        <v>3.7460000000000002E-3</v>
      </c>
      <c r="U333" s="9">
        <v>2.0300000000000001E-3</v>
      </c>
      <c r="V333" s="9">
        <v>3.2420000000000001E-3</v>
      </c>
      <c r="W333" s="9">
        <v>1.4800000000000001E-2</v>
      </c>
      <c r="X333" s="9">
        <v>1.5659999999999899E-3</v>
      </c>
      <c r="Y333" s="9">
        <v>14.97</v>
      </c>
      <c r="Z333" s="9">
        <v>16.940000000000001</v>
      </c>
      <c r="AA333" s="9">
        <v>95.48</v>
      </c>
      <c r="AB333" s="9">
        <v>698.7</v>
      </c>
      <c r="AC333" s="9">
        <v>9.0230000000000005E-2</v>
      </c>
      <c r="AD333" s="9">
        <v>5.8360000000000002E-2</v>
      </c>
      <c r="AE333" s="9">
        <v>1.379E-2</v>
      </c>
      <c r="AF333" s="9">
        <v>2.2100000000000002E-2</v>
      </c>
      <c r="AG333" s="9">
        <v>0.22670000000000001</v>
      </c>
      <c r="AH333" s="9">
        <v>6.1920000000000003E-2</v>
      </c>
      <c r="AI333" s="9">
        <v>1</v>
      </c>
      <c r="AJ333">
        <v>0</v>
      </c>
    </row>
    <row r="334" spans="3:36" x14ac:dyDescent="0.2">
      <c r="C334" s="5" t="s">
        <v>470</v>
      </c>
      <c r="D334" s="9">
        <v>893548</v>
      </c>
      <c r="E334" s="9">
        <v>13.05</v>
      </c>
      <c r="F334" s="9">
        <v>13.84</v>
      </c>
      <c r="G334" s="9">
        <v>82.709999999999894</v>
      </c>
      <c r="H334" s="9">
        <v>530.6</v>
      </c>
      <c r="I334" s="9">
        <v>8.35199999999999E-2</v>
      </c>
      <c r="J334" s="9">
        <v>3.7350000000000001E-2</v>
      </c>
      <c r="K334" s="9">
        <v>4.5589999999999901E-3</v>
      </c>
      <c r="L334" s="9">
        <v>8.829E-3</v>
      </c>
      <c r="M334" s="9">
        <v>0.14530000000000001</v>
      </c>
      <c r="N334" s="9">
        <v>5.518E-2</v>
      </c>
      <c r="O334" s="9">
        <v>0.39750000000000002</v>
      </c>
      <c r="P334" s="9">
        <v>0.82850000000000001</v>
      </c>
      <c r="Q334" s="9">
        <v>2.5670000000000002</v>
      </c>
      <c r="R334" s="9">
        <v>33.009999999999899</v>
      </c>
      <c r="S334" s="9">
        <v>4.1479999999999902E-3</v>
      </c>
      <c r="T334" s="9">
        <v>4.7109999999999904E-3</v>
      </c>
      <c r="U334" s="9">
        <v>2.8310000000000002E-3</v>
      </c>
      <c r="V334" s="9">
        <v>4.8209999999999902E-3</v>
      </c>
      <c r="W334" s="9">
        <v>1.422E-2</v>
      </c>
      <c r="X334" s="9">
        <v>2.2729999999999899E-3</v>
      </c>
      <c r="Y334" s="9">
        <v>14.73</v>
      </c>
      <c r="Z334" s="9">
        <v>17.399999999999899</v>
      </c>
      <c r="AA334" s="9">
        <v>93.959999999999894</v>
      </c>
      <c r="AB334" s="9">
        <v>672.39999999999895</v>
      </c>
      <c r="AC334" s="9">
        <v>0.1016</v>
      </c>
      <c r="AD334" s="9">
        <v>5.8470000000000001E-2</v>
      </c>
      <c r="AE334" s="9">
        <v>1.8239999999999899E-2</v>
      </c>
      <c r="AF334" s="9">
        <v>3.53199999999999E-2</v>
      </c>
      <c r="AG334" s="9">
        <v>0.2107</v>
      </c>
      <c r="AH334" s="9">
        <v>6.57999999999999E-2</v>
      </c>
      <c r="AI334" s="9">
        <v>1</v>
      </c>
      <c r="AJ334">
        <v>0</v>
      </c>
    </row>
    <row r="335" spans="3:36" x14ac:dyDescent="0.2">
      <c r="C335" s="5" t="s">
        <v>471</v>
      </c>
      <c r="D335" s="9">
        <v>893783</v>
      </c>
      <c r="E335" s="9">
        <v>11.6999999999999</v>
      </c>
      <c r="F335" s="9">
        <v>19.1099999999999</v>
      </c>
      <c r="G335" s="9">
        <v>74.329999999999899</v>
      </c>
      <c r="H335" s="9">
        <v>418.69999999999902</v>
      </c>
      <c r="I335" s="9">
        <v>8.8139999999999899E-2</v>
      </c>
      <c r="J335" s="9">
        <v>5.253E-2</v>
      </c>
      <c r="K335" s="9">
        <v>1.583E-2</v>
      </c>
      <c r="L335" s="9">
        <v>1.1480000000000001E-2</v>
      </c>
      <c r="M335" s="9">
        <v>0.193599999999999</v>
      </c>
      <c r="N335" s="9">
        <v>6.1280000000000001E-2</v>
      </c>
      <c r="O335" s="9">
        <v>0.16009999999999899</v>
      </c>
      <c r="P335" s="9">
        <v>1.4299999999999899</v>
      </c>
      <c r="Q335" s="9">
        <v>1.109</v>
      </c>
      <c r="R335" s="9">
        <v>11.2799999999999</v>
      </c>
      <c r="S335" s="9">
        <v>6.0639999999999904E-3</v>
      </c>
      <c r="T335" s="9">
        <v>9.11E-3</v>
      </c>
      <c r="U335" s="9">
        <v>1.042E-2</v>
      </c>
      <c r="V335" s="9">
        <v>7.6379999999999903E-3</v>
      </c>
      <c r="W335" s="9">
        <v>2.349E-2</v>
      </c>
      <c r="X335" s="9">
        <v>1.66099999999999E-3</v>
      </c>
      <c r="Y335" s="9">
        <v>12.6099999999999</v>
      </c>
      <c r="Z335" s="9">
        <v>26.55</v>
      </c>
      <c r="AA335" s="9">
        <v>80.92</v>
      </c>
      <c r="AB335" s="9">
        <v>483.1</v>
      </c>
      <c r="AC335" s="9">
        <v>0.12230000000000001</v>
      </c>
      <c r="AD335" s="9">
        <v>0.1087</v>
      </c>
      <c r="AE335" s="9">
        <v>7.9149999999999901E-2</v>
      </c>
      <c r="AF335" s="9">
        <v>5.7410000000000003E-2</v>
      </c>
      <c r="AG335" s="9">
        <v>0.34870000000000001</v>
      </c>
      <c r="AH335" s="9">
        <v>6.9580000000000003E-2</v>
      </c>
      <c r="AI335" s="9">
        <v>1</v>
      </c>
      <c r="AJ335">
        <v>0</v>
      </c>
    </row>
    <row r="336" spans="3:36" x14ac:dyDescent="0.2">
      <c r="C336" s="5" t="s">
        <v>472</v>
      </c>
      <c r="D336" s="9">
        <v>89382601</v>
      </c>
      <c r="E336" s="9">
        <v>14.6099999999999</v>
      </c>
      <c r="F336" s="9">
        <v>15.69</v>
      </c>
      <c r="G336" s="9">
        <v>92.68</v>
      </c>
      <c r="H336" s="9">
        <v>664.89999999999895</v>
      </c>
      <c r="I336" s="9">
        <v>7.6179999999999901E-2</v>
      </c>
      <c r="J336" s="9">
        <v>3.5150000000000001E-2</v>
      </c>
      <c r="K336" s="9">
        <v>1.447E-2</v>
      </c>
      <c r="L336" s="9">
        <v>1.8769999999999901E-2</v>
      </c>
      <c r="M336" s="9">
        <v>0.16320000000000001</v>
      </c>
      <c r="N336" s="9">
        <v>5.2549999999999902E-2</v>
      </c>
      <c r="O336" s="9">
        <v>0.316</v>
      </c>
      <c r="P336" s="9">
        <v>0.91149999999999898</v>
      </c>
      <c r="Q336" s="9">
        <v>1.954</v>
      </c>
      <c r="R336" s="9">
        <v>28.899999999999899</v>
      </c>
      <c r="S336" s="9">
        <v>5.0309999999999903E-3</v>
      </c>
      <c r="T336" s="9">
        <v>6.0210000000000003E-3</v>
      </c>
      <c r="U336" s="9">
        <v>5.3249999999999903E-3</v>
      </c>
      <c r="V336" s="9">
        <v>6.3239999999999902E-3</v>
      </c>
      <c r="W336" s="9">
        <v>1.494E-2</v>
      </c>
      <c r="X336" s="9">
        <v>8.9479999999999898E-4</v>
      </c>
      <c r="Y336" s="9">
        <v>16.46</v>
      </c>
      <c r="Z336" s="9">
        <v>21.75</v>
      </c>
      <c r="AA336" s="9">
        <v>103.7</v>
      </c>
      <c r="AB336" s="9">
        <v>840.79999999999905</v>
      </c>
      <c r="AC336" s="9">
        <v>0.1011</v>
      </c>
      <c r="AD336" s="9">
        <v>7.0870000000000002E-2</v>
      </c>
      <c r="AE336" s="9">
        <v>4.7460000000000002E-2</v>
      </c>
      <c r="AF336" s="9">
        <v>5.8130000000000001E-2</v>
      </c>
      <c r="AG336" s="9">
        <v>0.253</v>
      </c>
      <c r="AH336" s="9">
        <v>5.6950000000000001E-2</v>
      </c>
      <c r="AI336" s="9">
        <v>1</v>
      </c>
      <c r="AJ336">
        <v>0</v>
      </c>
    </row>
    <row r="337" spans="3:36" x14ac:dyDescent="0.2">
      <c r="C337" s="5" t="s">
        <v>473</v>
      </c>
      <c r="D337" s="9">
        <v>89382602</v>
      </c>
      <c r="E337" s="9">
        <v>12.76</v>
      </c>
      <c r="F337" s="9">
        <v>13.3699999999999</v>
      </c>
      <c r="G337" s="9">
        <v>82.29</v>
      </c>
      <c r="H337" s="9">
        <v>504.1</v>
      </c>
      <c r="I337" s="9">
        <v>8.7940000000000004E-2</v>
      </c>
      <c r="J337" s="9">
        <v>7.9479999999999898E-2</v>
      </c>
      <c r="K337" s="9">
        <v>4.052E-2</v>
      </c>
      <c r="L337" s="9">
        <v>2.5479999999999899E-2</v>
      </c>
      <c r="M337" s="9">
        <v>0.16009999999999899</v>
      </c>
      <c r="N337" s="9">
        <v>6.1400000000000003E-2</v>
      </c>
      <c r="O337" s="9">
        <v>0.32650000000000001</v>
      </c>
      <c r="P337" s="9">
        <v>0.65939999999999899</v>
      </c>
      <c r="Q337" s="9">
        <v>2.3460000000000001</v>
      </c>
      <c r="R337" s="9">
        <v>25.18</v>
      </c>
      <c r="S337" s="9">
        <v>6.4939999999999902E-3</v>
      </c>
      <c r="T337" s="9">
        <v>2.768E-2</v>
      </c>
      <c r="U337" s="9">
        <v>3.1370000000000002E-2</v>
      </c>
      <c r="V337" s="9">
        <v>1.069E-2</v>
      </c>
      <c r="W337" s="9">
        <v>1.7309999999999898E-2</v>
      </c>
      <c r="X337" s="9">
        <v>4.3920000000000001E-3</v>
      </c>
      <c r="Y337" s="9">
        <v>14.19</v>
      </c>
      <c r="Z337" s="9">
        <v>16.399999999999899</v>
      </c>
      <c r="AA337" s="9">
        <v>92.04</v>
      </c>
      <c r="AB337" s="9">
        <v>618.79999999999905</v>
      </c>
      <c r="AC337" s="9">
        <v>0.11940000000000001</v>
      </c>
      <c r="AD337" s="9">
        <v>0.2208</v>
      </c>
      <c r="AE337" s="9">
        <v>0.1769</v>
      </c>
      <c r="AF337" s="9">
        <v>8.4110000000000004E-2</v>
      </c>
      <c r="AG337" s="9">
        <v>0.25640000000000002</v>
      </c>
      <c r="AH337" s="9">
        <v>8.2530000000000006E-2</v>
      </c>
      <c r="AI337" s="9">
        <v>1</v>
      </c>
      <c r="AJ337">
        <v>0</v>
      </c>
    </row>
    <row r="338" spans="3:36" x14ac:dyDescent="0.2">
      <c r="C338" s="5" t="s">
        <v>474</v>
      </c>
      <c r="D338" s="9">
        <v>893988</v>
      </c>
      <c r="E338" s="9">
        <v>11.5399999999999</v>
      </c>
      <c r="F338" s="9">
        <v>10.72</v>
      </c>
      <c r="G338" s="9">
        <v>73.73</v>
      </c>
      <c r="H338" s="9">
        <v>409.1</v>
      </c>
      <c r="I338" s="9">
        <v>8.5970000000000005E-2</v>
      </c>
      <c r="J338" s="9">
        <v>5.969E-2</v>
      </c>
      <c r="K338" s="9">
        <v>1.367E-2</v>
      </c>
      <c r="L338" s="9">
        <v>8.907E-3</v>
      </c>
      <c r="M338" s="9">
        <v>0.18329999999999899</v>
      </c>
      <c r="N338" s="9">
        <v>6.0999999999999902E-2</v>
      </c>
      <c r="O338" s="9">
        <v>0.13120000000000001</v>
      </c>
      <c r="P338" s="9">
        <v>0.36020000000000002</v>
      </c>
      <c r="Q338" s="9">
        <v>1.107</v>
      </c>
      <c r="R338" s="9">
        <v>9.4380000000000006</v>
      </c>
      <c r="S338" s="9">
        <v>4.1240000000000001E-3</v>
      </c>
      <c r="T338" s="9">
        <v>1.34E-2</v>
      </c>
      <c r="U338" s="9">
        <v>1.0030000000000001E-2</v>
      </c>
      <c r="V338" s="9">
        <v>4.6670000000000001E-3</v>
      </c>
      <c r="W338" s="9">
        <v>2.0320000000000001E-2</v>
      </c>
      <c r="X338" s="9">
        <v>1.952E-3</v>
      </c>
      <c r="Y338" s="9">
        <v>12.34</v>
      </c>
      <c r="Z338" s="9">
        <v>12.8699999999999</v>
      </c>
      <c r="AA338" s="9">
        <v>81.23</v>
      </c>
      <c r="AB338" s="9">
        <v>467.8</v>
      </c>
      <c r="AC338" s="9">
        <v>0.10920000000000001</v>
      </c>
      <c r="AD338" s="9">
        <v>0.162599999999999</v>
      </c>
      <c r="AE338" s="9">
        <v>8.3239999999999897E-2</v>
      </c>
      <c r="AF338" s="9">
        <v>4.71499999999999E-2</v>
      </c>
      <c r="AG338" s="9">
        <v>0.33900000000000002</v>
      </c>
      <c r="AH338" s="9">
        <v>7.4340000000000003E-2</v>
      </c>
      <c r="AI338" s="9">
        <v>1</v>
      </c>
      <c r="AJ338">
        <v>0</v>
      </c>
    </row>
    <row r="339" spans="3:36" x14ac:dyDescent="0.2">
      <c r="C339" s="5" t="s">
        <v>475</v>
      </c>
      <c r="D339" s="9">
        <v>894047</v>
      </c>
      <c r="E339" s="9">
        <v>8.5969999999999906</v>
      </c>
      <c r="F339" s="9">
        <v>18.600000000000001</v>
      </c>
      <c r="G339" s="9">
        <v>54.09</v>
      </c>
      <c r="H339" s="9">
        <v>221.19999999999899</v>
      </c>
      <c r="I339" s="9">
        <v>0.1074</v>
      </c>
      <c r="J339" s="9">
        <v>5.8470000000000001E-2</v>
      </c>
      <c r="K339" s="9">
        <v>0</v>
      </c>
      <c r="L339" s="9">
        <v>0</v>
      </c>
      <c r="M339" s="9">
        <v>0.21629999999999899</v>
      </c>
      <c r="N339" s="9">
        <v>7.3590000000000003E-2</v>
      </c>
      <c r="O339" s="9">
        <v>0.33679999999999899</v>
      </c>
      <c r="P339" s="9">
        <v>2.7770000000000001</v>
      </c>
      <c r="Q339" s="9">
        <v>2.222</v>
      </c>
      <c r="R339" s="9">
        <v>17.809999999999899</v>
      </c>
      <c r="S339" s="9">
        <v>2.0750000000000001E-2</v>
      </c>
      <c r="T339" s="9">
        <v>1.4030000000000001E-2</v>
      </c>
      <c r="U339" s="9">
        <v>0</v>
      </c>
      <c r="V339" s="9">
        <v>0</v>
      </c>
      <c r="W339" s="9">
        <v>6.1460000000000001E-2</v>
      </c>
      <c r="X339" s="9">
        <v>6.8199999999999901E-3</v>
      </c>
      <c r="Y339" s="9">
        <v>8.952</v>
      </c>
      <c r="Z339" s="9">
        <v>22.44</v>
      </c>
      <c r="AA339" s="9">
        <v>56.649999999999899</v>
      </c>
      <c r="AB339" s="9">
        <v>240.099999999999</v>
      </c>
      <c r="AC339" s="9">
        <v>0.13469999999999899</v>
      </c>
      <c r="AD339" s="9">
        <v>7.7670000000000003E-2</v>
      </c>
      <c r="AE339" s="9">
        <v>0</v>
      </c>
      <c r="AF339" s="9">
        <v>0</v>
      </c>
      <c r="AG339" s="9">
        <v>0.31419999999999898</v>
      </c>
      <c r="AH339" s="9">
        <v>8.1159999999999899E-2</v>
      </c>
      <c r="AI339" s="9">
        <v>1</v>
      </c>
      <c r="AJ339">
        <v>0</v>
      </c>
    </row>
    <row r="340" spans="3:36" x14ac:dyDescent="0.2">
      <c r="C340" s="5" t="s">
        <v>476</v>
      </c>
      <c r="D340" s="9">
        <v>894089</v>
      </c>
      <c r="E340" s="9">
        <v>12.49</v>
      </c>
      <c r="F340" s="9">
        <v>16.850000000000001</v>
      </c>
      <c r="G340" s="9">
        <v>79.189999999999898</v>
      </c>
      <c r="H340" s="9">
        <v>481.6</v>
      </c>
      <c r="I340" s="9">
        <v>8.5110000000000005E-2</v>
      </c>
      <c r="J340" s="9">
        <v>3.8339999999999902E-2</v>
      </c>
      <c r="K340" s="9">
        <v>4.4730000000000004E-3</v>
      </c>
      <c r="L340" s="9">
        <v>6.4229999999999903E-3</v>
      </c>
      <c r="M340" s="9">
        <v>0.1215</v>
      </c>
      <c r="N340" s="9">
        <v>5.6730000000000003E-2</v>
      </c>
      <c r="O340" s="9">
        <v>0.1716</v>
      </c>
      <c r="P340" s="9">
        <v>0.71509999999999896</v>
      </c>
      <c r="Q340" s="9">
        <v>1.0469999999999899</v>
      </c>
      <c r="R340" s="9">
        <v>12.69</v>
      </c>
      <c r="S340" s="9">
        <v>4.9280000000000001E-3</v>
      </c>
      <c r="T340" s="9">
        <v>3.0119999999999899E-3</v>
      </c>
      <c r="U340" s="9">
        <v>2.61999999999999E-3</v>
      </c>
      <c r="V340" s="9">
        <v>3.3899999999999898E-3</v>
      </c>
      <c r="W340" s="9">
        <v>1.393E-2</v>
      </c>
      <c r="X340" s="9">
        <v>1.34399999999999E-3</v>
      </c>
      <c r="Y340" s="9">
        <v>13.34</v>
      </c>
      <c r="Z340" s="9">
        <v>19.71</v>
      </c>
      <c r="AA340" s="9">
        <v>84.48</v>
      </c>
      <c r="AB340" s="9">
        <v>544.20000000000005</v>
      </c>
      <c r="AC340" s="9">
        <v>0.1104</v>
      </c>
      <c r="AD340" s="9">
        <v>4.95299999999999E-2</v>
      </c>
      <c r="AE340" s="9">
        <v>1.9380000000000001E-2</v>
      </c>
      <c r="AF340" s="9">
        <v>2.784E-2</v>
      </c>
      <c r="AG340" s="9">
        <v>0.19170000000000001</v>
      </c>
      <c r="AH340" s="9">
        <v>6.1740000000000003E-2</v>
      </c>
      <c r="AI340" s="9">
        <v>1</v>
      </c>
      <c r="AJ340">
        <v>0</v>
      </c>
    </row>
    <row r="341" spans="3:36" x14ac:dyDescent="0.2">
      <c r="C341" s="5" t="s">
        <v>477</v>
      </c>
      <c r="D341" s="9">
        <v>894090</v>
      </c>
      <c r="E341" s="9">
        <v>12.18</v>
      </c>
      <c r="F341" s="9">
        <v>14.08</v>
      </c>
      <c r="G341" s="9">
        <v>77.25</v>
      </c>
      <c r="H341" s="9">
        <v>461.39999999999901</v>
      </c>
      <c r="I341" s="9">
        <v>7.7340000000000006E-2</v>
      </c>
      <c r="J341" s="9">
        <v>3.2120000000000003E-2</v>
      </c>
      <c r="K341" s="9">
        <v>1.123E-2</v>
      </c>
      <c r="L341" s="9">
        <v>5.0509999999999904E-3</v>
      </c>
      <c r="M341" s="9">
        <v>0.1673</v>
      </c>
      <c r="N341" s="9">
        <v>5.6489999999999901E-2</v>
      </c>
      <c r="O341" s="9">
        <v>0.21129999999999899</v>
      </c>
      <c r="P341" s="9">
        <v>0.59960000000000002</v>
      </c>
      <c r="Q341" s="9">
        <v>1.43799999999999</v>
      </c>
      <c r="R341" s="9">
        <v>15.82</v>
      </c>
      <c r="S341" s="9">
        <v>5.3429999999999901E-3</v>
      </c>
      <c r="T341" s="9">
        <v>5.7670000000000004E-3</v>
      </c>
      <c r="U341" s="9">
        <v>1.123E-2</v>
      </c>
      <c r="V341" s="9">
        <v>5.0509999999999904E-3</v>
      </c>
      <c r="W341" s="9">
        <v>1.9769999999999899E-2</v>
      </c>
      <c r="X341" s="9">
        <v>9.502E-4</v>
      </c>
      <c r="Y341" s="9">
        <v>12.85</v>
      </c>
      <c r="Z341" s="9">
        <v>16.469999999999899</v>
      </c>
      <c r="AA341" s="9">
        <v>81.599999999999895</v>
      </c>
      <c r="AB341" s="9">
        <v>513.1</v>
      </c>
      <c r="AC341" s="9">
        <v>0.100099999999999</v>
      </c>
      <c r="AD341" s="9">
        <v>5.3319999999999902E-2</v>
      </c>
      <c r="AE341" s="9">
        <v>4.1160000000000002E-2</v>
      </c>
      <c r="AF341" s="9">
        <v>1.8519999999999901E-2</v>
      </c>
      <c r="AG341" s="9">
        <v>0.2293</v>
      </c>
      <c r="AH341" s="9">
        <v>6.037E-2</v>
      </c>
      <c r="AI341" s="9">
        <v>1</v>
      </c>
      <c r="AJ341">
        <v>0</v>
      </c>
    </row>
    <row r="342" spans="3:36" x14ac:dyDescent="0.2">
      <c r="C342" s="5" t="s">
        <v>478</v>
      </c>
      <c r="D342" s="9">
        <v>894326</v>
      </c>
      <c r="E342" s="9">
        <v>18.219999999999899</v>
      </c>
      <c r="F342" s="9">
        <v>18.87</v>
      </c>
      <c r="G342" s="9">
        <v>118.7</v>
      </c>
      <c r="H342" s="9">
        <v>1027</v>
      </c>
      <c r="I342" s="9">
        <v>9.7460000000000005E-2</v>
      </c>
      <c r="J342" s="9">
        <v>0.11169999999999899</v>
      </c>
      <c r="K342" s="9">
        <v>0.113</v>
      </c>
      <c r="L342" s="9">
        <v>7.9500000000000001E-2</v>
      </c>
      <c r="M342" s="9">
        <v>0.1807</v>
      </c>
      <c r="N342" s="9">
        <v>5.6640000000000003E-2</v>
      </c>
      <c r="O342" s="9">
        <v>0.40410000000000001</v>
      </c>
      <c r="P342" s="9">
        <v>0.55030000000000001</v>
      </c>
      <c r="Q342" s="9">
        <v>2.5470000000000002</v>
      </c>
      <c r="R342" s="9">
        <v>48.899999999999899</v>
      </c>
      <c r="S342" s="9">
        <v>4.8209999999999902E-3</v>
      </c>
      <c r="T342" s="9">
        <v>1.6590000000000001E-2</v>
      </c>
      <c r="U342" s="9">
        <v>2.4080000000000001E-2</v>
      </c>
      <c r="V342" s="9">
        <v>1.14299999999999E-2</v>
      </c>
      <c r="W342" s="9">
        <v>1.27499999999999E-2</v>
      </c>
      <c r="X342" s="9">
        <v>2.4510000000000001E-3</v>
      </c>
      <c r="Y342" s="9">
        <v>21.84</v>
      </c>
      <c r="Z342" s="9">
        <v>25</v>
      </c>
      <c r="AA342" s="9">
        <v>140.9</v>
      </c>
      <c r="AB342" s="9">
        <v>1485</v>
      </c>
      <c r="AC342" s="9">
        <v>0.1434</v>
      </c>
      <c r="AD342" s="9">
        <v>0.27629999999999899</v>
      </c>
      <c r="AE342" s="9">
        <v>0.38529999999999898</v>
      </c>
      <c r="AF342" s="9">
        <v>0.17760000000000001</v>
      </c>
      <c r="AG342" s="9">
        <v>0.28120000000000001</v>
      </c>
      <c r="AH342" s="9">
        <v>8.19799999999999E-2</v>
      </c>
      <c r="AI342" s="9">
        <v>0</v>
      </c>
      <c r="AJ342">
        <v>1</v>
      </c>
    </row>
    <row r="343" spans="3:36" x14ac:dyDescent="0.2">
      <c r="C343" s="5" t="s">
        <v>479</v>
      </c>
      <c r="D343" s="9">
        <v>894329</v>
      </c>
      <c r="E343" s="9">
        <v>9.0419999999999892</v>
      </c>
      <c r="F343" s="9">
        <v>18.899999999999899</v>
      </c>
      <c r="G343" s="9">
        <v>60.07</v>
      </c>
      <c r="H343" s="9">
        <v>244.5</v>
      </c>
      <c r="I343" s="9">
        <v>9.9680000000000005E-2</v>
      </c>
      <c r="J343" s="9">
        <v>0.19719999999999899</v>
      </c>
      <c r="K343" s="9">
        <v>0.19750000000000001</v>
      </c>
      <c r="L343" s="9">
        <v>4.9079999999999901E-2</v>
      </c>
      <c r="M343" s="9">
        <v>0.23300000000000001</v>
      </c>
      <c r="N343" s="9">
        <v>8.7429999999999897E-2</v>
      </c>
      <c r="O343" s="9">
        <v>0.46529999999999899</v>
      </c>
      <c r="P343" s="9">
        <v>1.911</v>
      </c>
      <c r="Q343" s="9">
        <v>3.7690000000000001</v>
      </c>
      <c r="R343" s="9">
        <v>24.1999999999999</v>
      </c>
      <c r="S343" s="9">
        <v>9.8449999999999892E-3</v>
      </c>
      <c r="T343" s="9">
        <v>6.59E-2</v>
      </c>
      <c r="U343" s="9">
        <v>0.1027</v>
      </c>
      <c r="V343" s="9">
        <v>2.5270000000000001E-2</v>
      </c>
      <c r="W343" s="9">
        <v>3.4909999999999899E-2</v>
      </c>
      <c r="X343" s="9">
        <v>7.8770000000000003E-3</v>
      </c>
      <c r="Y343" s="9">
        <v>10.06</v>
      </c>
      <c r="Z343" s="9">
        <v>23.399999999999899</v>
      </c>
      <c r="AA343" s="9">
        <v>68.62</v>
      </c>
      <c r="AB343" s="9">
        <v>297.10000000000002</v>
      </c>
      <c r="AC343" s="9">
        <v>0.1221</v>
      </c>
      <c r="AD343" s="9">
        <v>0.37480000000000002</v>
      </c>
      <c r="AE343" s="9">
        <v>0.46089999999999898</v>
      </c>
      <c r="AF343" s="9">
        <v>0.1145</v>
      </c>
      <c r="AG343" s="9">
        <v>0.3135</v>
      </c>
      <c r="AH343" s="9">
        <v>0.1055</v>
      </c>
      <c r="AI343" s="9">
        <v>1</v>
      </c>
      <c r="AJ343">
        <v>0</v>
      </c>
    </row>
    <row r="344" spans="3:36" x14ac:dyDescent="0.2">
      <c r="C344" s="5" t="s">
        <v>480</v>
      </c>
      <c r="D344" s="9">
        <v>894335</v>
      </c>
      <c r="E344" s="9">
        <v>12.43</v>
      </c>
      <c r="F344" s="9">
        <v>17</v>
      </c>
      <c r="G344" s="9">
        <v>78.599999999999895</v>
      </c>
      <c r="H344" s="9">
        <v>477.3</v>
      </c>
      <c r="I344" s="9">
        <v>7.5569999999999901E-2</v>
      </c>
      <c r="J344" s="9">
        <v>3.4540000000000001E-2</v>
      </c>
      <c r="K344" s="9">
        <v>1.342E-2</v>
      </c>
      <c r="L344" s="9">
        <v>1.6990000000000002E-2</v>
      </c>
      <c r="M344" s="9">
        <v>0.1472</v>
      </c>
      <c r="N344" s="9">
        <v>5.561E-2</v>
      </c>
      <c r="O344" s="9">
        <v>0.37780000000000002</v>
      </c>
      <c r="P344" s="9">
        <v>2.2000000000000002</v>
      </c>
      <c r="Q344" s="9">
        <v>2.4870000000000001</v>
      </c>
      <c r="R344" s="9">
        <v>31.16</v>
      </c>
      <c r="S344" s="9">
        <v>7.3569999999999903E-3</v>
      </c>
      <c r="T344" s="9">
        <v>1.07899999999999E-2</v>
      </c>
      <c r="U344" s="9">
        <v>9.9590000000000008E-3</v>
      </c>
      <c r="V344" s="9">
        <v>1.12E-2</v>
      </c>
      <c r="W344" s="9">
        <v>3.4329999999999902E-2</v>
      </c>
      <c r="X344" s="9">
        <v>2.9610000000000001E-3</v>
      </c>
      <c r="Y344" s="9">
        <v>12.9</v>
      </c>
      <c r="Z344" s="9">
        <v>20.21</v>
      </c>
      <c r="AA344" s="9">
        <v>81.760000000000005</v>
      </c>
      <c r="AB344" s="9">
        <v>515.89999999999895</v>
      </c>
      <c r="AC344" s="9">
        <v>8.4089999999999901E-2</v>
      </c>
      <c r="AD344" s="9">
        <v>4.7120000000000002E-2</v>
      </c>
      <c r="AE344" s="9">
        <v>2.2370000000000001E-2</v>
      </c>
      <c r="AF344" s="9">
        <v>2.8320000000000001E-2</v>
      </c>
      <c r="AG344" s="9">
        <v>0.19009999999999899</v>
      </c>
      <c r="AH344" s="9">
        <v>5.9319999999999901E-2</v>
      </c>
      <c r="AI344" s="9">
        <v>1</v>
      </c>
      <c r="AJ344">
        <v>0</v>
      </c>
    </row>
    <row r="345" spans="3:36" x14ac:dyDescent="0.2">
      <c r="C345" s="5" t="s">
        <v>481</v>
      </c>
      <c r="D345" s="9">
        <v>894604</v>
      </c>
      <c r="E345" s="9">
        <v>10.25</v>
      </c>
      <c r="F345" s="9">
        <v>16.18</v>
      </c>
      <c r="G345" s="9">
        <v>66.519999999999897</v>
      </c>
      <c r="H345" s="9">
        <v>324.19999999999902</v>
      </c>
      <c r="I345" s="9">
        <v>0.1061</v>
      </c>
      <c r="J345" s="9">
        <v>0.1111</v>
      </c>
      <c r="K345" s="9">
        <v>6.726E-2</v>
      </c>
      <c r="L345" s="9">
        <v>3.9649999999999901E-2</v>
      </c>
      <c r="M345" s="9">
        <v>0.17430000000000001</v>
      </c>
      <c r="N345" s="9">
        <v>7.2789999999999896E-2</v>
      </c>
      <c r="O345" s="9">
        <v>0.36770000000000003</v>
      </c>
      <c r="P345" s="9">
        <v>1.4710000000000001</v>
      </c>
      <c r="Q345" s="9">
        <v>1.597</v>
      </c>
      <c r="R345" s="9">
        <v>22.68</v>
      </c>
      <c r="S345" s="9">
        <v>1.04899999999999E-2</v>
      </c>
      <c r="T345" s="9">
        <v>4.265E-2</v>
      </c>
      <c r="U345" s="9">
        <v>4.0039999999999902E-2</v>
      </c>
      <c r="V345" s="9">
        <v>1.5440000000000001E-2</v>
      </c>
      <c r="W345" s="9">
        <v>2.7189999999999898E-2</v>
      </c>
      <c r="X345" s="9">
        <v>7.5960000000000003E-3</v>
      </c>
      <c r="Y345" s="9">
        <v>11.2799999999999</v>
      </c>
      <c r="Z345" s="9">
        <v>20.6099999999999</v>
      </c>
      <c r="AA345" s="9">
        <v>71.53</v>
      </c>
      <c r="AB345" s="9">
        <v>390.39999999999901</v>
      </c>
      <c r="AC345" s="9">
        <v>0.14019999999999899</v>
      </c>
      <c r="AD345" s="9">
        <v>0.23599999999999899</v>
      </c>
      <c r="AE345" s="9">
        <v>0.1898</v>
      </c>
      <c r="AF345" s="9">
        <v>9.7439999999999902E-2</v>
      </c>
      <c r="AG345" s="9">
        <v>0.26079999999999898</v>
      </c>
      <c r="AH345" s="9">
        <v>9.7019999999999898E-2</v>
      </c>
      <c r="AI345" s="9">
        <v>1</v>
      </c>
      <c r="AJ345">
        <v>0</v>
      </c>
    </row>
    <row r="346" spans="3:36" x14ac:dyDescent="0.2">
      <c r="C346" s="5" t="s">
        <v>482</v>
      </c>
      <c r="D346" s="9">
        <v>894618</v>
      </c>
      <c r="E346" s="9">
        <v>20.16</v>
      </c>
      <c r="F346" s="9">
        <v>19.66</v>
      </c>
      <c r="G346" s="9">
        <v>131.099999999999</v>
      </c>
      <c r="H346" s="9">
        <v>1274</v>
      </c>
      <c r="I346" s="9">
        <v>8.0199999999999896E-2</v>
      </c>
      <c r="J346" s="9">
        <v>8.5639999999999897E-2</v>
      </c>
      <c r="K346" s="9">
        <v>0.11550000000000001</v>
      </c>
      <c r="L346" s="9">
        <v>7.7259999999999898E-2</v>
      </c>
      <c r="M346" s="9">
        <v>0.1928</v>
      </c>
      <c r="N346" s="9">
        <v>5.0959999999999901E-2</v>
      </c>
      <c r="O346" s="9">
        <v>0.59250000000000003</v>
      </c>
      <c r="P346" s="9">
        <v>0.68630000000000002</v>
      </c>
      <c r="Q346" s="9">
        <v>3.8679999999999901</v>
      </c>
      <c r="R346" s="9">
        <v>74.849999999999895</v>
      </c>
      <c r="S346" s="9">
        <v>4.5360000000000001E-3</v>
      </c>
      <c r="T346" s="9">
        <v>1.376E-2</v>
      </c>
      <c r="U346" s="9">
        <v>2.6450000000000001E-2</v>
      </c>
      <c r="V346" s="9">
        <v>1.247E-2</v>
      </c>
      <c r="W346" s="9">
        <v>2.1930000000000002E-2</v>
      </c>
      <c r="X346" s="9">
        <v>1.5889999999999899E-3</v>
      </c>
      <c r="Y346" s="9">
        <v>23.059999999999899</v>
      </c>
      <c r="Z346" s="9">
        <v>23.03</v>
      </c>
      <c r="AA346" s="9">
        <v>150.19999999999899</v>
      </c>
      <c r="AB346" s="9">
        <v>1657</v>
      </c>
      <c r="AC346" s="9">
        <v>0.10539999999999899</v>
      </c>
      <c r="AD346" s="9">
        <v>0.1537</v>
      </c>
      <c r="AE346" s="9">
        <v>0.2606</v>
      </c>
      <c r="AF346" s="9">
        <v>0.14249999999999899</v>
      </c>
      <c r="AG346" s="9">
        <v>0.30549999999999899</v>
      </c>
      <c r="AH346" s="9">
        <v>5.9330000000000001E-2</v>
      </c>
      <c r="AI346" s="9">
        <v>0</v>
      </c>
      <c r="AJ346">
        <v>1</v>
      </c>
    </row>
    <row r="347" spans="3:36" x14ac:dyDescent="0.2">
      <c r="C347" s="5" t="s">
        <v>483</v>
      </c>
      <c r="D347" s="9">
        <v>894855</v>
      </c>
      <c r="E347" s="9">
        <v>12.8599999999999</v>
      </c>
      <c r="F347" s="9">
        <v>13.32</v>
      </c>
      <c r="G347" s="9">
        <v>82.819999999999894</v>
      </c>
      <c r="H347" s="9">
        <v>504.8</v>
      </c>
      <c r="I347" s="9">
        <v>0.1134</v>
      </c>
      <c r="J347" s="9">
        <v>8.8340000000000002E-2</v>
      </c>
      <c r="K347" s="9">
        <v>3.7999999999999902E-2</v>
      </c>
      <c r="L347" s="9">
        <v>3.4000000000000002E-2</v>
      </c>
      <c r="M347" s="9">
        <v>0.15429999999999899</v>
      </c>
      <c r="N347" s="9">
        <v>6.4759999999999901E-2</v>
      </c>
      <c r="O347" s="9">
        <v>0.22120000000000001</v>
      </c>
      <c r="P347" s="9">
        <v>1.042</v>
      </c>
      <c r="Q347" s="9">
        <v>1.6140000000000001</v>
      </c>
      <c r="R347" s="9">
        <v>16.57</v>
      </c>
      <c r="S347" s="9">
        <v>5.9100000000000003E-3</v>
      </c>
      <c r="T347" s="9">
        <v>2.0160000000000001E-2</v>
      </c>
      <c r="U347" s="9">
        <v>1.9019999999999902E-2</v>
      </c>
      <c r="V347" s="9">
        <v>1.01099999999999E-2</v>
      </c>
      <c r="W347" s="9">
        <v>1.2019999999999901E-2</v>
      </c>
      <c r="X347" s="9">
        <v>3.107E-3</v>
      </c>
      <c r="Y347" s="9">
        <v>14.0399999999999</v>
      </c>
      <c r="Z347" s="9">
        <v>21.079999999999899</v>
      </c>
      <c r="AA347" s="9">
        <v>92.799999999999898</v>
      </c>
      <c r="AB347" s="9">
        <v>599.5</v>
      </c>
      <c r="AC347" s="9">
        <v>0.1547</v>
      </c>
      <c r="AD347" s="9">
        <v>0.22309999999999899</v>
      </c>
      <c r="AE347" s="9">
        <v>0.17910000000000001</v>
      </c>
      <c r="AF347" s="9">
        <v>0.11550000000000001</v>
      </c>
      <c r="AG347" s="9">
        <v>0.2382</v>
      </c>
      <c r="AH347" s="9">
        <v>8.5529999999999898E-2</v>
      </c>
      <c r="AI347" s="9">
        <v>1</v>
      </c>
      <c r="AJ347">
        <v>0</v>
      </c>
    </row>
    <row r="348" spans="3:36" x14ac:dyDescent="0.2">
      <c r="C348" s="5" t="s">
        <v>484</v>
      </c>
      <c r="D348" s="9">
        <v>895100</v>
      </c>
      <c r="E348" s="9">
        <v>20.34</v>
      </c>
      <c r="F348" s="9">
        <v>21.51</v>
      </c>
      <c r="G348" s="9">
        <v>135.9</v>
      </c>
      <c r="H348" s="9">
        <v>1264</v>
      </c>
      <c r="I348" s="9">
        <v>0.11700000000000001</v>
      </c>
      <c r="J348" s="9">
        <v>0.1875</v>
      </c>
      <c r="K348" s="9">
        <v>0.25650000000000001</v>
      </c>
      <c r="L348" s="9">
        <v>0.15040000000000001</v>
      </c>
      <c r="M348" s="9">
        <v>0.25690000000000002</v>
      </c>
      <c r="N348" s="9">
        <v>6.6699999999999898E-2</v>
      </c>
      <c r="O348" s="9">
        <v>0.57020000000000004</v>
      </c>
      <c r="P348" s="9">
        <v>1.0229999999999899</v>
      </c>
      <c r="Q348" s="9">
        <v>4.0119999999999898</v>
      </c>
      <c r="R348" s="9">
        <v>69.06</v>
      </c>
      <c r="S348" s="9">
        <v>5.4850000000000003E-3</v>
      </c>
      <c r="T348" s="9">
        <v>2.4309999999999901E-2</v>
      </c>
      <c r="U348" s="9">
        <v>3.1899999999999901E-2</v>
      </c>
      <c r="V348" s="9">
        <v>1.3690000000000001E-2</v>
      </c>
      <c r="W348" s="9">
        <v>2.768E-2</v>
      </c>
      <c r="X348" s="9">
        <v>3.3449999999999899E-3</v>
      </c>
      <c r="Y348" s="9">
        <v>25.3</v>
      </c>
      <c r="Z348" s="9">
        <v>31.8599999999999</v>
      </c>
      <c r="AA348" s="9">
        <v>171.099999999999</v>
      </c>
      <c r="AB348" s="9">
        <v>1938</v>
      </c>
      <c r="AC348" s="9">
        <v>0.15920000000000001</v>
      </c>
      <c r="AD348" s="9">
        <v>0.44919999999999899</v>
      </c>
      <c r="AE348" s="9">
        <v>0.53439999999999899</v>
      </c>
      <c r="AF348" s="9">
        <v>0.26850000000000002</v>
      </c>
      <c r="AG348" s="9">
        <v>0.55579999999999896</v>
      </c>
      <c r="AH348" s="9">
        <v>0.1024</v>
      </c>
      <c r="AI348" s="9">
        <v>0</v>
      </c>
      <c r="AJ348">
        <v>1</v>
      </c>
    </row>
    <row r="349" spans="3:36" x14ac:dyDescent="0.2">
      <c r="C349" s="5" t="s">
        <v>485</v>
      </c>
      <c r="D349" s="9">
        <v>89511501</v>
      </c>
      <c r="E349" s="9">
        <v>12.1999999999999</v>
      </c>
      <c r="F349" s="9">
        <v>15.21</v>
      </c>
      <c r="G349" s="9">
        <v>78.010000000000005</v>
      </c>
      <c r="H349" s="9">
        <v>457.89999999999901</v>
      </c>
      <c r="I349" s="9">
        <v>8.6730000000000002E-2</v>
      </c>
      <c r="J349" s="9">
        <v>6.5449999999999897E-2</v>
      </c>
      <c r="K349" s="9">
        <v>1.9939999999999899E-2</v>
      </c>
      <c r="L349" s="9">
        <v>1.6920000000000001E-2</v>
      </c>
      <c r="M349" s="9">
        <v>0.1638</v>
      </c>
      <c r="N349" s="9">
        <v>6.12899999999999E-2</v>
      </c>
      <c r="O349" s="9">
        <v>0.25750000000000001</v>
      </c>
      <c r="P349" s="9">
        <v>0.80730000000000002</v>
      </c>
      <c r="Q349" s="9">
        <v>1.9590000000000001</v>
      </c>
      <c r="R349" s="9">
        <v>19.010000000000002</v>
      </c>
      <c r="S349" s="9">
        <v>5.4029999999999903E-3</v>
      </c>
      <c r="T349" s="9">
        <v>1.418E-2</v>
      </c>
      <c r="U349" s="9">
        <v>1.051E-2</v>
      </c>
      <c r="V349" s="9">
        <v>5.1419999999999903E-3</v>
      </c>
      <c r="W349" s="9">
        <v>1.333E-2</v>
      </c>
      <c r="X349" s="9">
        <v>2.065E-3</v>
      </c>
      <c r="Y349" s="9">
        <v>13.75</v>
      </c>
      <c r="Z349" s="9">
        <v>21.3799999999999</v>
      </c>
      <c r="AA349" s="9">
        <v>91.1099999999999</v>
      </c>
      <c r="AB349" s="9">
        <v>583.1</v>
      </c>
      <c r="AC349" s="9">
        <v>0.12559999999999899</v>
      </c>
      <c r="AD349" s="9">
        <v>0.1928</v>
      </c>
      <c r="AE349" s="9">
        <v>0.1167</v>
      </c>
      <c r="AF349" s="9">
        <v>5.5559999999999901E-2</v>
      </c>
      <c r="AG349" s="9">
        <v>0.2661</v>
      </c>
      <c r="AH349" s="9">
        <v>7.961E-2</v>
      </c>
      <c r="AI349" s="9">
        <v>1</v>
      </c>
      <c r="AJ349">
        <v>0</v>
      </c>
    </row>
    <row r="350" spans="3:36" x14ac:dyDescent="0.2">
      <c r="C350" s="5" t="s">
        <v>486</v>
      </c>
      <c r="D350" s="9">
        <v>89511502</v>
      </c>
      <c r="E350" s="9">
        <v>12.67</v>
      </c>
      <c r="F350" s="9">
        <v>17.3</v>
      </c>
      <c r="G350" s="9">
        <v>81.25</v>
      </c>
      <c r="H350" s="9">
        <v>489.89999999999901</v>
      </c>
      <c r="I350" s="9">
        <v>0.1028</v>
      </c>
      <c r="J350" s="9">
        <v>7.664E-2</v>
      </c>
      <c r="K350" s="9">
        <v>3.193E-2</v>
      </c>
      <c r="L350" s="9">
        <v>2.1069999999999901E-2</v>
      </c>
      <c r="M350" s="9">
        <v>0.17069999999999899</v>
      </c>
      <c r="N350" s="9">
        <v>5.98399999999999E-2</v>
      </c>
      <c r="O350" s="9">
        <v>0.20999999999999899</v>
      </c>
      <c r="P350" s="9">
        <v>0.95050000000000001</v>
      </c>
      <c r="Q350" s="9">
        <v>1.5660000000000001</v>
      </c>
      <c r="R350" s="9">
        <v>17.6099999999999</v>
      </c>
      <c r="S350" s="9">
        <v>6.8089999999999904E-3</v>
      </c>
      <c r="T350" s="9">
        <v>9.5139999999999895E-3</v>
      </c>
      <c r="U350" s="9">
        <v>1.329E-2</v>
      </c>
      <c r="V350" s="9">
        <v>6.4739999999999902E-3</v>
      </c>
      <c r="W350" s="9">
        <v>2.0570000000000001E-2</v>
      </c>
      <c r="X350" s="9">
        <v>1.784E-3</v>
      </c>
      <c r="Y350" s="9">
        <v>13.71</v>
      </c>
      <c r="Z350" s="9">
        <v>21.1</v>
      </c>
      <c r="AA350" s="9">
        <v>88.7</v>
      </c>
      <c r="AB350" s="9">
        <v>574.39999999999895</v>
      </c>
      <c r="AC350" s="9">
        <v>0.1384</v>
      </c>
      <c r="AD350" s="9">
        <v>0.1212</v>
      </c>
      <c r="AE350" s="9">
        <v>0.10199999999999899</v>
      </c>
      <c r="AF350" s="9">
        <v>5.602E-2</v>
      </c>
      <c r="AG350" s="9">
        <v>0.26879999999999898</v>
      </c>
      <c r="AH350" s="9">
        <v>6.88799999999999E-2</v>
      </c>
      <c r="AI350" s="9">
        <v>1</v>
      </c>
      <c r="AJ350">
        <v>0</v>
      </c>
    </row>
    <row r="351" spans="3:36" x14ac:dyDescent="0.2">
      <c r="C351" s="5" t="s">
        <v>487</v>
      </c>
      <c r="D351" s="9">
        <v>89524</v>
      </c>
      <c r="E351" s="9">
        <v>14.1099999999999</v>
      </c>
      <c r="F351" s="9">
        <v>12.88</v>
      </c>
      <c r="G351" s="9">
        <v>90.03</v>
      </c>
      <c r="H351" s="9">
        <v>616.5</v>
      </c>
      <c r="I351" s="9">
        <v>9.3090000000000006E-2</v>
      </c>
      <c r="J351" s="9">
        <v>5.3060000000000003E-2</v>
      </c>
      <c r="K351" s="9">
        <v>1.7649999999999898E-2</v>
      </c>
      <c r="L351" s="9">
        <v>2.733E-2</v>
      </c>
      <c r="M351" s="9">
        <v>0.13730000000000001</v>
      </c>
      <c r="N351" s="9">
        <v>5.7000000000000002E-2</v>
      </c>
      <c r="O351" s="9">
        <v>0.2571</v>
      </c>
      <c r="P351" s="9">
        <v>1.081</v>
      </c>
      <c r="Q351" s="9">
        <v>1.5580000000000001</v>
      </c>
      <c r="R351" s="9">
        <v>23.92</v>
      </c>
      <c r="S351" s="9">
        <v>6.692E-3</v>
      </c>
      <c r="T351" s="9">
        <v>1.132E-2</v>
      </c>
      <c r="U351" s="9">
        <v>5.7169999999999903E-3</v>
      </c>
      <c r="V351" s="9">
        <v>6.6270000000000001E-3</v>
      </c>
      <c r="W351" s="9">
        <v>1.4160000000000001E-2</v>
      </c>
      <c r="X351" s="9">
        <v>2.4759999999999899E-3</v>
      </c>
      <c r="Y351" s="9">
        <v>15.5299999999999</v>
      </c>
      <c r="Z351" s="9">
        <v>18</v>
      </c>
      <c r="AA351" s="9">
        <v>98.4</v>
      </c>
      <c r="AB351" s="9">
        <v>749.89999999999895</v>
      </c>
      <c r="AC351" s="9">
        <v>0.12809999999999899</v>
      </c>
      <c r="AD351" s="9">
        <v>0.1109</v>
      </c>
      <c r="AE351" s="9">
        <v>5.3069999999999902E-2</v>
      </c>
      <c r="AF351" s="9">
        <v>5.8900000000000001E-2</v>
      </c>
      <c r="AG351" s="9">
        <v>0.20999999999999899</v>
      </c>
      <c r="AH351" s="9">
        <v>7.0830000000000004E-2</v>
      </c>
      <c r="AI351" s="9">
        <v>1</v>
      </c>
      <c r="AJ351">
        <v>0</v>
      </c>
    </row>
    <row r="352" spans="3:36" x14ac:dyDescent="0.2">
      <c r="C352" s="5" t="s">
        <v>488</v>
      </c>
      <c r="D352" s="9">
        <v>895299</v>
      </c>
      <c r="E352" s="9">
        <v>12.0299999999999</v>
      </c>
      <c r="F352" s="9">
        <v>17.93</v>
      </c>
      <c r="G352" s="9">
        <v>76.09</v>
      </c>
      <c r="H352" s="9">
        <v>446</v>
      </c>
      <c r="I352" s="9">
        <v>7.6829999999999898E-2</v>
      </c>
      <c r="J352" s="9">
        <v>3.8920000000000003E-2</v>
      </c>
      <c r="K352" s="9">
        <v>1.5460000000000001E-3</v>
      </c>
      <c r="L352" s="9">
        <v>5.5919999999999902E-3</v>
      </c>
      <c r="M352" s="9">
        <v>0.13819999999999899</v>
      </c>
      <c r="N352" s="9">
        <v>6.06999999999999E-2</v>
      </c>
      <c r="O352" s="9">
        <v>0.23350000000000001</v>
      </c>
      <c r="P352" s="9">
        <v>0.90969999999999895</v>
      </c>
      <c r="Q352" s="9">
        <v>1.466</v>
      </c>
      <c r="R352" s="9">
        <v>16.969999999999899</v>
      </c>
      <c r="S352" s="9">
        <v>4.7289999999999902E-3</v>
      </c>
      <c r="T352" s="9">
        <v>6.8869999999999904E-3</v>
      </c>
      <c r="U352" s="9">
        <v>1.18399999999999E-3</v>
      </c>
      <c r="V352" s="9">
        <v>3.9509999999999901E-3</v>
      </c>
      <c r="W352" s="9">
        <v>1.4659999999999901E-2</v>
      </c>
      <c r="X352" s="9">
        <v>1.755E-3</v>
      </c>
      <c r="Y352" s="9">
        <v>13.07</v>
      </c>
      <c r="Z352" s="9">
        <v>22.25</v>
      </c>
      <c r="AA352" s="9">
        <v>82.739999999999895</v>
      </c>
      <c r="AB352" s="9">
        <v>523.39999999999895</v>
      </c>
      <c r="AC352" s="9">
        <v>0.1013</v>
      </c>
      <c r="AD352" s="9">
        <v>7.3899999999999896E-2</v>
      </c>
      <c r="AE352" s="9">
        <v>7.7320000000000002E-3</v>
      </c>
      <c r="AF352" s="9">
        <v>2.7959999999999902E-2</v>
      </c>
      <c r="AG352" s="9">
        <v>0.21709999999999899</v>
      </c>
      <c r="AH352" s="9">
        <v>7.0370000000000002E-2</v>
      </c>
      <c r="AI352" s="9">
        <v>1</v>
      </c>
      <c r="AJ352">
        <v>0</v>
      </c>
    </row>
    <row r="353" spans="3:36" x14ac:dyDescent="0.2">
      <c r="C353" s="5" t="s">
        <v>489</v>
      </c>
      <c r="D353" s="9">
        <v>8953902</v>
      </c>
      <c r="E353" s="9">
        <v>16.27</v>
      </c>
      <c r="F353" s="9">
        <v>20.71</v>
      </c>
      <c r="G353" s="9">
        <v>106.9</v>
      </c>
      <c r="H353" s="9">
        <v>813.7</v>
      </c>
      <c r="I353" s="9">
        <v>0.1169</v>
      </c>
      <c r="J353" s="9">
        <v>0.13189999999999899</v>
      </c>
      <c r="K353" s="9">
        <v>0.14779999999999899</v>
      </c>
      <c r="L353" s="9">
        <v>8.48799999999999E-2</v>
      </c>
      <c r="M353" s="9">
        <v>0.1948</v>
      </c>
      <c r="N353" s="9">
        <v>6.2770000000000006E-2</v>
      </c>
      <c r="O353" s="9">
        <v>0.4375</v>
      </c>
      <c r="P353" s="9">
        <v>1.232</v>
      </c>
      <c r="Q353" s="9">
        <v>3.27</v>
      </c>
      <c r="R353" s="9">
        <v>44.409999999999897</v>
      </c>
      <c r="S353" s="9">
        <v>6.6969999999999903E-3</v>
      </c>
      <c r="T353" s="9">
        <v>2.0830000000000001E-2</v>
      </c>
      <c r="U353" s="9">
        <v>3.2480000000000002E-2</v>
      </c>
      <c r="V353" s="9">
        <v>1.392E-2</v>
      </c>
      <c r="W353" s="9">
        <v>1.536E-2</v>
      </c>
      <c r="X353" s="9">
        <v>2.7889999999999898E-3</v>
      </c>
      <c r="Y353" s="9">
        <v>19.28</v>
      </c>
      <c r="Z353" s="9">
        <v>30.3799999999999</v>
      </c>
      <c r="AA353" s="9">
        <v>129.80000000000001</v>
      </c>
      <c r="AB353" s="9">
        <v>1121</v>
      </c>
      <c r="AC353" s="9">
        <v>0.159</v>
      </c>
      <c r="AD353" s="9">
        <v>0.29470000000000002</v>
      </c>
      <c r="AE353" s="9">
        <v>0.35970000000000002</v>
      </c>
      <c r="AF353" s="9">
        <v>0.1583</v>
      </c>
      <c r="AG353" s="9">
        <v>0.31030000000000002</v>
      </c>
      <c r="AH353" s="9">
        <v>8.2000000000000003E-2</v>
      </c>
      <c r="AI353" s="9">
        <v>0</v>
      </c>
      <c r="AJ353">
        <v>1</v>
      </c>
    </row>
    <row r="354" spans="3:36" x14ac:dyDescent="0.2">
      <c r="C354" s="5" t="s">
        <v>490</v>
      </c>
      <c r="D354" s="9">
        <v>895633</v>
      </c>
      <c r="E354" s="9">
        <v>16.260000000000002</v>
      </c>
      <c r="F354" s="9">
        <v>21.8799999999999</v>
      </c>
      <c r="G354" s="9">
        <v>107.5</v>
      </c>
      <c r="H354" s="9">
        <v>826.79999999999905</v>
      </c>
      <c r="I354" s="9">
        <v>0.11650000000000001</v>
      </c>
      <c r="J354" s="9">
        <v>0.1283</v>
      </c>
      <c r="K354" s="9">
        <v>0.1799</v>
      </c>
      <c r="L354" s="9">
        <v>7.9810000000000006E-2</v>
      </c>
      <c r="M354" s="9">
        <v>0.18690000000000001</v>
      </c>
      <c r="N354" s="9">
        <v>6.5320000000000003E-2</v>
      </c>
      <c r="O354" s="9">
        <v>0.5706</v>
      </c>
      <c r="P354" s="9">
        <v>1.4570000000000001</v>
      </c>
      <c r="Q354" s="9">
        <v>2.9609999999999901</v>
      </c>
      <c r="R354" s="9">
        <v>57.719999999999899</v>
      </c>
      <c r="S354" s="9">
        <v>1.056E-2</v>
      </c>
      <c r="T354" s="9">
        <v>3.7560000000000003E-2</v>
      </c>
      <c r="U354" s="9">
        <v>5.83899999999999E-2</v>
      </c>
      <c r="V354" s="9">
        <v>1.1860000000000001E-2</v>
      </c>
      <c r="W354" s="9">
        <v>4.0219999999999902E-2</v>
      </c>
      <c r="X354" s="9">
        <v>6.1869999999999903E-3</v>
      </c>
      <c r="Y354" s="9">
        <v>17.73</v>
      </c>
      <c r="Z354" s="9">
        <v>25.21</v>
      </c>
      <c r="AA354" s="9">
        <v>113.7</v>
      </c>
      <c r="AB354" s="9">
        <v>975.2</v>
      </c>
      <c r="AC354" s="9">
        <v>0.1426</v>
      </c>
      <c r="AD354" s="9">
        <v>0.21160000000000001</v>
      </c>
      <c r="AE354" s="9">
        <v>0.33439999999999898</v>
      </c>
      <c r="AF354" s="9">
        <v>0.1047</v>
      </c>
      <c r="AG354" s="9">
        <v>0.27360000000000001</v>
      </c>
      <c r="AH354" s="9">
        <v>7.9530000000000003E-2</v>
      </c>
      <c r="AI354" s="9">
        <v>0</v>
      </c>
      <c r="AJ354">
        <v>1</v>
      </c>
    </row>
    <row r="355" spans="3:36" x14ac:dyDescent="0.2">
      <c r="C355" s="5" t="s">
        <v>491</v>
      </c>
      <c r="D355" s="9">
        <v>896839</v>
      </c>
      <c r="E355" s="9">
        <v>16.03</v>
      </c>
      <c r="F355" s="9">
        <v>15.51</v>
      </c>
      <c r="G355" s="9">
        <v>105.8</v>
      </c>
      <c r="H355" s="9">
        <v>793.2</v>
      </c>
      <c r="I355" s="9">
        <v>9.4909999999999897E-2</v>
      </c>
      <c r="J355" s="9">
        <v>0.1371</v>
      </c>
      <c r="K355" s="9">
        <v>0.12039999999999899</v>
      </c>
      <c r="L355" s="9">
        <v>7.041E-2</v>
      </c>
      <c r="M355" s="9">
        <v>0.1782</v>
      </c>
      <c r="N355" s="9">
        <v>5.9760000000000001E-2</v>
      </c>
      <c r="O355" s="9">
        <v>0.33710000000000001</v>
      </c>
      <c r="P355" s="9">
        <v>0.74760000000000004</v>
      </c>
      <c r="Q355" s="9">
        <v>2.629</v>
      </c>
      <c r="R355" s="9">
        <v>33.270000000000003</v>
      </c>
      <c r="S355" s="9">
        <v>5.83899999999999E-3</v>
      </c>
      <c r="T355" s="9">
        <v>3.245E-2</v>
      </c>
      <c r="U355" s="9">
        <v>3.7150000000000002E-2</v>
      </c>
      <c r="V355" s="9">
        <v>1.4590000000000001E-2</v>
      </c>
      <c r="W355" s="9">
        <v>1.4670000000000001E-2</v>
      </c>
      <c r="X355" s="9">
        <v>3.1210000000000001E-3</v>
      </c>
      <c r="Y355" s="9">
        <v>18.760000000000002</v>
      </c>
      <c r="Z355" s="9">
        <v>21.98</v>
      </c>
      <c r="AA355" s="9">
        <v>124.3</v>
      </c>
      <c r="AB355" s="9">
        <v>1070</v>
      </c>
      <c r="AC355" s="9">
        <v>0.14349999999999899</v>
      </c>
      <c r="AD355" s="9">
        <v>0.44779999999999898</v>
      </c>
      <c r="AE355" s="9">
        <v>0.49559999999999899</v>
      </c>
      <c r="AF355" s="9">
        <v>0.1981</v>
      </c>
      <c r="AG355" s="9">
        <v>0.3019</v>
      </c>
      <c r="AH355" s="9">
        <v>9.1240000000000002E-2</v>
      </c>
      <c r="AI355" s="9">
        <v>0</v>
      </c>
      <c r="AJ355">
        <v>1</v>
      </c>
    </row>
    <row r="356" spans="3:36" x14ac:dyDescent="0.2">
      <c r="C356" s="5" t="s">
        <v>492</v>
      </c>
      <c r="D356" s="9">
        <v>896864</v>
      </c>
      <c r="E356" s="9">
        <v>12.98</v>
      </c>
      <c r="F356" s="9">
        <v>19.350000000000001</v>
      </c>
      <c r="G356" s="9">
        <v>84.519999999999897</v>
      </c>
      <c r="H356" s="9">
        <v>514</v>
      </c>
      <c r="I356" s="9">
        <v>9.579E-2</v>
      </c>
      <c r="J356" s="9">
        <v>0.1125</v>
      </c>
      <c r="K356" s="9">
        <v>7.1069999999999897E-2</v>
      </c>
      <c r="L356" s="9">
        <v>2.9499999999999901E-2</v>
      </c>
      <c r="M356" s="9">
        <v>0.17610000000000001</v>
      </c>
      <c r="N356" s="9">
        <v>6.54E-2</v>
      </c>
      <c r="O356" s="9">
        <v>0.26840000000000003</v>
      </c>
      <c r="P356" s="9">
        <v>0.56640000000000001</v>
      </c>
      <c r="Q356" s="9">
        <v>2.4649999999999901</v>
      </c>
      <c r="R356" s="9">
        <v>20.649999999999899</v>
      </c>
      <c r="S356" s="9">
        <v>5.7270000000000003E-3</v>
      </c>
      <c r="T356" s="9">
        <v>3.2550000000000003E-2</v>
      </c>
      <c r="U356" s="9">
        <v>4.39299999999999E-2</v>
      </c>
      <c r="V356" s="9">
        <v>9.8110000000000003E-3</v>
      </c>
      <c r="W356" s="9">
        <v>2.751E-2</v>
      </c>
      <c r="X356" s="9">
        <v>4.5719999999999901E-3</v>
      </c>
      <c r="Y356" s="9">
        <v>14.42</v>
      </c>
      <c r="Z356" s="9">
        <v>21.9499999999999</v>
      </c>
      <c r="AA356" s="9">
        <v>99.209999999999894</v>
      </c>
      <c r="AB356" s="9">
        <v>634.29999999999905</v>
      </c>
      <c r="AC356" s="9">
        <v>0.1288</v>
      </c>
      <c r="AD356" s="9">
        <v>0.32529999999999898</v>
      </c>
      <c r="AE356" s="9">
        <v>0.34389999999999898</v>
      </c>
      <c r="AF356" s="9">
        <v>9.8580000000000001E-2</v>
      </c>
      <c r="AG356" s="9">
        <v>0.35959999999999898</v>
      </c>
      <c r="AH356" s="9">
        <v>9.1660000000000005E-2</v>
      </c>
      <c r="AI356" s="9">
        <v>1</v>
      </c>
      <c r="AJ356">
        <v>0</v>
      </c>
    </row>
    <row r="357" spans="3:36" x14ac:dyDescent="0.2">
      <c r="C357" s="5" t="s">
        <v>493</v>
      </c>
      <c r="D357" s="9">
        <v>897132</v>
      </c>
      <c r="E357" s="9">
        <v>11.22</v>
      </c>
      <c r="F357" s="9">
        <v>19.8599999999999</v>
      </c>
      <c r="G357" s="9">
        <v>71.939999999999898</v>
      </c>
      <c r="H357" s="9">
        <v>387.3</v>
      </c>
      <c r="I357" s="9">
        <v>0.10539999999999899</v>
      </c>
      <c r="J357" s="9">
        <v>6.7790000000000003E-2</v>
      </c>
      <c r="K357" s="9">
        <v>5.006E-3</v>
      </c>
      <c r="L357" s="9">
        <v>7.5830000000000003E-3</v>
      </c>
      <c r="M357" s="9">
        <v>0.19400000000000001</v>
      </c>
      <c r="N357" s="9">
        <v>6.028E-2</v>
      </c>
      <c r="O357" s="9">
        <v>0.29759999999999898</v>
      </c>
      <c r="P357" s="9">
        <v>1.966</v>
      </c>
      <c r="Q357" s="9">
        <v>1.9590000000000001</v>
      </c>
      <c r="R357" s="9">
        <v>19.62</v>
      </c>
      <c r="S357" s="9">
        <v>1.289E-2</v>
      </c>
      <c r="T357" s="9">
        <v>1.1039999999999901E-2</v>
      </c>
      <c r="U357" s="9">
        <v>3.297E-3</v>
      </c>
      <c r="V357" s="9">
        <v>4.9670000000000001E-3</v>
      </c>
      <c r="W357" s="9">
        <v>4.2430000000000002E-2</v>
      </c>
      <c r="X357" s="9">
        <v>1.9629999999999899E-3</v>
      </c>
      <c r="Y357" s="9">
        <v>11.98</v>
      </c>
      <c r="Z357" s="9">
        <v>25.78</v>
      </c>
      <c r="AA357" s="9">
        <v>76.909999999999897</v>
      </c>
      <c r="AB357" s="9">
        <v>436.1</v>
      </c>
      <c r="AC357" s="9">
        <v>0.1424</v>
      </c>
      <c r="AD357" s="9">
        <v>9.6689999999999901E-2</v>
      </c>
      <c r="AE357" s="9">
        <v>1.3350000000000001E-2</v>
      </c>
      <c r="AF357" s="9">
        <v>2.0219999999999901E-2</v>
      </c>
      <c r="AG357" s="9">
        <v>0.32919999999999899</v>
      </c>
      <c r="AH357" s="9">
        <v>6.522E-2</v>
      </c>
      <c r="AI357" s="9">
        <v>1</v>
      </c>
      <c r="AJ357">
        <v>0</v>
      </c>
    </row>
    <row r="358" spans="3:36" x14ac:dyDescent="0.2">
      <c r="C358" s="5" t="s">
        <v>494</v>
      </c>
      <c r="D358" s="9">
        <v>897137</v>
      </c>
      <c r="E358" s="9">
        <v>11.25</v>
      </c>
      <c r="F358" s="9">
        <v>14.7799999999999</v>
      </c>
      <c r="G358" s="9">
        <v>71.379999999999896</v>
      </c>
      <c r="H358" s="9">
        <v>390</v>
      </c>
      <c r="I358" s="9">
        <v>8.3059999999999898E-2</v>
      </c>
      <c r="J358" s="9">
        <v>4.4580000000000002E-2</v>
      </c>
      <c r="K358" s="9">
        <v>9.73699999999999E-4</v>
      </c>
      <c r="L358" s="9">
        <v>2.941E-3</v>
      </c>
      <c r="M358" s="9">
        <v>0.17730000000000001</v>
      </c>
      <c r="N358" s="9">
        <v>6.0810000000000003E-2</v>
      </c>
      <c r="O358" s="9">
        <v>0.21440000000000001</v>
      </c>
      <c r="P358" s="9">
        <v>0.99609999999999899</v>
      </c>
      <c r="Q358" s="9">
        <v>1.5289999999999899</v>
      </c>
      <c r="R358" s="9">
        <v>15.07</v>
      </c>
      <c r="S358" s="9">
        <v>5.6169999999999901E-3</v>
      </c>
      <c r="T358" s="9">
        <v>7.1240000000000001E-3</v>
      </c>
      <c r="U358" s="9">
        <v>9.73699999999999E-4</v>
      </c>
      <c r="V358" s="9">
        <v>2.941E-3</v>
      </c>
      <c r="W358" s="9">
        <v>1.7000000000000001E-2</v>
      </c>
      <c r="X358" s="9">
        <v>2.0300000000000001E-3</v>
      </c>
      <c r="Y358" s="9">
        <v>12.76</v>
      </c>
      <c r="Z358" s="9">
        <v>22.059999999999899</v>
      </c>
      <c r="AA358" s="9">
        <v>82.079999999999899</v>
      </c>
      <c r="AB358" s="9">
        <v>492.69999999999902</v>
      </c>
      <c r="AC358" s="9">
        <v>0.1166</v>
      </c>
      <c r="AD358" s="9">
        <v>9.7939999999999902E-2</v>
      </c>
      <c r="AE358" s="9">
        <v>5.5180000000000003E-3</v>
      </c>
      <c r="AF358" s="9">
        <v>1.6670000000000001E-2</v>
      </c>
      <c r="AG358" s="9">
        <v>0.28149999999999897</v>
      </c>
      <c r="AH358" s="9">
        <v>7.4179999999999899E-2</v>
      </c>
      <c r="AI358" s="9">
        <v>1</v>
      </c>
      <c r="AJ358">
        <v>0</v>
      </c>
    </row>
    <row r="359" spans="3:36" x14ac:dyDescent="0.2">
      <c r="C359" s="5" t="s">
        <v>495</v>
      </c>
      <c r="D359" s="9">
        <v>897374</v>
      </c>
      <c r="E359" s="9">
        <v>12.3</v>
      </c>
      <c r="F359" s="9">
        <v>19.02</v>
      </c>
      <c r="G359" s="9">
        <v>77.879999999999896</v>
      </c>
      <c r="H359" s="9">
        <v>464.39999999999901</v>
      </c>
      <c r="I359" s="9">
        <v>8.3129999999999898E-2</v>
      </c>
      <c r="J359" s="9">
        <v>4.2020000000000002E-2</v>
      </c>
      <c r="K359" s="9">
        <v>7.7559999999999903E-3</v>
      </c>
      <c r="L359" s="9">
        <v>8.5349999999999905E-3</v>
      </c>
      <c r="M359" s="9">
        <v>0.15390000000000001</v>
      </c>
      <c r="N359" s="9">
        <v>5.9450000000000003E-2</v>
      </c>
      <c r="O359" s="9">
        <v>0.184</v>
      </c>
      <c r="P359" s="9">
        <v>1.532</v>
      </c>
      <c r="Q359" s="9">
        <v>1.1990000000000001</v>
      </c>
      <c r="R359" s="9">
        <v>13.24</v>
      </c>
      <c r="S359" s="9">
        <v>7.8810000000000009E-3</v>
      </c>
      <c r="T359" s="9">
        <v>8.4320000000000003E-3</v>
      </c>
      <c r="U359" s="9">
        <v>7.0039999999999903E-3</v>
      </c>
      <c r="V359" s="9">
        <v>6.522E-3</v>
      </c>
      <c r="W359" s="9">
        <v>1.9390000000000001E-2</v>
      </c>
      <c r="X359" s="9">
        <v>2.222E-3</v>
      </c>
      <c r="Y359" s="9">
        <v>13.35</v>
      </c>
      <c r="Z359" s="9">
        <v>28.46</v>
      </c>
      <c r="AA359" s="9">
        <v>84.53</v>
      </c>
      <c r="AB359" s="9">
        <v>544.29999999999905</v>
      </c>
      <c r="AC359" s="9">
        <v>0.1222</v>
      </c>
      <c r="AD359" s="9">
        <v>9.0520000000000003E-2</v>
      </c>
      <c r="AE359" s="9">
        <v>3.619E-2</v>
      </c>
      <c r="AF359" s="9">
        <v>3.98299999999999E-2</v>
      </c>
      <c r="AG359" s="9">
        <v>0.25540000000000002</v>
      </c>
      <c r="AH359" s="9">
        <v>7.2069999999999898E-2</v>
      </c>
      <c r="AI359" s="9">
        <v>1</v>
      </c>
      <c r="AJ359">
        <v>0</v>
      </c>
    </row>
    <row r="360" spans="3:36" x14ac:dyDescent="0.2">
      <c r="C360" s="5" t="s">
        <v>496</v>
      </c>
      <c r="D360" s="9">
        <v>89742801</v>
      </c>
      <c r="E360" s="9">
        <v>17.059999999999899</v>
      </c>
      <c r="F360" s="9">
        <v>21</v>
      </c>
      <c r="G360" s="9">
        <v>111.8</v>
      </c>
      <c r="H360" s="9">
        <v>918.6</v>
      </c>
      <c r="I360" s="9">
        <v>0.1119</v>
      </c>
      <c r="J360" s="9">
        <v>0.1056</v>
      </c>
      <c r="K360" s="9">
        <v>0.15079999999999899</v>
      </c>
      <c r="L360" s="9">
        <v>9.9339999999999901E-2</v>
      </c>
      <c r="M360" s="9">
        <v>0.17269999999999899</v>
      </c>
      <c r="N360" s="9">
        <v>6.071E-2</v>
      </c>
      <c r="O360" s="9">
        <v>0.81610000000000005</v>
      </c>
      <c r="P360" s="9">
        <v>2.129</v>
      </c>
      <c r="Q360" s="9">
        <v>6.0759999999999899</v>
      </c>
      <c r="R360" s="9">
        <v>87.17</v>
      </c>
      <c r="S360" s="9">
        <v>6.4549999999999903E-3</v>
      </c>
      <c r="T360" s="9">
        <v>1.797E-2</v>
      </c>
      <c r="U360" s="9">
        <v>4.50199999999999E-2</v>
      </c>
      <c r="V360" s="9">
        <v>1.7440000000000001E-2</v>
      </c>
      <c r="W360" s="9">
        <v>1.8290000000000001E-2</v>
      </c>
      <c r="X360" s="9">
        <v>3.7330000000000002E-3</v>
      </c>
      <c r="Y360" s="9">
        <v>20.989999999999899</v>
      </c>
      <c r="Z360" s="9">
        <v>33.149999999999899</v>
      </c>
      <c r="AA360" s="9">
        <v>143.19999999999899</v>
      </c>
      <c r="AB360" s="9">
        <v>1362</v>
      </c>
      <c r="AC360" s="9">
        <v>0.1449</v>
      </c>
      <c r="AD360" s="9">
        <v>0.20530000000000001</v>
      </c>
      <c r="AE360" s="9">
        <v>0.39200000000000002</v>
      </c>
      <c r="AF360" s="9">
        <v>0.1827</v>
      </c>
      <c r="AG360" s="9">
        <v>0.26229999999999898</v>
      </c>
      <c r="AH360" s="9">
        <v>7.5990000000000002E-2</v>
      </c>
      <c r="AI360" s="9">
        <v>0</v>
      </c>
      <c r="AJ360">
        <v>1</v>
      </c>
    </row>
    <row r="361" spans="3:36" x14ac:dyDescent="0.2">
      <c r="C361" s="5" t="s">
        <v>497</v>
      </c>
      <c r="D361" s="9">
        <v>897604</v>
      </c>
      <c r="E361" s="9">
        <v>12.99</v>
      </c>
      <c r="F361" s="9">
        <v>14.23</v>
      </c>
      <c r="G361" s="9">
        <v>84.079999999999899</v>
      </c>
      <c r="H361" s="9">
        <v>514.29999999999905</v>
      </c>
      <c r="I361" s="9">
        <v>9.4619999999999899E-2</v>
      </c>
      <c r="J361" s="9">
        <v>9.9650000000000002E-2</v>
      </c>
      <c r="K361" s="9">
        <v>3.7379999999999899E-2</v>
      </c>
      <c r="L361" s="9">
        <v>2.0979999999999902E-2</v>
      </c>
      <c r="M361" s="9">
        <v>0.16520000000000001</v>
      </c>
      <c r="N361" s="9">
        <v>7.238E-2</v>
      </c>
      <c r="O361" s="9">
        <v>0.18140000000000001</v>
      </c>
      <c r="P361" s="9">
        <v>0.64119999999999899</v>
      </c>
      <c r="Q361" s="9">
        <v>0.92190000000000005</v>
      </c>
      <c r="R361" s="9">
        <v>14.41</v>
      </c>
      <c r="S361" s="9">
        <v>5.2310000000000004E-3</v>
      </c>
      <c r="T361" s="9">
        <v>2.3050000000000001E-2</v>
      </c>
      <c r="U361" s="9">
        <v>3.1130000000000001E-2</v>
      </c>
      <c r="V361" s="9">
        <v>7.3150000000000003E-3</v>
      </c>
      <c r="W361" s="9">
        <v>1.6389999999999901E-2</v>
      </c>
      <c r="X361" s="9">
        <v>5.7010000000000003E-3</v>
      </c>
      <c r="Y361" s="9">
        <v>13.72</v>
      </c>
      <c r="Z361" s="9">
        <v>16.91</v>
      </c>
      <c r="AA361" s="9">
        <v>87.379999999999896</v>
      </c>
      <c r="AB361" s="9">
        <v>576</v>
      </c>
      <c r="AC361" s="9">
        <v>0.1142</v>
      </c>
      <c r="AD361" s="9">
        <v>0.19750000000000001</v>
      </c>
      <c r="AE361" s="9">
        <v>0.14499999999999899</v>
      </c>
      <c r="AF361" s="9">
        <v>5.8500000000000003E-2</v>
      </c>
      <c r="AG361" s="9">
        <v>0.2432</v>
      </c>
      <c r="AH361" s="9">
        <v>0.1009</v>
      </c>
      <c r="AI361" s="9">
        <v>1</v>
      </c>
      <c r="AJ361">
        <v>0</v>
      </c>
    </row>
    <row r="362" spans="3:36" x14ac:dyDescent="0.2">
      <c r="C362" s="5" t="s">
        <v>498</v>
      </c>
      <c r="D362" s="9">
        <v>897630</v>
      </c>
      <c r="E362" s="9">
        <v>18.77</v>
      </c>
      <c r="F362" s="9">
        <v>21.43</v>
      </c>
      <c r="G362" s="9">
        <v>122.9</v>
      </c>
      <c r="H362" s="9">
        <v>1092</v>
      </c>
      <c r="I362" s="9">
        <v>9.1160000000000005E-2</v>
      </c>
      <c r="J362" s="9">
        <v>0.14019999999999899</v>
      </c>
      <c r="K362" s="9">
        <v>0.106</v>
      </c>
      <c r="L362" s="9">
        <v>6.0900000000000003E-2</v>
      </c>
      <c r="M362" s="9">
        <v>0.1953</v>
      </c>
      <c r="N362" s="9">
        <v>6.0830000000000002E-2</v>
      </c>
      <c r="O362" s="9">
        <v>0.64219999999999899</v>
      </c>
      <c r="P362" s="9">
        <v>1.53</v>
      </c>
      <c r="Q362" s="9">
        <v>4.36899999999999</v>
      </c>
      <c r="R362" s="9">
        <v>88.25</v>
      </c>
      <c r="S362" s="9">
        <v>7.548E-3</v>
      </c>
      <c r="T362" s="9">
        <v>3.8969999999999901E-2</v>
      </c>
      <c r="U362" s="9">
        <v>3.9140000000000001E-2</v>
      </c>
      <c r="V362" s="9">
        <v>1.8159999999999898E-2</v>
      </c>
      <c r="W362" s="9">
        <v>2.1680000000000001E-2</v>
      </c>
      <c r="X362" s="9">
        <v>4.4450000000000002E-3</v>
      </c>
      <c r="Y362" s="9">
        <v>24.5399999999999</v>
      </c>
      <c r="Z362" s="9">
        <v>34.369999999999898</v>
      </c>
      <c r="AA362" s="9">
        <v>161.099999999999</v>
      </c>
      <c r="AB362" s="9">
        <v>1873</v>
      </c>
      <c r="AC362" s="9">
        <v>0.14979999999999899</v>
      </c>
      <c r="AD362" s="9">
        <v>0.48270000000000002</v>
      </c>
      <c r="AE362" s="9">
        <v>0.46339999999999898</v>
      </c>
      <c r="AF362" s="9">
        <v>0.20480000000000001</v>
      </c>
      <c r="AG362" s="9">
        <v>0.3679</v>
      </c>
      <c r="AH362" s="9">
        <v>9.8699999999999899E-2</v>
      </c>
      <c r="AI362" s="9">
        <v>0</v>
      </c>
      <c r="AJ362">
        <v>1</v>
      </c>
    </row>
    <row r="363" spans="3:36" x14ac:dyDescent="0.2">
      <c r="C363" s="5" t="s">
        <v>499</v>
      </c>
      <c r="D363" s="9">
        <v>897880</v>
      </c>
      <c r="E363" s="9">
        <v>10.050000000000001</v>
      </c>
      <c r="F363" s="9">
        <v>17.53</v>
      </c>
      <c r="G363" s="9">
        <v>64.409999999999897</v>
      </c>
      <c r="H363" s="9">
        <v>310.8</v>
      </c>
      <c r="I363" s="9">
        <v>0.1007</v>
      </c>
      <c r="J363" s="9">
        <v>7.3260000000000006E-2</v>
      </c>
      <c r="K363" s="9">
        <v>2.511E-2</v>
      </c>
      <c r="L363" s="9">
        <v>1.7749999999999901E-2</v>
      </c>
      <c r="M363" s="9">
        <v>0.189</v>
      </c>
      <c r="N363" s="9">
        <v>6.3310000000000005E-2</v>
      </c>
      <c r="O363" s="9">
        <v>0.26190000000000002</v>
      </c>
      <c r="P363" s="9">
        <v>2.0150000000000001</v>
      </c>
      <c r="Q363" s="9">
        <v>1.778</v>
      </c>
      <c r="R363" s="9">
        <v>16.850000000000001</v>
      </c>
      <c r="S363" s="9">
        <v>7.803E-3</v>
      </c>
      <c r="T363" s="9">
        <v>1.4489999999999901E-2</v>
      </c>
      <c r="U363" s="9">
        <v>1.6899999999999901E-2</v>
      </c>
      <c r="V363" s="9">
        <v>8.0429999999999894E-3</v>
      </c>
      <c r="W363" s="9">
        <v>2.1000000000000001E-2</v>
      </c>
      <c r="X363" s="9">
        <v>2.7780000000000001E-3</v>
      </c>
      <c r="Y363" s="9">
        <v>11.16</v>
      </c>
      <c r="Z363" s="9">
        <v>26.84</v>
      </c>
      <c r="AA363" s="9">
        <v>71.98</v>
      </c>
      <c r="AB363" s="9">
        <v>384</v>
      </c>
      <c r="AC363" s="9">
        <v>0.14019999999999899</v>
      </c>
      <c r="AD363" s="9">
        <v>0.14019999999999899</v>
      </c>
      <c r="AE363" s="9">
        <v>0.1055</v>
      </c>
      <c r="AF363" s="9">
        <v>6.4990000000000006E-2</v>
      </c>
      <c r="AG363" s="9">
        <v>0.28939999999999899</v>
      </c>
      <c r="AH363" s="9">
        <v>7.664E-2</v>
      </c>
      <c r="AI363" s="9">
        <v>1</v>
      </c>
      <c r="AJ363">
        <v>0</v>
      </c>
    </row>
    <row r="364" spans="3:36" x14ac:dyDescent="0.2">
      <c r="C364" s="5" t="s">
        <v>500</v>
      </c>
      <c r="D364" s="9">
        <v>89812</v>
      </c>
      <c r="E364" s="9">
        <v>23.51</v>
      </c>
      <c r="F364" s="9">
        <v>24.27</v>
      </c>
      <c r="G364" s="9">
        <v>155.099999999999</v>
      </c>
      <c r="H364" s="9">
        <v>1747</v>
      </c>
      <c r="I364" s="9">
        <v>0.1069</v>
      </c>
      <c r="J364" s="9">
        <v>0.1283</v>
      </c>
      <c r="K364" s="9">
        <v>0.23080000000000001</v>
      </c>
      <c r="L364" s="9">
        <v>0.14099999999999899</v>
      </c>
      <c r="M364" s="9">
        <v>0.1797</v>
      </c>
      <c r="N364" s="9">
        <v>5.5059999999999901E-2</v>
      </c>
      <c r="O364" s="9">
        <v>1.0089999999999899</v>
      </c>
      <c r="P364" s="9">
        <v>0.92449999999999899</v>
      </c>
      <c r="Q364" s="9">
        <v>6.46199999999999</v>
      </c>
      <c r="R364" s="9">
        <v>164.099999999999</v>
      </c>
      <c r="S364" s="9">
        <v>6.2919999999999903E-3</v>
      </c>
      <c r="T364" s="9">
        <v>1.9709999999999901E-2</v>
      </c>
      <c r="U364" s="9">
        <v>3.5819999999999901E-2</v>
      </c>
      <c r="V364" s="9">
        <v>1.3010000000000001E-2</v>
      </c>
      <c r="W364" s="9">
        <v>1.47899999999999E-2</v>
      </c>
      <c r="X364" s="9">
        <v>3.1180000000000001E-3</v>
      </c>
      <c r="Y364" s="9">
        <v>30.67</v>
      </c>
      <c r="Z364" s="9">
        <v>30.73</v>
      </c>
      <c r="AA364" s="9">
        <v>202.4</v>
      </c>
      <c r="AB364" s="9">
        <v>2906</v>
      </c>
      <c r="AC364" s="9">
        <v>0.1515</v>
      </c>
      <c r="AD364" s="9">
        <v>0.26779999999999898</v>
      </c>
      <c r="AE364" s="9">
        <v>0.4819</v>
      </c>
      <c r="AF364" s="9">
        <v>0.2089</v>
      </c>
      <c r="AG364" s="9">
        <v>0.25929999999999898</v>
      </c>
      <c r="AH364" s="9">
        <v>7.7380000000000004E-2</v>
      </c>
      <c r="AI364" s="9">
        <v>0</v>
      </c>
      <c r="AJ364">
        <v>1</v>
      </c>
    </row>
    <row r="365" spans="3:36" x14ac:dyDescent="0.2">
      <c r="C365" s="5" t="s">
        <v>501</v>
      </c>
      <c r="D365" s="9">
        <v>89813</v>
      </c>
      <c r="E365" s="9">
        <v>14.42</v>
      </c>
      <c r="F365" s="9">
        <v>16.5399999999999</v>
      </c>
      <c r="G365" s="9">
        <v>94.15</v>
      </c>
      <c r="H365" s="9">
        <v>641.20000000000005</v>
      </c>
      <c r="I365" s="9">
        <v>9.7509999999999902E-2</v>
      </c>
      <c r="J365" s="9">
        <v>0.1139</v>
      </c>
      <c r="K365" s="9">
        <v>8.0070000000000002E-2</v>
      </c>
      <c r="L365" s="9">
        <v>4.22299999999999E-2</v>
      </c>
      <c r="M365" s="9">
        <v>0.19120000000000001</v>
      </c>
      <c r="N365" s="9">
        <v>6.4119999999999899E-2</v>
      </c>
      <c r="O365" s="9">
        <v>0.34910000000000002</v>
      </c>
      <c r="P365" s="9">
        <v>0.77059999999999895</v>
      </c>
      <c r="Q365" s="9">
        <v>2.677</v>
      </c>
      <c r="R365" s="9">
        <v>32.14</v>
      </c>
      <c r="S365" s="9">
        <v>4.5770000000000003E-3</v>
      </c>
      <c r="T365" s="9">
        <v>3.0530000000000002E-2</v>
      </c>
      <c r="U365" s="9">
        <v>3.8399999999999899E-2</v>
      </c>
      <c r="V365" s="9">
        <v>1.243E-2</v>
      </c>
      <c r="W365" s="9">
        <v>1.873E-2</v>
      </c>
      <c r="X365" s="9">
        <v>3.3730000000000001E-3</v>
      </c>
      <c r="Y365" s="9">
        <v>16.670000000000002</v>
      </c>
      <c r="Z365" s="9">
        <v>21.51</v>
      </c>
      <c r="AA365" s="9">
        <v>111.4</v>
      </c>
      <c r="AB365" s="9">
        <v>862.1</v>
      </c>
      <c r="AC365" s="9">
        <v>0.12939999999999899</v>
      </c>
      <c r="AD365" s="9">
        <v>0.33710000000000001</v>
      </c>
      <c r="AE365" s="9">
        <v>0.3755</v>
      </c>
      <c r="AF365" s="9">
        <v>0.1414</v>
      </c>
      <c r="AG365" s="9">
        <v>0.30530000000000002</v>
      </c>
      <c r="AH365" s="9">
        <v>8.7639999999999899E-2</v>
      </c>
      <c r="AI365" s="9">
        <v>1</v>
      </c>
      <c r="AJ365">
        <v>0</v>
      </c>
    </row>
    <row r="366" spans="3:36" x14ac:dyDescent="0.2">
      <c r="C366" s="5" t="s">
        <v>502</v>
      </c>
      <c r="D366" s="9">
        <v>898143</v>
      </c>
      <c r="E366" s="9">
        <v>9.6059999999999892</v>
      </c>
      <c r="F366" s="9">
        <v>16.84</v>
      </c>
      <c r="G366" s="9">
        <v>61.64</v>
      </c>
      <c r="H366" s="9">
        <v>280.5</v>
      </c>
      <c r="I366" s="9">
        <v>8.4809999999999899E-2</v>
      </c>
      <c r="J366" s="9">
        <v>9.2280000000000001E-2</v>
      </c>
      <c r="K366" s="9">
        <v>8.4220000000000003E-2</v>
      </c>
      <c r="L366" s="9">
        <v>2.2919999999999899E-2</v>
      </c>
      <c r="M366" s="9">
        <v>0.2036</v>
      </c>
      <c r="N366" s="9">
        <v>7.1249999999999897E-2</v>
      </c>
      <c r="O366" s="9">
        <v>0.18440000000000001</v>
      </c>
      <c r="P366" s="9">
        <v>0.94289999999999896</v>
      </c>
      <c r="Q366" s="9">
        <v>1.429</v>
      </c>
      <c r="R366" s="9">
        <v>12.07</v>
      </c>
      <c r="S366" s="9">
        <v>5.9540000000000001E-3</v>
      </c>
      <c r="T366" s="9">
        <v>3.4709999999999901E-2</v>
      </c>
      <c r="U366" s="9">
        <v>5.0279999999999901E-2</v>
      </c>
      <c r="V366" s="9">
        <v>8.5100000000000002E-3</v>
      </c>
      <c r="W366" s="9">
        <v>1.7500000000000002E-2</v>
      </c>
      <c r="X366" s="9">
        <v>4.0309999999999903E-3</v>
      </c>
      <c r="Y366" s="9">
        <v>10.75</v>
      </c>
      <c r="Z366" s="9">
        <v>23.07</v>
      </c>
      <c r="AA366" s="9">
        <v>71.25</v>
      </c>
      <c r="AB366" s="9">
        <v>353.6</v>
      </c>
      <c r="AC366" s="9">
        <v>0.12330000000000001</v>
      </c>
      <c r="AD366" s="9">
        <v>0.34160000000000001</v>
      </c>
      <c r="AE366" s="9">
        <v>0.43409999999999899</v>
      </c>
      <c r="AF366" s="9">
        <v>8.1199999999999897E-2</v>
      </c>
      <c r="AG366" s="9">
        <v>0.29820000000000002</v>
      </c>
      <c r="AH366" s="9">
        <v>9.8250000000000004E-2</v>
      </c>
      <c r="AI366" s="9">
        <v>1</v>
      </c>
      <c r="AJ366">
        <v>0</v>
      </c>
    </row>
    <row r="367" spans="3:36" x14ac:dyDescent="0.2">
      <c r="C367" s="5" t="s">
        <v>503</v>
      </c>
      <c r="D367" s="9">
        <v>89827</v>
      </c>
      <c r="E367" s="9">
        <v>11.06</v>
      </c>
      <c r="F367" s="9">
        <v>14.96</v>
      </c>
      <c r="G367" s="9">
        <v>71.489999999999895</v>
      </c>
      <c r="H367" s="9">
        <v>373.89999999999901</v>
      </c>
      <c r="I367" s="9">
        <v>0.1033</v>
      </c>
      <c r="J367" s="9">
        <v>9.0969999999999898E-2</v>
      </c>
      <c r="K367" s="9">
        <v>5.39699999999999E-2</v>
      </c>
      <c r="L367" s="9">
        <v>3.3410000000000002E-2</v>
      </c>
      <c r="M367" s="9">
        <v>0.17760000000000001</v>
      </c>
      <c r="N367" s="9">
        <v>6.9070000000000006E-2</v>
      </c>
      <c r="O367" s="9">
        <v>0.16009999999999899</v>
      </c>
      <c r="P367" s="9">
        <v>0.82250000000000001</v>
      </c>
      <c r="Q367" s="9">
        <v>1.355</v>
      </c>
      <c r="R367" s="9">
        <v>10.8</v>
      </c>
      <c r="S367" s="9">
        <v>7.4159999999999903E-3</v>
      </c>
      <c r="T367" s="9">
        <v>1.8769999999999901E-2</v>
      </c>
      <c r="U367" s="9">
        <v>2.758E-2</v>
      </c>
      <c r="V367" s="9">
        <v>1.01E-2</v>
      </c>
      <c r="W367" s="9">
        <v>2.3480000000000001E-2</v>
      </c>
      <c r="X367" s="9">
        <v>2.9169999999999899E-3</v>
      </c>
      <c r="Y367" s="9">
        <v>11.92</v>
      </c>
      <c r="Z367" s="9">
        <v>19.899999999999899</v>
      </c>
      <c r="AA367" s="9">
        <v>79.760000000000005</v>
      </c>
      <c r="AB367" s="9">
        <v>440</v>
      </c>
      <c r="AC367" s="9">
        <v>0.14180000000000001</v>
      </c>
      <c r="AD367" s="9">
        <v>0.221</v>
      </c>
      <c r="AE367" s="9">
        <v>0.22989999999999899</v>
      </c>
      <c r="AF367" s="9">
        <v>0.1075</v>
      </c>
      <c r="AG367" s="9">
        <v>0.3301</v>
      </c>
      <c r="AH367" s="9">
        <v>9.0800000000000006E-2</v>
      </c>
      <c r="AI367" s="9">
        <v>1</v>
      </c>
      <c r="AJ367">
        <v>0</v>
      </c>
    </row>
    <row r="368" spans="3:36" x14ac:dyDescent="0.2">
      <c r="C368" s="5" t="s">
        <v>504</v>
      </c>
      <c r="D368" s="9">
        <v>898431</v>
      </c>
      <c r="E368" s="9">
        <v>19.68</v>
      </c>
      <c r="F368" s="9">
        <v>21.68</v>
      </c>
      <c r="G368" s="9">
        <v>129.9</v>
      </c>
      <c r="H368" s="9">
        <v>1194</v>
      </c>
      <c r="I368" s="9">
        <v>9.7970000000000002E-2</v>
      </c>
      <c r="J368" s="9">
        <v>0.13389999999999899</v>
      </c>
      <c r="K368" s="9">
        <v>0.18629999999999899</v>
      </c>
      <c r="L368" s="9">
        <v>0.1103</v>
      </c>
      <c r="M368" s="9">
        <v>0.2082</v>
      </c>
      <c r="N368" s="9">
        <v>5.7149999999999902E-2</v>
      </c>
      <c r="O368" s="9">
        <v>0.62260000000000004</v>
      </c>
      <c r="P368" s="9">
        <v>2.28399999999999</v>
      </c>
      <c r="Q368" s="9">
        <v>5.173</v>
      </c>
      <c r="R368" s="9">
        <v>67.659999999999897</v>
      </c>
      <c r="S368" s="9">
        <v>4.7559999999999903E-3</v>
      </c>
      <c r="T368" s="9">
        <v>3.3680000000000002E-2</v>
      </c>
      <c r="U368" s="9">
        <v>4.3450000000000003E-2</v>
      </c>
      <c r="V368" s="9">
        <v>1.806E-2</v>
      </c>
      <c r="W368" s="9">
        <v>3.7560000000000003E-2</v>
      </c>
      <c r="X368" s="9">
        <v>3.2880000000000001E-3</v>
      </c>
      <c r="Y368" s="9">
        <v>22.75</v>
      </c>
      <c r="Z368" s="9">
        <v>34.659999999999897</v>
      </c>
      <c r="AA368" s="9">
        <v>157.599999999999</v>
      </c>
      <c r="AB368" s="9">
        <v>1540</v>
      </c>
      <c r="AC368" s="9">
        <v>0.12180000000000001</v>
      </c>
      <c r="AD368" s="9">
        <v>0.3458</v>
      </c>
      <c r="AE368" s="9">
        <v>0.47339999999999899</v>
      </c>
      <c r="AF368" s="9">
        <v>0.22550000000000001</v>
      </c>
      <c r="AG368" s="9">
        <v>0.40450000000000003</v>
      </c>
      <c r="AH368" s="9">
        <v>7.918E-2</v>
      </c>
      <c r="AI368" s="9">
        <v>0</v>
      </c>
      <c r="AJ368">
        <v>1</v>
      </c>
    </row>
    <row r="369" spans="3:36" x14ac:dyDescent="0.2">
      <c r="C369" s="5" t="s">
        <v>505</v>
      </c>
      <c r="D369" s="9">
        <v>89864002</v>
      </c>
      <c r="E369" s="9">
        <v>11.71</v>
      </c>
      <c r="F369" s="9">
        <v>15.4499999999999</v>
      </c>
      <c r="G369" s="9">
        <v>75.03</v>
      </c>
      <c r="H369" s="9">
        <v>420.3</v>
      </c>
      <c r="I369" s="9">
        <v>0.115</v>
      </c>
      <c r="J369" s="9">
        <v>7.281E-2</v>
      </c>
      <c r="K369" s="9">
        <v>4.0059999999999901E-2</v>
      </c>
      <c r="L369" s="9">
        <v>3.2500000000000001E-2</v>
      </c>
      <c r="M369" s="9">
        <v>0.2009</v>
      </c>
      <c r="N369" s="9">
        <v>6.5060000000000007E-2</v>
      </c>
      <c r="O369" s="9">
        <v>0.34460000000000002</v>
      </c>
      <c r="P369" s="9">
        <v>0.73950000000000005</v>
      </c>
      <c r="Q369" s="9">
        <v>2.355</v>
      </c>
      <c r="R369" s="9">
        <v>24.53</v>
      </c>
      <c r="S369" s="9">
        <v>9.5359999999999907E-3</v>
      </c>
      <c r="T369" s="9">
        <v>1.0970000000000001E-2</v>
      </c>
      <c r="U369" s="9">
        <v>1.651E-2</v>
      </c>
      <c r="V369" s="9">
        <v>1.1209999999999901E-2</v>
      </c>
      <c r="W369" s="9">
        <v>1.9529999999999902E-2</v>
      </c>
      <c r="X369" s="9">
        <v>3.0999999999999899E-3</v>
      </c>
      <c r="Y369" s="9">
        <v>13.06</v>
      </c>
      <c r="Z369" s="9">
        <v>18.16</v>
      </c>
      <c r="AA369" s="9">
        <v>84.159999999999897</v>
      </c>
      <c r="AB369" s="9">
        <v>516.39999999999895</v>
      </c>
      <c r="AC369" s="9">
        <v>0.14599999999999899</v>
      </c>
      <c r="AD369" s="9">
        <v>0.1115</v>
      </c>
      <c r="AE369" s="9">
        <v>0.1087</v>
      </c>
      <c r="AF369" s="9">
        <v>7.8640000000000002E-2</v>
      </c>
      <c r="AG369" s="9">
        <v>0.27650000000000002</v>
      </c>
      <c r="AH369" s="9">
        <v>7.8060000000000004E-2</v>
      </c>
      <c r="AI369" s="9">
        <v>1</v>
      </c>
      <c r="AJ369">
        <v>0</v>
      </c>
    </row>
    <row r="370" spans="3:36" x14ac:dyDescent="0.2">
      <c r="C370" s="5" t="s">
        <v>506</v>
      </c>
      <c r="D370" s="9">
        <v>898677</v>
      </c>
      <c r="E370" s="9">
        <v>10.26</v>
      </c>
      <c r="F370" s="9">
        <v>14.71</v>
      </c>
      <c r="G370" s="9">
        <v>66.2</v>
      </c>
      <c r="H370" s="9">
        <v>321.60000000000002</v>
      </c>
      <c r="I370" s="9">
        <v>9.8820000000000005E-2</v>
      </c>
      <c r="J370" s="9">
        <v>9.1590000000000005E-2</v>
      </c>
      <c r="K370" s="9">
        <v>3.5810000000000002E-2</v>
      </c>
      <c r="L370" s="9">
        <v>2.0369999999999899E-2</v>
      </c>
      <c r="M370" s="9">
        <v>0.1633</v>
      </c>
      <c r="N370" s="9">
        <v>7.0050000000000001E-2</v>
      </c>
      <c r="O370" s="9">
        <v>0.33800000000000002</v>
      </c>
      <c r="P370" s="9">
        <v>2.5089999999999901</v>
      </c>
      <c r="Q370" s="9">
        <v>2.3940000000000001</v>
      </c>
      <c r="R370" s="9">
        <v>19.329999999999899</v>
      </c>
      <c r="S370" s="9">
        <v>1.736E-2</v>
      </c>
      <c r="T370" s="9">
        <v>4.6710000000000002E-2</v>
      </c>
      <c r="U370" s="9">
        <v>2.6110000000000001E-2</v>
      </c>
      <c r="V370" s="9">
        <v>1.29599999999999E-2</v>
      </c>
      <c r="W370" s="9">
        <v>3.6749999999999901E-2</v>
      </c>
      <c r="X370" s="9">
        <v>6.7580000000000001E-3</v>
      </c>
      <c r="Y370" s="9">
        <v>10.88</v>
      </c>
      <c r="Z370" s="9">
        <v>19.48</v>
      </c>
      <c r="AA370" s="9">
        <v>70.89</v>
      </c>
      <c r="AB370" s="9">
        <v>357.1</v>
      </c>
      <c r="AC370" s="9">
        <v>0.13600000000000001</v>
      </c>
      <c r="AD370" s="9">
        <v>0.1636</v>
      </c>
      <c r="AE370" s="9">
        <v>7.1620000000000003E-2</v>
      </c>
      <c r="AF370" s="9">
        <v>4.0739999999999901E-2</v>
      </c>
      <c r="AG370" s="9">
        <v>0.24340000000000001</v>
      </c>
      <c r="AH370" s="9">
        <v>8.48799999999999E-2</v>
      </c>
      <c r="AI370" s="9">
        <v>1</v>
      </c>
      <c r="AJ370">
        <v>0</v>
      </c>
    </row>
    <row r="371" spans="3:36" x14ac:dyDescent="0.2">
      <c r="C371" s="5" t="s">
        <v>507</v>
      </c>
      <c r="D371" s="9">
        <v>898678</v>
      </c>
      <c r="E371" s="9">
        <v>12.06</v>
      </c>
      <c r="F371" s="9">
        <v>18.899999999999899</v>
      </c>
      <c r="G371" s="9">
        <v>76.659999999999897</v>
      </c>
      <c r="H371" s="9">
        <v>445.3</v>
      </c>
      <c r="I371" s="9">
        <v>8.3860000000000004E-2</v>
      </c>
      <c r="J371" s="9">
        <v>5.7939999999999901E-2</v>
      </c>
      <c r="K371" s="9">
        <v>7.5100000000000002E-3</v>
      </c>
      <c r="L371" s="9">
        <v>8.4880000000000008E-3</v>
      </c>
      <c r="M371" s="9">
        <v>0.1555</v>
      </c>
      <c r="N371" s="9">
        <v>6.0479999999999902E-2</v>
      </c>
      <c r="O371" s="9">
        <v>0.24299999999999899</v>
      </c>
      <c r="P371" s="9">
        <v>1.1519999999999899</v>
      </c>
      <c r="Q371" s="9">
        <v>1.5589999999999899</v>
      </c>
      <c r="R371" s="9">
        <v>18.02</v>
      </c>
      <c r="S371" s="9">
        <v>7.1799999999999902E-3</v>
      </c>
      <c r="T371" s="9">
        <v>1.09599999999999E-2</v>
      </c>
      <c r="U371" s="9">
        <v>5.8320000000000004E-3</v>
      </c>
      <c r="V371" s="9">
        <v>5.4949999999999903E-3</v>
      </c>
      <c r="W371" s="9">
        <v>1.9820000000000001E-2</v>
      </c>
      <c r="X371" s="9">
        <v>2.75399999999999E-3</v>
      </c>
      <c r="Y371" s="9">
        <v>13.64</v>
      </c>
      <c r="Z371" s="9">
        <v>27.059999999999899</v>
      </c>
      <c r="AA371" s="9">
        <v>86.54</v>
      </c>
      <c r="AB371" s="9">
        <v>562.6</v>
      </c>
      <c r="AC371" s="9">
        <v>0.12889999999999899</v>
      </c>
      <c r="AD371" s="9">
        <v>0.13519999999999899</v>
      </c>
      <c r="AE371" s="9">
        <v>4.5060000000000003E-2</v>
      </c>
      <c r="AF371" s="9">
        <v>5.0930000000000003E-2</v>
      </c>
      <c r="AG371" s="9">
        <v>0.28799999999999898</v>
      </c>
      <c r="AH371" s="9">
        <v>8.0829999999999902E-2</v>
      </c>
      <c r="AI371" s="9">
        <v>1</v>
      </c>
      <c r="AJ371">
        <v>0</v>
      </c>
    </row>
    <row r="372" spans="3:36" x14ac:dyDescent="0.2">
      <c r="C372" s="5" t="s">
        <v>508</v>
      </c>
      <c r="D372" s="9">
        <v>89869</v>
      </c>
      <c r="E372" s="9">
        <v>14.76</v>
      </c>
      <c r="F372" s="9">
        <v>14.74</v>
      </c>
      <c r="G372" s="9">
        <v>94.87</v>
      </c>
      <c r="H372" s="9">
        <v>668.7</v>
      </c>
      <c r="I372" s="9">
        <v>8.8749999999999898E-2</v>
      </c>
      <c r="J372" s="9">
        <v>7.7799999999999897E-2</v>
      </c>
      <c r="K372" s="9">
        <v>4.6080000000000003E-2</v>
      </c>
      <c r="L372" s="9">
        <v>3.5279999999999902E-2</v>
      </c>
      <c r="M372" s="9">
        <v>0.15210000000000001</v>
      </c>
      <c r="N372" s="9">
        <v>5.9119999999999902E-2</v>
      </c>
      <c r="O372" s="9">
        <v>0.34279999999999899</v>
      </c>
      <c r="P372" s="9">
        <v>0.39810000000000001</v>
      </c>
      <c r="Q372" s="9">
        <v>2.5369999999999902</v>
      </c>
      <c r="R372" s="9">
        <v>29.059999999999899</v>
      </c>
      <c r="S372" s="9">
        <v>4.7320000000000001E-3</v>
      </c>
      <c r="T372" s="9">
        <v>1.506E-2</v>
      </c>
      <c r="U372" s="9">
        <v>1.8550000000000001E-2</v>
      </c>
      <c r="V372" s="9">
        <v>1.0670000000000001E-2</v>
      </c>
      <c r="W372" s="9">
        <v>2.163E-2</v>
      </c>
      <c r="X372" s="9">
        <v>2.7829999999999899E-3</v>
      </c>
      <c r="Y372" s="9">
        <v>17.27</v>
      </c>
      <c r="Z372" s="9">
        <v>17.93</v>
      </c>
      <c r="AA372" s="9">
        <v>114.2</v>
      </c>
      <c r="AB372" s="9">
        <v>880.79999999999905</v>
      </c>
      <c r="AC372" s="9">
        <v>0.122</v>
      </c>
      <c r="AD372" s="9">
        <v>0.2009</v>
      </c>
      <c r="AE372" s="9">
        <v>0.21510000000000001</v>
      </c>
      <c r="AF372" s="9">
        <v>0.12509999999999899</v>
      </c>
      <c r="AG372" s="9">
        <v>0.31090000000000001</v>
      </c>
      <c r="AH372" s="9">
        <v>8.1869999999999901E-2</v>
      </c>
      <c r="AI372" s="9">
        <v>1</v>
      </c>
      <c r="AJ372">
        <v>0</v>
      </c>
    </row>
    <row r="373" spans="3:36" x14ac:dyDescent="0.2">
      <c r="C373" s="5" t="s">
        <v>509</v>
      </c>
      <c r="D373" s="9">
        <v>898690</v>
      </c>
      <c r="E373" s="9">
        <v>11.47</v>
      </c>
      <c r="F373" s="9">
        <v>16.03</v>
      </c>
      <c r="G373" s="9">
        <v>73.019999999999897</v>
      </c>
      <c r="H373" s="9">
        <v>402.69999999999902</v>
      </c>
      <c r="I373" s="9">
        <v>9.0759999999999896E-2</v>
      </c>
      <c r="J373" s="9">
        <v>5.8860000000000003E-2</v>
      </c>
      <c r="K373" s="9">
        <v>2.5870000000000001E-2</v>
      </c>
      <c r="L373" s="9">
        <v>2.3220000000000001E-2</v>
      </c>
      <c r="M373" s="9">
        <v>0.16339999999999899</v>
      </c>
      <c r="N373" s="9">
        <v>6.3719999999999902E-2</v>
      </c>
      <c r="O373" s="9">
        <v>0.17069999999999899</v>
      </c>
      <c r="P373" s="9">
        <v>0.76149999999999896</v>
      </c>
      <c r="Q373" s="9">
        <v>1.0900000000000001</v>
      </c>
      <c r="R373" s="9">
        <v>12.25</v>
      </c>
      <c r="S373" s="9">
        <v>9.1909999999999908E-3</v>
      </c>
      <c r="T373" s="9">
        <v>8.548E-3</v>
      </c>
      <c r="U373" s="9">
        <v>9.4000000000000004E-3</v>
      </c>
      <c r="V373" s="9">
        <v>6.3150000000000003E-3</v>
      </c>
      <c r="W373" s="9">
        <v>1.755E-2</v>
      </c>
      <c r="X373" s="9">
        <v>3.009E-3</v>
      </c>
      <c r="Y373" s="9">
        <v>12.51</v>
      </c>
      <c r="Z373" s="9">
        <v>20.7899999999999</v>
      </c>
      <c r="AA373" s="9">
        <v>79.67</v>
      </c>
      <c r="AB373" s="9">
        <v>475.8</v>
      </c>
      <c r="AC373" s="9">
        <v>0.15310000000000001</v>
      </c>
      <c r="AD373" s="9">
        <v>0.112</v>
      </c>
      <c r="AE373" s="9">
        <v>9.8229999999999901E-2</v>
      </c>
      <c r="AF373" s="9">
        <v>6.5479999999999899E-2</v>
      </c>
      <c r="AG373" s="9">
        <v>0.28510000000000002</v>
      </c>
      <c r="AH373" s="9">
        <v>8.763E-2</v>
      </c>
      <c r="AI373" s="9">
        <v>1</v>
      </c>
      <c r="AJ373">
        <v>0</v>
      </c>
    </row>
    <row r="374" spans="3:36" x14ac:dyDescent="0.2">
      <c r="C374" s="5" t="s">
        <v>510</v>
      </c>
      <c r="D374" s="9">
        <v>899147</v>
      </c>
      <c r="E374" s="9">
        <v>11.9499999999999</v>
      </c>
      <c r="F374" s="9">
        <v>14.96</v>
      </c>
      <c r="G374" s="9">
        <v>77.23</v>
      </c>
      <c r="H374" s="9">
        <v>426.69999999999902</v>
      </c>
      <c r="I374" s="9">
        <v>0.1158</v>
      </c>
      <c r="J374" s="9">
        <v>0.1206</v>
      </c>
      <c r="K374" s="9">
        <v>1.171E-2</v>
      </c>
      <c r="L374" s="9">
        <v>1.787E-2</v>
      </c>
      <c r="M374" s="9">
        <v>0.24590000000000001</v>
      </c>
      <c r="N374" s="9">
        <v>6.5809999999999896E-2</v>
      </c>
      <c r="O374" s="9">
        <v>0.36099999999999899</v>
      </c>
      <c r="P374" s="9">
        <v>1.05</v>
      </c>
      <c r="Q374" s="9">
        <v>2.4550000000000001</v>
      </c>
      <c r="R374" s="9">
        <v>26.649999999999899</v>
      </c>
      <c r="S374" s="9">
        <v>5.7999999999999901E-3</v>
      </c>
      <c r="T374" s="9">
        <v>2.4170000000000001E-2</v>
      </c>
      <c r="U374" s="9">
        <v>7.816E-3</v>
      </c>
      <c r="V374" s="9">
        <v>1.052E-2</v>
      </c>
      <c r="W374" s="9">
        <v>2.734E-2</v>
      </c>
      <c r="X374" s="9">
        <v>3.114E-3</v>
      </c>
      <c r="Y374" s="9">
        <v>12.81</v>
      </c>
      <c r="Z374" s="9">
        <v>17.719999999999899</v>
      </c>
      <c r="AA374" s="9">
        <v>83.09</v>
      </c>
      <c r="AB374" s="9">
        <v>496.19999999999902</v>
      </c>
      <c r="AC374" s="9">
        <v>0.1293</v>
      </c>
      <c r="AD374" s="9">
        <v>0.1885</v>
      </c>
      <c r="AE374" s="9">
        <v>3.1220000000000001E-2</v>
      </c>
      <c r="AF374" s="9">
        <v>4.7660000000000001E-2</v>
      </c>
      <c r="AG374" s="9">
        <v>0.31240000000000001</v>
      </c>
      <c r="AH374" s="9">
        <v>7.5899999999999898E-2</v>
      </c>
      <c r="AI374" s="9">
        <v>1</v>
      </c>
      <c r="AJ374">
        <v>0</v>
      </c>
    </row>
    <row r="375" spans="3:36" x14ac:dyDescent="0.2">
      <c r="C375" s="5" t="s">
        <v>511</v>
      </c>
      <c r="D375" s="9">
        <v>899187</v>
      </c>
      <c r="E375" s="9">
        <v>11.66</v>
      </c>
      <c r="F375" s="9">
        <v>17.07</v>
      </c>
      <c r="G375" s="9">
        <v>73.7</v>
      </c>
      <c r="H375" s="9">
        <v>421</v>
      </c>
      <c r="I375" s="9">
        <v>7.56099999999999E-2</v>
      </c>
      <c r="J375" s="9">
        <v>3.6299999999999902E-2</v>
      </c>
      <c r="K375" s="9">
        <v>8.3059999999999905E-3</v>
      </c>
      <c r="L375" s="9">
        <v>1.162E-2</v>
      </c>
      <c r="M375" s="9">
        <v>0.1671</v>
      </c>
      <c r="N375" s="9">
        <v>5.731E-2</v>
      </c>
      <c r="O375" s="9">
        <v>0.35339999999999899</v>
      </c>
      <c r="P375" s="9">
        <v>0.6724</v>
      </c>
      <c r="Q375" s="9">
        <v>2.2250000000000001</v>
      </c>
      <c r="R375" s="9">
        <v>26.03</v>
      </c>
      <c r="S375" s="9">
        <v>6.5830000000000003E-3</v>
      </c>
      <c r="T375" s="9">
        <v>6.9909999999999903E-3</v>
      </c>
      <c r="U375" s="9">
        <v>5.9490000000000003E-3</v>
      </c>
      <c r="V375" s="9">
        <v>6.2960000000000004E-3</v>
      </c>
      <c r="W375" s="9">
        <v>2.2159999999999899E-2</v>
      </c>
      <c r="X375" s="9">
        <v>2.6679999999999898E-3</v>
      </c>
      <c r="Y375" s="9">
        <v>13.2799999999999</v>
      </c>
      <c r="Z375" s="9">
        <v>19.739999999999899</v>
      </c>
      <c r="AA375" s="9">
        <v>83.6099999999999</v>
      </c>
      <c r="AB375" s="9">
        <v>542.5</v>
      </c>
      <c r="AC375" s="9">
        <v>9.9580000000000002E-2</v>
      </c>
      <c r="AD375" s="9">
        <v>6.4759999999999901E-2</v>
      </c>
      <c r="AE375" s="9">
        <v>3.0460000000000001E-2</v>
      </c>
      <c r="AF375" s="9">
        <v>4.2619999999999901E-2</v>
      </c>
      <c r="AG375" s="9">
        <v>0.27310000000000001</v>
      </c>
      <c r="AH375" s="9">
        <v>6.8250000000000005E-2</v>
      </c>
      <c r="AI375" s="9">
        <v>1</v>
      </c>
      <c r="AJ375">
        <v>0</v>
      </c>
    </row>
    <row r="376" spans="3:36" x14ac:dyDescent="0.2">
      <c r="C376" s="5" t="s">
        <v>512</v>
      </c>
      <c r="D376" s="9">
        <v>899667</v>
      </c>
      <c r="E376" s="9">
        <v>15.75</v>
      </c>
      <c r="F376" s="9">
        <v>19.219999999999899</v>
      </c>
      <c r="G376" s="9">
        <v>107.099999999999</v>
      </c>
      <c r="H376" s="9">
        <v>758.6</v>
      </c>
      <c r="I376" s="9">
        <v>0.12429999999999899</v>
      </c>
      <c r="J376" s="9">
        <v>0.2364</v>
      </c>
      <c r="K376" s="9">
        <v>0.29139999999999899</v>
      </c>
      <c r="L376" s="9">
        <v>0.1242</v>
      </c>
      <c r="M376" s="9">
        <v>0.23749999999999899</v>
      </c>
      <c r="N376" s="9">
        <v>7.603E-2</v>
      </c>
      <c r="O376" s="9">
        <v>0.52039999999999897</v>
      </c>
      <c r="P376" s="9">
        <v>1.3240000000000001</v>
      </c>
      <c r="Q376" s="9">
        <v>3.4769999999999901</v>
      </c>
      <c r="R376" s="9">
        <v>51.219999999999899</v>
      </c>
      <c r="S376" s="9">
        <v>9.3290000000000005E-3</v>
      </c>
      <c r="T376" s="9">
        <v>6.5589999999999898E-2</v>
      </c>
      <c r="U376" s="9">
        <v>9.9529999999999896E-2</v>
      </c>
      <c r="V376" s="9">
        <v>2.283E-2</v>
      </c>
      <c r="W376" s="9">
        <v>5.543E-2</v>
      </c>
      <c r="X376" s="9">
        <v>7.3299999999999902E-3</v>
      </c>
      <c r="Y376" s="9">
        <v>17.3599999999999</v>
      </c>
      <c r="Z376" s="9">
        <v>24.17</v>
      </c>
      <c r="AA376" s="9">
        <v>119.4</v>
      </c>
      <c r="AB376" s="9">
        <v>915.29999999999905</v>
      </c>
      <c r="AC376" s="9">
        <v>0.155</v>
      </c>
      <c r="AD376" s="9">
        <v>0.50460000000000005</v>
      </c>
      <c r="AE376" s="9">
        <v>0.68720000000000003</v>
      </c>
      <c r="AF376" s="9">
        <v>0.2135</v>
      </c>
      <c r="AG376" s="9">
        <v>0.42449999999999899</v>
      </c>
      <c r="AH376" s="9">
        <v>0.105</v>
      </c>
      <c r="AI376" s="9">
        <v>0</v>
      </c>
      <c r="AJ376">
        <v>1</v>
      </c>
    </row>
    <row r="377" spans="3:36" x14ac:dyDescent="0.2">
      <c r="C377" s="5" t="s">
        <v>513</v>
      </c>
      <c r="D377" s="9">
        <v>899987</v>
      </c>
      <c r="E377" s="9">
        <v>25.73</v>
      </c>
      <c r="F377" s="9">
        <v>17.46</v>
      </c>
      <c r="G377" s="9">
        <v>174.19999999999899</v>
      </c>
      <c r="H377" s="9">
        <v>2010</v>
      </c>
      <c r="I377" s="9">
        <v>0.1149</v>
      </c>
      <c r="J377" s="9">
        <v>0.23630000000000001</v>
      </c>
      <c r="K377" s="9">
        <v>0.33679999999999899</v>
      </c>
      <c r="L377" s="9">
        <v>0.1913</v>
      </c>
      <c r="M377" s="9">
        <v>0.1956</v>
      </c>
      <c r="N377" s="9">
        <v>6.1210000000000001E-2</v>
      </c>
      <c r="O377" s="9">
        <v>0.99480000000000002</v>
      </c>
      <c r="P377" s="9">
        <v>0.85089999999999899</v>
      </c>
      <c r="Q377" s="9">
        <v>7.2220000000000004</v>
      </c>
      <c r="R377" s="9">
        <v>153.099999999999</v>
      </c>
      <c r="S377" s="9">
        <v>6.3689999999999901E-3</v>
      </c>
      <c r="T377" s="9">
        <v>4.2430000000000002E-2</v>
      </c>
      <c r="U377" s="9">
        <v>4.2659999999999899E-2</v>
      </c>
      <c r="V377" s="9">
        <v>1.508E-2</v>
      </c>
      <c r="W377" s="9">
        <v>2.3349999999999899E-2</v>
      </c>
      <c r="X377" s="9">
        <v>3.385E-3</v>
      </c>
      <c r="Y377" s="9">
        <v>33.130000000000003</v>
      </c>
      <c r="Z377" s="9">
        <v>23.579999999999899</v>
      </c>
      <c r="AA377" s="9">
        <v>229.3</v>
      </c>
      <c r="AB377" s="9">
        <v>3234</v>
      </c>
      <c r="AC377" s="9">
        <v>0.153</v>
      </c>
      <c r="AD377" s="9">
        <v>0.59370000000000001</v>
      </c>
      <c r="AE377" s="9">
        <v>0.64510000000000001</v>
      </c>
      <c r="AF377" s="9">
        <v>0.27560000000000001</v>
      </c>
      <c r="AG377" s="9">
        <v>0.368999999999999</v>
      </c>
      <c r="AH377" s="9">
        <v>8.8150000000000006E-2</v>
      </c>
      <c r="AI377" s="9">
        <v>0</v>
      </c>
      <c r="AJ377">
        <v>1</v>
      </c>
    </row>
    <row r="378" spans="3:36" x14ac:dyDescent="0.2">
      <c r="C378" s="5" t="s">
        <v>514</v>
      </c>
      <c r="D378" s="9">
        <v>9010018</v>
      </c>
      <c r="E378" s="9">
        <v>15.08</v>
      </c>
      <c r="F378" s="9">
        <v>25.739999999999899</v>
      </c>
      <c r="G378" s="9">
        <v>98</v>
      </c>
      <c r="H378" s="9">
        <v>716.6</v>
      </c>
      <c r="I378" s="9">
        <v>0.1024</v>
      </c>
      <c r="J378" s="9">
        <v>9.7689999999999902E-2</v>
      </c>
      <c r="K378" s="9">
        <v>0.1235</v>
      </c>
      <c r="L378" s="9">
        <v>6.5530000000000005E-2</v>
      </c>
      <c r="M378" s="9">
        <v>0.16470000000000001</v>
      </c>
      <c r="N378" s="9">
        <v>6.4640000000000003E-2</v>
      </c>
      <c r="O378" s="9">
        <v>0.65339999999999898</v>
      </c>
      <c r="P378" s="9">
        <v>1.506</v>
      </c>
      <c r="Q378" s="9">
        <v>4.1740000000000004</v>
      </c>
      <c r="R378" s="9">
        <v>63.369999999999898</v>
      </c>
      <c r="S378" s="9">
        <v>1.052E-2</v>
      </c>
      <c r="T378" s="9">
        <v>2.4309999999999901E-2</v>
      </c>
      <c r="U378" s="9">
        <v>4.91199999999999E-2</v>
      </c>
      <c r="V378" s="9">
        <v>1.746E-2</v>
      </c>
      <c r="W378" s="9">
        <v>2.12E-2</v>
      </c>
      <c r="X378" s="9">
        <v>4.8669999999999903E-3</v>
      </c>
      <c r="Y378" s="9">
        <v>18.510000000000002</v>
      </c>
      <c r="Z378" s="9">
        <v>33.219999999999899</v>
      </c>
      <c r="AA378" s="9">
        <v>121.2</v>
      </c>
      <c r="AB378" s="9">
        <v>1050</v>
      </c>
      <c r="AC378" s="9">
        <v>0.16600000000000001</v>
      </c>
      <c r="AD378" s="9">
        <v>0.2356</v>
      </c>
      <c r="AE378" s="9">
        <v>0.40289999999999898</v>
      </c>
      <c r="AF378" s="9">
        <v>0.15260000000000001</v>
      </c>
      <c r="AG378" s="9">
        <v>0.26540000000000002</v>
      </c>
      <c r="AH378" s="9">
        <v>9.4380000000000006E-2</v>
      </c>
      <c r="AI378" s="9">
        <v>0</v>
      </c>
      <c r="AJ378">
        <v>1</v>
      </c>
    </row>
    <row r="379" spans="3:36" x14ac:dyDescent="0.2">
      <c r="C379" s="5" t="s">
        <v>515</v>
      </c>
      <c r="D379" s="9">
        <v>901011</v>
      </c>
      <c r="E379" s="9">
        <v>11.14</v>
      </c>
      <c r="F379" s="9">
        <v>14.07</v>
      </c>
      <c r="G379" s="9">
        <v>71.239999999999895</v>
      </c>
      <c r="H379" s="9">
        <v>384.6</v>
      </c>
      <c r="I379" s="9">
        <v>7.2739999999999902E-2</v>
      </c>
      <c r="J379" s="9">
        <v>6.0639999999999902E-2</v>
      </c>
      <c r="K379" s="9">
        <v>4.505E-2</v>
      </c>
      <c r="L379" s="9">
        <v>1.4710000000000001E-2</v>
      </c>
      <c r="M379" s="9">
        <v>0.16900000000000001</v>
      </c>
      <c r="N379" s="9">
        <v>6.0830000000000002E-2</v>
      </c>
      <c r="O379" s="9">
        <v>0.42220000000000002</v>
      </c>
      <c r="P379" s="9">
        <v>0.80920000000000003</v>
      </c>
      <c r="Q379" s="9">
        <v>3.33</v>
      </c>
      <c r="R379" s="9">
        <v>28.84</v>
      </c>
      <c r="S379" s="9">
        <v>5.5409999999999904E-3</v>
      </c>
      <c r="T379" s="9">
        <v>3.38699999999999E-2</v>
      </c>
      <c r="U379" s="9">
        <v>4.505E-2</v>
      </c>
      <c r="V379" s="9">
        <v>1.4710000000000001E-2</v>
      </c>
      <c r="W379" s="9">
        <v>3.1019999999999898E-2</v>
      </c>
      <c r="X379" s="9">
        <v>4.8310000000000002E-3</v>
      </c>
      <c r="Y379" s="9">
        <v>12.1199999999999</v>
      </c>
      <c r="Z379" s="9">
        <v>15.82</v>
      </c>
      <c r="AA379" s="9">
        <v>79.62</v>
      </c>
      <c r="AB379" s="9">
        <v>453.5</v>
      </c>
      <c r="AC379" s="9">
        <v>8.8639999999999899E-2</v>
      </c>
      <c r="AD379" s="9">
        <v>0.12559999999999899</v>
      </c>
      <c r="AE379" s="9">
        <v>0.1201</v>
      </c>
      <c r="AF379" s="9">
        <v>3.9219999999999901E-2</v>
      </c>
      <c r="AG379" s="9">
        <v>0.2576</v>
      </c>
      <c r="AH379" s="9">
        <v>7.0180000000000006E-2</v>
      </c>
      <c r="AI379" s="9">
        <v>1</v>
      </c>
      <c r="AJ379">
        <v>0</v>
      </c>
    </row>
    <row r="380" spans="3:36" x14ac:dyDescent="0.2">
      <c r="C380" s="5" t="s">
        <v>516</v>
      </c>
      <c r="D380" s="9">
        <v>9010258</v>
      </c>
      <c r="E380" s="9">
        <v>12.56</v>
      </c>
      <c r="F380" s="9">
        <v>19.07</v>
      </c>
      <c r="G380" s="9">
        <v>81.92</v>
      </c>
      <c r="H380" s="9">
        <v>485.8</v>
      </c>
      <c r="I380" s="9">
        <v>8.75999999999999E-2</v>
      </c>
      <c r="J380" s="9">
        <v>0.1038</v>
      </c>
      <c r="K380" s="9">
        <v>0.102999999999999</v>
      </c>
      <c r="L380" s="9">
        <v>4.39099999999999E-2</v>
      </c>
      <c r="M380" s="9">
        <v>0.15329999999999899</v>
      </c>
      <c r="N380" s="9">
        <v>6.1839999999999902E-2</v>
      </c>
      <c r="O380" s="9">
        <v>0.36020000000000002</v>
      </c>
      <c r="P380" s="9">
        <v>1.478</v>
      </c>
      <c r="Q380" s="9">
        <v>3.2120000000000002</v>
      </c>
      <c r="R380" s="9">
        <v>27.489999999999899</v>
      </c>
      <c r="S380" s="9">
        <v>9.8530000000000006E-3</v>
      </c>
      <c r="T380" s="9">
        <v>4.2349999999999902E-2</v>
      </c>
      <c r="U380" s="9">
        <v>6.2710000000000002E-2</v>
      </c>
      <c r="V380" s="9">
        <v>1.966E-2</v>
      </c>
      <c r="W380" s="9">
        <v>2.639E-2</v>
      </c>
      <c r="X380" s="9">
        <v>4.2050000000000004E-3</v>
      </c>
      <c r="Y380" s="9">
        <v>13.3699999999999</v>
      </c>
      <c r="Z380" s="9">
        <v>22.43</v>
      </c>
      <c r="AA380" s="9">
        <v>89.019999999999897</v>
      </c>
      <c r="AB380" s="9">
        <v>547.39999999999895</v>
      </c>
      <c r="AC380" s="9">
        <v>0.1096</v>
      </c>
      <c r="AD380" s="9">
        <v>0.20019999999999899</v>
      </c>
      <c r="AE380" s="9">
        <v>0.23880000000000001</v>
      </c>
      <c r="AF380" s="9">
        <v>9.2649999999999899E-2</v>
      </c>
      <c r="AG380" s="9">
        <v>0.21210000000000001</v>
      </c>
      <c r="AH380" s="9">
        <v>7.1879999999999902E-2</v>
      </c>
      <c r="AI380" s="9">
        <v>1</v>
      </c>
      <c r="AJ380">
        <v>0</v>
      </c>
    </row>
    <row r="381" spans="3:36" x14ac:dyDescent="0.2">
      <c r="C381" s="5" t="s">
        <v>517</v>
      </c>
      <c r="D381" s="9">
        <v>9010259</v>
      </c>
      <c r="E381" s="9">
        <v>13.05</v>
      </c>
      <c r="F381" s="9">
        <v>18.59</v>
      </c>
      <c r="G381" s="9">
        <v>85.09</v>
      </c>
      <c r="H381" s="9">
        <v>512</v>
      </c>
      <c r="I381" s="9">
        <v>0.1082</v>
      </c>
      <c r="J381" s="9">
        <v>0.13039999999999899</v>
      </c>
      <c r="K381" s="9">
        <v>9.6030000000000004E-2</v>
      </c>
      <c r="L381" s="9">
        <v>5.6030000000000003E-2</v>
      </c>
      <c r="M381" s="9">
        <v>0.20349999999999899</v>
      </c>
      <c r="N381" s="9">
        <v>6.5009999999999901E-2</v>
      </c>
      <c r="O381" s="9">
        <v>0.31059999999999899</v>
      </c>
      <c r="P381" s="9">
        <v>1.51</v>
      </c>
      <c r="Q381" s="9">
        <v>2.5899999999999901</v>
      </c>
      <c r="R381" s="9">
        <v>21.57</v>
      </c>
      <c r="S381" s="9">
        <v>7.8069999999999902E-3</v>
      </c>
      <c r="T381" s="9">
        <v>3.9320000000000001E-2</v>
      </c>
      <c r="U381" s="9">
        <v>5.1119999999999902E-2</v>
      </c>
      <c r="V381" s="9">
        <v>1.8759999999999898E-2</v>
      </c>
      <c r="W381" s="9">
        <v>2.86E-2</v>
      </c>
      <c r="X381" s="9">
        <v>5.7149999999999901E-3</v>
      </c>
      <c r="Y381" s="9">
        <v>14.19</v>
      </c>
      <c r="Z381" s="9">
        <v>24.85</v>
      </c>
      <c r="AA381" s="9">
        <v>94.219999999999899</v>
      </c>
      <c r="AB381" s="9">
        <v>591.20000000000005</v>
      </c>
      <c r="AC381" s="9">
        <v>0.1343</v>
      </c>
      <c r="AD381" s="9">
        <v>0.26579999999999898</v>
      </c>
      <c r="AE381" s="9">
        <v>0.25729999999999897</v>
      </c>
      <c r="AF381" s="9">
        <v>0.1258</v>
      </c>
      <c r="AG381" s="9">
        <v>0.31130000000000002</v>
      </c>
      <c r="AH381" s="9">
        <v>8.3169999999999897E-2</v>
      </c>
      <c r="AI381" s="9">
        <v>1</v>
      </c>
      <c r="AJ381">
        <v>0</v>
      </c>
    </row>
    <row r="382" spans="3:36" x14ac:dyDescent="0.2">
      <c r="C382" s="5" t="s">
        <v>518</v>
      </c>
      <c r="D382" s="9">
        <v>901028</v>
      </c>
      <c r="E382" s="9">
        <v>13.8699999999999</v>
      </c>
      <c r="F382" s="9">
        <v>16.21</v>
      </c>
      <c r="G382" s="9">
        <v>88.519999999999897</v>
      </c>
      <c r="H382" s="9">
        <v>593.70000000000005</v>
      </c>
      <c r="I382" s="9">
        <v>8.7429999999999897E-2</v>
      </c>
      <c r="J382" s="9">
        <v>5.4919999999999899E-2</v>
      </c>
      <c r="K382" s="9">
        <v>1.502E-2</v>
      </c>
      <c r="L382" s="9">
        <v>2.0879999999999899E-2</v>
      </c>
      <c r="M382" s="9">
        <v>0.1424</v>
      </c>
      <c r="N382" s="9">
        <v>5.883E-2</v>
      </c>
      <c r="O382" s="9">
        <v>0.25430000000000003</v>
      </c>
      <c r="P382" s="9">
        <v>1.363</v>
      </c>
      <c r="Q382" s="9">
        <v>1.7370000000000001</v>
      </c>
      <c r="R382" s="9">
        <v>20.739999999999899</v>
      </c>
      <c r="S382" s="9">
        <v>5.6379999999999902E-3</v>
      </c>
      <c r="T382" s="9">
        <v>7.9389999999999895E-3</v>
      </c>
      <c r="U382" s="9">
        <v>5.254E-3</v>
      </c>
      <c r="V382" s="9">
        <v>6.0419999999999901E-3</v>
      </c>
      <c r="W382" s="9">
        <v>1.5440000000000001E-2</v>
      </c>
      <c r="X382" s="9">
        <v>2.0869999999999899E-3</v>
      </c>
      <c r="Y382" s="9">
        <v>15.1099999999999</v>
      </c>
      <c r="Z382" s="9">
        <v>25.579999999999899</v>
      </c>
      <c r="AA382" s="9">
        <v>96.739999999999895</v>
      </c>
      <c r="AB382" s="9">
        <v>694.39999999999895</v>
      </c>
      <c r="AC382" s="9">
        <v>0.1153</v>
      </c>
      <c r="AD382" s="9">
        <v>0.1008</v>
      </c>
      <c r="AE382" s="9">
        <v>5.2850000000000001E-2</v>
      </c>
      <c r="AF382" s="9">
        <v>5.5559999999999901E-2</v>
      </c>
      <c r="AG382" s="9">
        <v>0.23619999999999899</v>
      </c>
      <c r="AH382" s="9">
        <v>7.1129999999999902E-2</v>
      </c>
      <c r="AI382" s="9">
        <v>1</v>
      </c>
      <c r="AJ382">
        <v>0</v>
      </c>
    </row>
    <row r="383" spans="3:36" x14ac:dyDescent="0.2">
      <c r="C383" s="5" t="s">
        <v>519</v>
      </c>
      <c r="D383" s="9">
        <v>9010333</v>
      </c>
      <c r="E383" s="9">
        <v>8.8780000000000001</v>
      </c>
      <c r="F383" s="9">
        <v>15.49</v>
      </c>
      <c r="G383" s="9">
        <v>56.74</v>
      </c>
      <c r="H383" s="9">
        <v>241</v>
      </c>
      <c r="I383" s="9">
        <v>8.2930000000000004E-2</v>
      </c>
      <c r="J383" s="9">
        <v>7.6980000000000007E-2</v>
      </c>
      <c r="K383" s="9">
        <v>4.7210000000000002E-2</v>
      </c>
      <c r="L383" s="9">
        <v>2.3810000000000001E-2</v>
      </c>
      <c r="M383" s="9">
        <v>0.193</v>
      </c>
      <c r="N383" s="9">
        <v>6.6210000000000005E-2</v>
      </c>
      <c r="O383" s="9">
        <v>0.53810000000000002</v>
      </c>
      <c r="P383" s="9">
        <v>1.2</v>
      </c>
      <c r="Q383" s="9">
        <v>4.2770000000000001</v>
      </c>
      <c r="R383" s="9">
        <v>30.18</v>
      </c>
      <c r="S383" s="9">
        <v>1.093E-2</v>
      </c>
      <c r="T383" s="9">
        <v>2.8989999999999901E-2</v>
      </c>
      <c r="U383" s="9">
        <v>3.2140000000000002E-2</v>
      </c>
      <c r="V383" s="9">
        <v>1.506E-2</v>
      </c>
      <c r="W383" s="9">
        <v>2.8369999999999899E-2</v>
      </c>
      <c r="X383" s="9">
        <v>4.1739999999999902E-3</v>
      </c>
      <c r="Y383" s="9">
        <v>9.9809999999999892</v>
      </c>
      <c r="Z383" s="9">
        <v>17.6999999999999</v>
      </c>
      <c r="AA383" s="9">
        <v>65.269999999999897</v>
      </c>
      <c r="AB383" s="9">
        <v>302</v>
      </c>
      <c r="AC383" s="9">
        <v>0.10150000000000001</v>
      </c>
      <c r="AD383" s="9">
        <v>0.124799999999999</v>
      </c>
      <c r="AE383" s="9">
        <v>9.4409999999999897E-2</v>
      </c>
      <c r="AF383" s="9">
        <v>4.7620000000000003E-2</v>
      </c>
      <c r="AG383" s="9">
        <v>0.24340000000000001</v>
      </c>
      <c r="AH383" s="9">
        <v>7.4310000000000001E-2</v>
      </c>
      <c r="AI383" s="9">
        <v>1</v>
      </c>
      <c r="AJ383">
        <v>0</v>
      </c>
    </row>
    <row r="384" spans="3:36" x14ac:dyDescent="0.2">
      <c r="C384" s="5" t="s">
        <v>520</v>
      </c>
      <c r="D384" s="9">
        <v>901034301</v>
      </c>
      <c r="E384" s="9">
        <v>9.4359999999999893</v>
      </c>
      <c r="F384" s="9">
        <v>18.32</v>
      </c>
      <c r="G384" s="9">
        <v>59.82</v>
      </c>
      <c r="H384" s="9">
        <v>278.60000000000002</v>
      </c>
      <c r="I384" s="9">
        <v>0.1009</v>
      </c>
      <c r="J384" s="9">
        <v>5.9560000000000002E-2</v>
      </c>
      <c r="K384" s="9">
        <v>2.7099999999999898E-2</v>
      </c>
      <c r="L384" s="9">
        <v>1.406E-2</v>
      </c>
      <c r="M384" s="9">
        <v>0.15060000000000001</v>
      </c>
      <c r="N384" s="9">
        <v>6.9589999999999902E-2</v>
      </c>
      <c r="O384" s="9">
        <v>0.50790000000000002</v>
      </c>
      <c r="P384" s="9">
        <v>1.2470000000000001</v>
      </c>
      <c r="Q384" s="9">
        <v>3.2669999999999901</v>
      </c>
      <c r="R384" s="9">
        <v>30.48</v>
      </c>
      <c r="S384" s="9">
        <v>6.8360000000000001E-3</v>
      </c>
      <c r="T384" s="9">
        <v>8.9820000000000004E-3</v>
      </c>
      <c r="U384" s="9">
        <v>2.3480000000000001E-2</v>
      </c>
      <c r="V384" s="9">
        <v>6.5649999999999901E-3</v>
      </c>
      <c r="W384" s="9">
        <v>1.942E-2</v>
      </c>
      <c r="X384" s="9">
        <v>2.7130000000000001E-3</v>
      </c>
      <c r="Y384" s="9">
        <v>12.02</v>
      </c>
      <c r="Z384" s="9">
        <v>25.02</v>
      </c>
      <c r="AA384" s="9">
        <v>75.790000000000006</v>
      </c>
      <c r="AB384" s="9">
        <v>439.6</v>
      </c>
      <c r="AC384" s="9">
        <v>0.1333</v>
      </c>
      <c r="AD384" s="9">
        <v>0.10489999999999899</v>
      </c>
      <c r="AE384" s="9">
        <v>0.1144</v>
      </c>
      <c r="AF384" s="9">
        <v>5.0520000000000002E-2</v>
      </c>
      <c r="AG384" s="9">
        <v>0.24540000000000001</v>
      </c>
      <c r="AH384" s="9">
        <v>8.1360000000000002E-2</v>
      </c>
      <c r="AI384" s="9">
        <v>1</v>
      </c>
      <c r="AJ384">
        <v>0</v>
      </c>
    </row>
    <row r="385" spans="3:36" x14ac:dyDescent="0.2">
      <c r="C385" s="5" t="s">
        <v>521</v>
      </c>
      <c r="D385" s="9">
        <v>901034302</v>
      </c>
      <c r="E385" s="9">
        <v>12.5399999999999</v>
      </c>
      <c r="F385" s="9">
        <v>18.07</v>
      </c>
      <c r="G385" s="9">
        <v>79.42</v>
      </c>
      <c r="H385" s="9">
        <v>491.89999999999901</v>
      </c>
      <c r="I385" s="9">
        <v>7.4359999999999898E-2</v>
      </c>
      <c r="J385" s="9">
        <v>2.6499999999999899E-2</v>
      </c>
      <c r="K385" s="9">
        <v>1.194E-3</v>
      </c>
      <c r="L385" s="9">
        <v>5.4489999999999903E-3</v>
      </c>
      <c r="M385" s="9">
        <v>0.15279999999999899</v>
      </c>
      <c r="N385" s="9">
        <v>5.185E-2</v>
      </c>
      <c r="O385" s="9">
        <v>0.35110000000000002</v>
      </c>
      <c r="P385" s="9">
        <v>0.95269999999999899</v>
      </c>
      <c r="Q385" s="9">
        <v>2.3290000000000002</v>
      </c>
      <c r="R385" s="9">
        <v>28.3</v>
      </c>
      <c r="S385" s="9">
        <v>5.7829999999999904E-3</v>
      </c>
      <c r="T385" s="9">
        <v>4.6930000000000001E-3</v>
      </c>
      <c r="U385" s="9">
        <v>7.9290000000000003E-4</v>
      </c>
      <c r="V385" s="9">
        <v>3.617E-3</v>
      </c>
      <c r="W385" s="9">
        <v>2.043E-2</v>
      </c>
      <c r="X385" s="9">
        <v>1.0579999999999899E-3</v>
      </c>
      <c r="Y385" s="9">
        <v>13.72</v>
      </c>
      <c r="Z385" s="9">
        <v>20.98</v>
      </c>
      <c r="AA385" s="9">
        <v>86.819999999999894</v>
      </c>
      <c r="AB385" s="9">
        <v>585.70000000000005</v>
      </c>
      <c r="AC385" s="9">
        <v>9.2929999999999902E-2</v>
      </c>
      <c r="AD385" s="9">
        <v>4.3270000000000003E-2</v>
      </c>
      <c r="AE385" s="9">
        <v>3.581E-3</v>
      </c>
      <c r="AF385" s="9">
        <v>1.635E-2</v>
      </c>
      <c r="AG385" s="9">
        <v>0.2233</v>
      </c>
      <c r="AH385" s="9">
        <v>5.5210000000000002E-2</v>
      </c>
      <c r="AI385" s="9">
        <v>1</v>
      </c>
      <c r="AJ385">
        <v>0</v>
      </c>
    </row>
    <row r="386" spans="3:36" x14ac:dyDescent="0.2">
      <c r="C386" s="5" t="s">
        <v>522</v>
      </c>
      <c r="D386" s="9">
        <v>901041</v>
      </c>
      <c r="E386" s="9">
        <v>13.3</v>
      </c>
      <c r="F386" s="9">
        <v>21.57</v>
      </c>
      <c r="G386" s="9">
        <v>85.239999999999895</v>
      </c>
      <c r="H386" s="9">
        <v>546.1</v>
      </c>
      <c r="I386" s="9">
        <v>8.5819999999999896E-2</v>
      </c>
      <c r="J386" s="9">
        <v>6.3729999999999898E-2</v>
      </c>
      <c r="K386" s="9">
        <v>3.34399999999999E-2</v>
      </c>
      <c r="L386" s="9">
        <v>2.4240000000000001E-2</v>
      </c>
      <c r="M386" s="9">
        <v>0.181499999999999</v>
      </c>
      <c r="N386" s="9">
        <v>5.69599999999999E-2</v>
      </c>
      <c r="O386" s="9">
        <v>0.2621</v>
      </c>
      <c r="P386" s="9">
        <v>1.5389999999999899</v>
      </c>
      <c r="Q386" s="9">
        <v>2.028</v>
      </c>
      <c r="R386" s="9">
        <v>20.98</v>
      </c>
      <c r="S386" s="9">
        <v>5.4980000000000003E-3</v>
      </c>
      <c r="T386" s="9">
        <v>2.0449999999999899E-2</v>
      </c>
      <c r="U386" s="9">
        <v>1.7950000000000001E-2</v>
      </c>
      <c r="V386" s="9">
        <v>6.3990000000000002E-3</v>
      </c>
      <c r="W386" s="9">
        <v>1.8290000000000001E-2</v>
      </c>
      <c r="X386" s="9">
        <v>1.9559999999999899E-3</v>
      </c>
      <c r="Y386" s="9">
        <v>14.1999999999999</v>
      </c>
      <c r="Z386" s="9">
        <v>29.1999999999999</v>
      </c>
      <c r="AA386" s="9">
        <v>92.939999999999898</v>
      </c>
      <c r="AB386" s="9">
        <v>621.20000000000005</v>
      </c>
      <c r="AC386" s="9">
        <v>0.114</v>
      </c>
      <c r="AD386" s="9">
        <v>0.16669999999999899</v>
      </c>
      <c r="AE386" s="9">
        <v>0.1212</v>
      </c>
      <c r="AF386" s="9">
        <v>5.6140000000000002E-2</v>
      </c>
      <c r="AG386" s="9">
        <v>0.26369999999999899</v>
      </c>
      <c r="AH386" s="9">
        <v>6.658E-2</v>
      </c>
      <c r="AI386" s="9">
        <v>1</v>
      </c>
      <c r="AJ386">
        <v>0</v>
      </c>
    </row>
    <row r="387" spans="3:36" x14ac:dyDescent="0.2">
      <c r="C387" s="5" t="s">
        <v>523</v>
      </c>
      <c r="D387" s="9">
        <v>9010598</v>
      </c>
      <c r="E387" s="9">
        <v>12.76</v>
      </c>
      <c r="F387" s="9">
        <v>18.84</v>
      </c>
      <c r="G387" s="9">
        <v>81.87</v>
      </c>
      <c r="H387" s="9">
        <v>496.6</v>
      </c>
      <c r="I387" s="9">
        <v>9.6759999999999902E-2</v>
      </c>
      <c r="J387" s="9">
        <v>7.9519999999999896E-2</v>
      </c>
      <c r="K387" s="9">
        <v>2.6880000000000001E-2</v>
      </c>
      <c r="L387" s="9">
        <v>1.7809999999999899E-2</v>
      </c>
      <c r="M387" s="9">
        <v>0.1759</v>
      </c>
      <c r="N387" s="9">
        <v>6.1830000000000003E-2</v>
      </c>
      <c r="O387" s="9">
        <v>0.2213</v>
      </c>
      <c r="P387" s="9">
        <v>1.2849999999999899</v>
      </c>
      <c r="Q387" s="9">
        <v>1.5349999999999899</v>
      </c>
      <c r="R387" s="9">
        <v>17.260000000000002</v>
      </c>
      <c r="S387" s="9">
        <v>5.6080000000000001E-3</v>
      </c>
      <c r="T387" s="9">
        <v>1.6459999999999898E-2</v>
      </c>
      <c r="U387" s="9">
        <v>1.529E-2</v>
      </c>
      <c r="V387" s="9">
        <v>9.9970000000000007E-3</v>
      </c>
      <c r="W387" s="9">
        <v>1.9089999999999899E-2</v>
      </c>
      <c r="X387" s="9">
        <v>2.1329999999999899E-3</v>
      </c>
      <c r="Y387" s="9">
        <v>13.75</v>
      </c>
      <c r="Z387" s="9">
        <v>25.989999999999899</v>
      </c>
      <c r="AA387" s="9">
        <v>87.819999999999894</v>
      </c>
      <c r="AB387" s="9">
        <v>579.70000000000005</v>
      </c>
      <c r="AC387" s="9">
        <v>0.1298</v>
      </c>
      <c r="AD387" s="9">
        <v>0.18390000000000001</v>
      </c>
      <c r="AE387" s="9">
        <v>0.1255</v>
      </c>
      <c r="AF387" s="9">
        <v>8.3119999999999902E-2</v>
      </c>
      <c r="AG387" s="9">
        <v>0.27439999999999898</v>
      </c>
      <c r="AH387" s="9">
        <v>7.238E-2</v>
      </c>
      <c r="AI387" s="9">
        <v>1</v>
      </c>
      <c r="AJ387">
        <v>0</v>
      </c>
    </row>
    <row r="388" spans="3:36" x14ac:dyDescent="0.2">
      <c r="C388" s="5" t="s">
        <v>524</v>
      </c>
      <c r="D388" s="9">
        <v>9010872</v>
      </c>
      <c r="E388" s="9">
        <v>16.5</v>
      </c>
      <c r="F388" s="9">
        <v>18.2899999999999</v>
      </c>
      <c r="G388" s="9">
        <v>106.599999999999</v>
      </c>
      <c r="H388" s="9">
        <v>838.1</v>
      </c>
      <c r="I388" s="9">
        <v>9.6860000000000002E-2</v>
      </c>
      <c r="J388" s="9">
        <v>8.4680000000000005E-2</v>
      </c>
      <c r="K388" s="9">
        <v>5.8619999999999901E-2</v>
      </c>
      <c r="L388" s="9">
        <v>4.83499999999999E-2</v>
      </c>
      <c r="M388" s="9">
        <v>0.14949999999999899</v>
      </c>
      <c r="N388" s="9">
        <v>5.5930000000000001E-2</v>
      </c>
      <c r="O388" s="9">
        <v>0.33889999999999898</v>
      </c>
      <c r="P388" s="9">
        <v>1.4390000000000001</v>
      </c>
      <c r="Q388" s="9">
        <v>2.3439999999999901</v>
      </c>
      <c r="R388" s="9">
        <v>33.579999999999899</v>
      </c>
      <c r="S388" s="9">
        <v>7.2570000000000004E-3</v>
      </c>
      <c r="T388" s="9">
        <v>1.805E-2</v>
      </c>
      <c r="U388" s="9">
        <v>1.8319999999999899E-2</v>
      </c>
      <c r="V388" s="9">
        <v>1.0330000000000001E-2</v>
      </c>
      <c r="W388" s="9">
        <v>1.694E-2</v>
      </c>
      <c r="X388" s="9">
        <v>2.0010000000000002E-3</v>
      </c>
      <c r="Y388" s="9">
        <v>18.1299999999999</v>
      </c>
      <c r="Z388" s="9">
        <v>25.4499999999999</v>
      </c>
      <c r="AA388" s="9">
        <v>117.2</v>
      </c>
      <c r="AB388" s="9">
        <v>1009</v>
      </c>
      <c r="AC388" s="9">
        <v>0.1338</v>
      </c>
      <c r="AD388" s="9">
        <v>0.16789999999999899</v>
      </c>
      <c r="AE388" s="9">
        <v>0.1663</v>
      </c>
      <c r="AF388" s="9">
        <v>9.1230000000000006E-2</v>
      </c>
      <c r="AG388" s="9">
        <v>0.2394</v>
      </c>
      <c r="AH388" s="9">
        <v>6.46899999999999E-2</v>
      </c>
      <c r="AI388" s="9">
        <v>1</v>
      </c>
      <c r="AJ388">
        <v>0</v>
      </c>
    </row>
    <row r="389" spans="3:36" x14ac:dyDescent="0.2">
      <c r="C389" s="5" t="s">
        <v>525</v>
      </c>
      <c r="D389" s="9">
        <v>9010877</v>
      </c>
      <c r="E389" s="9">
        <v>13.4</v>
      </c>
      <c r="F389" s="9">
        <v>16.9499999999999</v>
      </c>
      <c r="G389" s="9">
        <v>85.48</v>
      </c>
      <c r="H389" s="9">
        <v>552.39999999999895</v>
      </c>
      <c r="I389" s="9">
        <v>7.9369999999999899E-2</v>
      </c>
      <c r="J389" s="9">
        <v>5.69599999999999E-2</v>
      </c>
      <c r="K389" s="9">
        <v>2.181E-2</v>
      </c>
      <c r="L389" s="9">
        <v>1.473E-2</v>
      </c>
      <c r="M389" s="9">
        <v>0.16500000000000001</v>
      </c>
      <c r="N389" s="9">
        <v>5.7009999999999901E-2</v>
      </c>
      <c r="O389" s="9">
        <v>0.15840000000000001</v>
      </c>
      <c r="P389" s="9">
        <v>0.61240000000000006</v>
      </c>
      <c r="Q389" s="9">
        <v>1.036</v>
      </c>
      <c r="R389" s="9">
        <v>13.22</v>
      </c>
      <c r="S389" s="9">
        <v>4.3940000000000003E-3</v>
      </c>
      <c r="T389" s="9">
        <v>1.2500000000000001E-2</v>
      </c>
      <c r="U389" s="9">
        <v>1.451E-2</v>
      </c>
      <c r="V389" s="9">
        <v>5.4840000000000002E-3</v>
      </c>
      <c r="W389" s="9">
        <v>1.291E-2</v>
      </c>
      <c r="X389" s="9">
        <v>2.0739999999999899E-3</v>
      </c>
      <c r="Y389" s="9">
        <v>14.73</v>
      </c>
      <c r="Z389" s="9">
        <v>21.6999999999999</v>
      </c>
      <c r="AA389" s="9">
        <v>93.76</v>
      </c>
      <c r="AB389" s="9">
        <v>663.5</v>
      </c>
      <c r="AC389" s="9">
        <v>0.12130000000000001</v>
      </c>
      <c r="AD389" s="9">
        <v>0.1676</v>
      </c>
      <c r="AE389" s="9">
        <v>0.13639999999999899</v>
      </c>
      <c r="AF389" s="9">
        <v>6.9870000000000002E-2</v>
      </c>
      <c r="AG389" s="9">
        <v>0.27410000000000001</v>
      </c>
      <c r="AH389" s="9">
        <v>7.5819999999999901E-2</v>
      </c>
      <c r="AI389" s="9">
        <v>1</v>
      </c>
      <c r="AJ389">
        <v>0</v>
      </c>
    </row>
    <row r="390" spans="3:36" x14ac:dyDescent="0.2">
      <c r="C390" s="5" t="s">
        <v>526</v>
      </c>
      <c r="D390" s="9">
        <v>901088</v>
      </c>
      <c r="E390" s="9">
        <v>20.440000000000001</v>
      </c>
      <c r="F390" s="9">
        <v>21.78</v>
      </c>
      <c r="G390" s="9">
        <v>133.80000000000001</v>
      </c>
      <c r="H390" s="9">
        <v>1293</v>
      </c>
      <c r="I390" s="9">
        <v>9.1499999999999901E-2</v>
      </c>
      <c r="J390" s="9">
        <v>0.11310000000000001</v>
      </c>
      <c r="K390" s="9">
        <v>9.7989999999999897E-2</v>
      </c>
      <c r="L390" s="9">
        <v>7.7850000000000003E-2</v>
      </c>
      <c r="M390" s="9">
        <v>0.1618</v>
      </c>
      <c r="N390" s="9">
        <v>5.5570000000000001E-2</v>
      </c>
      <c r="O390" s="9">
        <v>0.57809999999999895</v>
      </c>
      <c r="P390" s="9">
        <v>0.91679999999999895</v>
      </c>
      <c r="Q390" s="9">
        <v>4.218</v>
      </c>
      <c r="R390" s="9">
        <v>72.439999999999898</v>
      </c>
      <c r="S390" s="9">
        <v>6.208E-3</v>
      </c>
      <c r="T390" s="9">
        <v>1.9060000000000001E-2</v>
      </c>
      <c r="U390" s="9">
        <v>2.375E-2</v>
      </c>
      <c r="V390" s="9">
        <v>1.461E-2</v>
      </c>
      <c r="W390" s="9">
        <v>1.44499999999999E-2</v>
      </c>
      <c r="X390" s="9">
        <v>1.90599999999999E-3</v>
      </c>
      <c r="Y390" s="9">
        <v>24.309999999999899</v>
      </c>
      <c r="Z390" s="9">
        <v>26.37</v>
      </c>
      <c r="AA390" s="9">
        <v>161.19999999999899</v>
      </c>
      <c r="AB390" s="9">
        <v>1780</v>
      </c>
      <c r="AC390" s="9">
        <v>0.13270000000000001</v>
      </c>
      <c r="AD390" s="9">
        <v>0.23760000000000001</v>
      </c>
      <c r="AE390" s="9">
        <v>0.2702</v>
      </c>
      <c r="AF390" s="9">
        <v>0.17649999999999899</v>
      </c>
      <c r="AG390" s="9">
        <v>0.26090000000000002</v>
      </c>
      <c r="AH390" s="9">
        <v>6.7349999999999896E-2</v>
      </c>
      <c r="AI390" s="9">
        <v>0</v>
      </c>
      <c r="AJ390">
        <v>1</v>
      </c>
    </row>
    <row r="391" spans="3:36" x14ac:dyDescent="0.2">
      <c r="C391" s="5" t="s">
        <v>527</v>
      </c>
      <c r="D391" s="9">
        <v>9011494</v>
      </c>
      <c r="E391" s="9">
        <v>20.1999999999999</v>
      </c>
      <c r="F391" s="9">
        <v>26.829999999999899</v>
      </c>
      <c r="G391" s="9">
        <v>133.69999999999899</v>
      </c>
      <c r="H391" s="9">
        <v>1234</v>
      </c>
      <c r="I391" s="9">
        <v>9.9049999999999902E-2</v>
      </c>
      <c r="J391" s="9">
        <v>0.16689999999999899</v>
      </c>
      <c r="K391" s="9">
        <v>0.1641</v>
      </c>
      <c r="L391" s="9">
        <v>0.1265</v>
      </c>
      <c r="M391" s="9">
        <v>0.1875</v>
      </c>
      <c r="N391" s="9">
        <v>6.0199999999999899E-2</v>
      </c>
      <c r="O391" s="9">
        <v>0.97609999999999897</v>
      </c>
      <c r="P391" s="9">
        <v>1.8919999999999899</v>
      </c>
      <c r="Q391" s="9">
        <v>7.1280000000000001</v>
      </c>
      <c r="R391" s="9">
        <v>103.599999999999</v>
      </c>
      <c r="S391" s="9">
        <v>8.4390000000000003E-3</v>
      </c>
      <c r="T391" s="9">
        <v>4.67399999999999E-2</v>
      </c>
      <c r="U391" s="9">
        <v>5.9040000000000002E-2</v>
      </c>
      <c r="V391" s="9">
        <v>2.5360000000000001E-2</v>
      </c>
      <c r="W391" s="9">
        <v>3.7100000000000001E-2</v>
      </c>
      <c r="X391" s="9">
        <v>4.2859999999999903E-3</v>
      </c>
      <c r="Y391" s="9">
        <v>24.19</v>
      </c>
      <c r="Z391" s="9">
        <v>33.81</v>
      </c>
      <c r="AA391" s="9">
        <v>160</v>
      </c>
      <c r="AB391" s="9">
        <v>1671</v>
      </c>
      <c r="AC391" s="9">
        <v>0.1278</v>
      </c>
      <c r="AD391" s="9">
        <v>0.34160000000000001</v>
      </c>
      <c r="AE391" s="9">
        <v>0.37030000000000002</v>
      </c>
      <c r="AF391" s="9">
        <v>0.2152</v>
      </c>
      <c r="AG391" s="9">
        <v>0.3271</v>
      </c>
      <c r="AH391" s="9">
        <v>7.6319999999999902E-2</v>
      </c>
      <c r="AI391" s="9">
        <v>0</v>
      </c>
      <c r="AJ391">
        <v>1</v>
      </c>
    </row>
    <row r="392" spans="3:36" x14ac:dyDescent="0.2">
      <c r="C392" s="5" t="s">
        <v>528</v>
      </c>
      <c r="D392" s="9">
        <v>9011495</v>
      </c>
      <c r="E392" s="9">
        <v>12.21</v>
      </c>
      <c r="F392" s="9">
        <v>18.02</v>
      </c>
      <c r="G392" s="9">
        <v>78.31</v>
      </c>
      <c r="H392" s="9">
        <v>458.39999999999901</v>
      </c>
      <c r="I392" s="9">
        <v>9.2310000000000003E-2</v>
      </c>
      <c r="J392" s="9">
        <v>7.1749999999999897E-2</v>
      </c>
      <c r="K392" s="9">
        <v>4.3920000000000001E-2</v>
      </c>
      <c r="L392" s="9">
        <v>2.027E-2</v>
      </c>
      <c r="M392" s="9">
        <v>0.16950000000000001</v>
      </c>
      <c r="N392" s="9">
        <v>5.91599999999999E-2</v>
      </c>
      <c r="O392" s="9">
        <v>0.25269999999999898</v>
      </c>
      <c r="P392" s="9">
        <v>0.77859999999999896</v>
      </c>
      <c r="Q392" s="9">
        <v>1.8740000000000001</v>
      </c>
      <c r="R392" s="9">
        <v>18.57</v>
      </c>
      <c r="S392" s="9">
        <v>5.8329999999999901E-3</v>
      </c>
      <c r="T392" s="9">
        <v>1.388E-2</v>
      </c>
      <c r="U392" s="9">
        <v>0.02</v>
      </c>
      <c r="V392" s="9">
        <v>7.0870000000000004E-3</v>
      </c>
      <c r="W392" s="9">
        <v>1.9380000000000001E-2</v>
      </c>
      <c r="X392" s="9">
        <v>1.95999999999999E-3</v>
      </c>
      <c r="Y392" s="9">
        <v>14.2899999999999</v>
      </c>
      <c r="Z392" s="9">
        <v>24.0399999999999</v>
      </c>
      <c r="AA392" s="9">
        <v>93.849999999999895</v>
      </c>
      <c r="AB392" s="9">
        <v>624.6</v>
      </c>
      <c r="AC392" s="9">
        <v>0.1368</v>
      </c>
      <c r="AD392" s="9">
        <v>0.217</v>
      </c>
      <c r="AE392" s="9">
        <v>0.24129999999999899</v>
      </c>
      <c r="AF392" s="9">
        <v>8.8289999999999896E-2</v>
      </c>
      <c r="AG392" s="9">
        <v>0.32179999999999898</v>
      </c>
      <c r="AH392" s="9">
        <v>7.4700000000000003E-2</v>
      </c>
      <c r="AI392" s="9">
        <v>1</v>
      </c>
      <c r="AJ392">
        <v>0</v>
      </c>
    </row>
    <row r="393" spans="3:36" x14ac:dyDescent="0.2">
      <c r="C393" s="5" t="s">
        <v>529</v>
      </c>
      <c r="D393" s="9">
        <v>9011971</v>
      </c>
      <c r="E393" s="9">
        <v>21.71</v>
      </c>
      <c r="F393" s="9">
        <v>17.25</v>
      </c>
      <c r="G393" s="9">
        <v>140.9</v>
      </c>
      <c r="H393" s="9">
        <v>1546</v>
      </c>
      <c r="I393" s="9">
        <v>9.3840000000000007E-2</v>
      </c>
      <c r="J393" s="9">
        <v>8.5620000000000002E-2</v>
      </c>
      <c r="K393" s="9">
        <v>0.1168</v>
      </c>
      <c r="L393" s="9">
        <v>8.4650000000000003E-2</v>
      </c>
      <c r="M393" s="9">
        <v>0.17169999999999899</v>
      </c>
      <c r="N393" s="9">
        <v>5.0540000000000002E-2</v>
      </c>
      <c r="O393" s="9">
        <v>1.2070000000000001</v>
      </c>
      <c r="P393" s="9">
        <v>1.0509999999999899</v>
      </c>
      <c r="Q393" s="9">
        <v>7.7329999999999899</v>
      </c>
      <c r="R393" s="9">
        <v>224.099999999999</v>
      </c>
      <c r="S393" s="9">
        <v>5.568E-3</v>
      </c>
      <c r="T393" s="9">
        <v>1.112E-2</v>
      </c>
      <c r="U393" s="9">
        <v>2.0959999999999899E-2</v>
      </c>
      <c r="V393" s="9">
        <v>1.197E-2</v>
      </c>
      <c r="W393" s="9">
        <v>1.2630000000000001E-2</v>
      </c>
      <c r="X393" s="9">
        <v>1.8029999999999899E-3</v>
      </c>
      <c r="Y393" s="9">
        <v>30.75</v>
      </c>
      <c r="Z393" s="9">
        <v>26.44</v>
      </c>
      <c r="AA393" s="9">
        <v>199.5</v>
      </c>
      <c r="AB393" s="9">
        <v>3143</v>
      </c>
      <c r="AC393" s="9">
        <v>0.1363</v>
      </c>
      <c r="AD393" s="9">
        <v>0.1628</v>
      </c>
      <c r="AE393" s="9">
        <v>0.28610000000000002</v>
      </c>
      <c r="AF393" s="9">
        <v>0.182</v>
      </c>
      <c r="AG393" s="9">
        <v>0.251</v>
      </c>
      <c r="AH393" s="9">
        <v>6.4939999999999901E-2</v>
      </c>
      <c r="AI393" s="9">
        <v>0</v>
      </c>
      <c r="AJ393">
        <v>1</v>
      </c>
    </row>
    <row r="394" spans="3:36" x14ac:dyDescent="0.2">
      <c r="C394" s="5" t="s">
        <v>530</v>
      </c>
      <c r="D394" s="9">
        <v>9012000</v>
      </c>
      <c r="E394" s="9">
        <v>22.01</v>
      </c>
      <c r="F394" s="9">
        <v>21.899999999999899</v>
      </c>
      <c r="G394" s="9">
        <v>147.19999999999899</v>
      </c>
      <c r="H394" s="9">
        <v>1482</v>
      </c>
      <c r="I394" s="9">
        <v>0.10630000000000001</v>
      </c>
      <c r="J394" s="9">
        <v>0.19539999999999899</v>
      </c>
      <c r="K394" s="9">
        <v>0.24479999999999899</v>
      </c>
      <c r="L394" s="9">
        <v>0.15010000000000001</v>
      </c>
      <c r="M394" s="9">
        <v>0.18240000000000001</v>
      </c>
      <c r="N394" s="9">
        <v>6.1400000000000003E-2</v>
      </c>
      <c r="O394" s="9">
        <v>1.008</v>
      </c>
      <c r="P394" s="9">
        <v>0.69989999999999897</v>
      </c>
      <c r="Q394" s="9">
        <v>7.5609999999999902</v>
      </c>
      <c r="R394" s="9">
        <v>130.19999999999899</v>
      </c>
      <c r="S394" s="9">
        <v>3.9779999999999902E-3</v>
      </c>
      <c r="T394" s="9">
        <v>2.8209999999999898E-2</v>
      </c>
      <c r="U394" s="9">
        <v>3.576E-2</v>
      </c>
      <c r="V394" s="9">
        <v>1.4710000000000001E-2</v>
      </c>
      <c r="W394" s="9">
        <v>1.5180000000000001E-2</v>
      </c>
      <c r="X394" s="9">
        <v>3.7959999999999899E-3</v>
      </c>
      <c r="Y394" s="9">
        <v>27.66</v>
      </c>
      <c r="Z394" s="9">
        <v>25.8</v>
      </c>
      <c r="AA394" s="9">
        <v>195</v>
      </c>
      <c r="AB394" s="9">
        <v>2227</v>
      </c>
      <c r="AC394" s="9">
        <v>0.12939999999999899</v>
      </c>
      <c r="AD394" s="9">
        <v>0.38850000000000001</v>
      </c>
      <c r="AE394" s="9">
        <v>0.47560000000000002</v>
      </c>
      <c r="AF394" s="9">
        <v>0.2432</v>
      </c>
      <c r="AG394" s="9">
        <v>0.27410000000000001</v>
      </c>
      <c r="AH394" s="9">
        <v>8.57399999999999E-2</v>
      </c>
      <c r="AI394" s="9">
        <v>0</v>
      </c>
      <c r="AJ394">
        <v>1</v>
      </c>
    </row>
    <row r="395" spans="3:36" x14ac:dyDescent="0.2">
      <c r="C395" s="5" t="s">
        <v>531</v>
      </c>
      <c r="D395" s="9">
        <v>9012315</v>
      </c>
      <c r="E395" s="9">
        <v>16.350000000000001</v>
      </c>
      <c r="F395" s="9">
        <v>23.2899999999999</v>
      </c>
      <c r="G395" s="9">
        <v>109</v>
      </c>
      <c r="H395" s="9">
        <v>840.39999999999895</v>
      </c>
      <c r="I395" s="9">
        <v>9.7420000000000007E-2</v>
      </c>
      <c r="J395" s="9">
        <v>0.1497</v>
      </c>
      <c r="K395" s="9">
        <v>0.18110000000000001</v>
      </c>
      <c r="L395" s="9">
        <v>8.7730000000000002E-2</v>
      </c>
      <c r="M395" s="9">
        <v>0.2175</v>
      </c>
      <c r="N395" s="9">
        <v>6.2179999999999902E-2</v>
      </c>
      <c r="O395" s="9">
        <v>0.43120000000000003</v>
      </c>
      <c r="P395" s="9">
        <v>1.022</v>
      </c>
      <c r="Q395" s="9">
        <v>2.972</v>
      </c>
      <c r="R395" s="9">
        <v>45.5</v>
      </c>
      <c r="S395" s="9">
        <v>5.6350000000000003E-3</v>
      </c>
      <c r="T395" s="9">
        <v>3.9170000000000003E-2</v>
      </c>
      <c r="U395" s="9">
        <v>6.0720000000000003E-2</v>
      </c>
      <c r="V395" s="9">
        <v>1.6559999999999901E-2</v>
      </c>
      <c r="W395" s="9">
        <v>3.1969999999999901E-2</v>
      </c>
      <c r="X395" s="9">
        <v>4.0850000000000001E-3</v>
      </c>
      <c r="Y395" s="9">
        <v>19.3799999999999</v>
      </c>
      <c r="Z395" s="9">
        <v>31.03</v>
      </c>
      <c r="AA395" s="9">
        <v>129.30000000000001</v>
      </c>
      <c r="AB395" s="9">
        <v>1165</v>
      </c>
      <c r="AC395" s="9">
        <v>0.14149999999999899</v>
      </c>
      <c r="AD395" s="9">
        <v>0.46650000000000003</v>
      </c>
      <c r="AE395" s="9">
        <v>0.7087</v>
      </c>
      <c r="AF395" s="9">
        <v>0.2248</v>
      </c>
      <c r="AG395" s="9">
        <v>0.4824</v>
      </c>
      <c r="AH395" s="9">
        <v>9.6140000000000003E-2</v>
      </c>
      <c r="AI395" s="9">
        <v>0</v>
      </c>
      <c r="AJ395">
        <v>1</v>
      </c>
    </row>
    <row r="396" spans="3:36" x14ac:dyDescent="0.2">
      <c r="C396" s="5" t="s">
        <v>532</v>
      </c>
      <c r="D396" s="9">
        <v>9012568</v>
      </c>
      <c r="E396" s="9">
        <v>15.19</v>
      </c>
      <c r="F396" s="9">
        <v>13.21</v>
      </c>
      <c r="G396" s="9">
        <v>97.65</v>
      </c>
      <c r="H396" s="9">
        <v>711.79999999999905</v>
      </c>
      <c r="I396" s="9">
        <v>7.9630000000000006E-2</v>
      </c>
      <c r="J396" s="9">
        <v>6.9339999999999902E-2</v>
      </c>
      <c r="K396" s="9">
        <v>3.3930000000000002E-2</v>
      </c>
      <c r="L396" s="9">
        <v>2.657E-2</v>
      </c>
      <c r="M396" s="9">
        <v>0.1721</v>
      </c>
      <c r="N396" s="9">
        <v>5.5440000000000003E-2</v>
      </c>
      <c r="O396" s="9">
        <v>0.17829999999999899</v>
      </c>
      <c r="P396" s="9">
        <v>0.41249999999999898</v>
      </c>
      <c r="Q396" s="9">
        <v>1.3380000000000001</v>
      </c>
      <c r="R396" s="9">
        <v>17.719999999999899</v>
      </c>
      <c r="S396" s="9">
        <v>5.012E-3</v>
      </c>
      <c r="T396" s="9">
        <v>1.485E-2</v>
      </c>
      <c r="U396" s="9">
        <v>1.5509999999999901E-2</v>
      </c>
      <c r="V396" s="9">
        <v>9.1549999999999895E-3</v>
      </c>
      <c r="W396" s="9">
        <v>1.6469999999999901E-2</v>
      </c>
      <c r="X396" s="9">
        <v>1.7669999999999899E-3</v>
      </c>
      <c r="Y396" s="9">
        <v>16.1999999999999</v>
      </c>
      <c r="Z396" s="9">
        <v>15.73</v>
      </c>
      <c r="AA396" s="9">
        <v>104.5</v>
      </c>
      <c r="AB396" s="9">
        <v>819.1</v>
      </c>
      <c r="AC396" s="9">
        <v>0.11260000000000001</v>
      </c>
      <c r="AD396" s="9">
        <v>0.17369999999999899</v>
      </c>
      <c r="AE396" s="9">
        <v>0.13619999999999899</v>
      </c>
      <c r="AF396" s="9">
        <v>8.1780000000000005E-2</v>
      </c>
      <c r="AG396" s="9">
        <v>0.2487</v>
      </c>
      <c r="AH396" s="9">
        <v>6.7659999999999901E-2</v>
      </c>
      <c r="AI396" s="9">
        <v>1</v>
      </c>
      <c r="AJ396">
        <v>0</v>
      </c>
    </row>
    <row r="397" spans="3:36" x14ac:dyDescent="0.2">
      <c r="C397" s="5" t="s">
        <v>533</v>
      </c>
      <c r="D397" s="9">
        <v>9012795</v>
      </c>
      <c r="E397" s="9">
        <v>21.37</v>
      </c>
      <c r="F397" s="9">
        <v>15.1</v>
      </c>
      <c r="G397" s="9">
        <v>141.30000000000001</v>
      </c>
      <c r="H397" s="9">
        <v>1386</v>
      </c>
      <c r="I397" s="9">
        <v>0.100099999999999</v>
      </c>
      <c r="J397" s="9">
        <v>0.1515</v>
      </c>
      <c r="K397" s="9">
        <v>0.19320000000000001</v>
      </c>
      <c r="L397" s="9">
        <v>0.1255</v>
      </c>
      <c r="M397" s="9">
        <v>0.1973</v>
      </c>
      <c r="N397" s="9">
        <v>6.1830000000000003E-2</v>
      </c>
      <c r="O397" s="9">
        <v>0.34139999999999898</v>
      </c>
      <c r="P397" s="9">
        <v>1.3089999999999899</v>
      </c>
      <c r="Q397" s="9">
        <v>2.407</v>
      </c>
      <c r="R397" s="9">
        <v>39.06</v>
      </c>
      <c r="S397" s="9">
        <v>4.4260000000000002E-3</v>
      </c>
      <c r="T397" s="9">
        <v>2.6749999999999899E-2</v>
      </c>
      <c r="U397" s="9">
        <v>3.4369999999999901E-2</v>
      </c>
      <c r="V397" s="9">
        <v>1.34299999999999E-2</v>
      </c>
      <c r="W397" s="9">
        <v>1.6750000000000001E-2</v>
      </c>
      <c r="X397" s="9">
        <v>4.3670000000000002E-3</v>
      </c>
      <c r="Y397" s="9">
        <v>22.69</v>
      </c>
      <c r="Z397" s="9">
        <v>21.84</v>
      </c>
      <c r="AA397" s="9">
        <v>152.099999999999</v>
      </c>
      <c r="AB397" s="9">
        <v>1535</v>
      </c>
      <c r="AC397" s="9">
        <v>0.1192</v>
      </c>
      <c r="AD397" s="9">
        <v>0.28399999999999898</v>
      </c>
      <c r="AE397" s="9">
        <v>0.40239999999999898</v>
      </c>
      <c r="AF397" s="9">
        <v>0.1966</v>
      </c>
      <c r="AG397" s="9">
        <v>0.27300000000000002</v>
      </c>
      <c r="AH397" s="9">
        <v>8.6660000000000001E-2</v>
      </c>
      <c r="AI397" s="9">
        <v>0</v>
      </c>
      <c r="AJ397">
        <v>1</v>
      </c>
    </row>
    <row r="398" spans="3:36" x14ac:dyDescent="0.2">
      <c r="C398" s="5" t="s">
        <v>534</v>
      </c>
      <c r="D398" s="9">
        <v>901288</v>
      </c>
      <c r="E398" s="9">
        <v>20.64</v>
      </c>
      <c r="F398" s="9">
        <v>17.350000000000001</v>
      </c>
      <c r="G398" s="9">
        <v>134.80000000000001</v>
      </c>
      <c r="H398" s="9">
        <v>1335</v>
      </c>
      <c r="I398" s="9">
        <v>9.4460000000000002E-2</v>
      </c>
      <c r="J398" s="9">
        <v>0.1076</v>
      </c>
      <c r="K398" s="9">
        <v>0.1527</v>
      </c>
      <c r="L398" s="9">
        <v>8.9410000000000003E-2</v>
      </c>
      <c r="M398" s="9">
        <v>0.15709999999999899</v>
      </c>
      <c r="N398" s="9">
        <v>5.4780000000000002E-2</v>
      </c>
      <c r="O398" s="9">
        <v>0.61370000000000002</v>
      </c>
      <c r="P398" s="9">
        <v>0.65749999999999897</v>
      </c>
      <c r="Q398" s="9">
        <v>4.11899999999999</v>
      </c>
      <c r="R398" s="9">
        <v>77.019999999999897</v>
      </c>
      <c r="S398" s="9">
        <v>6.2110000000000004E-3</v>
      </c>
      <c r="T398" s="9">
        <v>1.8950000000000002E-2</v>
      </c>
      <c r="U398" s="9">
        <v>2.681E-2</v>
      </c>
      <c r="V398" s="9">
        <v>1.23199999999999E-2</v>
      </c>
      <c r="W398" s="9">
        <v>1.2760000000000001E-2</v>
      </c>
      <c r="X398" s="9">
        <v>1.7110000000000001E-3</v>
      </c>
      <c r="Y398" s="9">
        <v>25.37</v>
      </c>
      <c r="Z398" s="9">
        <v>23.17</v>
      </c>
      <c r="AA398" s="9">
        <v>166.8</v>
      </c>
      <c r="AB398" s="9">
        <v>1946</v>
      </c>
      <c r="AC398" s="9">
        <v>0.15620000000000001</v>
      </c>
      <c r="AD398" s="9">
        <v>0.30549999999999899</v>
      </c>
      <c r="AE398" s="9">
        <v>0.41589999999999899</v>
      </c>
      <c r="AF398" s="9">
        <v>0.2112</v>
      </c>
      <c r="AG398" s="9">
        <v>0.26889999999999897</v>
      </c>
      <c r="AH398" s="9">
        <v>7.0550000000000002E-2</v>
      </c>
      <c r="AI398" s="9">
        <v>0</v>
      </c>
      <c r="AJ398">
        <v>1</v>
      </c>
    </row>
    <row r="399" spans="3:36" x14ac:dyDescent="0.2">
      <c r="C399" s="5" t="s">
        <v>535</v>
      </c>
      <c r="D399" s="9">
        <v>9013005</v>
      </c>
      <c r="E399" s="9">
        <v>13.69</v>
      </c>
      <c r="F399" s="9">
        <v>16.07</v>
      </c>
      <c r="G399" s="9">
        <v>87.84</v>
      </c>
      <c r="H399" s="9">
        <v>579.1</v>
      </c>
      <c r="I399" s="9">
        <v>8.3019999999999899E-2</v>
      </c>
      <c r="J399" s="9">
        <v>6.3740000000000005E-2</v>
      </c>
      <c r="K399" s="9">
        <v>2.5559999999999899E-2</v>
      </c>
      <c r="L399" s="9">
        <v>2.0310000000000002E-2</v>
      </c>
      <c r="M399" s="9">
        <v>0.18720000000000001</v>
      </c>
      <c r="N399" s="9">
        <v>5.66899999999999E-2</v>
      </c>
      <c r="O399" s="9">
        <v>0.17050000000000001</v>
      </c>
      <c r="P399" s="9">
        <v>0.50660000000000005</v>
      </c>
      <c r="Q399" s="9">
        <v>1.3720000000000001</v>
      </c>
      <c r="R399" s="9">
        <v>14</v>
      </c>
      <c r="S399" s="9">
        <v>4.2300000000000003E-3</v>
      </c>
      <c r="T399" s="9">
        <v>1.5869999999999902E-2</v>
      </c>
      <c r="U399" s="9">
        <v>1.1690000000000001E-2</v>
      </c>
      <c r="V399" s="9">
        <v>6.3350000000000004E-3</v>
      </c>
      <c r="W399" s="9">
        <v>1.9429999999999899E-2</v>
      </c>
      <c r="X399" s="9">
        <v>2.1770000000000001E-3</v>
      </c>
      <c r="Y399" s="9">
        <v>14.84</v>
      </c>
      <c r="Z399" s="9">
        <v>20.21</v>
      </c>
      <c r="AA399" s="9">
        <v>99.159999999999897</v>
      </c>
      <c r="AB399" s="9">
        <v>670.6</v>
      </c>
      <c r="AC399" s="9">
        <v>0.1105</v>
      </c>
      <c r="AD399" s="9">
        <v>0.20960000000000001</v>
      </c>
      <c r="AE399" s="9">
        <v>0.1346</v>
      </c>
      <c r="AF399" s="9">
        <v>6.9870000000000002E-2</v>
      </c>
      <c r="AG399" s="9">
        <v>0.33229999999999899</v>
      </c>
      <c r="AH399" s="9">
        <v>7.7009999999999898E-2</v>
      </c>
      <c r="AI399" s="9">
        <v>1</v>
      </c>
      <c r="AJ399">
        <v>0</v>
      </c>
    </row>
    <row r="400" spans="3:36" x14ac:dyDescent="0.2">
      <c r="C400" s="5" t="s">
        <v>536</v>
      </c>
      <c r="D400" s="9">
        <v>901303</v>
      </c>
      <c r="E400" s="9">
        <v>16.170000000000002</v>
      </c>
      <c r="F400" s="9">
        <v>16.07</v>
      </c>
      <c r="G400" s="9">
        <v>106.3</v>
      </c>
      <c r="H400" s="9">
        <v>788.5</v>
      </c>
      <c r="I400" s="9">
        <v>9.8799999999999902E-2</v>
      </c>
      <c r="J400" s="9">
        <v>0.14380000000000001</v>
      </c>
      <c r="K400" s="9">
        <v>6.651E-2</v>
      </c>
      <c r="L400" s="9">
        <v>5.39699999999999E-2</v>
      </c>
      <c r="M400" s="9">
        <v>0.19900000000000001</v>
      </c>
      <c r="N400" s="9">
        <v>6.5720000000000001E-2</v>
      </c>
      <c r="O400" s="9">
        <v>0.17449999999999899</v>
      </c>
      <c r="P400" s="9">
        <v>0.48899999999999899</v>
      </c>
      <c r="Q400" s="9">
        <v>1.349</v>
      </c>
      <c r="R400" s="9">
        <v>14.91</v>
      </c>
      <c r="S400" s="9">
        <v>4.5100000000000001E-3</v>
      </c>
      <c r="T400" s="9">
        <v>1.8120000000000001E-2</v>
      </c>
      <c r="U400" s="9">
        <v>1.951E-2</v>
      </c>
      <c r="V400" s="9">
        <v>1.196E-2</v>
      </c>
      <c r="W400" s="9">
        <v>1.934E-2</v>
      </c>
      <c r="X400" s="9">
        <v>3.6960000000000001E-3</v>
      </c>
      <c r="Y400" s="9">
        <v>16.969999999999899</v>
      </c>
      <c r="Z400" s="9">
        <v>19.14</v>
      </c>
      <c r="AA400" s="9">
        <v>113.099999999999</v>
      </c>
      <c r="AB400" s="9">
        <v>861.5</v>
      </c>
      <c r="AC400" s="9">
        <v>0.1235</v>
      </c>
      <c r="AD400" s="9">
        <v>0.255</v>
      </c>
      <c r="AE400" s="9">
        <v>0.2114</v>
      </c>
      <c r="AF400" s="9">
        <v>0.12509999999999899</v>
      </c>
      <c r="AG400" s="9">
        <v>0.31530000000000002</v>
      </c>
      <c r="AH400" s="9">
        <v>8.9599999999999902E-2</v>
      </c>
      <c r="AI400" s="9">
        <v>1</v>
      </c>
      <c r="AJ400">
        <v>0</v>
      </c>
    </row>
    <row r="401" spans="3:36" x14ac:dyDescent="0.2">
      <c r="C401" s="5" t="s">
        <v>537</v>
      </c>
      <c r="D401" s="9">
        <v>901315</v>
      </c>
      <c r="E401" s="9">
        <v>10.57</v>
      </c>
      <c r="F401" s="9">
        <v>20.219999999999899</v>
      </c>
      <c r="G401" s="9">
        <v>70.150000000000006</v>
      </c>
      <c r="H401" s="9">
        <v>338.3</v>
      </c>
      <c r="I401" s="9">
        <v>9.0730000000000005E-2</v>
      </c>
      <c r="J401" s="9">
        <v>0.16600000000000001</v>
      </c>
      <c r="K401" s="9">
        <v>0.22800000000000001</v>
      </c>
      <c r="L401" s="9">
        <v>5.94099999999999E-2</v>
      </c>
      <c r="M401" s="9">
        <v>0.218799999999999</v>
      </c>
      <c r="N401" s="9">
        <v>8.4500000000000006E-2</v>
      </c>
      <c r="O401" s="9">
        <v>0.1115</v>
      </c>
      <c r="P401" s="9">
        <v>1.2310000000000001</v>
      </c>
      <c r="Q401" s="9">
        <v>2.363</v>
      </c>
      <c r="R401" s="9">
        <v>7.22799999999999</v>
      </c>
      <c r="S401" s="9">
        <v>8.4989999999999892E-3</v>
      </c>
      <c r="T401" s="9">
        <v>7.6429999999999901E-2</v>
      </c>
      <c r="U401" s="9">
        <v>0.1535</v>
      </c>
      <c r="V401" s="9">
        <v>2.9190000000000001E-2</v>
      </c>
      <c r="W401" s="9">
        <v>1.617E-2</v>
      </c>
      <c r="X401" s="9">
        <v>1.2200000000000001E-2</v>
      </c>
      <c r="Y401" s="9">
        <v>10.85</v>
      </c>
      <c r="Z401" s="9">
        <v>22.82</v>
      </c>
      <c r="AA401" s="9">
        <v>76.510000000000005</v>
      </c>
      <c r="AB401" s="9">
        <v>351.89999999999901</v>
      </c>
      <c r="AC401" s="9">
        <v>0.1143</v>
      </c>
      <c r="AD401" s="9">
        <v>0.3619</v>
      </c>
      <c r="AE401" s="9">
        <v>0.60299999999999898</v>
      </c>
      <c r="AF401" s="9">
        <v>0.14649999999999899</v>
      </c>
      <c r="AG401" s="9">
        <v>0.25969999999999899</v>
      </c>
      <c r="AH401" s="9">
        <v>0.12</v>
      </c>
      <c r="AI401" s="9">
        <v>1</v>
      </c>
      <c r="AJ401">
        <v>0</v>
      </c>
    </row>
    <row r="402" spans="3:36" x14ac:dyDescent="0.2">
      <c r="C402" s="5" t="s">
        <v>538</v>
      </c>
      <c r="D402" s="9">
        <v>9013579</v>
      </c>
      <c r="E402" s="9">
        <v>13.46</v>
      </c>
      <c r="F402" s="9">
        <v>28.21</v>
      </c>
      <c r="G402" s="9">
        <v>85.89</v>
      </c>
      <c r="H402" s="9">
        <v>562.1</v>
      </c>
      <c r="I402" s="9">
        <v>7.5170000000000001E-2</v>
      </c>
      <c r="J402" s="9">
        <v>4.7260000000000003E-2</v>
      </c>
      <c r="K402" s="9">
        <v>1.2710000000000001E-2</v>
      </c>
      <c r="L402" s="9">
        <v>1.11699999999999E-2</v>
      </c>
      <c r="M402" s="9">
        <v>0.1421</v>
      </c>
      <c r="N402" s="9">
        <v>5.7630000000000001E-2</v>
      </c>
      <c r="O402" s="9">
        <v>0.168899999999999</v>
      </c>
      <c r="P402" s="9">
        <v>1.1499999999999899</v>
      </c>
      <c r="Q402" s="9">
        <v>1.3999999999999899</v>
      </c>
      <c r="R402" s="9">
        <v>14.91</v>
      </c>
      <c r="S402" s="9">
        <v>4.9420000000000002E-3</v>
      </c>
      <c r="T402" s="9">
        <v>1.2030000000000001E-2</v>
      </c>
      <c r="U402" s="9">
        <v>7.5079999999999904E-3</v>
      </c>
      <c r="V402" s="9">
        <v>5.17899999999999E-3</v>
      </c>
      <c r="W402" s="9">
        <v>1.4420000000000001E-2</v>
      </c>
      <c r="X402" s="9">
        <v>1.684E-3</v>
      </c>
      <c r="Y402" s="9">
        <v>14.69</v>
      </c>
      <c r="Z402" s="9">
        <v>35.630000000000003</v>
      </c>
      <c r="AA402" s="9">
        <v>97.1099999999999</v>
      </c>
      <c r="AB402" s="9">
        <v>680.6</v>
      </c>
      <c r="AC402" s="9">
        <v>0.1108</v>
      </c>
      <c r="AD402" s="9">
        <v>0.1457</v>
      </c>
      <c r="AE402" s="9">
        <v>7.9339999999999897E-2</v>
      </c>
      <c r="AF402" s="9">
        <v>5.781E-2</v>
      </c>
      <c r="AG402" s="9">
        <v>0.26939999999999897</v>
      </c>
      <c r="AH402" s="9">
        <v>7.0610000000000006E-2</v>
      </c>
      <c r="AI402" s="9">
        <v>1</v>
      </c>
      <c r="AJ402">
        <v>0</v>
      </c>
    </row>
    <row r="403" spans="3:36" x14ac:dyDescent="0.2">
      <c r="C403" s="5" t="s">
        <v>539</v>
      </c>
      <c r="D403" s="9">
        <v>9013594</v>
      </c>
      <c r="E403" s="9">
        <v>13.66</v>
      </c>
      <c r="F403" s="9">
        <v>15.15</v>
      </c>
      <c r="G403" s="9">
        <v>88.269999999999897</v>
      </c>
      <c r="H403" s="9">
        <v>580.6</v>
      </c>
      <c r="I403" s="9">
        <v>8.2680000000000003E-2</v>
      </c>
      <c r="J403" s="9">
        <v>7.5480000000000005E-2</v>
      </c>
      <c r="K403" s="9">
        <v>4.249E-2</v>
      </c>
      <c r="L403" s="9">
        <v>2.4709999999999899E-2</v>
      </c>
      <c r="M403" s="9">
        <v>0.1792</v>
      </c>
      <c r="N403" s="9">
        <v>5.8970000000000002E-2</v>
      </c>
      <c r="O403" s="9">
        <v>0.14019999999999899</v>
      </c>
      <c r="P403" s="9">
        <v>0.54169999999999896</v>
      </c>
      <c r="Q403" s="9">
        <v>1.101</v>
      </c>
      <c r="R403" s="9">
        <v>11.35</v>
      </c>
      <c r="S403" s="9">
        <v>5.2119999999999901E-3</v>
      </c>
      <c r="T403" s="9">
        <v>2.9839999999999901E-2</v>
      </c>
      <c r="U403" s="9">
        <v>2.443E-2</v>
      </c>
      <c r="V403" s="9">
        <v>8.3560000000000006E-3</v>
      </c>
      <c r="W403" s="9">
        <v>1.8180000000000002E-2</v>
      </c>
      <c r="X403" s="9">
        <v>4.8679999999999904E-3</v>
      </c>
      <c r="Y403" s="9">
        <v>14.5399999999999</v>
      </c>
      <c r="Z403" s="9">
        <v>19.64</v>
      </c>
      <c r="AA403" s="9">
        <v>97.959999999999894</v>
      </c>
      <c r="AB403" s="9">
        <v>657</v>
      </c>
      <c r="AC403" s="9">
        <v>0.1275</v>
      </c>
      <c r="AD403" s="9">
        <v>0.31040000000000001</v>
      </c>
      <c r="AE403" s="9">
        <v>0.25690000000000002</v>
      </c>
      <c r="AF403" s="9">
        <v>0.10539999999999899</v>
      </c>
      <c r="AG403" s="9">
        <v>0.3387</v>
      </c>
      <c r="AH403" s="9">
        <v>9.6379999999999896E-2</v>
      </c>
      <c r="AI403" s="9">
        <v>1</v>
      </c>
      <c r="AJ403">
        <v>0</v>
      </c>
    </row>
    <row r="404" spans="3:36" x14ac:dyDescent="0.2">
      <c r="C404" s="5" t="s">
        <v>540</v>
      </c>
      <c r="D404" s="9">
        <v>9013838</v>
      </c>
      <c r="E404" s="9">
        <v>11.08</v>
      </c>
      <c r="F404" s="9">
        <v>18.829999999999899</v>
      </c>
      <c r="G404" s="9">
        <v>73.299999999999898</v>
      </c>
      <c r="H404" s="9">
        <v>361.6</v>
      </c>
      <c r="I404" s="9">
        <v>0.1216</v>
      </c>
      <c r="J404" s="9">
        <v>0.21540000000000001</v>
      </c>
      <c r="K404" s="9">
        <v>0.168899999999999</v>
      </c>
      <c r="L404" s="9">
        <v>6.3670000000000004E-2</v>
      </c>
      <c r="M404" s="9">
        <v>0.21959999999999899</v>
      </c>
      <c r="N404" s="9">
        <v>7.9500000000000001E-2</v>
      </c>
      <c r="O404" s="9">
        <v>0.2114</v>
      </c>
      <c r="P404" s="9">
        <v>1.0269999999999899</v>
      </c>
      <c r="Q404" s="9">
        <v>1.7190000000000001</v>
      </c>
      <c r="R404" s="9">
        <v>13.99</v>
      </c>
      <c r="S404" s="9">
        <v>7.4050000000000001E-3</v>
      </c>
      <c r="T404" s="9">
        <v>4.5490000000000003E-2</v>
      </c>
      <c r="U404" s="9">
        <v>4.58799999999999E-2</v>
      </c>
      <c r="V404" s="9">
        <v>1.3390000000000001E-2</v>
      </c>
      <c r="W404" s="9">
        <v>1.738E-2</v>
      </c>
      <c r="X404" s="9">
        <v>4.4349999999999902E-3</v>
      </c>
      <c r="Y404" s="9">
        <v>13.24</v>
      </c>
      <c r="Z404" s="9">
        <v>32.82</v>
      </c>
      <c r="AA404" s="9">
        <v>91.76</v>
      </c>
      <c r="AB404" s="9">
        <v>508.1</v>
      </c>
      <c r="AC404" s="9">
        <v>0.21840000000000001</v>
      </c>
      <c r="AD404" s="9">
        <v>0.93789999999999896</v>
      </c>
      <c r="AE404" s="9">
        <v>0.84019999999999895</v>
      </c>
      <c r="AF404" s="9">
        <v>0.25240000000000001</v>
      </c>
      <c r="AG404" s="9">
        <v>0.41539999999999899</v>
      </c>
      <c r="AH404" s="9">
        <v>0.14030000000000001</v>
      </c>
      <c r="AI404" s="9">
        <v>0</v>
      </c>
      <c r="AJ404">
        <v>1</v>
      </c>
    </row>
    <row r="405" spans="3:36" x14ac:dyDescent="0.2">
      <c r="C405" s="5" t="s">
        <v>541</v>
      </c>
      <c r="D405" s="9">
        <v>901549</v>
      </c>
      <c r="E405" s="9">
        <v>11.27</v>
      </c>
      <c r="F405" s="9">
        <v>12.96</v>
      </c>
      <c r="G405" s="9">
        <v>73.159999999999897</v>
      </c>
      <c r="H405" s="9">
        <v>386.3</v>
      </c>
      <c r="I405" s="9">
        <v>0.1237</v>
      </c>
      <c r="J405" s="9">
        <v>0.1111</v>
      </c>
      <c r="K405" s="9">
        <v>7.9000000000000001E-2</v>
      </c>
      <c r="L405" s="9">
        <v>5.5500000000000001E-2</v>
      </c>
      <c r="M405" s="9">
        <v>0.20180000000000001</v>
      </c>
      <c r="N405" s="9">
        <v>6.9139999999999896E-2</v>
      </c>
      <c r="O405" s="9">
        <v>0.25619999999999898</v>
      </c>
      <c r="P405" s="9">
        <v>0.98580000000000001</v>
      </c>
      <c r="Q405" s="9">
        <v>1.8089999999999899</v>
      </c>
      <c r="R405" s="9">
        <v>16.0399999999999</v>
      </c>
      <c r="S405" s="9">
        <v>6.6350000000000003E-3</v>
      </c>
      <c r="T405" s="9">
        <v>1.7770000000000001E-2</v>
      </c>
      <c r="U405" s="9">
        <v>2.1010000000000001E-2</v>
      </c>
      <c r="V405" s="9">
        <v>1.16399999999999E-2</v>
      </c>
      <c r="W405" s="9">
        <v>2.1080000000000002E-2</v>
      </c>
      <c r="X405" s="9">
        <v>3.7209999999999899E-3</v>
      </c>
      <c r="Y405" s="9">
        <v>12.84</v>
      </c>
      <c r="Z405" s="9">
        <v>20.53</v>
      </c>
      <c r="AA405" s="9">
        <v>84.93</v>
      </c>
      <c r="AB405" s="9">
        <v>476.1</v>
      </c>
      <c r="AC405" s="9">
        <v>0.161</v>
      </c>
      <c r="AD405" s="9">
        <v>0.2429</v>
      </c>
      <c r="AE405" s="9">
        <v>0.22470000000000001</v>
      </c>
      <c r="AF405" s="9">
        <v>0.1318</v>
      </c>
      <c r="AG405" s="9">
        <v>0.33429999999999899</v>
      </c>
      <c r="AH405" s="9">
        <v>9.2149999999999899E-2</v>
      </c>
      <c r="AI405" s="9">
        <v>1</v>
      </c>
      <c r="AJ405">
        <v>0</v>
      </c>
    </row>
    <row r="406" spans="3:36" x14ac:dyDescent="0.2">
      <c r="C406" s="5" t="s">
        <v>542</v>
      </c>
      <c r="D406" s="9">
        <v>901836</v>
      </c>
      <c r="E406" s="9">
        <v>11.0399999999999</v>
      </c>
      <c r="F406" s="9">
        <v>14.93</v>
      </c>
      <c r="G406" s="9">
        <v>70.67</v>
      </c>
      <c r="H406" s="9">
        <v>372.69999999999902</v>
      </c>
      <c r="I406" s="9">
        <v>7.9869999999999899E-2</v>
      </c>
      <c r="J406" s="9">
        <v>7.0790000000000006E-2</v>
      </c>
      <c r="K406" s="9">
        <v>3.5459999999999901E-2</v>
      </c>
      <c r="L406" s="9">
        <v>2.0740000000000001E-2</v>
      </c>
      <c r="M406" s="9">
        <v>0.20030000000000001</v>
      </c>
      <c r="N406" s="9">
        <v>6.2460000000000002E-2</v>
      </c>
      <c r="O406" s="9">
        <v>0.16420000000000001</v>
      </c>
      <c r="P406" s="9">
        <v>1.0309999999999899</v>
      </c>
      <c r="Q406" s="9">
        <v>1.2809999999999899</v>
      </c>
      <c r="R406" s="9">
        <v>11.68</v>
      </c>
      <c r="S406" s="9">
        <v>5.2960000000000004E-3</v>
      </c>
      <c r="T406" s="9">
        <v>1.9029999999999901E-2</v>
      </c>
      <c r="U406" s="9">
        <v>1.7229999999999902E-2</v>
      </c>
      <c r="V406" s="9">
        <v>6.96E-3</v>
      </c>
      <c r="W406" s="9">
        <v>1.8800000000000001E-2</v>
      </c>
      <c r="X406" s="9">
        <v>1.941E-3</v>
      </c>
      <c r="Y406" s="9">
        <v>12.09</v>
      </c>
      <c r="Z406" s="9">
        <v>20.829999999999899</v>
      </c>
      <c r="AA406" s="9">
        <v>79.73</v>
      </c>
      <c r="AB406" s="9">
        <v>447.1</v>
      </c>
      <c r="AC406" s="9">
        <v>0.1095</v>
      </c>
      <c r="AD406" s="9">
        <v>0.19819999999999899</v>
      </c>
      <c r="AE406" s="9">
        <v>0.15529999999999899</v>
      </c>
      <c r="AF406" s="9">
        <v>6.7540000000000003E-2</v>
      </c>
      <c r="AG406" s="9">
        <v>0.32019999999999899</v>
      </c>
      <c r="AH406" s="9">
        <v>7.2870000000000004E-2</v>
      </c>
      <c r="AI406" s="9">
        <v>1</v>
      </c>
      <c r="AJ406">
        <v>0</v>
      </c>
    </row>
    <row r="407" spans="3:36" x14ac:dyDescent="0.2">
      <c r="C407" s="5" t="s">
        <v>543</v>
      </c>
      <c r="D407" s="9">
        <v>90250</v>
      </c>
      <c r="E407" s="9">
        <v>12.05</v>
      </c>
      <c r="F407" s="9">
        <v>22.719999999999899</v>
      </c>
      <c r="G407" s="9">
        <v>78.75</v>
      </c>
      <c r="H407" s="9">
        <v>447.8</v>
      </c>
      <c r="I407" s="9">
        <v>6.9349999999999898E-2</v>
      </c>
      <c r="J407" s="9">
        <v>0.10730000000000001</v>
      </c>
      <c r="K407" s="9">
        <v>7.9430000000000001E-2</v>
      </c>
      <c r="L407" s="9">
        <v>2.9780000000000001E-2</v>
      </c>
      <c r="M407" s="9">
        <v>0.1203</v>
      </c>
      <c r="N407" s="9">
        <v>6.6589999999999899E-2</v>
      </c>
      <c r="O407" s="9">
        <v>0.11940000000000001</v>
      </c>
      <c r="P407" s="9">
        <v>1.4339999999999899</v>
      </c>
      <c r="Q407" s="9">
        <v>1.778</v>
      </c>
      <c r="R407" s="9">
        <v>9.5489999999999906</v>
      </c>
      <c r="S407" s="9">
        <v>5.0419999999999901E-3</v>
      </c>
      <c r="T407" s="9">
        <v>4.5600000000000002E-2</v>
      </c>
      <c r="U407" s="9">
        <v>4.3049999999999901E-2</v>
      </c>
      <c r="V407" s="9">
        <v>1.6670000000000001E-2</v>
      </c>
      <c r="W407" s="9">
        <v>2.47E-2</v>
      </c>
      <c r="X407" s="9">
        <v>7.358E-3</v>
      </c>
      <c r="Y407" s="9">
        <v>12.57</v>
      </c>
      <c r="Z407" s="9">
        <v>28.71</v>
      </c>
      <c r="AA407" s="9">
        <v>87.3599999999999</v>
      </c>
      <c r="AB407" s="9">
        <v>488.39999999999901</v>
      </c>
      <c r="AC407" s="9">
        <v>8.7989999999999902E-2</v>
      </c>
      <c r="AD407" s="9">
        <v>0.32140000000000002</v>
      </c>
      <c r="AE407" s="9">
        <v>0.29120000000000001</v>
      </c>
      <c r="AF407" s="9">
        <v>0.10920000000000001</v>
      </c>
      <c r="AG407" s="9">
        <v>0.21909999999999899</v>
      </c>
      <c r="AH407" s="9">
        <v>9.3490000000000004E-2</v>
      </c>
      <c r="AI407" s="9">
        <v>1</v>
      </c>
      <c r="AJ407">
        <v>0</v>
      </c>
    </row>
    <row r="408" spans="3:36" x14ac:dyDescent="0.2">
      <c r="C408" s="5" t="s">
        <v>544</v>
      </c>
      <c r="D408" s="9">
        <v>90251</v>
      </c>
      <c r="E408" s="9">
        <v>12.39</v>
      </c>
      <c r="F408" s="9">
        <v>17.48</v>
      </c>
      <c r="G408" s="9">
        <v>80.64</v>
      </c>
      <c r="H408" s="9">
        <v>462.89999999999901</v>
      </c>
      <c r="I408" s="9">
        <v>0.1042</v>
      </c>
      <c r="J408" s="9">
        <v>0.12970000000000001</v>
      </c>
      <c r="K408" s="9">
        <v>5.892E-2</v>
      </c>
      <c r="L408" s="9">
        <v>2.8799999999999899E-2</v>
      </c>
      <c r="M408" s="9">
        <v>0.1779</v>
      </c>
      <c r="N408" s="9">
        <v>6.5879999999999897E-2</v>
      </c>
      <c r="O408" s="9">
        <v>0.26079999999999898</v>
      </c>
      <c r="P408" s="9">
        <v>0.873</v>
      </c>
      <c r="Q408" s="9">
        <v>2.117</v>
      </c>
      <c r="R408" s="9">
        <v>19.1999999999999</v>
      </c>
      <c r="S408" s="9">
        <v>6.7149999999999901E-3</v>
      </c>
      <c r="T408" s="9">
        <v>3.705E-2</v>
      </c>
      <c r="U408" s="9">
        <v>4.7570000000000001E-2</v>
      </c>
      <c r="V408" s="9">
        <v>1.051E-2</v>
      </c>
      <c r="W408" s="9">
        <v>1.8380000000000001E-2</v>
      </c>
      <c r="X408" s="9">
        <v>6.8840000000000004E-3</v>
      </c>
      <c r="Y408" s="9">
        <v>14.18</v>
      </c>
      <c r="Z408" s="9">
        <v>23.1299999999999</v>
      </c>
      <c r="AA408" s="9">
        <v>95.23</v>
      </c>
      <c r="AB408" s="9">
        <v>600.5</v>
      </c>
      <c r="AC408" s="9">
        <v>0.14269999999999899</v>
      </c>
      <c r="AD408" s="9">
        <v>0.35930000000000001</v>
      </c>
      <c r="AE408" s="9">
        <v>0.3206</v>
      </c>
      <c r="AF408" s="9">
        <v>9.8040000000000002E-2</v>
      </c>
      <c r="AG408" s="9">
        <v>0.28189999999999898</v>
      </c>
      <c r="AH408" s="9">
        <v>0.1118</v>
      </c>
      <c r="AI408" s="9">
        <v>1</v>
      </c>
      <c r="AJ408">
        <v>0</v>
      </c>
    </row>
    <row r="409" spans="3:36" x14ac:dyDescent="0.2">
      <c r="C409" s="5" t="s">
        <v>545</v>
      </c>
      <c r="D409" s="9">
        <v>902727</v>
      </c>
      <c r="E409" s="9">
        <v>13.2799999999999</v>
      </c>
      <c r="F409" s="9">
        <v>13.72</v>
      </c>
      <c r="G409" s="9">
        <v>85.79</v>
      </c>
      <c r="H409" s="9">
        <v>541.79999999999905</v>
      </c>
      <c r="I409" s="9">
        <v>8.3629999999999899E-2</v>
      </c>
      <c r="J409" s="9">
        <v>8.5750000000000007E-2</v>
      </c>
      <c r="K409" s="9">
        <v>5.0770000000000003E-2</v>
      </c>
      <c r="L409" s="9">
        <v>2.8639999999999902E-2</v>
      </c>
      <c r="M409" s="9">
        <v>0.16170000000000001</v>
      </c>
      <c r="N409" s="9">
        <v>5.59399999999999E-2</v>
      </c>
      <c r="O409" s="9">
        <v>0.18329999999999899</v>
      </c>
      <c r="P409" s="9">
        <v>0.53080000000000005</v>
      </c>
      <c r="Q409" s="9">
        <v>1.5920000000000001</v>
      </c>
      <c r="R409" s="9">
        <v>15.26</v>
      </c>
      <c r="S409" s="9">
        <v>4.2709999999999901E-3</v>
      </c>
      <c r="T409" s="9">
        <v>2.0729999999999901E-2</v>
      </c>
      <c r="U409" s="9">
        <v>2.828E-2</v>
      </c>
      <c r="V409" s="9">
        <v>8.4679999999999894E-3</v>
      </c>
      <c r="W409" s="9">
        <v>1.461E-2</v>
      </c>
      <c r="X409" s="9">
        <v>2.6129999999999899E-3</v>
      </c>
      <c r="Y409" s="9">
        <v>14.24</v>
      </c>
      <c r="Z409" s="9">
        <v>17.37</v>
      </c>
      <c r="AA409" s="9">
        <v>96.59</v>
      </c>
      <c r="AB409" s="9">
        <v>623.70000000000005</v>
      </c>
      <c r="AC409" s="9">
        <v>0.1166</v>
      </c>
      <c r="AD409" s="9">
        <v>0.26850000000000002</v>
      </c>
      <c r="AE409" s="9">
        <v>0.28660000000000002</v>
      </c>
      <c r="AF409" s="9">
        <v>9.1730000000000006E-2</v>
      </c>
      <c r="AG409" s="9">
        <v>0.27360000000000001</v>
      </c>
      <c r="AH409" s="9">
        <v>7.3200000000000001E-2</v>
      </c>
      <c r="AI409" s="9">
        <v>1</v>
      </c>
      <c r="AJ409">
        <v>0</v>
      </c>
    </row>
    <row r="410" spans="3:36" x14ac:dyDescent="0.2">
      <c r="C410" s="5" t="s">
        <v>546</v>
      </c>
      <c r="D410" s="9">
        <v>90291</v>
      </c>
      <c r="E410" s="9">
        <v>14.6</v>
      </c>
      <c r="F410" s="9">
        <v>23.2899999999999</v>
      </c>
      <c r="G410" s="9">
        <v>93.969999999999899</v>
      </c>
      <c r="H410" s="9">
        <v>664.7</v>
      </c>
      <c r="I410" s="9">
        <v>8.6819999999999897E-2</v>
      </c>
      <c r="J410" s="9">
        <v>6.6360000000000002E-2</v>
      </c>
      <c r="K410" s="9">
        <v>8.3900000000000002E-2</v>
      </c>
      <c r="L410" s="9">
        <v>5.271E-2</v>
      </c>
      <c r="M410" s="9">
        <v>0.16270000000000001</v>
      </c>
      <c r="N410" s="9">
        <v>5.416E-2</v>
      </c>
      <c r="O410" s="9">
        <v>0.41570000000000001</v>
      </c>
      <c r="P410" s="9">
        <v>1.627</v>
      </c>
      <c r="Q410" s="9">
        <v>2.9140000000000001</v>
      </c>
      <c r="R410" s="9">
        <v>33.009999999999899</v>
      </c>
      <c r="S410" s="9">
        <v>8.3119999999999895E-3</v>
      </c>
      <c r="T410" s="9">
        <v>1.7420000000000001E-2</v>
      </c>
      <c r="U410" s="9">
        <v>3.3890000000000003E-2</v>
      </c>
      <c r="V410" s="9">
        <v>1.576E-2</v>
      </c>
      <c r="W410" s="9">
        <v>1.7399999999999902E-2</v>
      </c>
      <c r="X410" s="9">
        <v>2.8709999999999899E-3</v>
      </c>
      <c r="Y410" s="9">
        <v>15.7899999999999</v>
      </c>
      <c r="Z410" s="9">
        <v>31.71</v>
      </c>
      <c r="AA410" s="9">
        <v>102.2</v>
      </c>
      <c r="AB410" s="9">
        <v>758.2</v>
      </c>
      <c r="AC410" s="9">
        <v>0.13120000000000001</v>
      </c>
      <c r="AD410" s="9">
        <v>0.15809999999999899</v>
      </c>
      <c r="AE410" s="9">
        <v>0.26750000000000002</v>
      </c>
      <c r="AF410" s="9">
        <v>0.13589999999999899</v>
      </c>
      <c r="AG410" s="9">
        <v>0.2477</v>
      </c>
      <c r="AH410" s="9">
        <v>6.8360000000000004E-2</v>
      </c>
      <c r="AI410" s="9">
        <v>0</v>
      </c>
      <c r="AJ410">
        <v>1</v>
      </c>
    </row>
    <row r="411" spans="3:36" x14ac:dyDescent="0.2">
      <c r="C411" s="5" t="s">
        <v>547</v>
      </c>
      <c r="D411" s="9">
        <v>902975</v>
      </c>
      <c r="E411" s="9">
        <v>12.21</v>
      </c>
      <c r="F411" s="9">
        <v>14.09</v>
      </c>
      <c r="G411" s="9">
        <v>78.78</v>
      </c>
      <c r="H411" s="9">
        <v>462</v>
      </c>
      <c r="I411" s="9">
        <v>8.1079999999999902E-2</v>
      </c>
      <c r="J411" s="9">
        <v>7.8229999999999897E-2</v>
      </c>
      <c r="K411" s="9">
        <v>6.8390000000000006E-2</v>
      </c>
      <c r="L411" s="9">
        <v>2.5340000000000001E-2</v>
      </c>
      <c r="M411" s="9">
        <v>0.1646</v>
      </c>
      <c r="N411" s="9">
        <v>6.15399999999999E-2</v>
      </c>
      <c r="O411" s="9">
        <v>0.2666</v>
      </c>
      <c r="P411" s="9">
        <v>0.83089999999999897</v>
      </c>
      <c r="Q411" s="9">
        <v>2.097</v>
      </c>
      <c r="R411" s="9">
        <v>19.96</v>
      </c>
      <c r="S411" s="9">
        <v>4.4050000000000001E-3</v>
      </c>
      <c r="T411" s="9">
        <v>3.0259999999999902E-2</v>
      </c>
      <c r="U411" s="9">
        <v>4.3439999999999902E-2</v>
      </c>
      <c r="V411" s="9">
        <v>1.0869999999999901E-2</v>
      </c>
      <c r="W411" s="9">
        <v>1.9210000000000001E-2</v>
      </c>
      <c r="X411" s="9">
        <v>4.6220000000000002E-3</v>
      </c>
      <c r="Y411" s="9">
        <v>13.13</v>
      </c>
      <c r="Z411" s="9">
        <v>19.2899999999999</v>
      </c>
      <c r="AA411" s="9">
        <v>87.65</v>
      </c>
      <c r="AB411" s="9">
        <v>529.89999999999895</v>
      </c>
      <c r="AC411" s="9">
        <v>0.1026</v>
      </c>
      <c r="AD411" s="9">
        <v>0.24310000000000001</v>
      </c>
      <c r="AE411" s="9">
        <v>0.30759999999999899</v>
      </c>
      <c r="AF411" s="9">
        <v>9.1399999999999898E-2</v>
      </c>
      <c r="AG411" s="9">
        <v>0.26769999999999899</v>
      </c>
      <c r="AH411" s="9">
        <v>8.8239999999999902E-2</v>
      </c>
      <c r="AI411" s="9">
        <v>1</v>
      </c>
      <c r="AJ411">
        <v>0</v>
      </c>
    </row>
    <row r="412" spans="3:36" x14ac:dyDescent="0.2">
      <c r="C412" s="5" t="s">
        <v>548</v>
      </c>
      <c r="D412" s="9">
        <v>902976</v>
      </c>
      <c r="E412" s="9">
        <v>13.88</v>
      </c>
      <c r="F412" s="9">
        <v>16.16</v>
      </c>
      <c r="G412" s="9">
        <v>88.37</v>
      </c>
      <c r="H412" s="9">
        <v>596.6</v>
      </c>
      <c r="I412" s="9">
        <v>7.0260000000000003E-2</v>
      </c>
      <c r="J412" s="9">
        <v>4.8309999999999902E-2</v>
      </c>
      <c r="K412" s="9">
        <v>2.0449999999999899E-2</v>
      </c>
      <c r="L412" s="9">
        <v>8.5070000000000007E-3</v>
      </c>
      <c r="M412" s="9">
        <v>0.16070000000000001</v>
      </c>
      <c r="N412" s="9">
        <v>5.47399999999999E-2</v>
      </c>
      <c r="O412" s="9">
        <v>0.25409999999999899</v>
      </c>
      <c r="P412" s="9">
        <v>0.62180000000000002</v>
      </c>
      <c r="Q412" s="9">
        <v>1.7090000000000001</v>
      </c>
      <c r="R412" s="9">
        <v>23.12</v>
      </c>
      <c r="S412" s="9">
        <v>3.728E-3</v>
      </c>
      <c r="T412" s="9">
        <v>1.4149999999999901E-2</v>
      </c>
      <c r="U412" s="9">
        <v>1.9879999999999901E-2</v>
      </c>
      <c r="V412" s="9">
        <v>7.0159999999999901E-3</v>
      </c>
      <c r="W412" s="9">
        <v>1.6469999999999901E-2</v>
      </c>
      <c r="X412" s="9">
        <v>1.97E-3</v>
      </c>
      <c r="Y412" s="9">
        <v>15.51</v>
      </c>
      <c r="Z412" s="9">
        <v>19.969999999999899</v>
      </c>
      <c r="AA412" s="9">
        <v>99.659999999999897</v>
      </c>
      <c r="AB412" s="9">
        <v>745.29999999999905</v>
      </c>
      <c r="AC412" s="9">
        <v>8.4839999999999902E-2</v>
      </c>
      <c r="AD412" s="9">
        <v>0.12330000000000001</v>
      </c>
      <c r="AE412" s="9">
        <v>0.1091</v>
      </c>
      <c r="AF412" s="9">
        <v>4.5370000000000001E-2</v>
      </c>
      <c r="AG412" s="9">
        <v>0.25419999999999898</v>
      </c>
      <c r="AH412" s="9">
        <v>6.62299999999999E-2</v>
      </c>
      <c r="AI412" s="9">
        <v>1</v>
      </c>
      <c r="AJ412">
        <v>0</v>
      </c>
    </row>
    <row r="413" spans="3:36" x14ac:dyDescent="0.2">
      <c r="C413" s="5" t="s">
        <v>549</v>
      </c>
      <c r="D413" s="9">
        <v>903011</v>
      </c>
      <c r="E413" s="9">
        <v>11.27</v>
      </c>
      <c r="F413" s="9">
        <v>15.5</v>
      </c>
      <c r="G413" s="9">
        <v>73.379999999999896</v>
      </c>
      <c r="H413" s="9">
        <v>392</v>
      </c>
      <c r="I413" s="9">
        <v>8.3650000000000002E-2</v>
      </c>
      <c r="J413" s="9">
        <v>0.1114</v>
      </c>
      <c r="K413" s="9">
        <v>0.1007</v>
      </c>
      <c r="L413" s="9">
        <v>2.7570000000000001E-2</v>
      </c>
      <c r="M413" s="9">
        <v>0.180999999999999</v>
      </c>
      <c r="N413" s="9">
        <v>7.2520000000000001E-2</v>
      </c>
      <c r="O413" s="9">
        <v>0.33050000000000002</v>
      </c>
      <c r="P413" s="9">
        <v>1.06699999999999</v>
      </c>
      <c r="Q413" s="9">
        <v>2.569</v>
      </c>
      <c r="R413" s="9">
        <v>22.969999999999899</v>
      </c>
      <c r="S413" s="9">
        <v>1.038E-2</v>
      </c>
      <c r="T413" s="9">
        <v>6.6689999999999902E-2</v>
      </c>
      <c r="U413" s="9">
        <v>9.4719999999999901E-2</v>
      </c>
      <c r="V413" s="9">
        <v>2.0469999999999901E-2</v>
      </c>
      <c r="W413" s="9">
        <v>1.2189999999999901E-2</v>
      </c>
      <c r="X413" s="9">
        <v>1.2330000000000001E-2</v>
      </c>
      <c r="Y413" s="9">
        <v>12.0399999999999</v>
      </c>
      <c r="Z413" s="9">
        <v>18.93</v>
      </c>
      <c r="AA413" s="9">
        <v>79.73</v>
      </c>
      <c r="AB413" s="9">
        <v>450</v>
      </c>
      <c r="AC413" s="9">
        <v>0.11020000000000001</v>
      </c>
      <c r="AD413" s="9">
        <v>0.28089999999999898</v>
      </c>
      <c r="AE413" s="9">
        <v>0.30209999999999898</v>
      </c>
      <c r="AF413" s="9">
        <v>8.2720000000000002E-2</v>
      </c>
      <c r="AG413" s="9">
        <v>0.2157</v>
      </c>
      <c r="AH413" s="9">
        <v>0.1043</v>
      </c>
      <c r="AI413" s="9">
        <v>1</v>
      </c>
      <c r="AJ413">
        <v>0</v>
      </c>
    </row>
    <row r="414" spans="3:36" x14ac:dyDescent="0.2">
      <c r="C414" s="5" t="s">
        <v>550</v>
      </c>
      <c r="D414" s="9">
        <v>90312</v>
      </c>
      <c r="E414" s="9">
        <v>19.55</v>
      </c>
      <c r="F414" s="9">
        <v>23.21</v>
      </c>
      <c r="G414" s="9">
        <v>128.9</v>
      </c>
      <c r="H414" s="9">
        <v>1174</v>
      </c>
      <c r="I414" s="9">
        <v>0.10100000000000001</v>
      </c>
      <c r="J414" s="9">
        <v>0.1318</v>
      </c>
      <c r="K414" s="9">
        <v>0.18559999999999899</v>
      </c>
      <c r="L414" s="9">
        <v>0.1021</v>
      </c>
      <c r="M414" s="9">
        <v>0.19889999999999899</v>
      </c>
      <c r="N414" s="9">
        <v>5.8840000000000003E-2</v>
      </c>
      <c r="O414" s="9">
        <v>0.61070000000000002</v>
      </c>
      <c r="P414" s="9">
        <v>2.8359999999999901</v>
      </c>
      <c r="Q414" s="9">
        <v>5.383</v>
      </c>
      <c r="R414" s="9">
        <v>70.099999999999895</v>
      </c>
      <c r="S414" s="9">
        <v>1.124E-2</v>
      </c>
      <c r="T414" s="9">
        <v>4.0969999999999902E-2</v>
      </c>
      <c r="U414" s="9">
        <v>7.4690000000000006E-2</v>
      </c>
      <c r="V414" s="9">
        <v>3.4410000000000003E-2</v>
      </c>
      <c r="W414" s="9">
        <v>2.768E-2</v>
      </c>
      <c r="X414" s="9">
        <v>6.2399999999999903E-3</v>
      </c>
      <c r="Y414" s="9">
        <v>20.82</v>
      </c>
      <c r="Z414" s="9">
        <v>30.44</v>
      </c>
      <c r="AA414" s="9">
        <v>142</v>
      </c>
      <c r="AB414" s="9">
        <v>1313</v>
      </c>
      <c r="AC414" s="9">
        <v>0.12509999999999899</v>
      </c>
      <c r="AD414" s="9">
        <v>0.2414</v>
      </c>
      <c r="AE414" s="9">
        <v>0.38290000000000002</v>
      </c>
      <c r="AF414" s="9">
        <v>0.1825</v>
      </c>
      <c r="AG414" s="9">
        <v>0.2576</v>
      </c>
      <c r="AH414" s="9">
        <v>7.6020000000000004E-2</v>
      </c>
      <c r="AI414" s="9">
        <v>0</v>
      </c>
      <c r="AJ414">
        <v>1</v>
      </c>
    </row>
    <row r="415" spans="3:36" x14ac:dyDescent="0.2">
      <c r="C415" s="5" t="s">
        <v>551</v>
      </c>
      <c r="D415" s="9">
        <v>90317302</v>
      </c>
      <c r="E415" s="9">
        <v>10.26</v>
      </c>
      <c r="F415" s="9">
        <v>12.22</v>
      </c>
      <c r="G415" s="9">
        <v>65.75</v>
      </c>
      <c r="H415" s="9">
        <v>321.60000000000002</v>
      </c>
      <c r="I415" s="9">
        <v>9.9959999999999896E-2</v>
      </c>
      <c r="J415" s="9">
        <v>7.5420000000000001E-2</v>
      </c>
      <c r="K415" s="9">
        <v>1.9230000000000001E-2</v>
      </c>
      <c r="L415" s="9">
        <v>1.968E-2</v>
      </c>
      <c r="M415" s="9">
        <v>0.17999999999999899</v>
      </c>
      <c r="N415" s="9">
        <v>6.5689999999999901E-2</v>
      </c>
      <c r="O415" s="9">
        <v>0.19109999999999899</v>
      </c>
      <c r="P415" s="9">
        <v>0.54769999999999897</v>
      </c>
      <c r="Q415" s="9">
        <v>1.3480000000000001</v>
      </c>
      <c r="R415" s="9">
        <v>11.88</v>
      </c>
      <c r="S415" s="9">
        <v>5.6820000000000004E-3</v>
      </c>
      <c r="T415" s="9">
        <v>1.3650000000000001E-2</v>
      </c>
      <c r="U415" s="9">
        <v>8.4960000000000001E-3</v>
      </c>
      <c r="V415" s="9">
        <v>6.9290000000000003E-3</v>
      </c>
      <c r="W415" s="9">
        <v>1.9380000000000001E-2</v>
      </c>
      <c r="X415" s="9">
        <v>2.3709999999999899E-3</v>
      </c>
      <c r="Y415" s="9">
        <v>11.38</v>
      </c>
      <c r="Z415" s="9">
        <v>15.65</v>
      </c>
      <c r="AA415" s="9">
        <v>73.23</v>
      </c>
      <c r="AB415" s="9">
        <v>394.5</v>
      </c>
      <c r="AC415" s="9">
        <v>0.1343</v>
      </c>
      <c r="AD415" s="9">
        <v>0.16500000000000001</v>
      </c>
      <c r="AE415" s="9">
        <v>8.6150000000000004E-2</v>
      </c>
      <c r="AF415" s="9">
        <v>6.6960000000000006E-2</v>
      </c>
      <c r="AG415" s="9">
        <v>0.29370000000000002</v>
      </c>
      <c r="AH415" s="9">
        <v>7.72199999999999E-2</v>
      </c>
      <c r="AI415" s="9">
        <v>1</v>
      </c>
      <c r="AJ415">
        <v>0</v>
      </c>
    </row>
    <row r="416" spans="3:36" x14ac:dyDescent="0.2">
      <c r="C416" s="5" t="s">
        <v>552</v>
      </c>
      <c r="D416" s="9">
        <v>903483</v>
      </c>
      <c r="E416" s="9">
        <v>8.734</v>
      </c>
      <c r="F416" s="9">
        <v>16.84</v>
      </c>
      <c r="G416" s="9">
        <v>55.27</v>
      </c>
      <c r="H416" s="9">
        <v>234.3</v>
      </c>
      <c r="I416" s="9">
        <v>0.10390000000000001</v>
      </c>
      <c r="J416" s="9">
        <v>7.4279999999999902E-2</v>
      </c>
      <c r="K416" s="9">
        <v>0</v>
      </c>
      <c r="L416" s="9">
        <v>0</v>
      </c>
      <c r="M416" s="9">
        <v>0.19850000000000001</v>
      </c>
      <c r="N416" s="9">
        <v>7.0980000000000001E-2</v>
      </c>
      <c r="O416" s="9">
        <v>0.51690000000000003</v>
      </c>
      <c r="P416" s="9">
        <v>2.0790000000000002</v>
      </c>
      <c r="Q416" s="9">
        <v>3.16699999999999</v>
      </c>
      <c r="R416" s="9">
        <v>28.85</v>
      </c>
      <c r="S416" s="9">
        <v>1.5820000000000001E-2</v>
      </c>
      <c r="T416" s="9">
        <v>1.966E-2</v>
      </c>
      <c r="U416" s="9">
        <v>0</v>
      </c>
      <c r="V416" s="9">
        <v>0</v>
      </c>
      <c r="W416" s="9">
        <v>1.865E-2</v>
      </c>
      <c r="X416" s="9">
        <v>6.7359999999999903E-3</v>
      </c>
      <c r="Y416" s="9">
        <v>10.17</v>
      </c>
      <c r="Z416" s="9">
        <v>22.8</v>
      </c>
      <c r="AA416" s="9">
        <v>64.010000000000005</v>
      </c>
      <c r="AB416" s="9">
        <v>317</v>
      </c>
      <c r="AC416" s="9">
        <v>0.14599999999999899</v>
      </c>
      <c r="AD416" s="9">
        <v>0.13100000000000001</v>
      </c>
      <c r="AE416" s="9">
        <v>0</v>
      </c>
      <c r="AF416" s="9">
        <v>0</v>
      </c>
      <c r="AG416" s="9">
        <v>0.2445</v>
      </c>
      <c r="AH416" s="9">
        <v>8.8650000000000007E-2</v>
      </c>
      <c r="AI416" s="9">
        <v>1</v>
      </c>
      <c r="AJ416">
        <v>0</v>
      </c>
    </row>
    <row r="417" spans="3:36" x14ac:dyDescent="0.2">
      <c r="C417" s="5" t="s">
        <v>553</v>
      </c>
      <c r="D417" s="9">
        <v>903507</v>
      </c>
      <c r="E417" s="9">
        <v>15.49</v>
      </c>
      <c r="F417" s="9">
        <v>19.969999999999899</v>
      </c>
      <c r="G417" s="9">
        <v>102.4</v>
      </c>
      <c r="H417" s="9">
        <v>744.7</v>
      </c>
      <c r="I417" s="9">
        <v>0.11600000000000001</v>
      </c>
      <c r="J417" s="9">
        <v>0.15620000000000001</v>
      </c>
      <c r="K417" s="9">
        <v>0.18909999999999899</v>
      </c>
      <c r="L417" s="9">
        <v>9.1130000000000003E-2</v>
      </c>
      <c r="M417" s="9">
        <v>0.19289999999999899</v>
      </c>
      <c r="N417" s="9">
        <v>6.744E-2</v>
      </c>
      <c r="O417" s="9">
        <v>0.64700000000000002</v>
      </c>
      <c r="P417" s="9">
        <v>1.331</v>
      </c>
      <c r="Q417" s="9">
        <v>4.6749999999999901</v>
      </c>
      <c r="R417" s="9">
        <v>66.909999999999897</v>
      </c>
      <c r="S417" s="9">
        <v>7.2690000000000003E-3</v>
      </c>
      <c r="T417" s="9">
        <v>2.928E-2</v>
      </c>
      <c r="U417" s="9">
        <v>4.972E-2</v>
      </c>
      <c r="V417" s="9">
        <v>1.6389999999999901E-2</v>
      </c>
      <c r="W417" s="9">
        <v>1.8519999999999901E-2</v>
      </c>
      <c r="X417" s="9">
        <v>4.2319999999999901E-3</v>
      </c>
      <c r="Y417" s="9">
        <v>21.1999999999999</v>
      </c>
      <c r="Z417" s="9">
        <v>29.41</v>
      </c>
      <c r="AA417" s="9">
        <v>142.099999999999</v>
      </c>
      <c r="AB417" s="9">
        <v>1359</v>
      </c>
      <c r="AC417" s="9">
        <v>0.1681</v>
      </c>
      <c r="AD417" s="9">
        <v>0.39129999999999898</v>
      </c>
      <c r="AE417" s="9">
        <v>0.55530000000000002</v>
      </c>
      <c r="AF417" s="9">
        <v>0.21210000000000001</v>
      </c>
      <c r="AG417" s="9">
        <v>0.31869999999999898</v>
      </c>
      <c r="AH417" s="9">
        <v>0.1019</v>
      </c>
      <c r="AI417" s="9">
        <v>0</v>
      </c>
      <c r="AJ417">
        <v>1</v>
      </c>
    </row>
    <row r="418" spans="3:36" x14ac:dyDescent="0.2">
      <c r="C418" s="5" t="s">
        <v>554</v>
      </c>
      <c r="D418" s="9">
        <v>903516</v>
      </c>
      <c r="E418" s="9">
        <v>21.6099999999999</v>
      </c>
      <c r="F418" s="9">
        <v>22.28</v>
      </c>
      <c r="G418" s="9">
        <v>144.4</v>
      </c>
      <c r="H418" s="9">
        <v>1407</v>
      </c>
      <c r="I418" s="9">
        <v>0.1167</v>
      </c>
      <c r="J418" s="9">
        <v>0.2087</v>
      </c>
      <c r="K418" s="9">
        <v>0.28100000000000003</v>
      </c>
      <c r="L418" s="9">
        <v>0.15620000000000001</v>
      </c>
      <c r="M418" s="9">
        <v>0.2162</v>
      </c>
      <c r="N418" s="9">
        <v>6.6059999999999897E-2</v>
      </c>
      <c r="O418" s="9">
        <v>0.62419999999999898</v>
      </c>
      <c r="P418" s="9">
        <v>0.92090000000000005</v>
      </c>
      <c r="Q418" s="9">
        <v>4.1580000000000004</v>
      </c>
      <c r="R418" s="9">
        <v>80.989999999999895</v>
      </c>
      <c r="S418" s="9">
        <v>5.215E-3</v>
      </c>
      <c r="T418" s="9">
        <v>3.7260000000000001E-2</v>
      </c>
      <c r="U418" s="9">
        <v>4.718E-2</v>
      </c>
      <c r="V418" s="9">
        <v>1.2880000000000001E-2</v>
      </c>
      <c r="W418" s="9">
        <v>2.0449999999999899E-2</v>
      </c>
      <c r="X418" s="9">
        <v>4.0280000000000003E-3</v>
      </c>
      <c r="Y418" s="9">
        <v>26.23</v>
      </c>
      <c r="Z418" s="9">
        <v>28.739999999999899</v>
      </c>
      <c r="AA418" s="9">
        <v>172</v>
      </c>
      <c r="AB418" s="9">
        <v>2081</v>
      </c>
      <c r="AC418" s="9">
        <v>0.1502</v>
      </c>
      <c r="AD418" s="9">
        <v>0.57169999999999899</v>
      </c>
      <c r="AE418" s="9">
        <v>0.70530000000000004</v>
      </c>
      <c r="AF418" s="9">
        <v>0.2422</v>
      </c>
      <c r="AG418" s="9">
        <v>0.38279999999999897</v>
      </c>
      <c r="AH418" s="9">
        <v>0.1007</v>
      </c>
      <c r="AI418" s="9">
        <v>0</v>
      </c>
      <c r="AJ418">
        <v>1</v>
      </c>
    </row>
    <row r="419" spans="3:36" x14ac:dyDescent="0.2">
      <c r="C419" s="5" t="s">
        <v>555</v>
      </c>
      <c r="D419" s="9">
        <v>903554</v>
      </c>
      <c r="E419" s="9">
        <v>12.1</v>
      </c>
      <c r="F419" s="9">
        <v>17.719999999999899</v>
      </c>
      <c r="G419" s="9">
        <v>78.069999999999894</v>
      </c>
      <c r="H419" s="9">
        <v>446.19999999999902</v>
      </c>
      <c r="I419" s="9">
        <v>0.10290000000000001</v>
      </c>
      <c r="J419" s="9">
        <v>9.758E-2</v>
      </c>
      <c r="K419" s="9">
        <v>4.78299999999999E-2</v>
      </c>
      <c r="L419" s="9">
        <v>3.3259999999999901E-2</v>
      </c>
      <c r="M419" s="9">
        <v>0.19370000000000001</v>
      </c>
      <c r="N419" s="9">
        <v>6.1609999999999901E-2</v>
      </c>
      <c r="O419" s="9">
        <v>0.28410000000000002</v>
      </c>
      <c r="P419" s="9">
        <v>1.6519999999999899</v>
      </c>
      <c r="Q419" s="9">
        <v>1.869</v>
      </c>
      <c r="R419" s="9">
        <v>22.219999999999899</v>
      </c>
      <c r="S419" s="9">
        <v>8.1460000000000005E-3</v>
      </c>
      <c r="T419" s="9">
        <v>1.6310000000000002E-2</v>
      </c>
      <c r="U419" s="9">
        <v>1.8429999999999901E-2</v>
      </c>
      <c r="V419" s="9">
        <v>7.5129999999999902E-3</v>
      </c>
      <c r="W419" s="9">
        <v>2.0150000000000001E-2</v>
      </c>
      <c r="X419" s="9">
        <v>1.7979999999999899E-3</v>
      </c>
      <c r="Y419" s="9">
        <v>13.56</v>
      </c>
      <c r="Z419" s="9">
        <v>25.8</v>
      </c>
      <c r="AA419" s="9">
        <v>88.329999999999899</v>
      </c>
      <c r="AB419" s="9">
        <v>559.5</v>
      </c>
      <c r="AC419" s="9">
        <v>0.14319999999999899</v>
      </c>
      <c r="AD419" s="9">
        <v>0.17730000000000001</v>
      </c>
      <c r="AE419" s="9">
        <v>0.1603</v>
      </c>
      <c r="AF419" s="9">
        <v>6.2659999999999896E-2</v>
      </c>
      <c r="AG419" s="9">
        <v>0.3049</v>
      </c>
      <c r="AH419" s="9">
        <v>7.0809999999999901E-2</v>
      </c>
      <c r="AI419" s="9">
        <v>1</v>
      </c>
      <c r="AJ419">
        <v>0</v>
      </c>
    </row>
    <row r="420" spans="3:36" x14ac:dyDescent="0.2">
      <c r="C420" s="5" t="s">
        <v>556</v>
      </c>
      <c r="D420" s="9">
        <v>903811</v>
      </c>
      <c r="E420" s="9">
        <v>14.06</v>
      </c>
      <c r="F420" s="9">
        <v>17.18</v>
      </c>
      <c r="G420" s="9">
        <v>89.75</v>
      </c>
      <c r="H420" s="9">
        <v>609.1</v>
      </c>
      <c r="I420" s="9">
        <v>8.0449999999999897E-2</v>
      </c>
      <c r="J420" s="9">
        <v>5.3609999999999901E-2</v>
      </c>
      <c r="K420" s="9">
        <v>2.681E-2</v>
      </c>
      <c r="L420" s="9">
        <v>3.25099999999999E-2</v>
      </c>
      <c r="M420" s="9">
        <v>0.1641</v>
      </c>
      <c r="N420" s="9">
        <v>5.76399999999999E-2</v>
      </c>
      <c r="O420" s="9">
        <v>0.15040000000000001</v>
      </c>
      <c r="P420" s="9">
        <v>1.6850000000000001</v>
      </c>
      <c r="Q420" s="9">
        <v>1.2370000000000001</v>
      </c>
      <c r="R420" s="9">
        <v>12.67</v>
      </c>
      <c r="S420" s="9">
        <v>5.3709999999999904E-3</v>
      </c>
      <c r="T420" s="9">
        <v>1.273E-2</v>
      </c>
      <c r="U420" s="9">
        <v>1.132E-2</v>
      </c>
      <c r="V420" s="9">
        <v>9.1549999999999895E-3</v>
      </c>
      <c r="W420" s="9">
        <v>1.719E-2</v>
      </c>
      <c r="X420" s="9">
        <v>1.444E-3</v>
      </c>
      <c r="Y420" s="9">
        <v>14.92</v>
      </c>
      <c r="Z420" s="9">
        <v>25.34</v>
      </c>
      <c r="AA420" s="9">
        <v>96.42</v>
      </c>
      <c r="AB420" s="9">
        <v>684.5</v>
      </c>
      <c r="AC420" s="9">
        <v>0.1066</v>
      </c>
      <c r="AD420" s="9">
        <v>0.1231</v>
      </c>
      <c r="AE420" s="9">
        <v>8.4599999999999898E-2</v>
      </c>
      <c r="AF420" s="9">
        <v>7.911E-2</v>
      </c>
      <c r="AG420" s="9">
        <v>0.25230000000000002</v>
      </c>
      <c r="AH420" s="9">
        <v>6.6089999999999899E-2</v>
      </c>
      <c r="AI420" s="9">
        <v>1</v>
      </c>
      <c r="AJ420">
        <v>0</v>
      </c>
    </row>
    <row r="421" spans="3:36" x14ac:dyDescent="0.2">
      <c r="C421" s="5" t="s">
        <v>557</v>
      </c>
      <c r="D421" s="9">
        <v>90401601</v>
      </c>
      <c r="E421" s="9">
        <v>13.51</v>
      </c>
      <c r="F421" s="9">
        <v>18.89</v>
      </c>
      <c r="G421" s="9">
        <v>88.099999999999895</v>
      </c>
      <c r="H421" s="9">
        <v>558.1</v>
      </c>
      <c r="I421" s="9">
        <v>0.10589999999999899</v>
      </c>
      <c r="J421" s="9">
        <v>0.1147</v>
      </c>
      <c r="K421" s="9">
        <v>8.5800000000000001E-2</v>
      </c>
      <c r="L421" s="9">
        <v>5.38099999999999E-2</v>
      </c>
      <c r="M421" s="9">
        <v>0.18060000000000001</v>
      </c>
      <c r="N421" s="9">
        <v>6.07899999999999E-2</v>
      </c>
      <c r="O421" s="9">
        <v>0.21360000000000001</v>
      </c>
      <c r="P421" s="9">
        <v>1.3320000000000001</v>
      </c>
      <c r="Q421" s="9">
        <v>1.5129999999999899</v>
      </c>
      <c r="R421" s="9">
        <v>19.2899999999999</v>
      </c>
      <c r="S421" s="9">
        <v>5.4419999999999902E-3</v>
      </c>
      <c r="T421" s="9">
        <v>1.9570000000000001E-2</v>
      </c>
      <c r="U421" s="9">
        <v>3.304E-2</v>
      </c>
      <c r="V421" s="9">
        <v>1.367E-2</v>
      </c>
      <c r="W421" s="9">
        <v>1.315E-2</v>
      </c>
      <c r="X421" s="9">
        <v>2.464E-3</v>
      </c>
      <c r="Y421" s="9">
        <v>14.8</v>
      </c>
      <c r="Z421" s="9">
        <v>27.1999999999999</v>
      </c>
      <c r="AA421" s="9">
        <v>97.329999999999899</v>
      </c>
      <c r="AB421" s="9">
        <v>675.2</v>
      </c>
      <c r="AC421" s="9">
        <v>0.14280000000000001</v>
      </c>
      <c r="AD421" s="9">
        <v>0.25700000000000001</v>
      </c>
      <c r="AE421" s="9">
        <v>0.343799999999999</v>
      </c>
      <c r="AF421" s="9">
        <v>0.14530000000000001</v>
      </c>
      <c r="AG421" s="9">
        <v>0.2666</v>
      </c>
      <c r="AH421" s="9">
        <v>7.6859999999999901E-2</v>
      </c>
      <c r="AI421" s="9">
        <v>1</v>
      </c>
      <c r="AJ421">
        <v>0</v>
      </c>
    </row>
    <row r="422" spans="3:36" x14ac:dyDescent="0.2">
      <c r="C422" s="5" t="s">
        <v>558</v>
      </c>
      <c r="D422" s="9">
        <v>90401602</v>
      </c>
      <c r="E422" s="9">
        <v>12.8</v>
      </c>
      <c r="F422" s="9">
        <v>17.46</v>
      </c>
      <c r="G422" s="9">
        <v>83.049999999999898</v>
      </c>
      <c r="H422" s="9">
        <v>508.3</v>
      </c>
      <c r="I422" s="9">
        <v>8.04399999999999E-2</v>
      </c>
      <c r="J422" s="9">
        <v>8.8950000000000001E-2</v>
      </c>
      <c r="K422" s="9">
        <v>7.3899999999999896E-2</v>
      </c>
      <c r="L422" s="9">
        <v>4.0829999999999901E-2</v>
      </c>
      <c r="M422" s="9">
        <v>0.15740000000000001</v>
      </c>
      <c r="N422" s="9">
        <v>5.7500000000000002E-2</v>
      </c>
      <c r="O422" s="9">
        <v>0.3639</v>
      </c>
      <c r="P422" s="9">
        <v>1.2649999999999899</v>
      </c>
      <c r="Q422" s="9">
        <v>2.6680000000000001</v>
      </c>
      <c r="R422" s="9">
        <v>30.57</v>
      </c>
      <c r="S422" s="9">
        <v>5.4209999999999901E-3</v>
      </c>
      <c r="T422" s="9">
        <v>3.4770000000000002E-2</v>
      </c>
      <c r="U422" s="9">
        <v>4.54499999999999E-2</v>
      </c>
      <c r="V422" s="9">
        <v>1.384E-2</v>
      </c>
      <c r="W422" s="9">
        <v>1.8689999999999901E-2</v>
      </c>
      <c r="X422" s="9">
        <v>4.0670000000000003E-3</v>
      </c>
      <c r="Y422" s="9">
        <v>13.74</v>
      </c>
      <c r="Z422" s="9">
        <v>21.059999999999899</v>
      </c>
      <c r="AA422" s="9">
        <v>90.719999999999899</v>
      </c>
      <c r="AB422" s="9">
        <v>591</v>
      </c>
      <c r="AC422" s="9">
        <v>9.5339999999999897E-2</v>
      </c>
      <c r="AD422" s="9">
        <v>0.1812</v>
      </c>
      <c r="AE422" s="9">
        <v>0.19009999999999899</v>
      </c>
      <c r="AF422" s="9">
        <v>8.2960000000000006E-2</v>
      </c>
      <c r="AG422" s="9">
        <v>0.1988</v>
      </c>
      <c r="AH422" s="9">
        <v>7.0529999999999898E-2</v>
      </c>
      <c r="AI422" s="9">
        <v>1</v>
      </c>
      <c r="AJ422">
        <v>0</v>
      </c>
    </row>
    <row r="423" spans="3:36" x14ac:dyDescent="0.2">
      <c r="C423" s="5" t="s">
        <v>559</v>
      </c>
      <c r="D423" s="9">
        <v>904302</v>
      </c>
      <c r="E423" s="9">
        <v>11.06</v>
      </c>
      <c r="F423" s="9">
        <v>14.83</v>
      </c>
      <c r="G423" s="9">
        <v>70.31</v>
      </c>
      <c r="H423" s="9">
        <v>378.19999999999902</v>
      </c>
      <c r="I423" s="9">
        <v>7.7410000000000007E-2</v>
      </c>
      <c r="J423" s="9">
        <v>4.768E-2</v>
      </c>
      <c r="K423" s="9">
        <v>2.7119999999999901E-2</v>
      </c>
      <c r="L423" s="9">
        <v>7.2459999999999903E-3</v>
      </c>
      <c r="M423" s="9">
        <v>0.1535</v>
      </c>
      <c r="N423" s="9">
        <v>6.2140000000000001E-2</v>
      </c>
      <c r="O423" s="9">
        <v>0.1855</v>
      </c>
      <c r="P423" s="9">
        <v>0.68810000000000004</v>
      </c>
      <c r="Q423" s="9">
        <v>1.2629999999999899</v>
      </c>
      <c r="R423" s="9">
        <v>12.98</v>
      </c>
      <c r="S423" s="9">
        <v>4.2589999999999902E-3</v>
      </c>
      <c r="T423" s="9">
        <v>1.469E-2</v>
      </c>
      <c r="U423" s="9">
        <v>1.9400000000000001E-2</v>
      </c>
      <c r="V423" s="9">
        <v>4.1679999999999903E-3</v>
      </c>
      <c r="W423" s="9">
        <v>1.191E-2</v>
      </c>
      <c r="X423" s="9">
        <v>3.5370000000000002E-3</v>
      </c>
      <c r="Y423" s="9">
        <v>12.68</v>
      </c>
      <c r="Z423" s="9">
        <v>20.350000000000001</v>
      </c>
      <c r="AA423" s="9">
        <v>80.790000000000006</v>
      </c>
      <c r="AB423" s="9">
        <v>496.69999999999902</v>
      </c>
      <c r="AC423" s="9">
        <v>0.112</v>
      </c>
      <c r="AD423" s="9">
        <v>0.18790000000000001</v>
      </c>
      <c r="AE423" s="9">
        <v>0.2079</v>
      </c>
      <c r="AF423" s="9">
        <v>5.5559999999999901E-2</v>
      </c>
      <c r="AG423" s="9">
        <v>0.25900000000000001</v>
      </c>
      <c r="AH423" s="9">
        <v>9.1579999999999898E-2</v>
      </c>
      <c r="AI423" s="9">
        <v>1</v>
      </c>
      <c r="AJ423">
        <v>0</v>
      </c>
    </row>
    <row r="424" spans="3:36" x14ac:dyDescent="0.2">
      <c r="C424" s="5" t="s">
        <v>560</v>
      </c>
      <c r="D424" s="9">
        <v>904357</v>
      </c>
      <c r="E424" s="9">
        <v>11.8</v>
      </c>
      <c r="F424" s="9">
        <v>17.260000000000002</v>
      </c>
      <c r="G424" s="9">
        <v>75.260000000000005</v>
      </c>
      <c r="H424" s="9">
        <v>431.89999999999901</v>
      </c>
      <c r="I424" s="9">
        <v>9.0870000000000006E-2</v>
      </c>
      <c r="J424" s="9">
        <v>6.232E-2</v>
      </c>
      <c r="K424" s="9">
        <v>2.853E-2</v>
      </c>
      <c r="L424" s="9">
        <v>1.6379999999999902E-2</v>
      </c>
      <c r="M424" s="9">
        <v>0.1847</v>
      </c>
      <c r="N424" s="9">
        <v>6.019E-2</v>
      </c>
      <c r="O424" s="9">
        <v>0.343799999999999</v>
      </c>
      <c r="P424" s="9">
        <v>1.1399999999999899</v>
      </c>
      <c r="Q424" s="9">
        <v>2.2250000000000001</v>
      </c>
      <c r="R424" s="9">
        <v>25.059999999999899</v>
      </c>
      <c r="S424" s="9">
        <v>5.463E-3</v>
      </c>
      <c r="T424" s="9">
        <v>1.9640000000000001E-2</v>
      </c>
      <c r="U424" s="9">
        <v>2.0789999999999899E-2</v>
      </c>
      <c r="V424" s="9">
        <v>5.398E-3</v>
      </c>
      <c r="W424" s="9">
        <v>1.477E-2</v>
      </c>
      <c r="X424" s="9">
        <v>3.07099999999999E-3</v>
      </c>
      <c r="Y424" s="9">
        <v>13.4499999999999</v>
      </c>
      <c r="Z424" s="9">
        <v>24.489999999999899</v>
      </c>
      <c r="AA424" s="9">
        <v>86</v>
      </c>
      <c r="AB424" s="9">
        <v>562</v>
      </c>
      <c r="AC424" s="9">
        <v>0.1244</v>
      </c>
      <c r="AD424" s="9">
        <v>0.1726</v>
      </c>
      <c r="AE424" s="9">
        <v>0.1449</v>
      </c>
      <c r="AF424" s="9">
        <v>5.3560000000000003E-2</v>
      </c>
      <c r="AG424" s="9">
        <v>0.27789999999999898</v>
      </c>
      <c r="AH424" s="9">
        <v>8.1210000000000004E-2</v>
      </c>
      <c r="AI424" s="9">
        <v>1</v>
      </c>
      <c r="AJ424">
        <v>0</v>
      </c>
    </row>
    <row r="425" spans="3:36" x14ac:dyDescent="0.2">
      <c r="C425" s="5" t="s">
        <v>561</v>
      </c>
      <c r="D425" s="9">
        <v>90439701</v>
      </c>
      <c r="E425" s="9">
        <v>17.91</v>
      </c>
      <c r="F425" s="9">
        <v>21.02</v>
      </c>
      <c r="G425" s="9">
        <v>124.4</v>
      </c>
      <c r="H425" s="9">
        <v>994</v>
      </c>
      <c r="I425" s="9">
        <v>0.123</v>
      </c>
      <c r="J425" s="9">
        <v>0.2576</v>
      </c>
      <c r="K425" s="9">
        <v>0.31890000000000002</v>
      </c>
      <c r="L425" s="9">
        <v>0.1198</v>
      </c>
      <c r="M425" s="9">
        <v>0.21129999999999899</v>
      </c>
      <c r="N425" s="9">
        <v>7.1150000000000005E-2</v>
      </c>
      <c r="O425" s="9">
        <v>0.40300000000000002</v>
      </c>
      <c r="P425" s="9">
        <v>0.77470000000000006</v>
      </c>
      <c r="Q425" s="9">
        <v>3.1230000000000002</v>
      </c>
      <c r="R425" s="9">
        <v>41.509999999999899</v>
      </c>
      <c r="S425" s="9">
        <v>7.1590000000000004E-3</v>
      </c>
      <c r="T425" s="9">
        <v>3.7179999999999901E-2</v>
      </c>
      <c r="U425" s="9">
        <v>6.1650000000000003E-2</v>
      </c>
      <c r="V425" s="9">
        <v>1.051E-2</v>
      </c>
      <c r="W425" s="9">
        <v>1.5910000000000001E-2</v>
      </c>
      <c r="X425" s="9">
        <v>5.0990000000000002E-3</v>
      </c>
      <c r="Y425" s="9">
        <v>20.8</v>
      </c>
      <c r="Z425" s="9">
        <v>27.78</v>
      </c>
      <c r="AA425" s="9">
        <v>149.599999999999</v>
      </c>
      <c r="AB425" s="9">
        <v>1304</v>
      </c>
      <c r="AC425" s="9">
        <v>0.187299999999999</v>
      </c>
      <c r="AD425" s="9">
        <v>0.5917</v>
      </c>
      <c r="AE425" s="9">
        <v>0.90339999999999898</v>
      </c>
      <c r="AF425" s="9">
        <v>0.19639999999999899</v>
      </c>
      <c r="AG425" s="9">
        <v>0.32450000000000001</v>
      </c>
      <c r="AH425" s="9">
        <v>0.1198</v>
      </c>
      <c r="AI425" s="9">
        <v>0</v>
      </c>
      <c r="AJ425">
        <v>1</v>
      </c>
    </row>
    <row r="426" spans="3:36" x14ac:dyDescent="0.2">
      <c r="C426" s="5" t="s">
        <v>562</v>
      </c>
      <c r="D426" s="9">
        <v>904647</v>
      </c>
      <c r="E426" s="9">
        <v>11.93</v>
      </c>
      <c r="F426" s="9">
        <v>10.91</v>
      </c>
      <c r="G426" s="9">
        <v>76.14</v>
      </c>
      <c r="H426" s="9">
        <v>442.69999999999902</v>
      </c>
      <c r="I426" s="9">
        <v>8.8719999999999896E-2</v>
      </c>
      <c r="J426" s="9">
        <v>5.2420000000000001E-2</v>
      </c>
      <c r="K426" s="9">
        <v>2.606E-2</v>
      </c>
      <c r="L426" s="9">
        <v>1.796E-2</v>
      </c>
      <c r="M426" s="9">
        <v>0.16009999999999899</v>
      </c>
      <c r="N426" s="9">
        <v>5.5410000000000001E-2</v>
      </c>
      <c r="O426" s="9">
        <v>0.25219999999999898</v>
      </c>
      <c r="P426" s="9">
        <v>1.0449999999999899</v>
      </c>
      <c r="Q426" s="9">
        <v>1.649</v>
      </c>
      <c r="R426" s="9">
        <v>18.9499999999999</v>
      </c>
      <c r="S426" s="9">
        <v>6.1749999999999904E-3</v>
      </c>
      <c r="T426" s="9">
        <v>1.204E-2</v>
      </c>
      <c r="U426" s="9">
        <v>1.376E-2</v>
      </c>
      <c r="V426" s="9">
        <v>5.8320000000000004E-3</v>
      </c>
      <c r="W426" s="9">
        <v>1.09599999999999E-2</v>
      </c>
      <c r="X426" s="9">
        <v>1.85699999999999E-3</v>
      </c>
      <c r="Y426" s="9">
        <v>13.8</v>
      </c>
      <c r="Z426" s="9">
        <v>20.14</v>
      </c>
      <c r="AA426" s="9">
        <v>87.64</v>
      </c>
      <c r="AB426" s="9">
        <v>589.5</v>
      </c>
      <c r="AC426" s="9">
        <v>0.137399999999999</v>
      </c>
      <c r="AD426" s="9">
        <v>0.1575</v>
      </c>
      <c r="AE426" s="9">
        <v>0.15140000000000001</v>
      </c>
      <c r="AF426" s="9">
        <v>6.8760000000000002E-2</v>
      </c>
      <c r="AG426" s="9">
        <v>0.246</v>
      </c>
      <c r="AH426" s="9">
        <v>7.2620000000000004E-2</v>
      </c>
      <c r="AI426" s="9">
        <v>1</v>
      </c>
      <c r="AJ426">
        <v>0</v>
      </c>
    </row>
    <row r="427" spans="3:36" x14ac:dyDescent="0.2">
      <c r="C427" s="5" t="s">
        <v>563</v>
      </c>
      <c r="D427" s="9">
        <v>904689</v>
      </c>
      <c r="E427" s="9">
        <v>12.96</v>
      </c>
      <c r="F427" s="9">
        <v>18.2899999999999</v>
      </c>
      <c r="G427" s="9">
        <v>84.18</v>
      </c>
      <c r="H427" s="9">
        <v>525.20000000000005</v>
      </c>
      <c r="I427" s="9">
        <v>7.3510000000000006E-2</v>
      </c>
      <c r="J427" s="9">
        <v>7.8990000000000005E-2</v>
      </c>
      <c r="K427" s="9">
        <v>4.0570000000000002E-2</v>
      </c>
      <c r="L427" s="9">
        <v>1.883E-2</v>
      </c>
      <c r="M427" s="9">
        <v>0.18740000000000001</v>
      </c>
      <c r="N427" s="9">
        <v>5.8990000000000001E-2</v>
      </c>
      <c r="O427" s="9">
        <v>0.23569999999999899</v>
      </c>
      <c r="P427" s="9">
        <v>1.2989999999999899</v>
      </c>
      <c r="Q427" s="9">
        <v>2.39699999999999</v>
      </c>
      <c r="R427" s="9">
        <v>20.21</v>
      </c>
      <c r="S427" s="9">
        <v>3.6289999999999899E-3</v>
      </c>
      <c r="T427" s="9">
        <v>3.7130000000000003E-2</v>
      </c>
      <c r="U427" s="9">
        <v>3.4520000000000002E-2</v>
      </c>
      <c r="V427" s="9">
        <v>1.065E-2</v>
      </c>
      <c r="W427" s="9">
        <v>2.632E-2</v>
      </c>
      <c r="X427" s="9">
        <v>3.705E-3</v>
      </c>
      <c r="Y427" s="9">
        <v>14.13</v>
      </c>
      <c r="Z427" s="9">
        <v>24.6099999999999</v>
      </c>
      <c r="AA427" s="9">
        <v>96.31</v>
      </c>
      <c r="AB427" s="9">
        <v>621.89999999999895</v>
      </c>
      <c r="AC427" s="9">
        <v>9.3289999999999901E-2</v>
      </c>
      <c r="AD427" s="9">
        <v>0.23180000000000001</v>
      </c>
      <c r="AE427" s="9">
        <v>0.16039999999999899</v>
      </c>
      <c r="AF427" s="9">
        <v>6.608E-2</v>
      </c>
      <c r="AG427" s="9">
        <v>0.32069999999999899</v>
      </c>
      <c r="AH427" s="9">
        <v>7.2470000000000007E-2</v>
      </c>
      <c r="AI427" s="9">
        <v>1</v>
      </c>
      <c r="AJ427">
        <v>0</v>
      </c>
    </row>
    <row r="428" spans="3:36" x14ac:dyDescent="0.2">
      <c r="C428" s="5" t="s">
        <v>564</v>
      </c>
      <c r="D428" s="9">
        <v>9047</v>
      </c>
      <c r="E428" s="9">
        <v>12.94</v>
      </c>
      <c r="F428" s="9">
        <v>16.170000000000002</v>
      </c>
      <c r="G428" s="9">
        <v>83.18</v>
      </c>
      <c r="H428" s="9">
        <v>507.6</v>
      </c>
      <c r="I428" s="9">
        <v>9.8790000000000003E-2</v>
      </c>
      <c r="J428" s="9">
        <v>8.8359999999999897E-2</v>
      </c>
      <c r="K428" s="9">
        <v>3.2960000000000003E-2</v>
      </c>
      <c r="L428" s="9">
        <v>2.3900000000000001E-2</v>
      </c>
      <c r="M428" s="9">
        <v>0.17349999999999899</v>
      </c>
      <c r="N428" s="9">
        <v>6.2E-2</v>
      </c>
      <c r="O428" s="9">
        <v>0.14580000000000001</v>
      </c>
      <c r="P428" s="9">
        <v>0.90500000000000003</v>
      </c>
      <c r="Q428" s="9">
        <v>0.99750000000000005</v>
      </c>
      <c r="R428" s="9">
        <v>11.3599999999999</v>
      </c>
      <c r="S428" s="9">
        <v>2.8869999999999898E-3</v>
      </c>
      <c r="T428" s="9">
        <v>1.285E-2</v>
      </c>
      <c r="U428" s="9">
        <v>1.6129999999999901E-2</v>
      </c>
      <c r="V428" s="9">
        <v>7.3080000000000003E-3</v>
      </c>
      <c r="W428" s="9">
        <v>1.8700000000000001E-2</v>
      </c>
      <c r="X428" s="9">
        <v>1.9719999999999898E-3</v>
      </c>
      <c r="Y428" s="9">
        <v>13.8599999999999</v>
      </c>
      <c r="Z428" s="9">
        <v>23.02</v>
      </c>
      <c r="AA428" s="9">
        <v>89.689999999999898</v>
      </c>
      <c r="AB428" s="9">
        <v>580.89999999999895</v>
      </c>
      <c r="AC428" s="9">
        <v>0.1172</v>
      </c>
      <c r="AD428" s="9">
        <v>0.1958</v>
      </c>
      <c r="AE428" s="9">
        <v>0.180999999999999</v>
      </c>
      <c r="AF428" s="9">
        <v>8.3879999999999899E-2</v>
      </c>
      <c r="AG428" s="9">
        <v>0.32969999999999899</v>
      </c>
      <c r="AH428" s="9">
        <v>7.8340000000000007E-2</v>
      </c>
      <c r="AI428" s="9">
        <v>1</v>
      </c>
      <c r="AJ428">
        <v>0</v>
      </c>
    </row>
    <row r="429" spans="3:36" x14ac:dyDescent="0.2">
      <c r="C429" s="5" t="s">
        <v>565</v>
      </c>
      <c r="D429" s="9">
        <v>904969</v>
      </c>
      <c r="E429" s="9">
        <v>12.34</v>
      </c>
      <c r="F429" s="9">
        <v>14.9499999999999</v>
      </c>
      <c r="G429" s="9">
        <v>78.290000000000006</v>
      </c>
      <c r="H429" s="9">
        <v>469.1</v>
      </c>
      <c r="I429" s="9">
        <v>8.6819999999999897E-2</v>
      </c>
      <c r="J429" s="9">
        <v>4.5710000000000001E-2</v>
      </c>
      <c r="K429" s="9">
        <v>2.1090000000000001E-2</v>
      </c>
      <c r="L429" s="9">
        <v>2.0539999999999899E-2</v>
      </c>
      <c r="M429" s="9">
        <v>0.15709999999999899</v>
      </c>
      <c r="N429" s="9">
        <v>5.7079999999999902E-2</v>
      </c>
      <c r="O429" s="9">
        <v>0.38329999999999897</v>
      </c>
      <c r="P429" s="9">
        <v>0.90780000000000005</v>
      </c>
      <c r="Q429" s="9">
        <v>2.6019999999999901</v>
      </c>
      <c r="R429" s="9">
        <v>30.149999999999899</v>
      </c>
      <c r="S429" s="9">
        <v>7.7019999999999901E-3</v>
      </c>
      <c r="T429" s="9">
        <v>8.4910000000000003E-3</v>
      </c>
      <c r="U429" s="9">
        <v>1.307E-2</v>
      </c>
      <c r="V429" s="9">
        <v>1.03E-2</v>
      </c>
      <c r="W429" s="9">
        <v>2.9700000000000001E-2</v>
      </c>
      <c r="X429" s="9">
        <v>1.4319999999999899E-3</v>
      </c>
      <c r="Y429" s="9">
        <v>13.18</v>
      </c>
      <c r="Z429" s="9">
        <v>16.850000000000001</v>
      </c>
      <c r="AA429" s="9">
        <v>84.1099999999999</v>
      </c>
      <c r="AB429" s="9">
        <v>533.1</v>
      </c>
      <c r="AC429" s="9">
        <v>0.1048</v>
      </c>
      <c r="AD429" s="9">
        <v>6.744E-2</v>
      </c>
      <c r="AE429" s="9">
        <v>4.92099999999999E-2</v>
      </c>
      <c r="AF429" s="9">
        <v>4.793E-2</v>
      </c>
      <c r="AG429" s="9">
        <v>0.2298</v>
      </c>
      <c r="AH429" s="9">
        <v>5.9740000000000001E-2</v>
      </c>
      <c r="AI429" s="9">
        <v>1</v>
      </c>
      <c r="AJ429">
        <v>0</v>
      </c>
    </row>
    <row r="430" spans="3:36" x14ac:dyDescent="0.2">
      <c r="C430" s="5" t="s">
        <v>566</v>
      </c>
      <c r="D430" s="9">
        <v>904971</v>
      </c>
      <c r="E430" s="9">
        <v>10.94</v>
      </c>
      <c r="F430" s="9">
        <v>18.59</v>
      </c>
      <c r="G430" s="9">
        <v>70.39</v>
      </c>
      <c r="H430" s="9">
        <v>370</v>
      </c>
      <c r="I430" s="9">
        <v>0.1004</v>
      </c>
      <c r="J430" s="9">
        <v>7.46E-2</v>
      </c>
      <c r="K430" s="9">
        <v>4.9439999999999901E-2</v>
      </c>
      <c r="L430" s="9">
        <v>2.9319999999999902E-2</v>
      </c>
      <c r="M430" s="9">
        <v>0.14860000000000001</v>
      </c>
      <c r="N430" s="9">
        <v>6.615E-2</v>
      </c>
      <c r="O430" s="9">
        <v>0.37959999999999899</v>
      </c>
      <c r="P430" s="9">
        <v>1.7430000000000001</v>
      </c>
      <c r="Q430" s="9">
        <v>3.01799999999999</v>
      </c>
      <c r="R430" s="9">
        <v>25.78</v>
      </c>
      <c r="S430" s="9">
        <v>9.5189999999999893E-3</v>
      </c>
      <c r="T430" s="9">
        <v>2.1340000000000001E-2</v>
      </c>
      <c r="U430" s="9">
        <v>1.9900000000000001E-2</v>
      </c>
      <c r="V430" s="9">
        <v>1.155E-2</v>
      </c>
      <c r="W430" s="9">
        <v>2.0789999999999899E-2</v>
      </c>
      <c r="X430" s="9">
        <v>2.7009999999999899E-3</v>
      </c>
      <c r="Y430" s="9">
        <v>12.4</v>
      </c>
      <c r="Z430" s="9">
        <v>25.579999999999899</v>
      </c>
      <c r="AA430" s="9">
        <v>82.76</v>
      </c>
      <c r="AB430" s="9">
        <v>472.39999999999901</v>
      </c>
      <c r="AC430" s="9">
        <v>0.1363</v>
      </c>
      <c r="AD430" s="9">
        <v>0.16439999999999899</v>
      </c>
      <c r="AE430" s="9">
        <v>0.14119999999999899</v>
      </c>
      <c r="AF430" s="9">
        <v>7.8869999999999899E-2</v>
      </c>
      <c r="AG430" s="9">
        <v>0.225099999999999</v>
      </c>
      <c r="AH430" s="9">
        <v>7.732E-2</v>
      </c>
      <c r="AI430" s="9">
        <v>1</v>
      </c>
      <c r="AJ430">
        <v>0</v>
      </c>
    </row>
    <row r="431" spans="3:36" x14ac:dyDescent="0.2">
      <c r="C431" s="5" t="s">
        <v>567</v>
      </c>
      <c r="D431" s="9">
        <v>905189</v>
      </c>
      <c r="E431" s="9">
        <v>16.14</v>
      </c>
      <c r="F431" s="9">
        <v>14.8599999999999</v>
      </c>
      <c r="G431" s="9">
        <v>104.3</v>
      </c>
      <c r="H431" s="9">
        <v>800</v>
      </c>
      <c r="I431" s="9">
        <v>9.4950000000000007E-2</v>
      </c>
      <c r="J431" s="9">
        <v>8.5010000000000002E-2</v>
      </c>
      <c r="K431" s="9">
        <v>5.5E-2</v>
      </c>
      <c r="L431" s="9">
        <v>4.5280000000000001E-2</v>
      </c>
      <c r="M431" s="9">
        <v>0.17349999999999899</v>
      </c>
      <c r="N431" s="9">
        <v>5.87499999999999E-2</v>
      </c>
      <c r="O431" s="9">
        <v>0.2387</v>
      </c>
      <c r="P431" s="9">
        <v>0.63719999999999899</v>
      </c>
      <c r="Q431" s="9">
        <v>1.7290000000000001</v>
      </c>
      <c r="R431" s="9">
        <v>21.829999999999899</v>
      </c>
      <c r="S431" s="9">
        <v>3.9579999999999902E-3</v>
      </c>
      <c r="T431" s="9">
        <v>1.2460000000000001E-2</v>
      </c>
      <c r="U431" s="9">
        <v>1.831E-2</v>
      </c>
      <c r="V431" s="9">
        <v>8.7469999999999892E-3</v>
      </c>
      <c r="W431" s="9">
        <v>1.4999999999999901E-2</v>
      </c>
      <c r="X431" s="9">
        <v>1.621E-3</v>
      </c>
      <c r="Y431" s="9">
        <v>17.71</v>
      </c>
      <c r="Z431" s="9">
        <v>19.579999999999899</v>
      </c>
      <c r="AA431" s="9">
        <v>115.9</v>
      </c>
      <c r="AB431" s="9">
        <v>947.89999999999895</v>
      </c>
      <c r="AC431" s="9">
        <v>0.1206</v>
      </c>
      <c r="AD431" s="9">
        <v>0.17219999999999899</v>
      </c>
      <c r="AE431" s="9">
        <v>0.23100000000000001</v>
      </c>
      <c r="AF431" s="9">
        <v>0.1129</v>
      </c>
      <c r="AG431" s="9">
        <v>0.27779999999999899</v>
      </c>
      <c r="AH431" s="9">
        <v>7.0120000000000002E-2</v>
      </c>
      <c r="AI431" s="9">
        <v>1</v>
      </c>
      <c r="AJ431">
        <v>0</v>
      </c>
    </row>
    <row r="432" spans="3:36" x14ac:dyDescent="0.2">
      <c r="C432" s="5" t="s">
        <v>568</v>
      </c>
      <c r="D432" s="9">
        <v>905190</v>
      </c>
      <c r="E432" s="9">
        <v>12.85</v>
      </c>
      <c r="F432" s="9">
        <v>21.37</v>
      </c>
      <c r="G432" s="9">
        <v>82.629999999999896</v>
      </c>
      <c r="H432" s="9">
        <v>514.5</v>
      </c>
      <c r="I432" s="9">
        <v>7.5509999999999897E-2</v>
      </c>
      <c r="J432" s="9">
        <v>8.3159999999999901E-2</v>
      </c>
      <c r="K432" s="9">
        <v>6.1260000000000002E-2</v>
      </c>
      <c r="L432" s="9">
        <v>1.8669999999999898E-2</v>
      </c>
      <c r="M432" s="9">
        <v>0.158</v>
      </c>
      <c r="N432" s="9">
        <v>6.114E-2</v>
      </c>
      <c r="O432" s="9">
        <v>0.49930000000000002</v>
      </c>
      <c r="P432" s="9">
        <v>1.798</v>
      </c>
      <c r="Q432" s="9">
        <v>2.552</v>
      </c>
      <c r="R432" s="9">
        <v>41.24</v>
      </c>
      <c r="S432" s="9">
        <v>6.0109999999999903E-3</v>
      </c>
      <c r="T432" s="9">
        <v>4.48E-2</v>
      </c>
      <c r="U432" s="9">
        <v>5.17499999999999E-2</v>
      </c>
      <c r="V432" s="9">
        <v>1.341E-2</v>
      </c>
      <c r="W432" s="9">
        <v>2.6689999999999901E-2</v>
      </c>
      <c r="X432" s="9">
        <v>7.731E-3</v>
      </c>
      <c r="Y432" s="9">
        <v>14.4</v>
      </c>
      <c r="Z432" s="9">
        <v>27.01</v>
      </c>
      <c r="AA432" s="9">
        <v>91.629999999999896</v>
      </c>
      <c r="AB432" s="9">
        <v>645.79999999999905</v>
      </c>
      <c r="AC432" s="9">
        <v>9.4020000000000006E-2</v>
      </c>
      <c r="AD432" s="9">
        <v>0.193599999999999</v>
      </c>
      <c r="AE432" s="9">
        <v>0.18379999999999899</v>
      </c>
      <c r="AF432" s="9">
        <v>5.60099999999999E-2</v>
      </c>
      <c r="AG432" s="9">
        <v>0.24879999999999899</v>
      </c>
      <c r="AH432" s="9">
        <v>8.1509999999999902E-2</v>
      </c>
      <c r="AI432" s="9">
        <v>1</v>
      </c>
      <c r="AJ432">
        <v>0</v>
      </c>
    </row>
    <row r="433" spans="3:36" x14ac:dyDescent="0.2">
      <c r="C433" s="5" t="s">
        <v>569</v>
      </c>
      <c r="D433" s="9">
        <v>90524101</v>
      </c>
      <c r="E433" s="9">
        <v>17.989999999999899</v>
      </c>
      <c r="F433" s="9">
        <v>20.66</v>
      </c>
      <c r="G433" s="9">
        <v>117.8</v>
      </c>
      <c r="H433" s="9">
        <v>991.7</v>
      </c>
      <c r="I433" s="9">
        <v>0.1036</v>
      </c>
      <c r="J433" s="9">
        <v>0.13039999999999899</v>
      </c>
      <c r="K433" s="9">
        <v>0.1201</v>
      </c>
      <c r="L433" s="9">
        <v>8.8239999999999902E-2</v>
      </c>
      <c r="M433" s="9">
        <v>0.19919999999999899</v>
      </c>
      <c r="N433" s="9">
        <v>6.0690000000000001E-2</v>
      </c>
      <c r="O433" s="9">
        <v>0.45369999999999899</v>
      </c>
      <c r="P433" s="9">
        <v>0.87329999999999897</v>
      </c>
      <c r="Q433" s="9">
        <v>3.0609999999999902</v>
      </c>
      <c r="R433" s="9">
        <v>49.81</v>
      </c>
      <c r="S433" s="9">
        <v>7.23099999999999E-3</v>
      </c>
      <c r="T433" s="9">
        <v>2.7720000000000002E-2</v>
      </c>
      <c r="U433" s="9">
        <v>2.5090000000000001E-2</v>
      </c>
      <c r="V433" s="9">
        <v>1.4800000000000001E-2</v>
      </c>
      <c r="W433" s="9">
        <v>1.414E-2</v>
      </c>
      <c r="X433" s="9">
        <v>3.336E-3</v>
      </c>
      <c r="Y433" s="9">
        <v>21.079999999999899</v>
      </c>
      <c r="Z433" s="9">
        <v>25.41</v>
      </c>
      <c r="AA433" s="9">
        <v>138.099999999999</v>
      </c>
      <c r="AB433" s="9">
        <v>1349</v>
      </c>
      <c r="AC433" s="9">
        <v>0.1482</v>
      </c>
      <c r="AD433" s="9">
        <v>0.3735</v>
      </c>
      <c r="AE433" s="9">
        <v>0.3301</v>
      </c>
      <c r="AF433" s="9">
        <v>0.19739999999999899</v>
      </c>
      <c r="AG433" s="9">
        <v>0.305999999999999</v>
      </c>
      <c r="AH433" s="9">
        <v>8.5029999999999897E-2</v>
      </c>
      <c r="AI433" s="9">
        <v>0</v>
      </c>
      <c r="AJ433">
        <v>1</v>
      </c>
    </row>
    <row r="434" spans="3:36" x14ac:dyDescent="0.2">
      <c r="C434" s="5" t="s">
        <v>570</v>
      </c>
      <c r="D434" s="9">
        <v>905501</v>
      </c>
      <c r="E434" s="9">
        <v>12.27</v>
      </c>
      <c r="F434" s="9">
        <v>17.920000000000002</v>
      </c>
      <c r="G434" s="9">
        <v>78.409999999999897</v>
      </c>
      <c r="H434" s="9">
        <v>466.1</v>
      </c>
      <c r="I434" s="9">
        <v>8.68499999999999E-2</v>
      </c>
      <c r="J434" s="9">
        <v>6.5259999999999901E-2</v>
      </c>
      <c r="K434" s="9">
        <v>3.211E-2</v>
      </c>
      <c r="L434" s="9">
        <v>2.6530000000000001E-2</v>
      </c>
      <c r="M434" s="9">
        <v>0.1966</v>
      </c>
      <c r="N434" s="9">
        <v>5.5969999999999902E-2</v>
      </c>
      <c r="O434" s="9">
        <v>0.3342</v>
      </c>
      <c r="P434" s="9">
        <v>1.7809999999999899</v>
      </c>
      <c r="Q434" s="9">
        <v>2.0790000000000002</v>
      </c>
      <c r="R434" s="9">
        <v>25.7899999999999</v>
      </c>
      <c r="S434" s="9">
        <v>5.888E-3</v>
      </c>
      <c r="T434" s="9">
        <v>2.3099999999999898E-2</v>
      </c>
      <c r="U434" s="9">
        <v>2.0590000000000001E-2</v>
      </c>
      <c r="V434" s="9">
        <v>1.07499999999999E-2</v>
      </c>
      <c r="W434" s="9">
        <v>2.5780000000000001E-2</v>
      </c>
      <c r="X434" s="9">
        <v>2.2669999999999899E-3</v>
      </c>
      <c r="Y434" s="9">
        <v>14.1</v>
      </c>
      <c r="Z434" s="9">
        <v>28.8799999999999</v>
      </c>
      <c r="AA434" s="9">
        <v>89</v>
      </c>
      <c r="AB434" s="9">
        <v>610.20000000000005</v>
      </c>
      <c r="AC434" s="9">
        <v>0.124</v>
      </c>
      <c r="AD434" s="9">
        <v>0.17949999999999899</v>
      </c>
      <c r="AE434" s="9">
        <v>0.13769999999999899</v>
      </c>
      <c r="AF434" s="9">
        <v>9.5320000000000002E-2</v>
      </c>
      <c r="AG434" s="9">
        <v>0.34549999999999897</v>
      </c>
      <c r="AH434" s="9">
        <v>6.8959999999999896E-2</v>
      </c>
      <c r="AI434" s="9">
        <v>1</v>
      </c>
      <c r="AJ434">
        <v>0</v>
      </c>
    </row>
    <row r="435" spans="3:36" x14ac:dyDescent="0.2">
      <c r="C435" s="5" t="s">
        <v>571</v>
      </c>
      <c r="D435" s="9">
        <v>905502</v>
      </c>
      <c r="E435" s="9">
        <v>11.3599999999999</v>
      </c>
      <c r="F435" s="9">
        <v>17.57</v>
      </c>
      <c r="G435" s="9">
        <v>72.489999999999895</v>
      </c>
      <c r="H435" s="9">
        <v>399.8</v>
      </c>
      <c r="I435" s="9">
        <v>8.8580000000000006E-2</v>
      </c>
      <c r="J435" s="9">
        <v>5.31299999999999E-2</v>
      </c>
      <c r="K435" s="9">
        <v>2.7830000000000001E-2</v>
      </c>
      <c r="L435" s="9">
        <v>2.1000000000000001E-2</v>
      </c>
      <c r="M435" s="9">
        <v>0.16009999999999899</v>
      </c>
      <c r="N435" s="9">
        <v>5.9130000000000002E-2</v>
      </c>
      <c r="O435" s="9">
        <v>0.19159999999999899</v>
      </c>
      <c r="P435" s="9">
        <v>1.5549999999999899</v>
      </c>
      <c r="Q435" s="9">
        <v>1.359</v>
      </c>
      <c r="R435" s="9">
        <v>13.66</v>
      </c>
      <c r="S435" s="9">
        <v>5.391E-3</v>
      </c>
      <c r="T435" s="9">
        <v>9.9469999999999906E-3</v>
      </c>
      <c r="U435" s="9">
        <v>1.163E-2</v>
      </c>
      <c r="V435" s="9">
        <v>5.8719999999999901E-3</v>
      </c>
      <c r="W435" s="9">
        <v>1.341E-2</v>
      </c>
      <c r="X435" s="9">
        <v>1.6590000000000001E-3</v>
      </c>
      <c r="Y435" s="9">
        <v>13.05</v>
      </c>
      <c r="Z435" s="9">
        <v>36.32</v>
      </c>
      <c r="AA435" s="9">
        <v>85.069999999999894</v>
      </c>
      <c r="AB435" s="9">
        <v>521.29999999999905</v>
      </c>
      <c r="AC435" s="9">
        <v>0.14530000000000001</v>
      </c>
      <c r="AD435" s="9">
        <v>0.16220000000000001</v>
      </c>
      <c r="AE435" s="9">
        <v>0.18110000000000001</v>
      </c>
      <c r="AF435" s="9">
        <v>8.6980000000000002E-2</v>
      </c>
      <c r="AG435" s="9">
        <v>0.29730000000000001</v>
      </c>
      <c r="AH435" s="9">
        <v>7.7450000000000005E-2</v>
      </c>
      <c r="AI435" s="9">
        <v>1</v>
      </c>
      <c r="AJ435">
        <v>0</v>
      </c>
    </row>
    <row r="436" spans="3:36" x14ac:dyDescent="0.2">
      <c r="C436" s="5" t="s">
        <v>572</v>
      </c>
      <c r="D436" s="9">
        <v>905520</v>
      </c>
      <c r="E436" s="9">
        <v>11.0399999999999</v>
      </c>
      <c r="F436" s="9">
        <v>16.829999999999899</v>
      </c>
      <c r="G436" s="9">
        <v>70.92</v>
      </c>
      <c r="H436" s="9">
        <v>373.19999999999902</v>
      </c>
      <c r="I436" s="9">
        <v>0.1077</v>
      </c>
      <c r="J436" s="9">
        <v>7.8039999999999901E-2</v>
      </c>
      <c r="K436" s="9">
        <v>3.0460000000000001E-2</v>
      </c>
      <c r="L436" s="9">
        <v>2.4799999999999899E-2</v>
      </c>
      <c r="M436" s="9">
        <v>0.1714</v>
      </c>
      <c r="N436" s="9">
        <v>6.3399999999999901E-2</v>
      </c>
      <c r="O436" s="9">
        <v>0.19670000000000001</v>
      </c>
      <c r="P436" s="9">
        <v>1.387</v>
      </c>
      <c r="Q436" s="9">
        <v>1.3420000000000001</v>
      </c>
      <c r="R436" s="9">
        <v>13.5399999999999</v>
      </c>
      <c r="S436" s="9">
        <v>5.1580000000000003E-3</v>
      </c>
      <c r="T436" s="9">
        <v>9.3550000000000005E-3</v>
      </c>
      <c r="U436" s="9">
        <v>1.056E-2</v>
      </c>
      <c r="V436" s="9">
        <v>7.4830000000000001E-3</v>
      </c>
      <c r="W436" s="9">
        <v>1.7180000000000001E-2</v>
      </c>
      <c r="X436" s="9">
        <v>2.1979999999999899E-3</v>
      </c>
      <c r="Y436" s="9">
        <v>12.41</v>
      </c>
      <c r="Z436" s="9">
        <v>26.44</v>
      </c>
      <c r="AA436" s="9">
        <v>79.930000000000007</v>
      </c>
      <c r="AB436" s="9">
        <v>471.39999999999901</v>
      </c>
      <c r="AC436" s="9">
        <v>0.13689999999999899</v>
      </c>
      <c r="AD436" s="9">
        <v>0.1482</v>
      </c>
      <c r="AE436" s="9">
        <v>0.1067</v>
      </c>
      <c r="AF436" s="9">
        <v>7.4310000000000001E-2</v>
      </c>
      <c r="AG436" s="9">
        <v>0.29980000000000001</v>
      </c>
      <c r="AH436" s="9">
        <v>7.8810000000000005E-2</v>
      </c>
      <c r="AI436" s="9">
        <v>1</v>
      </c>
      <c r="AJ436">
        <v>0</v>
      </c>
    </row>
    <row r="437" spans="3:36" x14ac:dyDescent="0.2">
      <c r="C437" s="5" t="s">
        <v>573</v>
      </c>
      <c r="D437" s="9">
        <v>905539</v>
      </c>
      <c r="E437" s="9">
        <v>9.3970000000000002</v>
      </c>
      <c r="F437" s="9">
        <v>21.68</v>
      </c>
      <c r="G437" s="9">
        <v>59.75</v>
      </c>
      <c r="H437" s="9">
        <v>268.8</v>
      </c>
      <c r="I437" s="9">
        <v>7.96899999999999E-2</v>
      </c>
      <c r="J437" s="9">
        <v>6.053E-2</v>
      </c>
      <c r="K437" s="9">
        <v>3.7350000000000001E-2</v>
      </c>
      <c r="L437" s="9">
        <v>5.1279999999999902E-3</v>
      </c>
      <c r="M437" s="9">
        <v>0.12740000000000001</v>
      </c>
      <c r="N437" s="9">
        <v>6.7239999999999897E-2</v>
      </c>
      <c r="O437" s="9">
        <v>0.1186</v>
      </c>
      <c r="P437" s="9">
        <v>1.1819999999999899</v>
      </c>
      <c r="Q437" s="9">
        <v>1.1739999999999899</v>
      </c>
      <c r="R437" s="9">
        <v>6.8019999999999898</v>
      </c>
      <c r="S437" s="9">
        <v>5.5149999999999904E-3</v>
      </c>
      <c r="T437" s="9">
        <v>2.674E-2</v>
      </c>
      <c r="U437" s="9">
        <v>3.7350000000000001E-2</v>
      </c>
      <c r="V437" s="9">
        <v>5.1279999999999902E-3</v>
      </c>
      <c r="W437" s="9">
        <v>1.951E-2</v>
      </c>
      <c r="X437" s="9">
        <v>4.5830000000000003E-3</v>
      </c>
      <c r="Y437" s="9">
        <v>9.9649999999999892</v>
      </c>
      <c r="Z437" s="9">
        <v>27.989999999999899</v>
      </c>
      <c r="AA437" s="9">
        <v>66.6099999999999</v>
      </c>
      <c r="AB437" s="9">
        <v>301</v>
      </c>
      <c r="AC437" s="9">
        <v>0.1086</v>
      </c>
      <c r="AD437" s="9">
        <v>0.18870000000000001</v>
      </c>
      <c r="AE437" s="9">
        <v>0.18679999999999899</v>
      </c>
      <c r="AF437" s="9">
        <v>2.564E-2</v>
      </c>
      <c r="AG437" s="9">
        <v>0.23760000000000001</v>
      </c>
      <c r="AH437" s="9">
        <v>9.2060000000000003E-2</v>
      </c>
      <c r="AI437" s="9">
        <v>1</v>
      </c>
      <c r="AJ437">
        <v>0</v>
      </c>
    </row>
    <row r="438" spans="3:36" x14ac:dyDescent="0.2">
      <c r="C438" s="5" t="s">
        <v>574</v>
      </c>
      <c r="D438" s="9">
        <v>905557</v>
      </c>
      <c r="E438" s="9">
        <v>14.99</v>
      </c>
      <c r="F438" s="9">
        <v>22.1099999999999</v>
      </c>
      <c r="G438" s="9">
        <v>97.53</v>
      </c>
      <c r="H438" s="9">
        <v>693.7</v>
      </c>
      <c r="I438" s="9">
        <v>8.5150000000000003E-2</v>
      </c>
      <c r="J438" s="9">
        <v>0.10249999999999899</v>
      </c>
      <c r="K438" s="9">
        <v>6.8589999999999901E-2</v>
      </c>
      <c r="L438" s="9">
        <v>3.8760000000000003E-2</v>
      </c>
      <c r="M438" s="9">
        <v>0.19439999999999899</v>
      </c>
      <c r="N438" s="9">
        <v>5.9130000000000002E-2</v>
      </c>
      <c r="O438" s="9">
        <v>0.318599999999999</v>
      </c>
      <c r="P438" s="9">
        <v>1.3360000000000001</v>
      </c>
      <c r="Q438" s="9">
        <v>2.31</v>
      </c>
      <c r="R438" s="9">
        <v>28.51</v>
      </c>
      <c r="S438" s="9">
        <v>4.4489999999999903E-3</v>
      </c>
      <c r="T438" s="9">
        <v>2.8080000000000001E-2</v>
      </c>
      <c r="U438" s="9">
        <v>3.31199999999999E-2</v>
      </c>
      <c r="V438" s="9">
        <v>1.196E-2</v>
      </c>
      <c r="W438" s="9">
        <v>1.9060000000000001E-2</v>
      </c>
      <c r="X438" s="9">
        <v>4.0150000000000003E-3</v>
      </c>
      <c r="Y438" s="9">
        <v>16.760000000000002</v>
      </c>
      <c r="Z438" s="9">
        <v>31.55</v>
      </c>
      <c r="AA438" s="9">
        <v>110.2</v>
      </c>
      <c r="AB438" s="9">
        <v>867.1</v>
      </c>
      <c r="AC438" s="9">
        <v>0.1077</v>
      </c>
      <c r="AD438" s="9">
        <v>0.33450000000000002</v>
      </c>
      <c r="AE438" s="9">
        <v>0.31140000000000001</v>
      </c>
      <c r="AF438" s="9">
        <v>0.1308</v>
      </c>
      <c r="AG438" s="9">
        <v>0.31630000000000003</v>
      </c>
      <c r="AH438" s="9">
        <v>9.2509999999999898E-2</v>
      </c>
      <c r="AI438" s="9">
        <v>1</v>
      </c>
      <c r="AJ438">
        <v>0</v>
      </c>
    </row>
    <row r="439" spans="3:36" x14ac:dyDescent="0.2">
      <c r="C439" s="5" t="s">
        <v>575</v>
      </c>
      <c r="D439" s="9">
        <v>905680</v>
      </c>
      <c r="E439" s="9">
        <v>15.13</v>
      </c>
      <c r="F439" s="9">
        <v>29.809999999999899</v>
      </c>
      <c r="G439" s="9">
        <v>96.709999999999894</v>
      </c>
      <c r="H439" s="9">
        <v>719.5</v>
      </c>
      <c r="I439" s="9">
        <v>8.3199999999999899E-2</v>
      </c>
      <c r="J439" s="9">
        <v>4.6050000000000001E-2</v>
      </c>
      <c r="K439" s="9">
        <v>4.6859999999999902E-2</v>
      </c>
      <c r="L439" s="9">
        <v>2.7390000000000001E-2</v>
      </c>
      <c r="M439" s="9">
        <v>0.1852</v>
      </c>
      <c r="N439" s="9">
        <v>5.2940000000000001E-2</v>
      </c>
      <c r="O439" s="9">
        <v>0.46810000000000002</v>
      </c>
      <c r="P439" s="9">
        <v>1.627</v>
      </c>
      <c r="Q439" s="9">
        <v>3.0430000000000001</v>
      </c>
      <c r="R439" s="9">
        <v>45.38</v>
      </c>
      <c r="S439" s="9">
        <v>6.8310000000000003E-3</v>
      </c>
      <c r="T439" s="9">
        <v>1.427E-2</v>
      </c>
      <c r="U439" s="9">
        <v>2.4889999999999898E-2</v>
      </c>
      <c r="V439" s="9">
        <v>9.0869999999999892E-3</v>
      </c>
      <c r="W439" s="9">
        <v>3.1510000000000003E-2</v>
      </c>
      <c r="X439" s="9">
        <v>1.75E-3</v>
      </c>
      <c r="Y439" s="9">
        <v>17.260000000000002</v>
      </c>
      <c r="Z439" s="9">
        <v>36.909999999999897</v>
      </c>
      <c r="AA439" s="9">
        <v>110.099999999999</v>
      </c>
      <c r="AB439" s="9">
        <v>931.39999999999895</v>
      </c>
      <c r="AC439" s="9">
        <v>0.1148</v>
      </c>
      <c r="AD439" s="9">
        <v>9.8659999999999901E-2</v>
      </c>
      <c r="AE439" s="9">
        <v>0.1547</v>
      </c>
      <c r="AF439" s="9">
        <v>6.5750000000000003E-2</v>
      </c>
      <c r="AG439" s="9">
        <v>0.32329999999999898</v>
      </c>
      <c r="AH439" s="9">
        <v>6.1650000000000003E-2</v>
      </c>
      <c r="AI439" s="9">
        <v>0</v>
      </c>
      <c r="AJ439">
        <v>1</v>
      </c>
    </row>
    <row r="440" spans="3:36" x14ac:dyDescent="0.2">
      <c r="C440" s="5" t="s">
        <v>576</v>
      </c>
      <c r="D440" s="9">
        <v>905686</v>
      </c>
      <c r="E440" s="9">
        <v>11.89</v>
      </c>
      <c r="F440" s="9">
        <v>21.17</v>
      </c>
      <c r="G440" s="9">
        <v>76.39</v>
      </c>
      <c r="H440" s="9">
        <v>433.8</v>
      </c>
      <c r="I440" s="9">
        <v>9.77299999999999E-2</v>
      </c>
      <c r="J440" s="9">
        <v>8.1199999999999897E-2</v>
      </c>
      <c r="K440" s="9">
        <v>2.555E-2</v>
      </c>
      <c r="L440" s="9">
        <v>2.179E-2</v>
      </c>
      <c r="M440" s="9">
        <v>0.2019</v>
      </c>
      <c r="N440" s="9">
        <v>6.28999999999999E-2</v>
      </c>
      <c r="O440" s="9">
        <v>0.2747</v>
      </c>
      <c r="P440" s="9">
        <v>1.2030000000000001</v>
      </c>
      <c r="Q440" s="9">
        <v>1.9299999999999899</v>
      </c>
      <c r="R440" s="9">
        <v>19.53</v>
      </c>
      <c r="S440" s="9">
        <v>9.8949999999999906E-3</v>
      </c>
      <c r="T440" s="9">
        <v>3.0530000000000002E-2</v>
      </c>
      <c r="U440" s="9">
        <v>1.6299999999999901E-2</v>
      </c>
      <c r="V440" s="9">
        <v>9.2759999999999908E-3</v>
      </c>
      <c r="W440" s="9">
        <v>2.2579999999999899E-2</v>
      </c>
      <c r="X440" s="9">
        <v>2.2720000000000001E-3</v>
      </c>
      <c r="Y440" s="9">
        <v>13.05</v>
      </c>
      <c r="Z440" s="9">
        <v>27.21</v>
      </c>
      <c r="AA440" s="9">
        <v>85.09</v>
      </c>
      <c r="AB440" s="9">
        <v>522.89999999999895</v>
      </c>
      <c r="AC440" s="9">
        <v>0.1426</v>
      </c>
      <c r="AD440" s="9">
        <v>0.21870000000000001</v>
      </c>
      <c r="AE440" s="9">
        <v>0.1164</v>
      </c>
      <c r="AF440" s="9">
        <v>8.2629999999999898E-2</v>
      </c>
      <c r="AG440" s="9">
        <v>0.3075</v>
      </c>
      <c r="AH440" s="9">
        <v>7.3510000000000006E-2</v>
      </c>
      <c r="AI440" s="9">
        <v>1</v>
      </c>
      <c r="AJ440">
        <v>0</v>
      </c>
    </row>
    <row r="441" spans="3:36" x14ac:dyDescent="0.2">
      <c r="C441" s="5" t="s">
        <v>577</v>
      </c>
      <c r="D441" s="9">
        <v>905978</v>
      </c>
      <c r="E441" s="9">
        <v>9.4049999999999905</v>
      </c>
      <c r="F441" s="9">
        <v>21.6999999999999</v>
      </c>
      <c r="G441" s="9">
        <v>59.6</v>
      </c>
      <c r="H441" s="9">
        <v>271.19999999999902</v>
      </c>
      <c r="I441" s="9">
        <v>0.10440000000000001</v>
      </c>
      <c r="J441" s="9">
        <v>6.1589999999999902E-2</v>
      </c>
      <c r="K441" s="9">
        <v>2.0469999999999901E-2</v>
      </c>
      <c r="L441" s="9">
        <v>1.257E-2</v>
      </c>
      <c r="M441" s="9">
        <v>0.20250000000000001</v>
      </c>
      <c r="N441" s="9">
        <v>6.6009999999999902E-2</v>
      </c>
      <c r="O441" s="9">
        <v>0.43020000000000003</v>
      </c>
      <c r="P441" s="9">
        <v>2.8780000000000001</v>
      </c>
      <c r="Q441" s="9">
        <v>2.7589999999999901</v>
      </c>
      <c r="R441" s="9">
        <v>25.17</v>
      </c>
      <c r="S441" s="9">
        <v>1.474E-2</v>
      </c>
      <c r="T441" s="9">
        <v>1.6740000000000001E-2</v>
      </c>
      <c r="U441" s="9">
        <v>1.367E-2</v>
      </c>
      <c r="V441" s="9">
        <v>8.6739999999999907E-3</v>
      </c>
      <c r="W441" s="9">
        <v>3.0439999999999901E-2</v>
      </c>
      <c r="X441" s="9">
        <v>4.5900000000000003E-3</v>
      </c>
      <c r="Y441" s="9">
        <v>10.85</v>
      </c>
      <c r="Z441" s="9">
        <v>31.239999999999899</v>
      </c>
      <c r="AA441" s="9">
        <v>68.73</v>
      </c>
      <c r="AB441" s="9">
        <v>359.39999999999901</v>
      </c>
      <c r="AC441" s="9">
        <v>0.15260000000000001</v>
      </c>
      <c r="AD441" s="9">
        <v>0.1193</v>
      </c>
      <c r="AE441" s="9">
        <v>6.1409999999999902E-2</v>
      </c>
      <c r="AF441" s="9">
        <v>3.76999999999999E-2</v>
      </c>
      <c r="AG441" s="9">
        <v>0.28720000000000001</v>
      </c>
      <c r="AH441" s="9">
        <v>8.3040000000000003E-2</v>
      </c>
      <c r="AI441" s="9">
        <v>1</v>
      </c>
      <c r="AJ441">
        <v>0</v>
      </c>
    </row>
    <row r="442" spans="3:36" x14ac:dyDescent="0.2">
      <c r="C442" s="5" t="s">
        <v>578</v>
      </c>
      <c r="D442" s="9">
        <v>90602302</v>
      </c>
      <c r="E442" s="9">
        <v>15.5</v>
      </c>
      <c r="F442" s="9">
        <v>21.079999999999899</v>
      </c>
      <c r="G442" s="9">
        <v>102.9</v>
      </c>
      <c r="H442" s="9">
        <v>803.1</v>
      </c>
      <c r="I442" s="9">
        <v>0.112</v>
      </c>
      <c r="J442" s="9">
        <v>0.15709999999999899</v>
      </c>
      <c r="K442" s="9">
        <v>0.1522</v>
      </c>
      <c r="L442" s="9">
        <v>8.4809999999999899E-2</v>
      </c>
      <c r="M442" s="9">
        <v>0.20849999999999899</v>
      </c>
      <c r="N442" s="9">
        <v>6.8640000000000007E-2</v>
      </c>
      <c r="O442" s="9">
        <v>1.37</v>
      </c>
      <c r="P442" s="9">
        <v>1.2130000000000001</v>
      </c>
      <c r="Q442" s="9">
        <v>9.4239999999999906</v>
      </c>
      <c r="R442" s="9">
        <v>176.5</v>
      </c>
      <c r="S442" s="9">
        <v>8.1980000000000004E-3</v>
      </c>
      <c r="T442" s="9">
        <v>3.8890000000000001E-2</v>
      </c>
      <c r="U442" s="9">
        <v>4.4929999999999901E-2</v>
      </c>
      <c r="V442" s="9">
        <v>2.1389999999999899E-2</v>
      </c>
      <c r="W442" s="9">
        <v>2.018E-2</v>
      </c>
      <c r="X442" s="9">
        <v>5.8149999999999903E-3</v>
      </c>
      <c r="Y442" s="9">
        <v>23.17</v>
      </c>
      <c r="Z442" s="9">
        <v>27.649999999999899</v>
      </c>
      <c r="AA442" s="9">
        <v>157.099999999999</v>
      </c>
      <c r="AB442" s="9">
        <v>1748</v>
      </c>
      <c r="AC442" s="9">
        <v>0.1517</v>
      </c>
      <c r="AD442" s="9">
        <v>0.4002</v>
      </c>
      <c r="AE442" s="9">
        <v>0.42109999999999898</v>
      </c>
      <c r="AF442" s="9">
        <v>0.21340000000000001</v>
      </c>
      <c r="AG442" s="9">
        <v>0.30030000000000001</v>
      </c>
      <c r="AH442" s="9">
        <v>0.1048</v>
      </c>
      <c r="AI442" s="9">
        <v>0</v>
      </c>
      <c r="AJ442">
        <v>1</v>
      </c>
    </row>
    <row r="443" spans="3:36" x14ac:dyDescent="0.2">
      <c r="C443" s="5" t="s">
        <v>579</v>
      </c>
      <c r="D443" s="9">
        <v>906024</v>
      </c>
      <c r="E443" s="9">
        <v>12.6999999999999</v>
      </c>
      <c r="F443" s="9">
        <v>12.17</v>
      </c>
      <c r="G443" s="9">
        <v>80.879999999999896</v>
      </c>
      <c r="H443" s="9">
        <v>495</v>
      </c>
      <c r="I443" s="9">
        <v>8.78499999999999E-2</v>
      </c>
      <c r="J443" s="9">
        <v>5.7939999999999901E-2</v>
      </c>
      <c r="K443" s="9">
        <v>2.3599999999999899E-2</v>
      </c>
      <c r="L443" s="9">
        <v>2.402E-2</v>
      </c>
      <c r="M443" s="9">
        <v>0.1583</v>
      </c>
      <c r="N443" s="9">
        <v>6.275E-2</v>
      </c>
      <c r="O443" s="9">
        <v>0.2253</v>
      </c>
      <c r="P443" s="9">
        <v>0.64570000000000005</v>
      </c>
      <c r="Q443" s="9">
        <v>1.5269999999999899</v>
      </c>
      <c r="R443" s="9">
        <v>17.37</v>
      </c>
      <c r="S443" s="9">
        <v>6.1310000000000002E-3</v>
      </c>
      <c r="T443" s="9">
        <v>1.2630000000000001E-2</v>
      </c>
      <c r="U443" s="9">
        <v>9.0749999999999893E-3</v>
      </c>
      <c r="V443" s="9">
        <v>8.2310000000000005E-3</v>
      </c>
      <c r="W443" s="9">
        <v>1.7129999999999899E-2</v>
      </c>
      <c r="X443" s="9">
        <v>4.4140000000000004E-3</v>
      </c>
      <c r="Y443" s="9">
        <v>13.65</v>
      </c>
      <c r="Z443" s="9">
        <v>16.920000000000002</v>
      </c>
      <c r="AA443" s="9">
        <v>88.12</v>
      </c>
      <c r="AB443" s="9">
        <v>566.89999999999895</v>
      </c>
      <c r="AC443" s="9">
        <v>0.13139999999999899</v>
      </c>
      <c r="AD443" s="9">
        <v>0.16070000000000001</v>
      </c>
      <c r="AE443" s="9">
        <v>9.3850000000000003E-2</v>
      </c>
      <c r="AF443" s="9">
        <v>8.2239999999999897E-2</v>
      </c>
      <c r="AG443" s="9">
        <v>0.27750000000000002</v>
      </c>
      <c r="AH443" s="9">
        <v>9.4640000000000002E-2</v>
      </c>
      <c r="AI443" s="9">
        <v>1</v>
      </c>
      <c r="AJ443">
        <v>0</v>
      </c>
    </row>
    <row r="444" spans="3:36" x14ac:dyDescent="0.2">
      <c r="C444" s="5" t="s">
        <v>580</v>
      </c>
      <c r="D444" s="9">
        <v>906290</v>
      </c>
      <c r="E444" s="9">
        <v>11.16</v>
      </c>
      <c r="F444" s="9">
        <v>21.41</v>
      </c>
      <c r="G444" s="9">
        <v>70.95</v>
      </c>
      <c r="H444" s="9">
        <v>380.3</v>
      </c>
      <c r="I444" s="9">
        <v>0.1018</v>
      </c>
      <c r="J444" s="9">
        <v>5.978E-2</v>
      </c>
      <c r="K444" s="9">
        <v>8.9549999999999907E-3</v>
      </c>
      <c r="L444" s="9">
        <v>1.076E-2</v>
      </c>
      <c r="M444" s="9">
        <v>0.1615</v>
      </c>
      <c r="N444" s="9">
        <v>6.1440000000000002E-2</v>
      </c>
      <c r="O444" s="9">
        <v>0.28649999999999898</v>
      </c>
      <c r="P444" s="9">
        <v>1.6779999999999899</v>
      </c>
      <c r="Q444" s="9">
        <v>1.968</v>
      </c>
      <c r="R444" s="9">
        <v>18.989999999999899</v>
      </c>
      <c r="S444" s="9">
        <v>6.9080000000000001E-3</v>
      </c>
      <c r="T444" s="9">
        <v>9.4420000000000007E-3</v>
      </c>
      <c r="U444" s="9">
        <v>6.9719999999999904E-3</v>
      </c>
      <c r="V444" s="9">
        <v>6.1590000000000004E-3</v>
      </c>
      <c r="W444" s="9">
        <v>2.6939999999999902E-2</v>
      </c>
      <c r="X444" s="9">
        <v>2.0600000000000002E-3</v>
      </c>
      <c r="Y444" s="9">
        <v>12.3599999999999</v>
      </c>
      <c r="Z444" s="9">
        <v>28.92</v>
      </c>
      <c r="AA444" s="9">
        <v>79.260000000000005</v>
      </c>
      <c r="AB444" s="9">
        <v>458</v>
      </c>
      <c r="AC444" s="9">
        <v>0.12820000000000001</v>
      </c>
      <c r="AD444" s="9">
        <v>0.1108</v>
      </c>
      <c r="AE444" s="9">
        <v>3.5819999999999901E-2</v>
      </c>
      <c r="AF444" s="9">
        <v>4.3060000000000001E-2</v>
      </c>
      <c r="AG444" s="9">
        <v>0.29759999999999898</v>
      </c>
      <c r="AH444" s="9">
        <v>7.1230000000000002E-2</v>
      </c>
      <c r="AI444" s="9">
        <v>1</v>
      </c>
      <c r="AJ444">
        <v>0</v>
      </c>
    </row>
    <row r="445" spans="3:36" x14ac:dyDescent="0.2">
      <c r="C445" s="5" t="s">
        <v>581</v>
      </c>
      <c r="D445" s="9">
        <v>906539</v>
      </c>
      <c r="E445" s="9">
        <v>11.57</v>
      </c>
      <c r="F445" s="9">
        <v>19.0399999999999</v>
      </c>
      <c r="G445" s="9">
        <v>74.2</v>
      </c>
      <c r="H445" s="9">
        <v>409.69999999999902</v>
      </c>
      <c r="I445" s="9">
        <v>8.5459999999999897E-2</v>
      </c>
      <c r="J445" s="9">
        <v>7.72199999999999E-2</v>
      </c>
      <c r="K445" s="9">
        <v>5.4850000000000003E-2</v>
      </c>
      <c r="L445" s="9">
        <v>1.42799999999999E-2</v>
      </c>
      <c r="M445" s="9">
        <v>0.2031</v>
      </c>
      <c r="N445" s="9">
        <v>6.2670000000000003E-2</v>
      </c>
      <c r="O445" s="9">
        <v>0.28639999999999899</v>
      </c>
      <c r="P445" s="9">
        <v>1.43999999999999</v>
      </c>
      <c r="Q445" s="9">
        <v>2.206</v>
      </c>
      <c r="R445" s="9">
        <v>20.3</v>
      </c>
      <c r="S445" s="9">
        <v>7.2779999999999902E-3</v>
      </c>
      <c r="T445" s="9">
        <v>2.0469999999999901E-2</v>
      </c>
      <c r="U445" s="9">
        <v>4.4470000000000003E-2</v>
      </c>
      <c r="V445" s="9">
        <v>8.7989999999999909E-3</v>
      </c>
      <c r="W445" s="9">
        <v>1.8679999999999902E-2</v>
      </c>
      <c r="X445" s="9">
        <v>3.339E-3</v>
      </c>
      <c r="Y445" s="9">
        <v>13.07</v>
      </c>
      <c r="Z445" s="9">
        <v>26.98</v>
      </c>
      <c r="AA445" s="9">
        <v>86.43</v>
      </c>
      <c r="AB445" s="9">
        <v>520.5</v>
      </c>
      <c r="AC445" s="9">
        <v>0.1249</v>
      </c>
      <c r="AD445" s="9">
        <v>0.19370000000000001</v>
      </c>
      <c r="AE445" s="9">
        <v>0.25600000000000001</v>
      </c>
      <c r="AF445" s="9">
        <v>6.6640000000000005E-2</v>
      </c>
      <c r="AG445" s="9">
        <v>0.30349999999999899</v>
      </c>
      <c r="AH445" s="9">
        <v>8.28399999999999E-2</v>
      </c>
      <c r="AI445" s="9">
        <v>1</v>
      </c>
      <c r="AJ445">
        <v>0</v>
      </c>
    </row>
    <row r="446" spans="3:36" x14ac:dyDescent="0.2">
      <c r="C446" s="5" t="s">
        <v>582</v>
      </c>
      <c r="D446" s="9">
        <v>906564</v>
      </c>
      <c r="E446" s="9">
        <v>14.69</v>
      </c>
      <c r="F446" s="9">
        <v>13.98</v>
      </c>
      <c r="G446" s="9">
        <v>98.219999999999899</v>
      </c>
      <c r="H446" s="9">
        <v>656.1</v>
      </c>
      <c r="I446" s="9">
        <v>0.1031</v>
      </c>
      <c r="J446" s="9">
        <v>0.18360000000000001</v>
      </c>
      <c r="K446" s="9">
        <v>0.14499999999999899</v>
      </c>
      <c r="L446" s="9">
        <v>6.3E-2</v>
      </c>
      <c r="M446" s="9">
        <v>0.20860000000000001</v>
      </c>
      <c r="N446" s="9">
        <v>7.4060000000000001E-2</v>
      </c>
      <c r="O446" s="9">
        <v>0.54620000000000002</v>
      </c>
      <c r="P446" s="9">
        <v>1.5109999999999899</v>
      </c>
      <c r="Q446" s="9">
        <v>4.7949999999999902</v>
      </c>
      <c r="R446" s="9">
        <v>49.45</v>
      </c>
      <c r="S446" s="9">
        <v>9.9760000000000005E-3</v>
      </c>
      <c r="T446" s="9">
        <v>5.2440000000000001E-2</v>
      </c>
      <c r="U446" s="9">
        <v>5.2780000000000001E-2</v>
      </c>
      <c r="V446" s="9">
        <v>1.5800000000000002E-2</v>
      </c>
      <c r="W446" s="9">
        <v>2.6530000000000001E-2</v>
      </c>
      <c r="X446" s="9">
        <v>5.4440000000000001E-3</v>
      </c>
      <c r="Y446" s="9">
        <v>16.46</v>
      </c>
      <c r="Z446" s="9">
        <v>18.34</v>
      </c>
      <c r="AA446" s="9">
        <v>114.099999999999</v>
      </c>
      <c r="AB446" s="9">
        <v>809.2</v>
      </c>
      <c r="AC446" s="9">
        <v>0.13120000000000001</v>
      </c>
      <c r="AD446" s="9">
        <v>0.36349999999999899</v>
      </c>
      <c r="AE446" s="9">
        <v>0.32190000000000002</v>
      </c>
      <c r="AF446" s="9">
        <v>0.1108</v>
      </c>
      <c r="AG446" s="9">
        <v>0.28270000000000001</v>
      </c>
      <c r="AH446" s="9">
        <v>9.2079999999999898E-2</v>
      </c>
      <c r="AI446" s="9">
        <v>1</v>
      </c>
      <c r="AJ446">
        <v>0</v>
      </c>
    </row>
    <row r="447" spans="3:36" x14ac:dyDescent="0.2">
      <c r="C447" s="5" t="s">
        <v>583</v>
      </c>
      <c r="D447" s="9">
        <v>906616</v>
      </c>
      <c r="E447" s="9">
        <v>11.6099999999999</v>
      </c>
      <c r="F447" s="9">
        <v>16.02</v>
      </c>
      <c r="G447" s="9">
        <v>75.459999999999894</v>
      </c>
      <c r="H447" s="9">
        <v>408.19999999999902</v>
      </c>
      <c r="I447" s="9">
        <v>0.10879999999999899</v>
      </c>
      <c r="J447" s="9">
        <v>0.1168</v>
      </c>
      <c r="K447" s="9">
        <v>7.0970000000000005E-2</v>
      </c>
      <c r="L447" s="9">
        <v>4.4970000000000003E-2</v>
      </c>
      <c r="M447" s="9">
        <v>0.18859999999999899</v>
      </c>
      <c r="N447" s="9">
        <v>6.3200000000000006E-2</v>
      </c>
      <c r="O447" s="9">
        <v>0.24560000000000001</v>
      </c>
      <c r="P447" s="9">
        <v>0.7339</v>
      </c>
      <c r="Q447" s="9">
        <v>1.667</v>
      </c>
      <c r="R447" s="9">
        <v>15.89</v>
      </c>
      <c r="S447" s="9">
        <v>5.8840000000000003E-3</v>
      </c>
      <c r="T447" s="9">
        <v>2.0049999999999901E-2</v>
      </c>
      <c r="U447" s="9">
        <v>2.631E-2</v>
      </c>
      <c r="V447" s="9">
        <v>1.304E-2</v>
      </c>
      <c r="W447" s="9">
        <v>1.848E-2</v>
      </c>
      <c r="X447" s="9">
        <v>1.9819999999999898E-3</v>
      </c>
      <c r="Y447" s="9">
        <v>12.64</v>
      </c>
      <c r="Z447" s="9">
        <v>19.670000000000002</v>
      </c>
      <c r="AA447" s="9">
        <v>81.93</v>
      </c>
      <c r="AB447" s="9">
        <v>475.69999999999902</v>
      </c>
      <c r="AC447" s="9">
        <v>0.14149999999999899</v>
      </c>
      <c r="AD447" s="9">
        <v>0.217</v>
      </c>
      <c r="AE447" s="9">
        <v>0.23019999999999899</v>
      </c>
      <c r="AF447" s="9">
        <v>0.1105</v>
      </c>
      <c r="AG447" s="9">
        <v>0.2787</v>
      </c>
      <c r="AH447" s="9">
        <v>7.4270000000000003E-2</v>
      </c>
      <c r="AI447" s="9">
        <v>1</v>
      </c>
      <c r="AJ447">
        <v>0</v>
      </c>
    </row>
    <row r="448" spans="3:36" x14ac:dyDescent="0.2">
      <c r="C448" s="5" t="s">
        <v>584</v>
      </c>
      <c r="D448" s="9">
        <v>906878</v>
      </c>
      <c r="E448" s="9">
        <v>13.66</v>
      </c>
      <c r="F448" s="9">
        <v>19.1299999999999</v>
      </c>
      <c r="G448" s="9">
        <v>89.459999999999894</v>
      </c>
      <c r="H448" s="9">
        <v>575.29999999999905</v>
      </c>
      <c r="I448" s="9">
        <v>9.0569999999999901E-2</v>
      </c>
      <c r="J448" s="9">
        <v>0.1147</v>
      </c>
      <c r="K448" s="9">
        <v>9.6570000000000003E-2</v>
      </c>
      <c r="L448" s="9">
        <v>4.8120000000000003E-2</v>
      </c>
      <c r="M448" s="9">
        <v>0.18479999999999899</v>
      </c>
      <c r="N448" s="9">
        <v>6.18099999999999E-2</v>
      </c>
      <c r="O448" s="9">
        <v>0.22439999999999899</v>
      </c>
      <c r="P448" s="9">
        <v>0.89500000000000002</v>
      </c>
      <c r="Q448" s="9">
        <v>1.804</v>
      </c>
      <c r="R448" s="9">
        <v>19.3599999999999</v>
      </c>
      <c r="S448" s="9">
        <v>3.98E-3</v>
      </c>
      <c r="T448" s="9">
        <v>2.809E-2</v>
      </c>
      <c r="U448" s="9">
        <v>3.669E-2</v>
      </c>
      <c r="V448" s="9">
        <v>1.274E-2</v>
      </c>
      <c r="W448" s="9">
        <v>1.5810000000000001E-2</v>
      </c>
      <c r="X448" s="9">
        <v>3.9560000000000003E-3</v>
      </c>
      <c r="Y448" s="9">
        <v>15.14</v>
      </c>
      <c r="Z448" s="9">
        <v>25.5</v>
      </c>
      <c r="AA448" s="9">
        <v>101.4</v>
      </c>
      <c r="AB448" s="9">
        <v>708.79999999999905</v>
      </c>
      <c r="AC448" s="9">
        <v>0.1147</v>
      </c>
      <c r="AD448" s="9">
        <v>0.31669999999999898</v>
      </c>
      <c r="AE448" s="9">
        <v>0.36599999999999899</v>
      </c>
      <c r="AF448" s="9">
        <v>0.14069999999999899</v>
      </c>
      <c r="AG448" s="9">
        <v>0.27439999999999898</v>
      </c>
      <c r="AH448" s="9">
        <v>8.8389999999999899E-2</v>
      </c>
      <c r="AI448" s="9">
        <v>1</v>
      </c>
      <c r="AJ448">
        <v>0</v>
      </c>
    </row>
    <row r="449" spans="3:36" x14ac:dyDescent="0.2">
      <c r="C449" s="5" t="s">
        <v>585</v>
      </c>
      <c r="D449" s="9">
        <v>907145</v>
      </c>
      <c r="E449" s="9">
        <v>9.7420000000000009</v>
      </c>
      <c r="F449" s="9">
        <v>19.12</v>
      </c>
      <c r="G449" s="9">
        <v>61.93</v>
      </c>
      <c r="H449" s="9">
        <v>289.69999999999902</v>
      </c>
      <c r="I449" s="9">
        <v>0.1075</v>
      </c>
      <c r="J449" s="9">
        <v>8.3330000000000001E-2</v>
      </c>
      <c r="K449" s="9">
        <v>8.9339999999999906E-3</v>
      </c>
      <c r="L449" s="9">
        <v>1.967E-2</v>
      </c>
      <c r="M449" s="9">
        <v>0.25380000000000003</v>
      </c>
      <c r="N449" s="9">
        <v>7.0290000000000005E-2</v>
      </c>
      <c r="O449" s="9">
        <v>0.69650000000000001</v>
      </c>
      <c r="P449" s="9">
        <v>1.7470000000000001</v>
      </c>
      <c r="Q449" s="9">
        <v>4.6070000000000002</v>
      </c>
      <c r="R449" s="9">
        <v>43.52</v>
      </c>
      <c r="S449" s="9">
        <v>1.307E-2</v>
      </c>
      <c r="T449" s="9">
        <v>1.8849999999999902E-2</v>
      </c>
      <c r="U449" s="9">
        <v>6.0210000000000003E-3</v>
      </c>
      <c r="V449" s="9">
        <v>1.052E-2</v>
      </c>
      <c r="W449" s="9">
        <v>3.1E-2</v>
      </c>
      <c r="X449" s="9">
        <v>4.22499999999999E-3</v>
      </c>
      <c r="Y449" s="9">
        <v>11.21</v>
      </c>
      <c r="Z449" s="9">
        <v>23.17</v>
      </c>
      <c r="AA449" s="9">
        <v>71.790000000000006</v>
      </c>
      <c r="AB449" s="9">
        <v>380.89999999999901</v>
      </c>
      <c r="AC449" s="9">
        <v>0.13980000000000001</v>
      </c>
      <c r="AD449" s="9">
        <v>0.13519999999999899</v>
      </c>
      <c r="AE449" s="9">
        <v>2.085E-2</v>
      </c>
      <c r="AF449" s="9">
        <v>4.589E-2</v>
      </c>
      <c r="AG449" s="9">
        <v>0.3196</v>
      </c>
      <c r="AH449" s="9">
        <v>8.0089999999999897E-2</v>
      </c>
      <c r="AI449" s="9">
        <v>1</v>
      </c>
      <c r="AJ449">
        <v>0</v>
      </c>
    </row>
    <row r="450" spans="3:36" x14ac:dyDescent="0.2">
      <c r="C450" s="5" t="s">
        <v>586</v>
      </c>
      <c r="D450" s="9">
        <v>907367</v>
      </c>
      <c r="E450" s="9">
        <v>10.0299999999999</v>
      </c>
      <c r="F450" s="9">
        <v>21.28</v>
      </c>
      <c r="G450" s="9">
        <v>63.189999999999898</v>
      </c>
      <c r="H450" s="9">
        <v>307.3</v>
      </c>
      <c r="I450" s="9">
        <v>8.1170000000000006E-2</v>
      </c>
      <c r="J450" s="9">
        <v>3.9120000000000002E-2</v>
      </c>
      <c r="K450" s="9">
        <v>2.47E-3</v>
      </c>
      <c r="L450" s="9">
        <v>5.1590000000000004E-3</v>
      </c>
      <c r="M450" s="9">
        <v>0.16300000000000001</v>
      </c>
      <c r="N450" s="9">
        <v>6.4390000000000003E-2</v>
      </c>
      <c r="O450" s="9">
        <v>0.18509999999999899</v>
      </c>
      <c r="P450" s="9">
        <v>1.341</v>
      </c>
      <c r="Q450" s="9">
        <v>1.1839999999999899</v>
      </c>
      <c r="R450" s="9">
        <v>11.6</v>
      </c>
      <c r="S450" s="9">
        <v>5.7239999999999904E-3</v>
      </c>
      <c r="T450" s="9">
        <v>5.6969999999999903E-3</v>
      </c>
      <c r="U450" s="9">
        <v>2.0739999999999899E-3</v>
      </c>
      <c r="V450" s="9">
        <v>3.5270000000000002E-3</v>
      </c>
      <c r="W450" s="9">
        <v>1.44499999999999E-2</v>
      </c>
      <c r="X450" s="9">
        <v>2.41099999999999E-3</v>
      </c>
      <c r="Y450" s="9">
        <v>11.1099999999999</v>
      </c>
      <c r="Z450" s="9">
        <v>28.94</v>
      </c>
      <c r="AA450" s="9">
        <v>69.92</v>
      </c>
      <c r="AB450" s="9">
        <v>376.3</v>
      </c>
      <c r="AC450" s="9">
        <v>0.11260000000000001</v>
      </c>
      <c r="AD450" s="9">
        <v>7.0940000000000003E-2</v>
      </c>
      <c r="AE450" s="9">
        <v>1.235E-2</v>
      </c>
      <c r="AF450" s="9">
        <v>2.579E-2</v>
      </c>
      <c r="AG450" s="9">
        <v>0.2349</v>
      </c>
      <c r="AH450" s="9">
        <v>8.0610000000000001E-2</v>
      </c>
      <c r="AI450" s="9">
        <v>1</v>
      </c>
      <c r="AJ450">
        <v>0</v>
      </c>
    </row>
    <row r="451" spans="3:36" x14ac:dyDescent="0.2">
      <c r="C451" s="5" t="s">
        <v>587</v>
      </c>
      <c r="D451" s="9">
        <v>907409</v>
      </c>
      <c r="E451" s="9">
        <v>10.48</v>
      </c>
      <c r="F451" s="9">
        <v>14.98</v>
      </c>
      <c r="G451" s="9">
        <v>67.489999999999895</v>
      </c>
      <c r="H451" s="9">
        <v>333.6</v>
      </c>
      <c r="I451" s="9">
        <v>9.81599999999999E-2</v>
      </c>
      <c r="J451" s="9">
        <v>0.1013</v>
      </c>
      <c r="K451" s="9">
        <v>6.3350000000000004E-2</v>
      </c>
      <c r="L451" s="9">
        <v>2.2179999999999901E-2</v>
      </c>
      <c r="M451" s="9">
        <v>0.1925</v>
      </c>
      <c r="N451" s="9">
        <v>6.9150000000000003E-2</v>
      </c>
      <c r="O451" s="9">
        <v>0.3276</v>
      </c>
      <c r="P451" s="9">
        <v>1.127</v>
      </c>
      <c r="Q451" s="9">
        <v>2.5640000000000001</v>
      </c>
      <c r="R451" s="9">
        <v>20.77</v>
      </c>
      <c r="S451" s="9">
        <v>7.3639999999999903E-3</v>
      </c>
      <c r="T451" s="9">
        <v>3.8670000000000003E-2</v>
      </c>
      <c r="U451" s="9">
        <v>5.2630000000000003E-2</v>
      </c>
      <c r="V451" s="9">
        <v>1.264E-2</v>
      </c>
      <c r="W451" s="9">
        <v>2.1610000000000001E-2</v>
      </c>
      <c r="X451" s="9">
        <v>4.8300000000000001E-3</v>
      </c>
      <c r="Y451" s="9">
        <v>12.13</v>
      </c>
      <c r="Z451" s="9">
        <v>21.57</v>
      </c>
      <c r="AA451" s="9">
        <v>81.409999999999897</v>
      </c>
      <c r="AB451" s="9">
        <v>440.39999999999901</v>
      </c>
      <c r="AC451" s="9">
        <v>0.13270000000000001</v>
      </c>
      <c r="AD451" s="9">
        <v>0.29959999999999898</v>
      </c>
      <c r="AE451" s="9">
        <v>0.293899999999999</v>
      </c>
      <c r="AF451" s="9">
        <v>9.3100000000000002E-2</v>
      </c>
      <c r="AG451" s="9">
        <v>0.30199999999999899</v>
      </c>
      <c r="AH451" s="9">
        <v>9.6460000000000004E-2</v>
      </c>
      <c r="AI451" s="9">
        <v>1</v>
      </c>
      <c r="AJ451">
        <v>0</v>
      </c>
    </row>
    <row r="452" spans="3:36" x14ac:dyDescent="0.2">
      <c r="C452" s="5" t="s">
        <v>588</v>
      </c>
      <c r="D452" s="9">
        <v>90745</v>
      </c>
      <c r="E452" s="9">
        <v>10.8</v>
      </c>
      <c r="F452" s="9">
        <v>21.98</v>
      </c>
      <c r="G452" s="9">
        <v>68.790000000000006</v>
      </c>
      <c r="H452" s="9">
        <v>359.89999999999901</v>
      </c>
      <c r="I452" s="9">
        <v>8.8010000000000005E-2</v>
      </c>
      <c r="J452" s="9">
        <v>5.7430000000000002E-2</v>
      </c>
      <c r="K452" s="9">
        <v>3.6139999999999901E-2</v>
      </c>
      <c r="L452" s="9">
        <v>1.404E-2</v>
      </c>
      <c r="M452" s="9">
        <v>0.2016</v>
      </c>
      <c r="N452" s="9">
        <v>5.97699999999999E-2</v>
      </c>
      <c r="O452" s="9">
        <v>0.30769999999999897</v>
      </c>
      <c r="P452" s="9">
        <v>1.621</v>
      </c>
      <c r="Q452" s="9">
        <v>2.2400000000000002</v>
      </c>
      <c r="R452" s="9">
        <v>20.1999999999999</v>
      </c>
      <c r="S452" s="9">
        <v>6.5430000000000002E-3</v>
      </c>
      <c r="T452" s="9">
        <v>2.1479999999999898E-2</v>
      </c>
      <c r="U452" s="9">
        <v>2.9909999999999898E-2</v>
      </c>
      <c r="V452" s="9">
        <v>1.04499999999999E-2</v>
      </c>
      <c r="W452" s="9">
        <v>1.8440000000000002E-2</v>
      </c>
      <c r="X452" s="9">
        <v>2.6900000000000001E-3</v>
      </c>
      <c r="Y452" s="9">
        <v>12.76</v>
      </c>
      <c r="Z452" s="9">
        <v>32.0399999999999</v>
      </c>
      <c r="AA452" s="9">
        <v>83.689999999999898</v>
      </c>
      <c r="AB452" s="9">
        <v>489.5</v>
      </c>
      <c r="AC452" s="9">
        <v>0.1303</v>
      </c>
      <c r="AD452" s="9">
        <v>0.1696</v>
      </c>
      <c r="AE452" s="9">
        <v>0.19270000000000001</v>
      </c>
      <c r="AF452" s="9">
        <v>7.485E-2</v>
      </c>
      <c r="AG452" s="9">
        <v>0.29649999999999899</v>
      </c>
      <c r="AH452" s="9">
        <v>7.6619999999999897E-2</v>
      </c>
      <c r="AI452" s="9">
        <v>1</v>
      </c>
      <c r="AJ452">
        <v>0</v>
      </c>
    </row>
    <row r="453" spans="3:36" x14ac:dyDescent="0.2">
      <c r="C453" s="5" t="s">
        <v>589</v>
      </c>
      <c r="D453" s="9">
        <v>90769601</v>
      </c>
      <c r="E453" s="9">
        <v>11.13</v>
      </c>
      <c r="F453" s="9">
        <v>16.62</v>
      </c>
      <c r="G453" s="9">
        <v>70.469999999999899</v>
      </c>
      <c r="H453" s="9">
        <v>381.1</v>
      </c>
      <c r="I453" s="9">
        <v>8.1509999999999902E-2</v>
      </c>
      <c r="J453" s="9">
        <v>3.8339999999999902E-2</v>
      </c>
      <c r="K453" s="9">
        <v>1.3690000000000001E-2</v>
      </c>
      <c r="L453" s="9">
        <v>1.37E-2</v>
      </c>
      <c r="M453" s="9">
        <v>0.15110000000000001</v>
      </c>
      <c r="N453" s="9">
        <v>6.148E-2</v>
      </c>
      <c r="O453" s="9">
        <v>0.14149999999999899</v>
      </c>
      <c r="P453" s="9">
        <v>0.96709999999999896</v>
      </c>
      <c r="Q453" s="9">
        <v>0.96799999999999897</v>
      </c>
      <c r="R453" s="9">
        <v>9.7040000000000006</v>
      </c>
      <c r="S453" s="9">
        <v>5.8830000000000002E-3</v>
      </c>
      <c r="T453" s="9">
        <v>6.2630000000000003E-3</v>
      </c>
      <c r="U453" s="9">
        <v>9.3980000000000001E-3</v>
      </c>
      <c r="V453" s="9">
        <v>6.1890000000000001E-3</v>
      </c>
      <c r="W453" s="9">
        <v>2.009E-2</v>
      </c>
      <c r="X453" s="9">
        <v>2.3770000000000002E-3</v>
      </c>
      <c r="Y453" s="9">
        <v>11.68</v>
      </c>
      <c r="Z453" s="9">
        <v>20.2899999999999</v>
      </c>
      <c r="AA453" s="9">
        <v>74.349999999999895</v>
      </c>
      <c r="AB453" s="9">
        <v>421.1</v>
      </c>
      <c r="AC453" s="9">
        <v>0.102999999999999</v>
      </c>
      <c r="AD453" s="9">
        <v>6.2190000000000002E-2</v>
      </c>
      <c r="AE453" s="9">
        <v>4.58E-2</v>
      </c>
      <c r="AF453" s="9">
        <v>4.04399999999999E-2</v>
      </c>
      <c r="AG453" s="9">
        <v>0.23830000000000001</v>
      </c>
      <c r="AH453" s="9">
        <v>7.0830000000000004E-2</v>
      </c>
      <c r="AI453" s="9">
        <v>1</v>
      </c>
      <c r="AJ453">
        <v>0</v>
      </c>
    </row>
    <row r="454" spans="3:36" x14ac:dyDescent="0.2">
      <c r="C454" s="5" t="s">
        <v>590</v>
      </c>
      <c r="D454" s="9">
        <v>90769602</v>
      </c>
      <c r="E454" s="9">
        <v>12.72</v>
      </c>
      <c r="F454" s="9">
        <v>17.670000000000002</v>
      </c>
      <c r="G454" s="9">
        <v>80.98</v>
      </c>
      <c r="H454" s="9">
        <v>501.3</v>
      </c>
      <c r="I454" s="9">
        <v>7.8960000000000002E-2</v>
      </c>
      <c r="J454" s="9">
        <v>4.5220000000000003E-2</v>
      </c>
      <c r="K454" s="9">
        <v>1.4019999999999901E-2</v>
      </c>
      <c r="L454" s="9">
        <v>1.8350000000000002E-2</v>
      </c>
      <c r="M454" s="9">
        <v>0.1459</v>
      </c>
      <c r="N454" s="9">
        <v>5.5440000000000003E-2</v>
      </c>
      <c r="O454" s="9">
        <v>0.2954</v>
      </c>
      <c r="P454" s="9">
        <v>0.88360000000000005</v>
      </c>
      <c r="Q454" s="9">
        <v>2.109</v>
      </c>
      <c r="R454" s="9">
        <v>23.239999999999899</v>
      </c>
      <c r="S454" s="9">
        <v>7.3369999999999902E-3</v>
      </c>
      <c r="T454" s="9">
        <v>1.174E-2</v>
      </c>
      <c r="U454" s="9">
        <v>5.3829999999999902E-3</v>
      </c>
      <c r="V454" s="9">
        <v>5.6230000000000004E-3</v>
      </c>
      <c r="W454" s="9">
        <v>1.9400000000000001E-2</v>
      </c>
      <c r="X454" s="9">
        <v>1.1800000000000001E-3</v>
      </c>
      <c r="Y454" s="9">
        <v>13.82</v>
      </c>
      <c r="Z454" s="9">
        <v>20.96</v>
      </c>
      <c r="AA454" s="9">
        <v>88.87</v>
      </c>
      <c r="AB454" s="9">
        <v>586.79999999999905</v>
      </c>
      <c r="AC454" s="9">
        <v>0.10680000000000001</v>
      </c>
      <c r="AD454" s="9">
        <v>9.6049999999999899E-2</v>
      </c>
      <c r="AE454" s="9">
        <v>3.4689999999999901E-2</v>
      </c>
      <c r="AF454" s="9">
        <v>3.6119999999999902E-2</v>
      </c>
      <c r="AG454" s="9">
        <v>0.2165</v>
      </c>
      <c r="AH454" s="9">
        <v>6.0249999999999901E-2</v>
      </c>
      <c r="AI454" s="9">
        <v>1</v>
      </c>
      <c r="AJ454">
        <v>0</v>
      </c>
    </row>
    <row r="455" spans="3:36" x14ac:dyDescent="0.2">
      <c r="C455" s="5" t="s">
        <v>591</v>
      </c>
      <c r="D455" s="9">
        <v>907914</v>
      </c>
      <c r="E455" s="9">
        <v>14.9</v>
      </c>
      <c r="F455" s="9">
        <v>22.53</v>
      </c>
      <c r="G455" s="9">
        <v>102.099999999999</v>
      </c>
      <c r="H455" s="9">
        <v>685</v>
      </c>
      <c r="I455" s="9">
        <v>9.9470000000000003E-2</v>
      </c>
      <c r="J455" s="9">
        <v>0.2225</v>
      </c>
      <c r="K455" s="9">
        <v>0.27329999999999899</v>
      </c>
      <c r="L455" s="9">
        <v>9.7110000000000002E-2</v>
      </c>
      <c r="M455" s="9">
        <v>0.2041</v>
      </c>
      <c r="N455" s="9">
        <v>6.898E-2</v>
      </c>
      <c r="O455" s="9">
        <v>0.253</v>
      </c>
      <c r="P455" s="9">
        <v>0.87490000000000001</v>
      </c>
      <c r="Q455" s="9">
        <v>3.4660000000000002</v>
      </c>
      <c r="R455" s="9">
        <v>24.19</v>
      </c>
      <c r="S455" s="9">
        <v>6.9649999999999903E-3</v>
      </c>
      <c r="T455" s="9">
        <v>6.2129999999999901E-2</v>
      </c>
      <c r="U455" s="9">
        <v>7.92599999999999E-2</v>
      </c>
      <c r="V455" s="9">
        <v>2.2339999999999902E-2</v>
      </c>
      <c r="W455" s="9">
        <v>1.499E-2</v>
      </c>
      <c r="X455" s="9">
        <v>5.7840000000000001E-3</v>
      </c>
      <c r="Y455" s="9">
        <v>16.350000000000001</v>
      </c>
      <c r="Z455" s="9">
        <v>27.57</v>
      </c>
      <c r="AA455" s="9">
        <v>125.4</v>
      </c>
      <c r="AB455" s="9">
        <v>832.7</v>
      </c>
      <c r="AC455" s="9">
        <v>0.1419</v>
      </c>
      <c r="AD455" s="9">
        <v>0.70899999999999896</v>
      </c>
      <c r="AE455" s="9">
        <v>0.90190000000000003</v>
      </c>
      <c r="AF455" s="9">
        <v>0.2475</v>
      </c>
      <c r="AG455" s="9">
        <v>0.28660000000000002</v>
      </c>
      <c r="AH455" s="9">
        <v>0.11550000000000001</v>
      </c>
      <c r="AI455" s="9">
        <v>0</v>
      </c>
      <c r="AJ455">
        <v>1</v>
      </c>
    </row>
    <row r="456" spans="3:36" x14ac:dyDescent="0.2">
      <c r="C456" s="5" t="s">
        <v>592</v>
      </c>
      <c r="D456" s="9">
        <v>907915</v>
      </c>
      <c r="E456" s="9">
        <v>12.4</v>
      </c>
      <c r="F456" s="9">
        <v>17.68</v>
      </c>
      <c r="G456" s="9">
        <v>81.469999999999899</v>
      </c>
      <c r="H456" s="9">
        <v>467.8</v>
      </c>
      <c r="I456" s="9">
        <v>0.10539999999999899</v>
      </c>
      <c r="J456" s="9">
        <v>0.131599999999999</v>
      </c>
      <c r="K456" s="9">
        <v>7.7410000000000007E-2</v>
      </c>
      <c r="L456" s="9">
        <v>2.7990000000000001E-2</v>
      </c>
      <c r="M456" s="9">
        <v>0.18110000000000001</v>
      </c>
      <c r="N456" s="9">
        <v>7.102E-2</v>
      </c>
      <c r="O456" s="9">
        <v>0.1767</v>
      </c>
      <c r="P456" s="9">
        <v>1.46</v>
      </c>
      <c r="Q456" s="9">
        <v>2.2040000000000002</v>
      </c>
      <c r="R456" s="9">
        <v>15.43</v>
      </c>
      <c r="S456" s="9">
        <v>0.01</v>
      </c>
      <c r="T456" s="9">
        <v>3.295E-2</v>
      </c>
      <c r="U456" s="9">
        <v>4.861E-2</v>
      </c>
      <c r="V456" s="9">
        <v>1.167E-2</v>
      </c>
      <c r="W456" s="9">
        <v>2.1870000000000001E-2</v>
      </c>
      <c r="X456" s="9">
        <v>6.0049999999999904E-3</v>
      </c>
      <c r="Y456" s="9">
        <v>12.88</v>
      </c>
      <c r="Z456" s="9">
        <v>22.91</v>
      </c>
      <c r="AA456" s="9">
        <v>89.6099999999999</v>
      </c>
      <c r="AB456" s="9">
        <v>515.79999999999905</v>
      </c>
      <c r="AC456" s="9">
        <v>0.14499999999999899</v>
      </c>
      <c r="AD456" s="9">
        <v>0.26290000000000002</v>
      </c>
      <c r="AE456" s="9">
        <v>0.24030000000000001</v>
      </c>
      <c r="AF456" s="9">
        <v>7.3700000000000002E-2</v>
      </c>
      <c r="AG456" s="9">
        <v>0.25559999999999899</v>
      </c>
      <c r="AH456" s="9">
        <v>9.3590000000000007E-2</v>
      </c>
      <c r="AI456" s="9">
        <v>1</v>
      </c>
      <c r="AJ456">
        <v>0</v>
      </c>
    </row>
    <row r="457" spans="3:36" x14ac:dyDescent="0.2">
      <c r="C457" s="5" t="s">
        <v>593</v>
      </c>
      <c r="D457" s="9">
        <v>908194</v>
      </c>
      <c r="E457" s="9">
        <v>20.18</v>
      </c>
      <c r="F457" s="9">
        <v>19.5399999999999</v>
      </c>
      <c r="G457" s="9">
        <v>133.80000000000001</v>
      </c>
      <c r="H457" s="9">
        <v>1250</v>
      </c>
      <c r="I457" s="9">
        <v>0.1133</v>
      </c>
      <c r="J457" s="9">
        <v>0.1489</v>
      </c>
      <c r="K457" s="9">
        <v>0.21329999999999899</v>
      </c>
      <c r="L457" s="9">
        <v>0.12590000000000001</v>
      </c>
      <c r="M457" s="9">
        <v>0.1724</v>
      </c>
      <c r="N457" s="9">
        <v>6.053E-2</v>
      </c>
      <c r="O457" s="9">
        <v>0.43309999999999899</v>
      </c>
      <c r="P457" s="9">
        <v>1.0009999999999899</v>
      </c>
      <c r="Q457" s="9">
        <v>3.008</v>
      </c>
      <c r="R457" s="9">
        <v>52.49</v>
      </c>
      <c r="S457" s="9">
        <v>9.0869999999999892E-3</v>
      </c>
      <c r="T457" s="9">
        <v>2.7150000000000001E-2</v>
      </c>
      <c r="U457" s="9">
        <v>5.5460000000000002E-2</v>
      </c>
      <c r="V457" s="9">
        <v>1.9099999999999898E-2</v>
      </c>
      <c r="W457" s="9">
        <v>2.4510000000000001E-2</v>
      </c>
      <c r="X457" s="9">
        <v>4.0049999999999903E-3</v>
      </c>
      <c r="Y457" s="9">
        <v>22.03</v>
      </c>
      <c r="Z457" s="9">
        <v>25.07</v>
      </c>
      <c r="AA457" s="9">
        <v>146</v>
      </c>
      <c r="AB457" s="9">
        <v>1479</v>
      </c>
      <c r="AC457" s="9">
        <v>0.16650000000000001</v>
      </c>
      <c r="AD457" s="9">
        <v>0.29420000000000002</v>
      </c>
      <c r="AE457" s="9">
        <v>0.53080000000000005</v>
      </c>
      <c r="AF457" s="9">
        <v>0.21729999999999899</v>
      </c>
      <c r="AG457" s="9">
        <v>0.30320000000000003</v>
      </c>
      <c r="AH457" s="9">
        <v>8.0750000000000002E-2</v>
      </c>
      <c r="AI457" s="9">
        <v>0</v>
      </c>
      <c r="AJ457">
        <v>1</v>
      </c>
    </row>
    <row r="458" spans="3:36" x14ac:dyDescent="0.2">
      <c r="C458" s="5" t="s">
        <v>594</v>
      </c>
      <c r="D458" s="9">
        <v>908445</v>
      </c>
      <c r="E458" s="9">
        <v>18.82</v>
      </c>
      <c r="F458" s="9">
        <v>21.969999999999899</v>
      </c>
      <c r="G458" s="9">
        <v>123.7</v>
      </c>
      <c r="H458" s="9">
        <v>1110</v>
      </c>
      <c r="I458" s="9">
        <v>0.1018</v>
      </c>
      <c r="J458" s="9">
        <v>0.1389</v>
      </c>
      <c r="K458" s="9">
        <v>0.15939999999999899</v>
      </c>
      <c r="L458" s="9">
        <v>8.7440000000000004E-2</v>
      </c>
      <c r="M458" s="9">
        <v>0.1943</v>
      </c>
      <c r="N458" s="9">
        <v>6.132E-2</v>
      </c>
      <c r="O458" s="9">
        <v>0.81910000000000005</v>
      </c>
      <c r="P458" s="9">
        <v>1.931</v>
      </c>
      <c r="Q458" s="9">
        <v>4.4930000000000003</v>
      </c>
      <c r="R458" s="9">
        <v>103.9</v>
      </c>
      <c r="S458" s="9">
        <v>8.0739999999999892E-3</v>
      </c>
      <c r="T458" s="9">
        <v>4.088E-2</v>
      </c>
      <c r="U458" s="9">
        <v>5.321E-2</v>
      </c>
      <c r="V458" s="9">
        <v>1.8339999999999902E-2</v>
      </c>
      <c r="W458" s="9">
        <v>2.383E-2</v>
      </c>
      <c r="X458" s="9">
        <v>4.5149999999999904E-3</v>
      </c>
      <c r="Y458" s="9">
        <v>22.66</v>
      </c>
      <c r="Z458" s="9">
        <v>30.93</v>
      </c>
      <c r="AA458" s="9">
        <v>145.30000000000001</v>
      </c>
      <c r="AB458" s="9">
        <v>1603</v>
      </c>
      <c r="AC458" s="9">
        <v>0.13900000000000001</v>
      </c>
      <c r="AD458" s="9">
        <v>0.3463</v>
      </c>
      <c r="AE458" s="9">
        <v>0.39119999999999899</v>
      </c>
      <c r="AF458" s="9">
        <v>0.17080000000000001</v>
      </c>
      <c r="AG458" s="9">
        <v>0.30070000000000002</v>
      </c>
      <c r="AH458" s="9">
        <v>8.3140000000000006E-2</v>
      </c>
      <c r="AI458" s="9">
        <v>0</v>
      </c>
      <c r="AJ458">
        <v>1</v>
      </c>
    </row>
    <row r="459" spans="3:36" x14ac:dyDescent="0.2">
      <c r="C459" s="5" t="s">
        <v>595</v>
      </c>
      <c r="D459" s="9">
        <v>908469</v>
      </c>
      <c r="E459" s="9">
        <v>14.8599999999999</v>
      </c>
      <c r="F459" s="9">
        <v>16.940000000000001</v>
      </c>
      <c r="G459" s="9">
        <v>94.89</v>
      </c>
      <c r="H459" s="9">
        <v>673.7</v>
      </c>
      <c r="I459" s="9">
        <v>8.924E-2</v>
      </c>
      <c r="J459" s="9">
        <v>7.07399999999999E-2</v>
      </c>
      <c r="K459" s="9">
        <v>3.34599999999999E-2</v>
      </c>
      <c r="L459" s="9">
        <v>2.877E-2</v>
      </c>
      <c r="M459" s="9">
        <v>0.1573</v>
      </c>
      <c r="N459" s="9">
        <v>5.70299999999999E-2</v>
      </c>
      <c r="O459" s="9">
        <v>0.30280000000000001</v>
      </c>
      <c r="P459" s="9">
        <v>0.66830000000000001</v>
      </c>
      <c r="Q459" s="9">
        <v>1.6120000000000001</v>
      </c>
      <c r="R459" s="9">
        <v>23.92</v>
      </c>
      <c r="S459" s="9">
        <v>5.7559999999999903E-3</v>
      </c>
      <c r="T459" s="9">
        <v>1.6650000000000002E-2</v>
      </c>
      <c r="U459" s="9">
        <v>1.461E-2</v>
      </c>
      <c r="V459" s="9">
        <v>8.2810000000000002E-3</v>
      </c>
      <c r="W459" s="9">
        <v>1.5509999999999901E-2</v>
      </c>
      <c r="X459" s="9">
        <v>2.1679999999999898E-3</v>
      </c>
      <c r="Y459" s="9">
        <v>16.309999999999899</v>
      </c>
      <c r="Z459" s="9">
        <v>20.5399999999999</v>
      </c>
      <c r="AA459" s="9">
        <v>102.3</v>
      </c>
      <c r="AB459" s="9">
        <v>777.5</v>
      </c>
      <c r="AC459" s="9">
        <v>0.12180000000000001</v>
      </c>
      <c r="AD459" s="9">
        <v>0.155</v>
      </c>
      <c r="AE459" s="9">
        <v>0.122</v>
      </c>
      <c r="AF459" s="9">
        <v>7.9710000000000003E-2</v>
      </c>
      <c r="AG459" s="9">
        <v>0.2525</v>
      </c>
      <c r="AH459" s="9">
        <v>6.82699999999999E-2</v>
      </c>
      <c r="AI459" s="9">
        <v>1</v>
      </c>
      <c r="AJ459">
        <v>0</v>
      </c>
    </row>
    <row r="460" spans="3:36" x14ac:dyDescent="0.2">
      <c r="C460" s="5" t="s">
        <v>596</v>
      </c>
      <c r="D460" s="9">
        <v>908489</v>
      </c>
      <c r="E460" s="9">
        <v>13.98</v>
      </c>
      <c r="F460" s="9">
        <v>19.62</v>
      </c>
      <c r="G460" s="9">
        <v>91.12</v>
      </c>
      <c r="H460" s="9">
        <v>599.5</v>
      </c>
      <c r="I460" s="9">
        <v>0.106</v>
      </c>
      <c r="J460" s="9">
        <v>0.1133</v>
      </c>
      <c r="K460" s="9">
        <v>0.11260000000000001</v>
      </c>
      <c r="L460" s="9">
        <v>6.4630000000000007E-2</v>
      </c>
      <c r="M460" s="9">
        <v>0.16689999999999899</v>
      </c>
      <c r="N460" s="9">
        <v>6.5439999999999901E-2</v>
      </c>
      <c r="O460" s="9">
        <v>0.2208</v>
      </c>
      <c r="P460" s="9">
        <v>0.95330000000000004</v>
      </c>
      <c r="Q460" s="9">
        <v>1.6020000000000001</v>
      </c>
      <c r="R460" s="9">
        <v>18.850000000000001</v>
      </c>
      <c r="S460" s="9">
        <v>5.3140000000000001E-3</v>
      </c>
      <c r="T460" s="9">
        <v>1.7909999999999902E-2</v>
      </c>
      <c r="U460" s="9">
        <v>2.1850000000000001E-2</v>
      </c>
      <c r="V460" s="9">
        <v>9.5670000000000009E-3</v>
      </c>
      <c r="W460" s="9">
        <v>1.223E-2</v>
      </c>
      <c r="X460" s="9">
        <v>2.846E-3</v>
      </c>
      <c r="Y460" s="9">
        <v>17.0399999999999</v>
      </c>
      <c r="Z460" s="9">
        <v>30.8</v>
      </c>
      <c r="AA460" s="9">
        <v>113.9</v>
      </c>
      <c r="AB460" s="9">
        <v>869.29999999999905</v>
      </c>
      <c r="AC460" s="9">
        <v>0.1613</v>
      </c>
      <c r="AD460" s="9">
        <v>0.35680000000000001</v>
      </c>
      <c r="AE460" s="9">
        <v>0.40689999999999898</v>
      </c>
      <c r="AF460" s="9">
        <v>0.1827</v>
      </c>
      <c r="AG460" s="9">
        <v>0.31790000000000002</v>
      </c>
      <c r="AH460" s="9">
        <v>0.1055</v>
      </c>
      <c r="AI460" s="9">
        <v>0</v>
      </c>
      <c r="AJ460">
        <v>1</v>
      </c>
    </row>
    <row r="461" spans="3:36" x14ac:dyDescent="0.2">
      <c r="C461" s="5" t="s">
        <v>597</v>
      </c>
      <c r="D461" s="9">
        <v>908916</v>
      </c>
      <c r="E461" s="9">
        <v>12.8699999999999</v>
      </c>
      <c r="F461" s="9">
        <v>19.5399999999999</v>
      </c>
      <c r="G461" s="9">
        <v>82.67</v>
      </c>
      <c r="H461" s="9">
        <v>509.19999999999902</v>
      </c>
      <c r="I461" s="9">
        <v>9.13599999999999E-2</v>
      </c>
      <c r="J461" s="9">
        <v>7.88299999999999E-2</v>
      </c>
      <c r="K461" s="9">
        <v>1.797E-2</v>
      </c>
      <c r="L461" s="9">
        <v>2.0899999999999901E-2</v>
      </c>
      <c r="M461" s="9">
        <v>0.18609999999999899</v>
      </c>
      <c r="N461" s="9">
        <v>6.3469999999999901E-2</v>
      </c>
      <c r="O461" s="9">
        <v>0.36649999999999899</v>
      </c>
      <c r="P461" s="9">
        <v>0.76929999999999898</v>
      </c>
      <c r="Q461" s="9">
        <v>2.597</v>
      </c>
      <c r="R461" s="9">
        <v>26.5</v>
      </c>
      <c r="S461" s="9">
        <v>5.9100000000000003E-3</v>
      </c>
      <c r="T461" s="9">
        <v>1.362E-2</v>
      </c>
      <c r="U461" s="9">
        <v>7.0660000000000002E-3</v>
      </c>
      <c r="V461" s="9">
        <v>6.502E-3</v>
      </c>
      <c r="W461" s="9">
        <v>2.223E-2</v>
      </c>
      <c r="X461" s="9">
        <v>2.3779999999999899E-3</v>
      </c>
      <c r="Y461" s="9">
        <v>14.4499999999999</v>
      </c>
      <c r="Z461" s="9">
        <v>24.3799999999999</v>
      </c>
      <c r="AA461" s="9">
        <v>95.14</v>
      </c>
      <c r="AB461" s="9">
        <v>626.89999999999895</v>
      </c>
      <c r="AC461" s="9">
        <v>0.12139999999999899</v>
      </c>
      <c r="AD461" s="9">
        <v>0.16520000000000001</v>
      </c>
      <c r="AE461" s="9">
        <v>7.127E-2</v>
      </c>
      <c r="AF461" s="9">
        <v>6.3839999999999897E-2</v>
      </c>
      <c r="AG461" s="9">
        <v>0.33129999999999898</v>
      </c>
      <c r="AH461" s="9">
        <v>7.7350000000000002E-2</v>
      </c>
      <c r="AI461" s="9">
        <v>1</v>
      </c>
      <c r="AJ461">
        <v>0</v>
      </c>
    </row>
    <row r="462" spans="3:36" x14ac:dyDescent="0.2">
      <c r="C462" s="5" t="s">
        <v>598</v>
      </c>
      <c r="D462" s="9">
        <v>909220</v>
      </c>
      <c r="E462" s="9">
        <v>14.0399999999999</v>
      </c>
      <c r="F462" s="9">
        <v>15.98</v>
      </c>
      <c r="G462" s="9">
        <v>89.78</v>
      </c>
      <c r="H462" s="9">
        <v>611.20000000000005</v>
      </c>
      <c r="I462" s="9">
        <v>8.4580000000000002E-2</v>
      </c>
      <c r="J462" s="9">
        <v>5.8950000000000002E-2</v>
      </c>
      <c r="K462" s="9">
        <v>3.5340000000000003E-2</v>
      </c>
      <c r="L462" s="9">
        <v>2.9440000000000001E-2</v>
      </c>
      <c r="M462" s="9">
        <v>0.1714</v>
      </c>
      <c r="N462" s="9">
        <v>5.8979999999999901E-2</v>
      </c>
      <c r="O462" s="9">
        <v>0.38919999999999899</v>
      </c>
      <c r="P462" s="9">
        <v>1.046</v>
      </c>
      <c r="Q462" s="9">
        <v>2.6440000000000001</v>
      </c>
      <c r="R462" s="9">
        <v>32.74</v>
      </c>
      <c r="S462" s="9">
        <v>7.9760000000000005E-3</v>
      </c>
      <c r="T462" s="9">
        <v>1.295E-2</v>
      </c>
      <c r="U462" s="9">
        <v>1.6080000000000001E-2</v>
      </c>
      <c r="V462" s="9">
        <v>9.0460000000000002E-3</v>
      </c>
      <c r="W462" s="9">
        <v>2.0049999999999901E-2</v>
      </c>
      <c r="X462" s="9">
        <v>2.8300000000000001E-3</v>
      </c>
      <c r="Y462" s="9">
        <v>15.66</v>
      </c>
      <c r="Z462" s="9">
        <v>21.579999999999899</v>
      </c>
      <c r="AA462" s="9">
        <v>101.2</v>
      </c>
      <c r="AB462" s="9">
        <v>750</v>
      </c>
      <c r="AC462" s="9">
        <v>0.1195</v>
      </c>
      <c r="AD462" s="9">
        <v>0.12520000000000001</v>
      </c>
      <c r="AE462" s="9">
        <v>0.11169999999999899</v>
      </c>
      <c r="AF462" s="9">
        <v>7.4529999999999902E-2</v>
      </c>
      <c r="AG462" s="9">
        <v>0.27250000000000002</v>
      </c>
      <c r="AH462" s="9">
        <v>7.2340000000000002E-2</v>
      </c>
      <c r="AI462" s="9">
        <v>1</v>
      </c>
      <c r="AJ462">
        <v>0</v>
      </c>
    </row>
    <row r="463" spans="3:36" x14ac:dyDescent="0.2">
      <c r="C463" s="5" t="s">
        <v>599</v>
      </c>
      <c r="D463" s="9">
        <v>909231</v>
      </c>
      <c r="E463" s="9">
        <v>13.85</v>
      </c>
      <c r="F463" s="9">
        <v>19.600000000000001</v>
      </c>
      <c r="G463" s="9">
        <v>88.68</v>
      </c>
      <c r="H463" s="9">
        <v>592.6</v>
      </c>
      <c r="I463" s="9">
        <v>8.6840000000000001E-2</v>
      </c>
      <c r="J463" s="9">
        <v>6.3299999999999898E-2</v>
      </c>
      <c r="K463" s="9">
        <v>1.342E-2</v>
      </c>
      <c r="L463" s="9">
        <v>2.2929999999999898E-2</v>
      </c>
      <c r="M463" s="9">
        <v>0.1555</v>
      </c>
      <c r="N463" s="9">
        <v>5.6730000000000003E-2</v>
      </c>
      <c r="O463" s="9">
        <v>0.34189999999999898</v>
      </c>
      <c r="P463" s="9">
        <v>1.6779999999999899</v>
      </c>
      <c r="Q463" s="9">
        <v>2.331</v>
      </c>
      <c r="R463" s="9">
        <v>29.6299999999999</v>
      </c>
      <c r="S463" s="9">
        <v>5.836E-3</v>
      </c>
      <c r="T463" s="9">
        <v>1.095E-2</v>
      </c>
      <c r="U463" s="9">
        <v>5.8120000000000003E-3</v>
      </c>
      <c r="V463" s="9">
        <v>7.0390000000000001E-3</v>
      </c>
      <c r="W463" s="9">
        <v>2.0140000000000002E-2</v>
      </c>
      <c r="X463" s="9">
        <v>2.32599999999999E-3</v>
      </c>
      <c r="Y463" s="9">
        <v>15.63</v>
      </c>
      <c r="Z463" s="9">
        <v>28.01</v>
      </c>
      <c r="AA463" s="9">
        <v>100.9</v>
      </c>
      <c r="AB463" s="9">
        <v>749.1</v>
      </c>
      <c r="AC463" s="9">
        <v>0.1118</v>
      </c>
      <c r="AD463" s="9">
        <v>0.11409999999999899</v>
      </c>
      <c r="AE463" s="9">
        <v>4.7530000000000003E-2</v>
      </c>
      <c r="AF463" s="9">
        <v>5.8900000000000001E-2</v>
      </c>
      <c r="AG463" s="9">
        <v>0.25130000000000002</v>
      </c>
      <c r="AH463" s="9">
        <v>6.9110000000000005E-2</v>
      </c>
      <c r="AI463" s="9">
        <v>1</v>
      </c>
      <c r="AJ463">
        <v>0</v>
      </c>
    </row>
    <row r="464" spans="3:36" x14ac:dyDescent="0.2">
      <c r="C464" s="5" t="s">
        <v>600</v>
      </c>
      <c r="D464" s="9">
        <v>909410</v>
      </c>
      <c r="E464" s="9">
        <v>14.02</v>
      </c>
      <c r="F464" s="9">
        <v>15.66</v>
      </c>
      <c r="G464" s="9">
        <v>89.59</v>
      </c>
      <c r="H464" s="9">
        <v>606.5</v>
      </c>
      <c r="I464" s="9">
        <v>7.9659999999999898E-2</v>
      </c>
      <c r="J464" s="9">
        <v>5.5809999999999901E-2</v>
      </c>
      <c r="K464" s="9">
        <v>2.087E-2</v>
      </c>
      <c r="L464" s="9">
        <v>2.6519999999999901E-2</v>
      </c>
      <c r="M464" s="9">
        <v>0.15890000000000001</v>
      </c>
      <c r="N464" s="9">
        <v>5.586E-2</v>
      </c>
      <c r="O464" s="9">
        <v>0.2142</v>
      </c>
      <c r="P464" s="9">
        <v>0.65490000000000004</v>
      </c>
      <c r="Q464" s="9">
        <v>1.6060000000000001</v>
      </c>
      <c r="R464" s="9">
        <v>19.25</v>
      </c>
      <c r="S464" s="9">
        <v>4.8370000000000002E-3</v>
      </c>
      <c r="T464" s="9">
        <v>9.2379999999999893E-3</v>
      </c>
      <c r="U464" s="9">
        <v>9.2130000000000007E-3</v>
      </c>
      <c r="V464" s="9">
        <v>1.076E-2</v>
      </c>
      <c r="W464" s="9">
        <v>1.171E-2</v>
      </c>
      <c r="X464" s="9">
        <v>2.104E-3</v>
      </c>
      <c r="Y464" s="9">
        <v>14.91</v>
      </c>
      <c r="Z464" s="9">
        <v>19.309999999999899</v>
      </c>
      <c r="AA464" s="9">
        <v>96.53</v>
      </c>
      <c r="AB464" s="9">
        <v>688.89999999999895</v>
      </c>
      <c r="AC464" s="9">
        <v>0.10340000000000001</v>
      </c>
      <c r="AD464" s="9">
        <v>0.1017</v>
      </c>
      <c r="AE464" s="9">
        <v>6.2600000000000003E-2</v>
      </c>
      <c r="AF464" s="9">
        <v>8.21599999999999E-2</v>
      </c>
      <c r="AG464" s="9">
        <v>0.21360000000000001</v>
      </c>
      <c r="AH464" s="9">
        <v>6.7100000000000007E-2</v>
      </c>
      <c r="AI464" s="9">
        <v>1</v>
      </c>
      <c r="AJ464">
        <v>0</v>
      </c>
    </row>
    <row r="465" spans="3:36" x14ac:dyDescent="0.2">
      <c r="C465" s="5" t="s">
        <v>601</v>
      </c>
      <c r="D465" s="9">
        <v>909411</v>
      </c>
      <c r="E465" s="9">
        <v>10.97</v>
      </c>
      <c r="F465" s="9">
        <v>17.1999999999999</v>
      </c>
      <c r="G465" s="9">
        <v>71.73</v>
      </c>
      <c r="H465" s="9">
        <v>371.5</v>
      </c>
      <c r="I465" s="9">
        <v>8.9149999999999896E-2</v>
      </c>
      <c r="J465" s="9">
        <v>0.1113</v>
      </c>
      <c r="K465" s="9">
        <v>9.4570000000000001E-2</v>
      </c>
      <c r="L465" s="9">
        <v>3.6130000000000002E-2</v>
      </c>
      <c r="M465" s="9">
        <v>0.1489</v>
      </c>
      <c r="N465" s="9">
        <v>6.6400000000000001E-2</v>
      </c>
      <c r="O465" s="9">
        <v>0.25740000000000002</v>
      </c>
      <c r="P465" s="9">
        <v>1.3759999999999899</v>
      </c>
      <c r="Q465" s="9">
        <v>2.806</v>
      </c>
      <c r="R465" s="9">
        <v>18.149999999999899</v>
      </c>
      <c r="S465" s="9">
        <v>8.5649999999999893E-3</v>
      </c>
      <c r="T465" s="9">
        <v>4.63799999999999E-2</v>
      </c>
      <c r="U465" s="9">
        <v>6.4299999999999899E-2</v>
      </c>
      <c r="V465" s="9">
        <v>1.7680000000000001E-2</v>
      </c>
      <c r="W465" s="9">
        <v>1.516E-2</v>
      </c>
      <c r="X465" s="9">
        <v>4.9760000000000004E-3</v>
      </c>
      <c r="Y465" s="9">
        <v>12.3599999999999</v>
      </c>
      <c r="Z465" s="9">
        <v>26.87</v>
      </c>
      <c r="AA465" s="9">
        <v>90.14</v>
      </c>
      <c r="AB465" s="9">
        <v>476.39999999999901</v>
      </c>
      <c r="AC465" s="9">
        <v>0.1391</v>
      </c>
      <c r="AD465" s="9">
        <v>0.40820000000000001</v>
      </c>
      <c r="AE465" s="9">
        <v>0.47789999999999899</v>
      </c>
      <c r="AF465" s="9">
        <v>0.1555</v>
      </c>
      <c r="AG465" s="9">
        <v>0.254</v>
      </c>
      <c r="AH465" s="9">
        <v>9.5320000000000002E-2</v>
      </c>
      <c r="AI465" s="9">
        <v>1</v>
      </c>
      <c r="AJ465">
        <v>0</v>
      </c>
    </row>
    <row r="466" spans="3:36" x14ac:dyDescent="0.2">
      <c r="C466" s="5" t="s">
        <v>602</v>
      </c>
      <c r="D466" s="9">
        <v>909445</v>
      </c>
      <c r="E466" s="9">
        <v>17.27</v>
      </c>
      <c r="F466" s="9">
        <v>25.42</v>
      </c>
      <c r="G466" s="9">
        <v>112.4</v>
      </c>
      <c r="H466" s="9">
        <v>928.79999999999905</v>
      </c>
      <c r="I466" s="9">
        <v>8.3309999999999898E-2</v>
      </c>
      <c r="J466" s="9">
        <v>0.1109</v>
      </c>
      <c r="K466" s="9">
        <v>0.12039999999999899</v>
      </c>
      <c r="L466" s="9">
        <v>5.7360000000000001E-2</v>
      </c>
      <c r="M466" s="9">
        <v>0.1467</v>
      </c>
      <c r="N466" s="9">
        <v>5.407E-2</v>
      </c>
      <c r="O466" s="9">
        <v>0.51</v>
      </c>
      <c r="P466" s="9">
        <v>1.679</v>
      </c>
      <c r="Q466" s="9">
        <v>3.2829999999999901</v>
      </c>
      <c r="R466" s="9">
        <v>58.38</v>
      </c>
      <c r="S466" s="9">
        <v>8.1089999999999895E-3</v>
      </c>
      <c r="T466" s="9">
        <v>4.308E-2</v>
      </c>
      <c r="U466" s="9">
        <v>4.9419999999999902E-2</v>
      </c>
      <c r="V466" s="9">
        <v>1.7420000000000001E-2</v>
      </c>
      <c r="W466" s="9">
        <v>1.5939999999999899E-2</v>
      </c>
      <c r="X466" s="9">
        <v>3.7390000000000001E-3</v>
      </c>
      <c r="Y466" s="9">
        <v>20.3799999999999</v>
      </c>
      <c r="Z466" s="9">
        <v>35.46</v>
      </c>
      <c r="AA466" s="9">
        <v>132.80000000000001</v>
      </c>
      <c r="AB466" s="9">
        <v>1284</v>
      </c>
      <c r="AC466" s="9">
        <v>0.14360000000000001</v>
      </c>
      <c r="AD466" s="9">
        <v>0.41220000000000001</v>
      </c>
      <c r="AE466" s="9">
        <v>0.50360000000000005</v>
      </c>
      <c r="AF466" s="9">
        <v>0.1739</v>
      </c>
      <c r="AG466" s="9">
        <v>0.25</v>
      </c>
      <c r="AH466" s="9">
        <v>7.94399999999999E-2</v>
      </c>
      <c r="AI466" s="9">
        <v>0</v>
      </c>
      <c r="AJ466">
        <v>1</v>
      </c>
    </row>
    <row r="467" spans="3:36" x14ac:dyDescent="0.2">
      <c r="C467" s="5" t="s">
        <v>603</v>
      </c>
      <c r="D467" s="9">
        <v>90944601</v>
      </c>
      <c r="E467" s="9">
        <v>13.7799999999999</v>
      </c>
      <c r="F467" s="9">
        <v>15.7899999999999</v>
      </c>
      <c r="G467" s="9">
        <v>88.37</v>
      </c>
      <c r="H467" s="9">
        <v>585.89999999999895</v>
      </c>
      <c r="I467" s="9">
        <v>8.8169999999999901E-2</v>
      </c>
      <c r="J467" s="9">
        <v>6.7180000000000004E-2</v>
      </c>
      <c r="K467" s="9">
        <v>1.055E-2</v>
      </c>
      <c r="L467" s="9">
        <v>9.9369999999999892E-3</v>
      </c>
      <c r="M467" s="9">
        <v>0.14050000000000001</v>
      </c>
      <c r="N467" s="9">
        <v>5.84799999999999E-2</v>
      </c>
      <c r="O467" s="9">
        <v>0.35630000000000001</v>
      </c>
      <c r="P467" s="9">
        <v>0.48330000000000001</v>
      </c>
      <c r="Q467" s="9">
        <v>2.2349999999999901</v>
      </c>
      <c r="R467" s="9">
        <v>29.34</v>
      </c>
      <c r="S467" s="9">
        <v>6.4320000000000002E-3</v>
      </c>
      <c r="T467" s="9">
        <v>1.1560000000000001E-2</v>
      </c>
      <c r="U467" s="9">
        <v>7.7409999999999901E-3</v>
      </c>
      <c r="V467" s="9">
        <v>5.6569999999999902E-3</v>
      </c>
      <c r="W467" s="9">
        <v>1.227E-2</v>
      </c>
      <c r="X467" s="9">
        <v>2.5639999999999899E-3</v>
      </c>
      <c r="Y467" s="9">
        <v>15.27</v>
      </c>
      <c r="Z467" s="9">
        <v>17.5</v>
      </c>
      <c r="AA467" s="9">
        <v>97.9</v>
      </c>
      <c r="AB467" s="9">
        <v>706.6</v>
      </c>
      <c r="AC467" s="9">
        <v>0.1072</v>
      </c>
      <c r="AD467" s="9">
        <v>0.1071</v>
      </c>
      <c r="AE467" s="9">
        <v>3.517E-2</v>
      </c>
      <c r="AF467" s="9">
        <v>3.31199999999999E-2</v>
      </c>
      <c r="AG467" s="9">
        <v>0.18590000000000001</v>
      </c>
      <c r="AH467" s="9">
        <v>6.8099999999999897E-2</v>
      </c>
      <c r="AI467" s="9">
        <v>1</v>
      </c>
      <c r="AJ467">
        <v>0</v>
      </c>
    </row>
    <row r="468" spans="3:36" x14ac:dyDescent="0.2">
      <c r="C468" s="5" t="s">
        <v>604</v>
      </c>
      <c r="D468" s="9">
        <v>909777</v>
      </c>
      <c r="E468" s="9">
        <v>10.57</v>
      </c>
      <c r="F468" s="9">
        <v>18.32</v>
      </c>
      <c r="G468" s="9">
        <v>66.819999999999894</v>
      </c>
      <c r="H468" s="9">
        <v>340.89999999999901</v>
      </c>
      <c r="I468" s="9">
        <v>8.1420000000000006E-2</v>
      </c>
      <c r="J468" s="9">
        <v>4.462E-2</v>
      </c>
      <c r="K468" s="9">
        <v>1.993E-2</v>
      </c>
      <c r="L468" s="9">
        <v>1.111E-2</v>
      </c>
      <c r="M468" s="9">
        <v>0.23719999999999899</v>
      </c>
      <c r="N468" s="9">
        <v>5.7680000000000002E-2</v>
      </c>
      <c r="O468" s="9">
        <v>0.18179999999999899</v>
      </c>
      <c r="P468" s="9">
        <v>2.54199999999999</v>
      </c>
      <c r="Q468" s="9">
        <v>1.2769999999999899</v>
      </c>
      <c r="R468" s="9">
        <v>13.1199999999999</v>
      </c>
      <c r="S468" s="9">
        <v>1.072E-2</v>
      </c>
      <c r="T468" s="9">
        <v>1.3310000000000001E-2</v>
      </c>
      <c r="U468" s="9">
        <v>1.993E-2</v>
      </c>
      <c r="V468" s="9">
        <v>1.111E-2</v>
      </c>
      <c r="W468" s="9">
        <v>1.7170000000000001E-2</v>
      </c>
      <c r="X468" s="9">
        <v>4.4920000000000003E-3</v>
      </c>
      <c r="Y468" s="9">
        <v>10.94</v>
      </c>
      <c r="Z468" s="9">
        <v>23.309999999999899</v>
      </c>
      <c r="AA468" s="9">
        <v>69.349999999999895</v>
      </c>
      <c r="AB468" s="9">
        <v>366.3</v>
      </c>
      <c r="AC468" s="9">
        <v>9.7939999999999902E-2</v>
      </c>
      <c r="AD468" s="9">
        <v>6.5420000000000006E-2</v>
      </c>
      <c r="AE468" s="9">
        <v>3.986E-2</v>
      </c>
      <c r="AF468" s="9">
        <v>2.222E-2</v>
      </c>
      <c r="AG468" s="9">
        <v>0.26989999999999897</v>
      </c>
      <c r="AH468" s="9">
        <v>6.7360000000000003E-2</v>
      </c>
      <c r="AI468" s="9">
        <v>1</v>
      </c>
      <c r="AJ468">
        <v>0</v>
      </c>
    </row>
    <row r="469" spans="3:36" x14ac:dyDescent="0.2">
      <c r="C469" s="5" t="s">
        <v>605</v>
      </c>
      <c r="D469" s="9">
        <v>9110127</v>
      </c>
      <c r="E469" s="9">
        <v>18.03</v>
      </c>
      <c r="F469" s="9">
        <v>16.850000000000001</v>
      </c>
      <c r="G469" s="9">
        <v>117.5</v>
      </c>
      <c r="H469" s="9">
        <v>990</v>
      </c>
      <c r="I469" s="9">
        <v>8.9469999999999897E-2</v>
      </c>
      <c r="J469" s="9">
        <v>0.1232</v>
      </c>
      <c r="K469" s="9">
        <v>0.109</v>
      </c>
      <c r="L469" s="9">
        <v>6.2539999999999901E-2</v>
      </c>
      <c r="M469" s="9">
        <v>0.17199999999999899</v>
      </c>
      <c r="N469" s="9">
        <v>5.77999999999999E-2</v>
      </c>
      <c r="O469" s="9">
        <v>0.29859999999999898</v>
      </c>
      <c r="P469" s="9">
        <v>0.59060000000000001</v>
      </c>
      <c r="Q469" s="9">
        <v>1.921</v>
      </c>
      <c r="R469" s="9">
        <v>35.770000000000003</v>
      </c>
      <c r="S469" s="9">
        <v>4.117E-3</v>
      </c>
      <c r="T469" s="9">
        <v>1.55999999999999E-2</v>
      </c>
      <c r="U469" s="9">
        <v>2.9749999999999902E-2</v>
      </c>
      <c r="V469" s="9">
        <v>9.7529999999999908E-3</v>
      </c>
      <c r="W469" s="9">
        <v>1.295E-2</v>
      </c>
      <c r="X469" s="9">
        <v>2.4359999999999898E-3</v>
      </c>
      <c r="Y469" s="9">
        <v>20.3799999999999</v>
      </c>
      <c r="Z469" s="9">
        <v>22.02</v>
      </c>
      <c r="AA469" s="9">
        <v>133.30000000000001</v>
      </c>
      <c r="AB469" s="9">
        <v>1292</v>
      </c>
      <c r="AC469" s="9">
        <v>0.1263</v>
      </c>
      <c r="AD469" s="9">
        <v>0.2666</v>
      </c>
      <c r="AE469" s="9">
        <v>0.42899999999999899</v>
      </c>
      <c r="AF469" s="9">
        <v>0.1535</v>
      </c>
      <c r="AG469" s="9">
        <v>0.28420000000000001</v>
      </c>
      <c r="AH469" s="9">
        <v>8.2250000000000004E-2</v>
      </c>
      <c r="AI469" s="9">
        <v>0</v>
      </c>
      <c r="AJ469">
        <v>1</v>
      </c>
    </row>
    <row r="470" spans="3:36" x14ac:dyDescent="0.2">
      <c r="C470" s="5" t="s">
        <v>606</v>
      </c>
      <c r="D470" s="9">
        <v>9110720</v>
      </c>
      <c r="E470" s="9">
        <v>11.99</v>
      </c>
      <c r="F470" s="9">
        <v>24.89</v>
      </c>
      <c r="G470" s="9">
        <v>77.6099999999999</v>
      </c>
      <c r="H470" s="9">
        <v>441.3</v>
      </c>
      <c r="I470" s="9">
        <v>0.102999999999999</v>
      </c>
      <c r="J470" s="9">
        <v>9.2179999999999901E-2</v>
      </c>
      <c r="K470" s="9">
        <v>5.441E-2</v>
      </c>
      <c r="L470" s="9">
        <v>4.274E-2</v>
      </c>
      <c r="M470" s="9">
        <v>0.182</v>
      </c>
      <c r="N470" s="9">
        <v>6.8500000000000005E-2</v>
      </c>
      <c r="O470" s="9">
        <v>0.26229999999999898</v>
      </c>
      <c r="P470" s="9">
        <v>1.204</v>
      </c>
      <c r="Q470" s="9">
        <v>1.865</v>
      </c>
      <c r="R470" s="9">
        <v>19.39</v>
      </c>
      <c r="S470" s="9">
        <v>8.3199999999999906E-3</v>
      </c>
      <c r="T470" s="9">
        <v>2.0250000000000001E-2</v>
      </c>
      <c r="U470" s="9">
        <v>2.334E-2</v>
      </c>
      <c r="V470" s="9">
        <v>1.6650000000000002E-2</v>
      </c>
      <c r="W470" s="9">
        <v>2.094E-2</v>
      </c>
      <c r="X470" s="9">
        <v>3.6740000000000002E-3</v>
      </c>
      <c r="Y470" s="9">
        <v>12.98</v>
      </c>
      <c r="Z470" s="9">
        <v>30.3599999999999</v>
      </c>
      <c r="AA470" s="9">
        <v>84.48</v>
      </c>
      <c r="AB470" s="9">
        <v>513.89999999999895</v>
      </c>
      <c r="AC470" s="9">
        <v>0.131099999999999</v>
      </c>
      <c r="AD470" s="9">
        <v>0.1822</v>
      </c>
      <c r="AE470" s="9">
        <v>0.16089999999999899</v>
      </c>
      <c r="AF470" s="9">
        <v>0.1202</v>
      </c>
      <c r="AG470" s="9">
        <v>0.25990000000000002</v>
      </c>
      <c r="AH470" s="9">
        <v>8.251E-2</v>
      </c>
      <c r="AI470" s="9">
        <v>1</v>
      </c>
      <c r="AJ470">
        <v>0</v>
      </c>
    </row>
    <row r="471" spans="3:36" x14ac:dyDescent="0.2">
      <c r="C471" s="5" t="s">
        <v>607</v>
      </c>
      <c r="D471" s="9">
        <v>9110732</v>
      </c>
      <c r="E471" s="9">
        <v>17.75</v>
      </c>
      <c r="F471" s="9">
        <v>28.03</v>
      </c>
      <c r="G471" s="9">
        <v>117.3</v>
      </c>
      <c r="H471" s="9">
        <v>981.6</v>
      </c>
      <c r="I471" s="9">
        <v>9.9970000000000003E-2</v>
      </c>
      <c r="J471" s="9">
        <v>0.13139999999999899</v>
      </c>
      <c r="K471" s="9">
        <v>0.16980000000000001</v>
      </c>
      <c r="L471" s="9">
        <v>8.2930000000000004E-2</v>
      </c>
      <c r="M471" s="9">
        <v>0.17130000000000001</v>
      </c>
      <c r="N471" s="9">
        <v>5.91599999999999E-2</v>
      </c>
      <c r="O471" s="9">
        <v>0.38969999999999899</v>
      </c>
      <c r="P471" s="9">
        <v>1.077</v>
      </c>
      <c r="Q471" s="9">
        <v>2.8730000000000002</v>
      </c>
      <c r="R471" s="9">
        <v>43.95</v>
      </c>
      <c r="S471" s="9">
        <v>4.7140000000000003E-3</v>
      </c>
      <c r="T471" s="9">
        <v>2.0150000000000001E-2</v>
      </c>
      <c r="U471" s="9">
        <v>3.6970000000000003E-2</v>
      </c>
      <c r="V471" s="9">
        <v>1.11E-2</v>
      </c>
      <c r="W471" s="9">
        <v>1.2370000000000001E-2</v>
      </c>
      <c r="X471" s="9">
        <v>2.5560000000000001E-3</v>
      </c>
      <c r="Y471" s="9">
        <v>21.53</v>
      </c>
      <c r="Z471" s="9">
        <v>38.5399999999999</v>
      </c>
      <c r="AA471" s="9">
        <v>145.4</v>
      </c>
      <c r="AB471" s="9">
        <v>1437</v>
      </c>
      <c r="AC471" s="9">
        <v>0.1401</v>
      </c>
      <c r="AD471" s="9">
        <v>0.37619999999999898</v>
      </c>
      <c r="AE471" s="9">
        <v>0.63990000000000002</v>
      </c>
      <c r="AF471" s="9">
        <v>0.19700000000000001</v>
      </c>
      <c r="AG471" s="9">
        <v>0.29720000000000002</v>
      </c>
      <c r="AH471" s="9">
        <v>9.07499999999999E-2</v>
      </c>
      <c r="AI471" s="9">
        <v>0</v>
      </c>
      <c r="AJ471">
        <v>1</v>
      </c>
    </row>
    <row r="472" spans="3:36" x14ac:dyDescent="0.2">
      <c r="C472" s="5" t="s">
        <v>608</v>
      </c>
      <c r="D472" s="9">
        <v>9110944</v>
      </c>
      <c r="E472" s="9">
        <v>14.8</v>
      </c>
      <c r="F472" s="9">
        <v>17.66</v>
      </c>
      <c r="G472" s="9">
        <v>95.879999999999896</v>
      </c>
      <c r="H472" s="9">
        <v>674.79999999999905</v>
      </c>
      <c r="I472" s="9">
        <v>9.1789999999999899E-2</v>
      </c>
      <c r="J472" s="9">
        <v>8.8900000000000007E-2</v>
      </c>
      <c r="K472" s="9">
        <v>4.06899999999999E-2</v>
      </c>
      <c r="L472" s="9">
        <v>2.2599999999999901E-2</v>
      </c>
      <c r="M472" s="9">
        <v>0.1893</v>
      </c>
      <c r="N472" s="9">
        <v>5.8860000000000003E-2</v>
      </c>
      <c r="O472" s="9">
        <v>0.22040000000000001</v>
      </c>
      <c r="P472" s="9">
        <v>0.62209999999999899</v>
      </c>
      <c r="Q472" s="9">
        <v>1.482</v>
      </c>
      <c r="R472" s="9">
        <v>19.75</v>
      </c>
      <c r="S472" s="9">
        <v>4.7959999999999904E-3</v>
      </c>
      <c r="T472" s="9">
        <v>1.171E-2</v>
      </c>
      <c r="U472" s="9">
        <v>1.7579999999999901E-2</v>
      </c>
      <c r="V472" s="9">
        <v>6.8970000000000004E-3</v>
      </c>
      <c r="W472" s="9">
        <v>2.2540000000000001E-2</v>
      </c>
      <c r="X472" s="9">
        <v>1.9710000000000001E-3</v>
      </c>
      <c r="Y472" s="9">
        <v>16.43</v>
      </c>
      <c r="Z472" s="9">
        <v>22.739999999999899</v>
      </c>
      <c r="AA472" s="9">
        <v>105.9</v>
      </c>
      <c r="AB472" s="9">
        <v>829.5</v>
      </c>
      <c r="AC472" s="9">
        <v>0.1226</v>
      </c>
      <c r="AD472" s="9">
        <v>0.18809999999999899</v>
      </c>
      <c r="AE472" s="9">
        <v>0.20599999999999899</v>
      </c>
      <c r="AF472" s="9">
        <v>8.3080000000000001E-2</v>
      </c>
      <c r="AG472" s="9">
        <v>0.35999999999999899</v>
      </c>
      <c r="AH472" s="9">
        <v>7.2849999999999901E-2</v>
      </c>
      <c r="AI472" s="9">
        <v>1</v>
      </c>
      <c r="AJ472">
        <v>0</v>
      </c>
    </row>
    <row r="473" spans="3:36" x14ac:dyDescent="0.2">
      <c r="C473" s="5" t="s">
        <v>609</v>
      </c>
      <c r="D473" s="9">
        <v>911150</v>
      </c>
      <c r="E473" s="9">
        <v>14.5299999999999</v>
      </c>
      <c r="F473" s="9">
        <v>19.34</v>
      </c>
      <c r="G473" s="9">
        <v>94.25</v>
      </c>
      <c r="H473" s="9">
        <v>659.7</v>
      </c>
      <c r="I473" s="9">
        <v>8.3879999999999899E-2</v>
      </c>
      <c r="J473" s="9">
        <v>7.8E-2</v>
      </c>
      <c r="K473" s="9">
        <v>8.8169999999999901E-2</v>
      </c>
      <c r="L473" s="9">
        <v>2.9250000000000002E-2</v>
      </c>
      <c r="M473" s="9">
        <v>0.14729999999999899</v>
      </c>
      <c r="N473" s="9">
        <v>5.74599999999999E-2</v>
      </c>
      <c r="O473" s="9">
        <v>0.2535</v>
      </c>
      <c r="P473" s="9">
        <v>1.3540000000000001</v>
      </c>
      <c r="Q473" s="9">
        <v>1.994</v>
      </c>
      <c r="R473" s="9">
        <v>23.0399999999999</v>
      </c>
      <c r="S473" s="9">
        <v>4.1469999999999901E-3</v>
      </c>
      <c r="T473" s="9">
        <v>2.0480000000000002E-2</v>
      </c>
      <c r="U473" s="9">
        <v>3.3790000000000001E-2</v>
      </c>
      <c r="V473" s="9">
        <v>8.848E-3</v>
      </c>
      <c r="W473" s="9">
        <v>1.39399999999999E-2</v>
      </c>
      <c r="X473" s="9">
        <v>2.3270000000000001E-3</v>
      </c>
      <c r="Y473" s="9">
        <v>16.3</v>
      </c>
      <c r="Z473" s="9">
        <v>28.39</v>
      </c>
      <c r="AA473" s="9">
        <v>108.099999999999</v>
      </c>
      <c r="AB473" s="9">
        <v>830.5</v>
      </c>
      <c r="AC473" s="9">
        <v>0.1089</v>
      </c>
      <c r="AD473" s="9">
        <v>0.26490000000000002</v>
      </c>
      <c r="AE473" s="9">
        <v>0.37790000000000001</v>
      </c>
      <c r="AF473" s="9">
        <v>9.59399999999999E-2</v>
      </c>
      <c r="AG473" s="9">
        <v>0.24709999999999899</v>
      </c>
      <c r="AH473" s="9">
        <v>7.4630000000000002E-2</v>
      </c>
      <c r="AI473" s="9">
        <v>1</v>
      </c>
      <c r="AJ473">
        <v>0</v>
      </c>
    </row>
    <row r="474" spans="3:36" x14ac:dyDescent="0.2">
      <c r="C474" s="5" t="s">
        <v>610</v>
      </c>
      <c r="D474" s="9">
        <v>911157302</v>
      </c>
      <c r="E474" s="9">
        <v>21.1</v>
      </c>
      <c r="F474" s="9">
        <v>20.52</v>
      </c>
      <c r="G474" s="9">
        <v>138.099999999999</v>
      </c>
      <c r="H474" s="9">
        <v>1384</v>
      </c>
      <c r="I474" s="9">
        <v>9.6839999999999898E-2</v>
      </c>
      <c r="J474" s="9">
        <v>0.11749999999999899</v>
      </c>
      <c r="K474" s="9">
        <v>0.15720000000000001</v>
      </c>
      <c r="L474" s="9">
        <v>0.11550000000000001</v>
      </c>
      <c r="M474" s="9">
        <v>0.15540000000000001</v>
      </c>
      <c r="N474" s="9">
        <v>5.6610000000000001E-2</v>
      </c>
      <c r="O474" s="9">
        <v>0.6643</v>
      </c>
      <c r="P474" s="9">
        <v>1.361</v>
      </c>
      <c r="Q474" s="9">
        <v>4.54199999999999</v>
      </c>
      <c r="R474" s="9">
        <v>81.89</v>
      </c>
      <c r="S474" s="9">
        <v>5.4669999999999901E-3</v>
      </c>
      <c r="T474" s="9">
        <v>2.0750000000000001E-2</v>
      </c>
      <c r="U474" s="9">
        <v>3.1850000000000003E-2</v>
      </c>
      <c r="V474" s="9">
        <v>1.4659999999999901E-2</v>
      </c>
      <c r="W474" s="9">
        <v>1.0290000000000001E-2</v>
      </c>
      <c r="X474" s="9">
        <v>2.20499999999999E-3</v>
      </c>
      <c r="Y474" s="9">
        <v>25.68</v>
      </c>
      <c r="Z474" s="9">
        <v>32.07</v>
      </c>
      <c r="AA474" s="9">
        <v>168.19999999999899</v>
      </c>
      <c r="AB474" s="9">
        <v>2022</v>
      </c>
      <c r="AC474" s="9">
        <v>0.1368</v>
      </c>
      <c r="AD474" s="9">
        <v>0.31009999999999899</v>
      </c>
      <c r="AE474" s="9">
        <v>0.43990000000000001</v>
      </c>
      <c r="AF474" s="9">
        <v>0.22800000000000001</v>
      </c>
      <c r="AG474" s="9">
        <v>0.2268</v>
      </c>
      <c r="AH474" s="9">
        <v>7.4249999999999899E-2</v>
      </c>
      <c r="AI474" s="9">
        <v>0</v>
      </c>
      <c r="AJ474">
        <v>1</v>
      </c>
    </row>
    <row r="475" spans="3:36" x14ac:dyDescent="0.2">
      <c r="C475" s="5" t="s">
        <v>611</v>
      </c>
      <c r="D475" s="9">
        <v>9111596</v>
      </c>
      <c r="E475" s="9">
        <v>11.8699999999999</v>
      </c>
      <c r="F475" s="9">
        <v>21.5399999999999</v>
      </c>
      <c r="G475" s="9">
        <v>76.829999999999899</v>
      </c>
      <c r="H475" s="9">
        <v>432</v>
      </c>
      <c r="I475" s="9">
        <v>6.6129999999999897E-2</v>
      </c>
      <c r="J475" s="9">
        <v>0.106399999999999</v>
      </c>
      <c r="K475" s="9">
        <v>8.7770000000000001E-2</v>
      </c>
      <c r="L475" s="9">
        <v>2.3859999999999899E-2</v>
      </c>
      <c r="M475" s="9">
        <v>0.13489999999999899</v>
      </c>
      <c r="N475" s="9">
        <v>6.6119999999999901E-2</v>
      </c>
      <c r="O475" s="9">
        <v>0.25600000000000001</v>
      </c>
      <c r="P475" s="9">
        <v>1.554</v>
      </c>
      <c r="Q475" s="9">
        <v>1.9550000000000001</v>
      </c>
      <c r="R475" s="9">
        <v>20.239999999999899</v>
      </c>
      <c r="S475" s="9">
        <v>6.8539999999999903E-3</v>
      </c>
      <c r="T475" s="9">
        <v>6.0630000000000003E-2</v>
      </c>
      <c r="U475" s="9">
        <v>6.6629999999999898E-2</v>
      </c>
      <c r="V475" s="9">
        <v>1.553E-2</v>
      </c>
      <c r="W475" s="9">
        <v>2.3539999999999901E-2</v>
      </c>
      <c r="X475" s="9">
        <v>8.9250000000000006E-3</v>
      </c>
      <c r="Y475" s="9">
        <v>12.7899999999999</v>
      </c>
      <c r="Z475" s="9">
        <v>28.18</v>
      </c>
      <c r="AA475" s="9">
        <v>83.51</v>
      </c>
      <c r="AB475" s="9">
        <v>507.19999999999902</v>
      </c>
      <c r="AC475" s="9">
        <v>9.4570000000000001E-2</v>
      </c>
      <c r="AD475" s="9">
        <v>0.33989999999999898</v>
      </c>
      <c r="AE475" s="9">
        <v>0.32179999999999898</v>
      </c>
      <c r="AF475" s="9">
        <v>8.7499999999999897E-2</v>
      </c>
      <c r="AG475" s="9">
        <v>0.23050000000000001</v>
      </c>
      <c r="AH475" s="9">
        <v>9.95199999999999E-2</v>
      </c>
      <c r="AI475" s="9">
        <v>1</v>
      </c>
      <c r="AJ475">
        <v>0</v>
      </c>
    </row>
    <row r="476" spans="3:36" x14ac:dyDescent="0.2">
      <c r="C476" s="5" t="s">
        <v>612</v>
      </c>
      <c r="D476" s="9">
        <v>9111805</v>
      </c>
      <c r="E476" s="9">
        <v>19.59</v>
      </c>
      <c r="F476" s="9">
        <v>25</v>
      </c>
      <c r="G476" s="9">
        <v>127.7</v>
      </c>
      <c r="H476" s="9">
        <v>1191</v>
      </c>
      <c r="I476" s="9">
        <v>0.1032</v>
      </c>
      <c r="J476" s="9">
        <v>9.8710000000000006E-2</v>
      </c>
      <c r="K476" s="9">
        <v>0.16550000000000001</v>
      </c>
      <c r="L476" s="9">
        <v>9.0630000000000002E-2</v>
      </c>
      <c r="M476" s="9">
        <v>0.1663</v>
      </c>
      <c r="N476" s="9">
        <v>5.391E-2</v>
      </c>
      <c r="O476" s="9">
        <v>0.46739999999999898</v>
      </c>
      <c r="P476" s="9">
        <v>1.375</v>
      </c>
      <c r="Q476" s="9">
        <v>2.9159999999999902</v>
      </c>
      <c r="R476" s="9">
        <v>56.18</v>
      </c>
      <c r="S476" s="9">
        <v>1.1900000000000001E-2</v>
      </c>
      <c r="T476" s="9">
        <v>1.9290000000000002E-2</v>
      </c>
      <c r="U476" s="9">
        <v>4.9070000000000003E-2</v>
      </c>
      <c r="V476" s="9">
        <v>1.499E-2</v>
      </c>
      <c r="W476" s="9">
        <v>1.6410000000000001E-2</v>
      </c>
      <c r="X476" s="9">
        <v>1.807E-3</v>
      </c>
      <c r="Y476" s="9">
        <v>21.44</v>
      </c>
      <c r="Z476" s="9">
        <v>30.96</v>
      </c>
      <c r="AA476" s="9">
        <v>139.80000000000001</v>
      </c>
      <c r="AB476" s="9">
        <v>1421</v>
      </c>
      <c r="AC476" s="9">
        <v>0.15279999999999899</v>
      </c>
      <c r="AD476" s="9">
        <v>0.1845</v>
      </c>
      <c r="AE476" s="9">
        <v>0.3977</v>
      </c>
      <c r="AF476" s="9">
        <v>0.14660000000000001</v>
      </c>
      <c r="AG476" s="9">
        <v>0.2293</v>
      </c>
      <c r="AH476" s="9">
        <v>6.0909999999999902E-2</v>
      </c>
      <c r="AI476" s="9">
        <v>0</v>
      </c>
      <c r="AJ476">
        <v>1</v>
      </c>
    </row>
    <row r="477" spans="3:36" x14ac:dyDescent="0.2">
      <c r="C477" s="5" t="s">
        <v>613</v>
      </c>
      <c r="D477" s="9">
        <v>9111843</v>
      </c>
      <c r="E477" s="9">
        <v>12</v>
      </c>
      <c r="F477" s="9">
        <v>28.23</v>
      </c>
      <c r="G477" s="9">
        <v>76.769999999999897</v>
      </c>
      <c r="H477" s="9">
        <v>442.5</v>
      </c>
      <c r="I477" s="9">
        <v>8.4370000000000001E-2</v>
      </c>
      <c r="J477" s="9">
        <v>6.4500000000000002E-2</v>
      </c>
      <c r="K477" s="9">
        <v>4.0550000000000003E-2</v>
      </c>
      <c r="L477" s="9">
        <v>1.9449999999999901E-2</v>
      </c>
      <c r="M477" s="9">
        <v>0.1615</v>
      </c>
      <c r="N477" s="9">
        <v>6.10399999999999E-2</v>
      </c>
      <c r="O477" s="9">
        <v>0.19120000000000001</v>
      </c>
      <c r="P477" s="9">
        <v>1.7050000000000001</v>
      </c>
      <c r="Q477" s="9">
        <v>1.516</v>
      </c>
      <c r="R477" s="9">
        <v>13.8599999999999</v>
      </c>
      <c r="S477" s="9">
        <v>7.3340000000000002E-3</v>
      </c>
      <c r="T477" s="9">
        <v>2.589E-2</v>
      </c>
      <c r="U477" s="9">
        <v>2.9409999999999901E-2</v>
      </c>
      <c r="V477" s="9">
        <v>9.1660000000000005E-3</v>
      </c>
      <c r="W477" s="9">
        <v>1.745E-2</v>
      </c>
      <c r="X477" s="9">
        <v>4.3020000000000003E-3</v>
      </c>
      <c r="Y477" s="9">
        <v>13.09</v>
      </c>
      <c r="Z477" s="9">
        <v>37.880000000000003</v>
      </c>
      <c r="AA477" s="9">
        <v>85.069999999999894</v>
      </c>
      <c r="AB477" s="9">
        <v>523.70000000000005</v>
      </c>
      <c r="AC477" s="9">
        <v>0.1208</v>
      </c>
      <c r="AD477" s="9">
        <v>0.18559999999999899</v>
      </c>
      <c r="AE477" s="9">
        <v>0.18110000000000001</v>
      </c>
      <c r="AF477" s="9">
        <v>7.1160000000000001E-2</v>
      </c>
      <c r="AG477" s="9">
        <v>0.2447</v>
      </c>
      <c r="AH477" s="9">
        <v>8.1939999999999902E-2</v>
      </c>
      <c r="AI477" s="9">
        <v>1</v>
      </c>
      <c r="AJ477">
        <v>0</v>
      </c>
    </row>
    <row r="478" spans="3:36" x14ac:dyDescent="0.2">
      <c r="C478" s="5" t="s">
        <v>614</v>
      </c>
      <c r="D478" s="9">
        <v>911201</v>
      </c>
      <c r="E478" s="9">
        <v>14.5299999999999</v>
      </c>
      <c r="F478" s="9">
        <v>13.98</v>
      </c>
      <c r="G478" s="9">
        <v>93.8599999999999</v>
      </c>
      <c r="H478" s="9">
        <v>644.20000000000005</v>
      </c>
      <c r="I478" s="9">
        <v>0.1099</v>
      </c>
      <c r="J478" s="9">
        <v>9.2420000000000002E-2</v>
      </c>
      <c r="K478" s="9">
        <v>6.89499999999999E-2</v>
      </c>
      <c r="L478" s="9">
        <v>6.4949999999999897E-2</v>
      </c>
      <c r="M478" s="9">
        <v>0.16500000000000001</v>
      </c>
      <c r="N478" s="9">
        <v>6.1210000000000001E-2</v>
      </c>
      <c r="O478" s="9">
        <v>0.305999999999999</v>
      </c>
      <c r="P478" s="9">
        <v>0.72130000000000005</v>
      </c>
      <c r="Q478" s="9">
        <v>2.14299999999999</v>
      </c>
      <c r="R478" s="9">
        <v>25.6999999999999</v>
      </c>
      <c r="S478" s="9">
        <v>6.1330000000000004E-3</v>
      </c>
      <c r="T478" s="9">
        <v>1.251E-2</v>
      </c>
      <c r="U478" s="9">
        <v>1.6150000000000001E-2</v>
      </c>
      <c r="V478" s="9">
        <v>1.136E-2</v>
      </c>
      <c r="W478" s="9">
        <v>2.2069999999999899E-2</v>
      </c>
      <c r="X478" s="9">
        <v>3.5630000000000002E-3</v>
      </c>
      <c r="Y478" s="9">
        <v>15.8</v>
      </c>
      <c r="Z478" s="9">
        <v>16.93</v>
      </c>
      <c r="AA478" s="9">
        <v>103.099999999999</v>
      </c>
      <c r="AB478" s="9">
        <v>749.89999999999895</v>
      </c>
      <c r="AC478" s="9">
        <v>0.13469999999999899</v>
      </c>
      <c r="AD478" s="9">
        <v>0.14779999999999899</v>
      </c>
      <c r="AE478" s="9">
        <v>0.13730000000000001</v>
      </c>
      <c r="AF478" s="9">
        <v>0.1069</v>
      </c>
      <c r="AG478" s="9">
        <v>0.2606</v>
      </c>
      <c r="AH478" s="9">
        <v>7.8100000000000003E-2</v>
      </c>
      <c r="AI478" s="9">
        <v>1</v>
      </c>
      <c r="AJ478">
        <v>0</v>
      </c>
    </row>
    <row r="479" spans="3:36" x14ac:dyDescent="0.2">
      <c r="C479" s="5" t="s">
        <v>615</v>
      </c>
      <c r="D479" s="9">
        <v>911202</v>
      </c>
      <c r="E479" s="9">
        <v>12.6199999999999</v>
      </c>
      <c r="F479" s="9">
        <v>17.149999999999899</v>
      </c>
      <c r="G479" s="9">
        <v>80.62</v>
      </c>
      <c r="H479" s="9">
        <v>492.89999999999901</v>
      </c>
      <c r="I479" s="9">
        <v>8.5830000000000004E-2</v>
      </c>
      <c r="J479" s="9">
        <v>5.4300000000000001E-2</v>
      </c>
      <c r="K479" s="9">
        <v>2.9659999999999902E-2</v>
      </c>
      <c r="L479" s="9">
        <v>2.2720000000000001E-2</v>
      </c>
      <c r="M479" s="9">
        <v>0.1799</v>
      </c>
      <c r="N479" s="9">
        <v>5.8259999999999902E-2</v>
      </c>
      <c r="O479" s="9">
        <v>0.16919999999999899</v>
      </c>
      <c r="P479" s="9">
        <v>0.66739999999999899</v>
      </c>
      <c r="Q479" s="9">
        <v>1.1160000000000001</v>
      </c>
      <c r="R479" s="9">
        <v>13.32</v>
      </c>
      <c r="S479" s="9">
        <v>3.888E-3</v>
      </c>
      <c r="T479" s="9">
        <v>8.5389999999999893E-3</v>
      </c>
      <c r="U479" s="9">
        <v>1.256E-2</v>
      </c>
      <c r="V479" s="9">
        <v>6.888E-3</v>
      </c>
      <c r="W479" s="9">
        <v>1.6080000000000001E-2</v>
      </c>
      <c r="X479" s="9">
        <v>1.6379999999999899E-3</v>
      </c>
      <c r="Y479" s="9">
        <v>14.34</v>
      </c>
      <c r="Z479" s="9">
        <v>22.149999999999899</v>
      </c>
      <c r="AA479" s="9">
        <v>91.62</v>
      </c>
      <c r="AB479" s="9">
        <v>633.5</v>
      </c>
      <c r="AC479" s="9">
        <v>0.1225</v>
      </c>
      <c r="AD479" s="9">
        <v>0.1517</v>
      </c>
      <c r="AE479" s="9">
        <v>0.18870000000000001</v>
      </c>
      <c r="AF479" s="9">
        <v>9.851E-2</v>
      </c>
      <c r="AG479" s="9">
        <v>0.32700000000000001</v>
      </c>
      <c r="AH479" s="9">
        <v>7.3300000000000004E-2</v>
      </c>
      <c r="AI479" s="9">
        <v>1</v>
      </c>
      <c r="AJ479">
        <v>0</v>
      </c>
    </row>
    <row r="480" spans="3:36" x14ac:dyDescent="0.2">
      <c r="C480" s="5" t="s">
        <v>616</v>
      </c>
      <c r="D480" s="9">
        <v>9112085</v>
      </c>
      <c r="E480" s="9">
        <v>13.38</v>
      </c>
      <c r="F480" s="9">
        <v>30.719999999999899</v>
      </c>
      <c r="G480" s="9">
        <v>86.34</v>
      </c>
      <c r="H480" s="9">
        <v>557.20000000000005</v>
      </c>
      <c r="I480" s="9">
        <v>9.2450000000000004E-2</v>
      </c>
      <c r="J480" s="9">
        <v>7.4260000000000007E-2</v>
      </c>
      <c r="K480" s="9">
        <v>2.819E-2</v>
      </c>
      <c r="L480" s="9">
        <v>3.2640000000000002E-2</v>
      </c>
      <c r="M480" s="9">
        <v>0.13750000000000001</v>
      </c>
      <c r="N480" s="9">
        <v>6.0159999999999901E-2</v>
      </c>
      <c r="O480" s="9">
        <v>0.34079999999999899</v>
      </c>
      <c r="P480" s="9">
        <v>1.9239999999999899</v>
      </c>
      <c r="Q480" s="9">
        <v>2.2869999999999902</v>
      </c>
      <c r="R480" s="9">
        <v>28.93</v>
      </c>
      <c r="S480" s="9">
        <v>5.8409999999999903E-3</v>
      </c>
      <c r="T480" s="9">
        <v>1.2460000000000001E-2</v>
      </c>
      <c r="U480" s="9">
        <v>7.9360000000000003E-3</v>
      </c>
      <c r="V480" s="9">
        <v>9.1280000000000007E-3</v>
      </c>
      <c r="W480" s="9">
        <v>1.5640000000000001E-2</v>
      </c>
      <c r="X480" s="9">
        <v>2.9849999999999898E-3</v>
      </c>
      <c r="Y480" s="9">
        <v>15.05</v>
      </c>
      <c r="Z480" s="9">
        <v>41.6099999999999</v>
      </c>
      <c r="AA480" s="9">
        <v>96.689999999999898</v>
      </c>
      <c r="AB480" s="9">
        <v>705.6</v>
      </c>
      <c r="AC480" s="9">
        <v>0.1172</v>
      </c>
      <c r="AD480" s="9">
        <v>0.1421</v>
      </c>
      <c r="AE480" s="9">
        <v>7.0029999999999898E-2</v>
      </c>
      <c r="AF480" s="9">
        <v>7.7630000000000005E-2</v>
      </c>
      <c r="AG480" s="9">
        <v>0.21959999999999899</v>
      </c>
      <c r="AH480" s="9">
        <v>7.6749999999999902E-2</v>
      </c>
      <c r="AI480" s="9">
        <v>1</v>
      </c>
      <c r="AJ480">
        <v>0</v>
      </c>
    </row>
    <row r="481" spans="3:36" x14ac:dyDescent="0.2">
      <c r="C481" s="5" t="s">
        <v>617</v>
      </c>
      <c r="D481" s="9">
        <v>9112366</v>
      </c>
      <c r="E481" s="9">
        <v>11.63</v>
      </c>
      <c r="F481" s="9">
        <v>29.2899999999999</v>
      </c>
      <c r="G481" s="9">
        <v>74.87</v>
      </c>
      <c r="H481" s="9">
        <v>415.1</v>
      </c>
      <c r="I481" s="9">
        <v>9.357E-2</v>
      </c>
      <c r="J481" s="9">
        <v>8.57399999999999E-2</v>
      </c>
      <c r="K481" s="9">
        <v>7.15999999999999E-2</v>
      </c>
      <c r="L481" s="9">
        <v>2.017E-2</v>
      </c>
      <c r="M481" s="9">
        <v>0.1799</v>
      </c>
      <c r="N481" s="9">
        <v>6.166E-2</v>
      </c>
      <c r="O481" s="9">
        <v>0.3135</v>
      </c>
      <c r="P481" s="9">
        <v>2.4260000000000002</v>
      </c>
      <c r="Q481" s="9">
        <v>2.1499999999999901</v>
      </c>
      <c r="R481" s="9">
        <v>23.1299999999999</v>
      </c>
      <c r="S481" s="9">
        <v>9.861E-3</v>
      </c>
      <c r="T481" s="9">
        <v>2.418E-2</v>
      </c>
      <c r="U481" s="9">
        <v>4.2750000000000003E-2</v>
      </c>
      <c r="V481" s="9">
        <v>9.2149999999999906E-3</v>
      </c>
      <c r="W481" s="9">
        <v>2.4750000000000001E-2</v>
      </c>
      <c r="X481" s="9">
        <v>2.1280000000000001E-3</v>
      </c>
      <c r="Y481" s="9">
        <v>13.1199999999999</v>
      </c>
      <c r="Z481" s="9">
        <v>38.81</v>
      </c>
      <c r="AA481" s="9">
        <v>86.04</v>
      </c>
      <c r="AB481" s="9">
        <v>527.79999999999905</v>
      </c>
      <c r="AC481" s="9">
        <v>0.1406</v>
      </c>
      <c r="AD481" s="9">
        <v>0.2031</v>
      </c>
      <c r="AE481" s="9">
        <v>0.2923</v>
      </c>
      <c r="AF481" s="9">
        <v>6.8349999999999897E-2</v>
      </c>
      <c r="AG481" s="9">
        <v>0.28839999999999899</v>
      </c>
      <c r="AH481" s="9">
        <v>7.22E-2</v>
      </c>
      <c r="AI481" s="9">
        <v>1</v>
      </c>
      <c r="AJ481">
        <v>0</v>
      </c>
    </row>
    <row r="482" spans="3:36" x14ac:dyDescent="0.2">
      <c r="C482" s="5" t="s">
        <v>618</v>
      </c>
      <c r="D482" s="9">
        <v>9112367</v>
      </c>
      <c r="E482" s="9">
        <v>13.21</v>
      </c>
      <c r="F482" s="9">
        <v>25.25</v>
      </c>
      <c r="G482" s="9">
        <v>84.099999999999895</v>
      </c>
      <c r="H482" s="9">
        <v>537.89999999999895</v>
      </c>
      <c r="I482" s="9">
        <v>8.7910000000000002E-2</v>
      </c>
      <c r="J482" s="9">
        <v>5.2049999999999902E-2</v>
      </c>
      <c r="K482" s="9">
        <v>2.7720000000000002E-2</v>
      </c>
      <c r="L482" s="9">
        <v>2.068E-2</v>
      </c>
      <c r="M482" s="9">
        <v>0.16189999999999899</v>
      </c>
      <c r="N482" s="9">
        <v>5.5840000000000001E-2</v>
      </c>
      <c r="O482" s="9">
        <v>0.2084</v>
      </c>
      <c r="P482" s="9">
        <v>1.35</v>
      </c>
      <c r="Q482" s="9">
        <v>1.3140000000000001</v>
      </c>
      <c r="R482" s="9">
        <v>17.579999999999899</v>
      </c>
      <c r="S482" s="9">
        <v>5.7679999999999901E-3</v>
      </c>
      <c r="T482" s="9">
        <v>8.0820000000000006E-3</v>
      </c>
      <c r="U482" s="9">
        <v>1.5100000000000001E-2</v>
      </c>
      <c r="V482" s="9">
        <v>6.4510000000000001E-3</v>
      </c>
      <c r="W482" s="9">
        <v>1.34699999999999E-2</v>
      </c>
      <c r="X482" s="9">
        <v>1.828E-3</v>
      </c>
      <c r="Y482" s="9">
        <v>14.35</v>
      </c>
      <c r="Z482" s="9">
        <v>34.229999999999897</v>
      </c>
      <c r="AA482" s="9">
        <v>91.29</v>
      </c>
      <c r="AB482" s="9">
        <v>632.89999999999895</v>
      </c>
      <c r="AC482" s="9">
        <v>0.12889999999999899</v>
      </c>
      <c r="AD482" s="9">
        <v>0.10630000000000001</v>
      </c>
      <c r="AE482" s="9">
        <v>0.13900000000000001</v>
      </c>
      <c r="AF482" s="9">
        <v>6.0049999999999902E-2</v>
      </c>
      <c r="AG482" s="9">
        <v>0.24440000000000001</v>
      </c>
      <c r="AH482" s="9">
        <v>6.7879999999999899E-2</v>
      </c>
      <c r="AI482" s="9">
        <v>1</v>
      </c>
      <c r="AJ482">
        <v>0</v>
      </c>
    </row>
    <row r="483" spans="3:36" x14ac:dyDescent="0.2">
      <c r="C483" s="5" t="s">
        <v>619</v>
      </c>
      <c r="D483" s="9">
        <v>9112594</v>
      </c>
      <c r="E483" s="9">
        <v>13</v>
      </c>
      <c r="F483" s="9">
        <v>25.1299999999999</v>
      </c>
      <c r="G483" s="9">
        <v>82.6099999999999</v>
      </c>
      <c r="H483" s="9">
        <v>520.20000000000005</v>
      </c>
      <c r="I483" s="9">
        <v>8.3690000000000001E-2</v>
      </c>
      <c r="J483" s="9">
        <v>5.07299999999999E-2</v>
      </c>
      <c r="K483" s="9">
        <v>1.206E-2</v>
      </c>
      <c r="L483" s="9">
        <v>1.762E-2</v>
      </c>
      <c r="M483" s="9">
        <v>0.16669999999999899</v>
      </c>
      <c r="N483" s="9">
        <v>5.44899999999999E-2</v>
      </c>
      <c r="O483" s="9">
        <v>0.2621</v>
      </c>
      <c r="P483" s="9">
        <v>1.232</v>
      </c>
      <c r="Q483" s="9">
        <v>1.657</v>
      </c>
      <c r="R483" s="9">
        <v>21.19</v>
      </c>
      <c r="S483" s="9">
        <v>6.0540000000000004E-3</v>
      </c>
      <c r="T483" s="9">
        <v>8.9739999999999907E-3</v>
      </c>
      <c r="U483" s="9">
        <v>5.6810000000000003E-3</v>
      </c>
      <c r="V483" s="9">
        <v>6.3359999999999901E-3</v>
      </c>
      <c r="W483" s="9">
        <v>1.21499999999999E-2</v>
      </c>
      <c r="X483" s="9">
        <v>1.51399999999999E-3</v>
      </c>
      <c r="Y483" s="9">
        <v>14.34</v>
      </c>
      <c r="Z483" s="9">
        <v>31.8799999999999</v>
      </c>
      <c r="AA483" s="9">
        <v>91.06</v>
      </c>
      <c r="AB483" s="9">
        <v>628.5</v>
      </c>
      <c r="AC483" s="9">
        <v>0.12180000000000001</v>
      </c>
      <c r="AD483" s="9">
        <v>0.109299999999999</v>
      </c>
      <c r="AE483" s="9">
        <v>4.462E-2</v>
      </c>
      <c r="AF483" s="9">
        <v>5.9209999999999902E-2</v>
      </c>
      <c r="AG483" s="9">
        <v>0.2306</v>
      </c>
      <c r="AH483" s="9">
        <v>6.2909999999999897E-2</v>
      </c>
      <c r="AI483" s="9">
        <v>1</v>
      </c>
      <c r="AJ483">
        <v>0</v>
      </c>
    </row>
    <row r="484" spans="3:36" x14ac:dyDescent="0.2">
      <c r="C484" s="5" t="s">
        <v>620</v>
      </c>
      <c r="D484" s="9">
        <v>9112712</v>
      </c>
      <c r="E484" s="9">
        <v>9.7550000000000008</v>
      </c>
      <c r="F484" s="9">
        <v>28.1999999999999</v>
      </c>
      <c r="G484" s="9">
        <v>61.68</v>
      </c>
      <c r="H484" s="9">
        <v>290.89999999999901</v>
      </c>
      <c r="I484" s="9">
        <v>7.9839999999999897E-2</v>
      </c>
      <c r="J484" s="9">
        <v>4.6260000000000003E-2</v>
      </c>
      <c r="K484" s="9">
        <v>1.541E-2</v>
      </c>
      <c r="L484" s="9">
        <v>1.043E-2</v>
      </c>
      <c r="M484" s="9">
        <v>0.16209999999999899</v>
      </c>
      <c r="N484" s="9">
        <v>5.9520000000000003E-2</v>
      </c>
      <c r="O484" s="9">
        <v>0.17810000000000001</v>
      </c>
      <c r="P484" s="9">
        <v>1.6870000000000001</v>
      </c>
      <c r="Q484" s="9">
        <v>1.2430000000000001</v>
      </c>
      <c r="R484" s="9">
        <v>11.2799999999999</v>
      </c>
      <c r="S484" s="9">
        <v>6.5880000000000001E-3</v>
      </c>
      <c r="T484" s="9">
        <v>1.2699999999999901E-2</v>
      </c>
      <c r="U484" s="9">
        <v>1.4500000000000001E-2</v>
      </c>
      <c r="V484" s="9">
        <v>6.1040000000000001E-3</v>
      </c>
      <c r="W484" s="9">
        <v>1.5740000000000001E-2</v>
      </c>
      <c r="X484" s="9">
        <v>2.2680000000000001E-3</v>
      </c>
      <c r="Y484" s="9">
        <v>10.67</v>
      </c>
      <c r="Z484" s="9">
        <v>36.92</v>
      </c>
      <c r="AA484" s="9">
        <v>68.03</v>
      </c>
      <c r="AB484" s="9">
        <v>349.89999999999901</v>
      </c>
      <c r="AC484" s="9">
        <v>0.111</v>
      </c>
      <c r="AD484" s="9">
        <v>0.1109</v>
      </c>
      <c r="AE484" s="9">
        <v>7.1900000000000006E-2</v>
      </c>
      <c r="AF484" s="9">
        <v>4.8660000000000002E-2</v>
      </c>
      <c r="AG484" s="9">
        <v>0.2321</v>
      </c>
      <c r="AH484" s="9">
        <v>7.2109999999999896E-2</v>
      </c>
      <c r="AI484" s="9">
        <v>1</v>
      </c>
      <c r="AJ484">
        <v>0</v>
      </c>
    </row>
    <row r="485" spans="3:36" x14ac:dyDescent="0.2">
      <c r="C485" s="5" t="s">
        <v>621</v>
      </c>
      <c r="D485" s="9">
        <v>911296201</v>
      </c>
      <c r="E485" s="9">
        <v>17.079999999999899</v>
      </c>
      <c r="F485" s="9">
        <v>27.149999999999899</v>
      </c>
      <c r="G485" s="9">
        <v>111.2</v>
      </c>
      <c r="H485" s="9">
        <v>930.89999999999895</v>
      </c>
      <c r="I485" s="9">
        <v>9.8979999999999901E-2</v>
      </c>
      <c r="J485" s="9">
        <v>0.111</v>
      </c>
      <c r="K485" s="9">
        <v>0.1007</v>
      </c>
      <c r="L485" s="9">
        <v>6.4310000000000006E-2</v>
      </c>
      <c r="M485" s="9">
        <v>0.17929999999999899</v>
      </c>
      <c r="N485" s="9">
        <v>6.2810000000000005E-2</v>
      </c>
      <c r="O485" s="9">
        <v>0.92910000000000004</v>
      </c>
      <c r="P485" s="9">
        <v>1.1519999999999899</v>
      </c>
      <c r="Q485" s="9">
        <v>6.0510000000000002</v>
      </c>
      <c r="R485" s="9">
        <v>115.2</v>
      </c>
      <c r="S485" s="9">
        <v>8.7399999999999908E-3</v>
      </c>
      <c r="T485" s="9">
        <v>2.2190000000000001E-2</v>
      </c>
      <c r="U485" s="9">
        <v>2.7210000000000002E-2</v>
      </c>
      <c r="V485" s="9">
        <v>1.45799999999999E-2</v>
      </c>
      <c r="W485" s="9">
        <v>2.0449999999999899E-2</v>
      </c>
      <c r="X485" s="9">
        <v>4.4169999999999904E-3</v>
      </c>
      <c r="Y485" s="9">
        <v>22.96</v>
      </c>
      <c r="Z485" s="9">
        <v>34.49</v>
      </c>
      <c r="AA485" s="9">
        <v>152.099999999999</v>
      </c>
      <c r="AB485" s="9">
        <v>1648</v>
      </c>
      <c r="AC485" s="9">
        <v>0.16</v>
      </c>
      <c r="AD485" s="9">
        <v>0.24440000000000001</v>
      </c>
      <c r="AE485" s="9">
        <v>0.26390000000000002</v>
      </c>
      <c r="AF485" s="9">
        <v>0.1555</v>
      </c>
      <c r="AG485" s="9">
        <v>0.30099999999999899</v>
      </c>
      <c r="AH485" s="9">
        <v>9.06E-2</v>
      </c>
      <c r="AI485" s="9">
        <v>0</v>
      </c>
      <c r="AJ485">
        <v>1</v>
      </c>
    </row>
    <row r="486" spans="3:36" x14ac:dyDescent="0.2">
      <c r="C486" s="5" t="s">
        <v>622</v>
      </c>
      <c r="D486" s="9">
        <v>911296202</v>
      </c>
      <c r="E486" s="9">
        <v>27.42</v>
      </c>
      <c r="F486" s="9">
        <v>26.27</v>
      </c>
      <c r="G486" s="9">
        <v>186.9</v>
      </c>
      <c r="H486" s="9">
        <v>2501</v>
      </c>
      <c r="I486" s="9">
        <v>0.1084</v>
      </c>
      <c r="J486" s="9">
        <v>0.1988</v>
      </c>
      <c r="K486" s="9">
        <v>0.36349999999999899</v>
      </c>
      <c r="L486" s="9">
        <v>0.168899999999999</v>
      </c>
      <c r="M486" s="9">
        <v>0.20610000000000001</v>
      </c>
      <c r="N486" s="9">
        <v>5.6230000000000002E-2</v>
      </c>
      <c r="O486" s="9">
        <v>2.5470000000000002</v>
      </c>
      <c r="P486" s="9">
        <v>1.306</v>
      </c>
      <c r="Q486" s="9">
        <v>18.649999999999899</v>
      </c>
      <c r="R486" s="9">
        <v>542.20000000000005</v>
      </c>
      <c r="S486" s="9">
        <v>7.6499999999999901E-3</v>
      </c>
      <c r="T486" s="9">
        <v>5.3740000000000003E-2</v>
      </c>
      <c r="U486" s="9">
        <v>8.0549999999999899E-2</v>
      </c>
      <c r="V486" s="9">
        <v>2.598E-2</v>
      </c>
      <c r="W486" s="9">
        <v>1.6969999999999898E-2</v>
      </c>
      <c r="X486" s="9">
        <v>4.5580000000000004E-3</v>
      </c>
      <c r="Y486" s="9">
        <v>36.0399999999999</v>
      </c>
      <c r="Z486" s="9">
        <v>31.37</v>
      </c>
      <c r="AA486" s="9">
        <v>251.19999999999899</v>
      </c>
      <c r="AB486" s="9">
        <v>4254</v>
      </c>
      <c r="AC486" s="9">
        <v>0.13569999999999899</v>
      </c>
      <c r="AD486" s="9">
        <v>0.42559999999999898</v>
      </c>
      <c r="AE486" s="9">
        <v>0.68330000000000002</v>
      </c>
      <c r="AF486" s="9">
        <v>0.26250000000000001</v>
      </c>
      <c r="AG486" s="9">
        <v>0.2641</v>
      </c>
      <c r="AH486" s="9">
        <v>7.4270000000000003E-2</v>
      </c>
      <c r="AI486" s="9">
        <v>0</v>
      </c>
      <c r="AJ486">
        <v>1</v>
      </c>
    </row>
    <row r="487" spans="3:36" x14ac:dyDescent="0.2">
      <c r="C487" s="5" t="s">
        <v>623</v>
      </c>
      <c r="D487" s="9">
        <v>9113156</v>
      </c>
      <c r="E487" s="9">
        <v>14.4</v>
      </c>
      <c r="F487" s="9">
        <v>26.989999999999899</v>
      </c>
      <c r="G487" s="9">
        <v>92.25</v>
      </c>
      <c r="H487" s="9">
        <v>646.1</v>
      </c>
      <c r="I487" s="9">
        <v>6.9949999999999901E-2</v>
      </c>
      <c r="J487" s="9">
        <v>5.2229999999999902E-2</v>
      </c>
      <c r="K487" s="9">
        <v>3.4759999999999902E-2</v>
      </c>
      <c r="L487" s="9">
        <v>1.737E-2</v>
      </c>
      <c r="M487" s="9">
        <v>0.17069999999999899</v>
      </c>
      <c r="N487" s="9">
        <v>5.4330000000000003E-2</v>
      </c>
      <c r="O487" s="9">
        <v>0.23150000000000001</v>
      </c>
      <c r="P487" s="9">
        <v>0.91120000000000001</v>
      </c>
      <c r="Q487" s="9">
        <v>1.7270000000000001</v>
      </c>
      <c r="R487" s="9">
        <v>20.52</v>
      </c>
      <c r="S487" s="9">
        <v>5.3559999999999901E-3</v>
      </c>
      <c r="T487" s="9">
        <v>1.6789999999999899E-2</v>
      </c>
      <c r="U487" s="9">
        <v>1.9709999999999901E-2</v>
      </c>
      <c r="V487" s="9">
        <v>6.3699999999999903E-3</v>
      </c>
      <c r="W487" s="9">
        <v>1.414E-2</v>
      </c>
      <c r="X487" s="9">
        <v>1.892E-3</v>
      </c>
      <c r="Y487" s="9">
        <v>15.4</v>
      </c>
      <c r="Z487" s="9">
        <v>31.98</v>
      </c>
      <c r="AA487" s="9">
        <v>100.4</v>
      </c>
      <c r="AB487" s="9">
        <v>734.6</v>
      </c>
      <c r="AC487" s="9">
        <v>0.1017</v>
      </c>
      <c r="AD487" s="9">
        <v>0.14599999999999899</v>
      </c>
      <c r="AE487" s="9">
        <v>0.1472</v>
      </c>
      <c r="AF487" s="9">
        <v>5.5629999999999902E-2</v>
      </c>
      <c r="AG487" s="9">
        <v>0.23449999999999899</v>
      </c>
      <c r="AH487" s="9">
        <v>6.4640000000000003E-2</v>
      </c>
      <c r="AI487" s="9">
        <v>1</v>
      </c>
      <c r="AJ487">
        <v>0</v>
      </c>
    </row>
    <row r="488" spans="3:36" x14ac:dyDescent="0.2">
      <c r="C488" s="5" t="s">
        <v>624</v>
      </c>
      <c r="D488" s="9">
        <v>911320501</v>
      </c>
      <c r="E488" s="9">
        <v>11.6</v>
      </c>
      <c r="F488" s="9">
        <v>18.3599999999999</v>
      </c>
      <c r="G488" s="9">
        <v>73.879999999999896</v>
      </c>
      <c r="H488" s="9">
        <v>412.69999999999902</v>
      </c>
      <c r="I488" s="9">
        <v>8.5080000000000003E-2</v>
      </c>
      <c r="J488" s="9">
        <v>5.8549999999999901E-2</v>
      </c>
      <c r="K488" s="9">
        <v>3.3669999999999901E-2</v>
      </c>
      <c r="L488" s="9">
        <v>1.7770000000000001E-2</v>
      </c>
      <c r="M488" s="9">
        <v>0.15160000000000001</v>
      </c>
      <c r="N488" s="9">
        <v>5.8590000000000003E-2</v>
      </c>
      <c r="O488" s="9">
        <v>0.18160000000000001</v>
      </c>
      <c r="P488" s="9">
        <v>0.76559999999999895</v>
      </c>
      <c r="Q488" s="9">
        <v>1.3029999999999899</v>
      </c>
      <c r="R488" s="9">
        <v>12.89</v>
      </c>
      <c r="S488" s="9">
        <v>6.7089999999999901E-3</v>
      </c>
      <c r="T488" s="9">
        <v>1.7010000000000001E-2</v>
      </c>
      <c r="U488" s="9">
        <v>2.0799999999999898E-2</v>
      </c>
      <c r="V488" s="9">
        <v>7.4970000000000002E-3</v>
      </c>
      <c r="W488" s="9">
        <v>2.1239999999999901E-2</v>
      </c>
      <c r="X488" s="9">
        <v>2.7680000000000001E-3</v>
      </c>
      <c r="Y488" s="9">
        <v>12.77</v>
      </c>
      <c r="Z488" s="9">
        <v>24.02</v>
      </c>
      <c r="AA488" s="9">
        <v>82.68</v>
      </c>
      <c r="AB488" s="9">
        <v>495.1</v>
      </c>
      <c r="AC488" s="9">
        <v>0.13420000000000001</v>
      </c>
      <c r="AD488" s="9">
        <v>0.18079999999999899</v>
      </c>
      <c r="AE488" s="9">
        <v>0.186</v>
      </c>
      <c r="AF488" s="9">
        <v>8.2879999999999898E-2</v>
      </c>
      <c r="AG488" s="9">
        <v>0.32100000000000001</v>
      </c>
      <c r="AH488" s="9">
        <v>7.8630000000000005E-2</v>
      </c>
      <c r="AI488" s="9">
        <v>1</v>
      </c>
      <c r="AJ488">
        <v>0</v>
      </c>
    </row>
    <row r="489" spans="3:36" x14ac:dyDescent="0.2">
      <c r="C489" s="5" t="s">
        <v>625</v>
      </c>
      <c r="D489" s="9">
        <v>911320502</v>
      </c>
      <c r="E489" s="9">
        <v>13.17</v>
      </c>
      <c r="F489" s="9">
        <v>18.219999999999899</v>
      </c>
      <c r="G489" s="9">
        <v>84.28</v>
      </c>
      <c r="H489" s="9">
        <v>537.29999999999905</v>
      </c>
      <c r="I489" s="9">
        <v>7.4660000000000004E-2</v>
      </c>
      <c r="J489" s="9">
        <v>5.994E-2</v>
      </c>
      <c r="K489" s="9">
        <v>4.8590000000000001E-2</v>
      </c>
      <c r="L489" s="9">
        <v>2.87E-2</v>
      </c>
      <c r="M489" s="9">
        <v>0.1454</v>
      </c>
      <c r="N489" s="9">
        <v>5.5489999999999901E-2</v>
      </c>
      <c r="O489" s="9">
        <v>0.20230000000000001</v>
      </c>
      <c r="P489" s="9">
        <v>0.68500000000000005</v>
      </c>
      <c r="Q489" s="9">
        <v>1.236</v>
      </c>
      <c r="R489" s="9">
        <v>16.89</v>
      </c>
      <c r="S489" s="9">
        <v>5.9690000000000003E-3</v>
      </c>
      <c r="T489" s="9">
        <v>1.4930000000000001E-2</v>
      </c>
      <c r="U489" s="9">
        <v>1.5640000000000001E-2</v>
      </c>
      <c r="V489" s="9">
        <v>8.463E-3</v>
      </c>
      <c r="W489" s="9">
        <v>1.093E-2</v>
      </c>
      <c r="X489" s="9">
        <v>1.6720000000000001E-3</v>
      </c>
      <c r="Y489" s="9">
        <v>14.9</v>
      </c>
      <c r="Z489" s="9">
        <v>23.89</v>
      </c>
      <c r="AA489" s="9">
        <v>95.099999999999895</v>
      </c>
      <c r="AB489" s="9">
        <v>687.6</v>
      </c>
      <c r="AC489" s="9">
        <v>0.12820000000000001</v>
      </c>
      <c r="AD489" s="9">
        <v>0.19650000000000001</v>
      </c>
      <c r="AE489" s="9">
        <v>0.18759999999999899</v>
      </c>
      <c r="AF489" s="9">
        <v>0.1045</v>
      </c>
      <c r="AG489" s="9">
        <v>0.2235</v>
      </c>
      <c r="AH489" s="9">
        <v>6.9250000000000006E-2</v>
      </c>
      <c r="AI489" s="9">
        <v>1</v>
      </c>
      <c r="AJ489">
        <v>0</v>
      </c>
    </row>
    <row r="490" spans="3:36" x14ac:dyDescent="0.2">
      <c r="C490" s="5" t="s">
        <v>626</v>
      </c>
      <c r="D490" s="9">
        <v>9113239</v>
      </c>
      <c r="E490" s="9">
        <v>13.24</v>
      </c>
      <c r="F490" s="9">
        <v>20.1299999999999</v>
      </c>
      <c r="G490" s="9">
        <v>86.87</v>
      </c>
      <c r="H490" s="9">
        <v>542.89999999999895</v>
      </c>
      <c r="I490" s="9">
        <v>8.28399999999999E-2</v>
      </c>
      <c r="J490" s="9">
        <v>0.12230000000000001</v>
      </c>
      <c r="K490" s="9">
        <v>0.10100000000000001</v>
      </c>
      <c r="L490" s="9">
        <v>2.8330000000000001E-2</v>
      </c>
      <c r="M490" s="9">
        <v>0.16009999999999899</v>
      </c>
      <c r="N490" s="9">
        <v>6.4320000000000002E-2</v>
      </c>
      <c r="O490" s="9">
        <v>0.28100000000000003</v>
      </c>
      <c r="P490" s="9">
        <v>0.8135</v>
      </c>
      <c r="Q490" s="9">
        <v>3.3690000000000002</v>
      </c>
      <c r="R490" s="9">
        <v>23.809999999999899</v>
      </c>
      <c r="S490" s="9">
        <v>4.9290000000000002E-3</v>
      </c>
      <c r="T490" s="9">
        <v>6.6570000000000004E-2</v>
      </c>
      <c r="U490" s="9">
        <v>7.6829999999999898E-2</v>
      </c>
      <c r="V490" s="9">
        <v>1.3679999999999901E-2</v>
      </c>
      <c r="W490" s="9">
        <v>1.52599999999999E-2</v>
      </c>
      <c r="X490" s="9">
        <v>8.1329999999999892E-3</v>
      </c>
      <c r="Y490" s="9">
        <v>15.44</v>
      </c>
      <c r="Z490" s="9">
        <v>25.5</v>
      </c>
      <c r="AA490" s="9">
        <v>115</v>
      </c>
      <c r="AB490" s="9">
        <v>733.5</v>
      </c>
      <c r="AC490" s="9">
        <v>0.1201</v>
      </c>
      <c r="AD490" s="9">
        <v>0.56459999999999899</v>
      </c>
      <c r="AE490" s="9">
        <v>0.65559999999999896</v>
      </c>
      <c r="AF490" s="9">
        <v>0.13569999999999899</v>
      </c>
      <c r="AG490" s="9">
        <v>0.28449999999999898</v>
      </c>
      <c r="AH490" s="9">
        <v>0.1249</v>
      </c>
      <c r="AI490" s="9">
        <v>1</v>
      </c>
      <c r="AJ490">
        <v>0</v>
      </c>
    </row>
    <row r="491" spans="3:36" x14ac:dyDescent="0.2">
      <c r="C491" s="5" t="s">
        <v>627</v>
      </c>
      <c r="D491" s="9">
        <v>9113455</v>
      </c>
      <c r="E491" s="9">
        <v>13.14</v>
      </c>
      <c r="F491" s="9">
        <v>20.739999999999899</v>
      </c>
      <c r="G491" s="9">
        <v>85.98</v>
      </c>
      <c r="H491" s="9">
        <v>536.89999999999895</v>
      </c>
      <c r="I491" s="9">
        <v>8.6749999999999897E-2</v>
      </c>
      <c r="J491" s="9">
        <v>0.1089</v>
      </c>
      <c r="K491" s="9">
        <v>0.1085</v>
      </c>
      <c r="L491" s="9">
        <v>3.5099999999999902E-2</v>
      </c>
      <c r="M491" s="9">
        <v>0.15620000000000001</v>
      </c>
      <c r="N491" s="9">
        <v>6.0199999999999899E-2</v>
      </c>
      <c r="O491" s="9">
        <v>0.31519999999999898</v>
      </c>
      <c r="P491" s="9">
        <v>0.78839999999999899</v>
      </c>
      <c r="Q491" s="9">
        <v>2.3119999999999901</v>
      </c>
      <c r="R491" s="9">
        <v>27.399999999999899</v>
      </c>
      <c r="S491" s="9">
        <v>7.2950000000000003E-3</v>
      </c>
      <c r="T491" s="9">
        <v>3.1789999999999902E-2</v>
      </c>
      <c r="U491" s="9">
        <v>4.6149999999999899E-2</v>
      </c>
      <c r="V491" s="9">
        <v>1.2540000000000001E-2</v>
      </c>
      <c r="W491" s="9">
        <v>1.5610000000000001E-2</v>
      </c>
      <c r="X491" s="9">
        <v>3.2299999999999898E-3</v>
      </c>
      <c r="Y491" s="9">
        <v>14.8</v>
      </c>
      <c r="Z491" s="9">
        <v>25.46</v>
      </c>
      <c r="AA491" s="9">
        <v>100.9</v>
      </c>
      <c r="AB491" s="9">
        <v>689.1</v>
      </c>
      <c r="AC491" s="9">
        <v>0.1351</v>
      </c>
      <c r="AD491" s="9">
        <v>0.35489999999999899</v>
      </c>
      <c r="AE491" s="9">
        <v>0.45040000000000002</v>
      </c>
      <c r="AF491" s="9">
        <v>0.1181</v>
      </c>
      <c r="AG491" s="9">
        <v>0.25629999999999897</v>
      </c>
      <c r="AH491" s="9">
        <v>8.1739999999999896E-2</v>
      </c>
      <c r="AI491" s="9">
        <v>1</v>
      </c>
      <c r="AJ491">
        <v>0</v>
      </c>
    </row>
    <row r="492" spans="3:36" x14ac:dyDescent="0.2">
      <c r="C492" s="5" t="s">
        <v>628</v>
      </c>
      <c r="D492" s="9">
        <v>9113514</v>
      </c>
      <c r="E492" s="9">
        <v>9.6679999999999904</v>
      </c>
      <c r="F492" s="9">
        <v>18.100000000000001</v>
      </c>
      <c r="G492" s="9">
        <v>61.06</v>
      </c>
      <c r="H492" s="9">
        <v>286.3</v>
      </c>
      <c r="I492" s="9">
        <v>8.3110000000000003E-2</v>
      </c>
      <c r="J492" s="9">
        <v>5.4280000000000002E-2</v>
      </c>
      <c r="K492" s="9">
        <v>1.47899999999999E-2</v>
      </c>
      <c r="L492" s="9">
        <v>5.7689999999999903E-3</v>
      </c>
      <c r="M492" s="9">
        <v>0.16800000000000001</v>
      </c>
      <c r="N492" s="9">
        <v>6.4119999999999899E-2</v>
      </c>
      <c r="O492" s="9">
        <v>0.34160000000000001</v>
      </c>
      <c r="P492" s="9">
        <v>1.3120000000000001</v>
      </c>
      <c r="Q492" s="9">
        <v>2.2749999999999901</v>
      </c>
      <c r="R492" s="9">
        <v>20.98</v>
      </c>
      <c r="S492" s="9">
        <v>1.098E-2</v>
      </c>
      <c r="T492" s="9">
        <v>1.257E-2</v>
      </c>
      <c r="U492" s="9">
        <v>1.031E-2</v>
      </c>
      <c r="V492" s="9">
        <v>3.934E-3</v>
      </c>
      <c r="W492" s="9">
        <v>2.6929999999999898E-2</v>
      </c>
      <c r="X492" s="9">
        <v>2.9789999999999899E-3</v>
      </c>
      <c r="Y492" s="9">
        <v>11.15</v>
      </c>
      <c r="Z492" s="9">
        <v>24.62</v>
      </c>
      <c r="AA492" s="9">
        <v>71.1099999999999</v>
      </c>
      <c r="AB492" s="9">
        <v>380.19999999999902</v>
      </c>
      <c r="AC492" s="9">
        <v>0.13880000000000001</v>
      </c>
      <c r="AD492" s="9">
        <v>0.1255</v>
      </c>
      <c r="AE492" s="9">
        <v>6.4089999999999897E-2</v>
      </c>
      <c r="AF492" s="9">
        <v>2.5000000000000001E-2</v>
      </c>
      <c r="AG492" s="9">
        <v>0.30570000000000003</v>
      </c>
      <c r="AH492" s="9">
        <v>7.8750000000000001E-2</v>
      </c>
      <c r="AI492" s="9">
        <v>1</v>
      </c>
      <c r="AJ492">
        <v>0</v>
      </c>
    </row>
    <row r="493" spans="3:36" x14ac:dyDescent="0.2">
      <c r="C493" s="5" t="s">
        <v>629</v>
      </c>
      <c r="D493" s="9">
        <v>9113538</v>
      </c>
      <c r="E493" s="9">
        <v>17.600000000000001</v>
      </c>
      <c r="F493" s="9">
        <v>23.329999999999899</v>
      </c>
      <c r="G493" s="9">
        <v>119</v>
      </c>
      <c r="H493" s="9">
        <v>980.5</v>
      </c>
      <c r="I493" s="9">
        <v>9.289E-2</v>
      </c>
      <c r="J493" s="9">
        <v>0.200399999999999</v>
      </c>
      <c r="K493" s="9">
        <v>0.21360000000000001</v>
      </c>
      <c r="L493" s="9">
        <v>0.1002</v>
      </c>
      <c r="M493" s="9">
        <v>0.1696</v>
      </c>
      <c r="N493" s="9">
        <v>7.3690000000000005E-2</v>
      </c>
      <c r="O493" s="9">
        <v>0.92889999999999895</v>
      </c>
      <c r="P493" s="9">
        <v>1.4650000000000001</v>
      </c>
      <c r="Q493" s="9">
        <v>5.8010000000000002</v>
      </c>
      <c r="R493" s="9">
        <v>104.9</v>
      </c>
      <c r="S493" s="9">
        <v>6.7660000000000003E-3</v>
      </c>
      <c r="T493" s="9">
        <v>7.0250000000000007E-2</v>
      </c>
      <c r="U493" s="9">
        <v>6.5909999999999899E-2</v>
      </c>
      <c r="V493" s="9">
        <v>2.3109999999999901E-2</v>
      </c>
      <c r="W493" s="9">
        <v>1.6729999999999901E-2</v>
      </c>
      <c r="X493" s="9">
        <v>1.12999999999999E-2</v>
      </c>
      <c r="Y493" s="9">
        <v>21.57</v>
      </c>
      <c r="Z493" s="9">
        <v>28.87</v>
      </c>
      <c r="AA493" s="9">
        <v>143.599999999999</v>
      </c>
      <c r="AB493" s="9">
        <v>1437</v>
      </c>
      <c r="AC493" s="9">
        <v>0.1207</v>
      </c>
      <c r="AD493" s="9">
        <v>0.47849999999999898</v>
      </c>
      <c r="AE493" s="9">
        <v>0.51649999999999896</v>
      </c>
      <c r="AF493" s="9">
        <v>0.1996</v>
      </c>
      <c r="AG493" s="9">
        <v>0.2301</v>
      </c>
      <c r="AH493" s="9">
        <v>0.122399999999999</v>
      </c>
      <c r="AI493" s="9">
        <v>0</v>
      </c>
      <c r="AJ493">
        <v>1</v>
      </c>
    </row>
    <row r="494" spans="3:36" x14ac:dyDescent="0.2">
      <c r="C494" s="5" t="s">
        <v>630</v>
      </c>
      <c r="D494" s="9">
        <v>911366</v>
      </c>
      <c r="E494" s="9">
        <v>11.6199999999999</v>
      </c>
      <c r="F494" s="9">
        <v>18.18</v>
      </c>
      <c r="G494" s="9">
        <v>76.379999999999896</v>
      </c>
      <c r="H494" s="9">
        <v>408.8</v>
      </c>
      <c r="I494" s="9">
        <v>0.11749999999999899</v>
      </c>
      <c r="J494" s="9">
        <v>0.14829999999999899</v>
      </c>
      <c r="K494" s="9">
        <v>0.10199999999999899</v>
      </c>
      <c r="L494" s="9">
        <v>5.5640000000000002E-2</v>
      </c>
      <c r="M494" s="9">
        <v>0.19570000000000001</v>
      </c>
      <c r="N494" s="9">
        <v>7.2550000000000003E-2</v>
      </c>
      <c r="O494" s="9">
        <v>0.41010000000000002</v>
      </c>
      <c r="P494" s="9">
        <v>1.74</v>
      </c>
      <c r="Q494" s="9">
        <v>3.0270000000000001</v>
      </c>
      <c r="R494" s="9">
        <v>27.85</v>
      </c>
      <c r="S494" s="9">
        <v>1.4590000000000001E-2</v>
      </c>
      <c r="T494" s="9">
        <v>3.2059999999999901E-2</v>
      </c>
      <c r="U494" s="9">
        <v>4.9610000000000001E-2</v>
      </c>
      <c r="V494" s="9">
        <v>1.8409999999999899E-2</v>
      </c>
      <c r="W494" s="9">
        <v>1.8069999999999899E-2</v>
      </c>
      <c r="X494" s="9">
        <v>5.2170000000000003E-3</v>
      </c>
      <c r="Y494" s="9">
        <v>13.3599999999999</v>
      </c>
      <c r="Z494" s="9">
        <v>25.399999999999899</v>
      </c>
      <c r="AA494" s="9">
        <v>88.14</v>
      </c>
      <c r="AB494" s="9">
        <v>528.1</v>
      </c>
      <c r="AC494" s="9">
        <v>0.17799999999999899</v>
      </c>
      <c r="AD494" s="9">
        <v>0.2878</v>
      </c>
      <c r="AE494" s="9">
        <v>0.318599999999999</v>
      </c>
      <c r="AF494" s="9">
        <v>0.1416</v>
      </c>
      <c r="AG494" s="9">
        <v>0.26600000000000001</v>
      </c>
      <c r="AH494" s="9">
        <v>9.2700000000000005E-2</v>
      </c>
      <c r="AI494" s="9">
        <v>1</v>
      </c>
      <c r="AJ494">
        <v>0</v>
      </c>
    </row>
    <row r="495" spans="3:36" x14ac:dyDescent="0.2">
      <c r="C495" s="5" t="s">
        <v>631</v>
      </c>
      <c r="D495" s="9">
        <v>9113778</v>
      </c>
      <c r="E495" s="9">
        <v>9.6669999999999892</v>
      </c>
      <c r="F495" s="9">
        <v>18.489999999999899</v>
      </c>
      <c r="G495" s="9">
        <v>61.49</v>
      </c>
      <c r="H495" s="9">
        <v>289.10000000000002</v>
      </c>
      <c r="I495" s="9">
        <v>8.9459999999999901E-2</v>
      </c>
      <c r="J495" s="9">
        <v>6.25799999999999E-2</v>
      </c>
      <c r="K495" s="9">
        <v>2.9479999999999899E-2</v>
      </c>
      <c r="L495" s="9">
        <v>1.5140000000000001E-2</v>
      </c>
      <c r="M495" s="9">
        <v>0.2238</v>
      </c>
      <c r="N495" s="9">
        <v>6.4130000000000006E-2</v>
      </c>
      <c r="O495" s="9">
        <v>0.37759999999999899</v>
      </c>
      <c r="P495" s="9">
        <v>1.35</v>
      </c>
      <c r="Q495" s="9">
        <v>2.569</v>
      </c>
      <c r="R495" s="9">
        <v>22.73</v>
      </c>
      <c r="S495" s="9">
        <v>7.5009999999999903E-3</v>
      </c>
      <c r="T495" s="9">
        <v>1.9890000000000001E-2</v>
      </c>
      <c r="U495" s="9">
        <v>2.7140000000000001E-2</v>
      </c>
      <c r="V495" s="9">
        <v>9.8829999999999908E-3</v>
      </c>
      <c r="W495" s="9">
        <v>1.9599999999999899E-2</v>
      </c>
      <c r="X495" s="9">
        <v>3.9129999999999903E-3</v>
      </c>
      <c r="Y495" s="9">
        <v>11.14</v>
      </c>
      <c r="Z495" s="9">
        <v>25.62</v>
      </c>
      <c r="AA495" s="9">
        <v>70.879999999999896</v>
      </c>
      <c r="AB495" s="9">
        <v>385.19999999999902</v>
      </c>
      <c r="AC495" s="9">
        <v>0.1234</v>
      </c>
      <c r="AD495" s="9">
        <v>0.1542</v>
      </c>
      <c r="AE495" s="9">
        <v>0.12770000000000001</v>
      </c>
      <c r="AF495" s="9">
        <v>6.5600000000000006E-2</v>
      </c>
      <c r="AG495" s="9">
        <v>0.31740000000000002</v>
      </c>
      <c r="AH495" s="9">
        <v>8.5239999999999899E-2</v>
      </c>
      <c r="AI495" s="9">
        <v>1</v>
      </c>
      <c r="AJ495">
        <v>0</v>
      </c>
    </row>
    <row r="496" spans="3:36" x14ac:dyDescent="0.2">
      <c r="C496" s="5" t="s">
        <v>632</v>
      </c>
      <c r="D496" s="9">
        <v>9113816</v>
      </c>
      <c r="E496" s="9">
        <v>12.0399999999999</v>
      </c>
      <c r="F496" s="9">
        <v>28.14</v>
      </c>
      <c r="G496" s="9">
        <v>76.849999999999895</v>
      </c>
      <c r="H496" s="9">
        <v>449.89999999999901</v>
      </c>
      <c r="I496" s="9">
        <v>8.7520000000000001E-2</v>
      </c>
      <c r="J496" s="9">
        <v>5.9999999999999901E-2</v>
      </c>
      <c r="K496" s="9">
        <v>2.367E-2</v>
      </c>
      <c r="L496" s="9">
        <v>2.3769999999999899E-2</v>
      </c>
      <c r="M496" s="9">
        <v>0.18540000000000001</v>
      </c>
      <c r="N496" s="9">
        <v>5.6980000000000003E-2</v>
      </c>
      <c r="O496" s="9">
        <v>0.60609999999999897</v>
      </c>
      <c r="P496" s="9">
        <v>2.64299999999999</v>
      </c>
      <c r="Q496" s="9">
        <v>4.0990000000000002</v>
      </c>
      <c r="R496" s="9">
        <v>44.96</v>
      </c>
      <c r="S496" s="9">
        <v>7.5170000000000002E-3</v>
      </c>
      <c r="T496" s="9">
        <v>1.555E-2</v>
      </c>
      <c r="U496" s="9">
        <v>1.465E-2</v>
      </c>
      <c r="V496" s="9">
        <v>1.183E-2</v>
      </c>
      <c r="W496" s="9">
        <v>2.0469999999999901E-2</v>
      </c>
      <c r="X496" s="9">
        <v>3.8830000000000002E-3</v>
      </c>
      <c r="Y496" s="9">
        <v>13.6</v>
      </c>
      <c r="Z496" s="9">
        <v>33.329999999999899</v>
      </c>
      <c r="AA496" s="9">
        <v>87.239999999999895</v>
      </c>
      <c r="AB496" s="9">
        <v>567.6</v>
      </c>
      <c r="AC496" s="9">
        <v>0.1041</v>
      </c>
      <c r="AD496" s="9">
        <v>9.7259999999999902E-2</v>
      </c>
      <c r="AE496" s="9">
        <v>5.52399999999999E-2</v>
      </c>
      <c r="AF496" s="9">
        <v>5.5469999999999901E-2</v>
      </c>
      <c r="AG496" s="9">
        <v>0.2404</v>
      </c>
      <c r="AH496" s="9">
        <v>6.6390000000000005E-2</v>
      </c>
      <c r="AI496" s="9">
        <v>1</v>
      </c>
      <c r="AJ496">
        <v>0</v>
      </c>
    </row>
    <row r="497" spans="3:36" x14ac:dyDescent="0.2">
      <c r="C497" s="5" t="s">
        <v>633</v>
      </c>
      <c r="D497" s="9">
        <v>911384</v>
      </c>
      <c r="E497" s="9">
        <v>14.92</v>
      </c>
      <c r="F497" s="9">
        <v>14.93</v>
      </c>
      <c r="G497" s="9">
        <v>96.45</v>
      </c>
      <c r="H497" s="9">
        <v>686.89999999999895</v>
      </c>
      <c r="I497" s="9">
        <v>8.0979999999999899E-2</v>
      </c>
      <c r="J497" s="9">
        <v>8.5489999999999899E-2</v>
      </c>
      <c r="K497" s="9">
        <v>5.5390000000000002E-2</v>
      </c>
      <c r="L497" s="9">
        <v>3.2210000000000003E-2</v>
      </c>
      <c r="M497" s="9">
        <v>0.16869999999999899</v>
      </c>
      <c r="N497" s="9">
        <v>5.66899999999999E-2</v>
      </c>
      <c r="O497" s="9">
        <v>0.24460000000000001</v>
      </c>
      <c r="P497" s="9">
        <v>0.43340000000000001</v>
      </c>
      <c r="Q497" s="9">
        <v>1.8260000000000001</v>
      </c>
      <c r="R497" s="9">
        <v>23.309999999999899</v>
      </c>
      <c r="S497" s="9">
        <v>3.271E-3</v>
      </c>
      <c r="T497" s="9">
        <v>1.77E-2</v>
      </c>
      <c r="U497" s="9">
        <v>2.3099999999999898E-2</v>
      </c>
      <c r="V497" s="9">
        <v>8.3990000000000002E-3</v>
      </c>
      <c r="W497" s="9">
        <v>1.1480000000000001E-2</v>
      </c>
      <c r="X497" s="9">
        <v>2.379E-3</v>
      </c>
      <c r="Y497" s="9">
        <v>17.18</v>
      </c>
      <c r="Z497" s="9">
        <v>18.219999999999899</v>
      </c>
      <c r="AA497" s="9">
        <v>112</v>
      </c>
      <c r="AB497" s="9">
        <v>906.6</v>
      </c>
      <c r="AC497" s="9">
        <v>0.1065</v>
      </c>
      <c r="AD497" s="9">
        <v>0.27910000000000001</v>
      </c>
      <c r="AE497" s="9">
        <v>0.31509999999999899</v>
      </c>
      <c r="AF497" s="9">
        <v>0.1147</v>
      </c>
      <c r="AG497" s="9">
        <v>0.26879999999999898</v>
      </c>
      <c r="AH497" s="9">
        <v>8.2729999999999901E-2</v>
      </c>
      <c r="AI497" s="9">
        <v>1</v>
      </c>
      <c r="AJ497">
        <v>0</v>
      </c>
    </row>
    <row r="498" spans="3:36" x14ac:dyDescent="0.2">
      <c r="C498" s="5" t="s">
        <v>634</v>
      </c>
      <c r="D498" s="9">
        <v>9113846</v>
      </c>
      <c r="E498" s="9">
        <v>12.27</v>
      </c>
      <c r="F498" s="9">
        <v>29.969999999999899</v>
      </c>
      <c r="G498" s="9">
        <v>77.42</v>
      </c>
      <c r="H498" s="9">
        <v>465.39999999999901</v>
      </c>
      <c r="I498" s="9">
        <v>7.6990000000000003E-2</v>
      </c>
      <c r="J498" s="9">
        <v>3.3980000000000003E-2</v>
      </c>
      <c r="K498" s="9">
        <v>0</v>
      </c>
      <c r="L498" s="9">
        <v>0</v>
      </c>
      <c r="M498" s="9">
        <v>0.1701</v>
      </c>
      <c r="N498" s="9">
        <v>5.96E-2</v>
      </c>
      <c r="O498" s="9">
        <v>0.44550000000000001</v>
      </c>
      <c r="P498" s="9">
        <v>3.64699999999999</v>
      </c>
      <c r="Q498" s="9">
        <v>2.8839999999999901</v>
      </c>
      <c r="R498" s="9">
        <v>35.130000000000003</v>
      </c>
      <c r="S498" s="9">
        <v>7.339E-3</v>
      </c>
      <c r="T498" s="9">
        <v>8.2430000000000003E-3</v>
      </c>
      <c r="U498" s="9">
        <v>0</v>
      </c>
      <c r="V498" s="9">
        <v>0</v>
      </c>
      <c r="W498" s="9">
        <v>3.141E-2</v>
      </c>
      <c r="X498" s="9">
        <v>3.1359999999999899E-3</v>
      </c>
      <c r="Y498" s="9">
        <v>13.4499999999999</v>
      </c>
      <c r="Z498" s="9">
        <v>38.049999999999898</v>
      </c>
      <c r="AA498" s="9">
        <v>85.079999999999899</v>
      </c>
      <c r="AB498" s="9">
        <v>558.89999999999895</v>
      </c>
      <c r="AC498" s="9">
        <v>9.4219999999999901E-2</v>
      </c>
      <c r="AD498" s="9">
        <v>5.2130000000000003E-2</v>
      </c>
      <c r="AE498" s="9">
        <v>0</v>
      </c>
      <c r="AF498" s="9">
        <v>0</v>
      </c>
      <c r="AG498" s="9">
        <v>0.2409</v>
      </c>
      <c r="AH498" s="9">
        <v>6.7430000000000004E-2</v>
      </c>
      <c r="AI498" s="9">
        <v>1</v>
      </c>
      <c r="AJ498">
        <v>0</v>
      </c>
    </row>
    <row r="499" spans="3:36" x14ac:dyDescent="0.2">
      <c r="C499" s="5" t="s">
        <v>635</v>
      </c>
      <c r="D499" s="9">
        <v>911391</v>
      </c>
      <c r="E499" s="9">
        <v>10.88</v>
      </c>
      <c r="F499" s="9">
        <v>15.6199999999999</v>
      </c>
      <c r="G499" s="9">
        <v>70.409999999999897</v>
      </c>
      <c r="H499" s="9">
        <v>358.89999999999901</v>
      </c>
      <c r="I499" s="9">
        <v>0.1007</v>
      </c>
      <c r="J499" s="9">
        <v>0.1069</v>
      </c>
      <c r="K499" s="9">
        <v>5.1150000000000001E-2</v>
      </c>
      <c r="L499" s="9">
        <v>1.5709999999999901E-2</v>
      </c>
      <c r="M499" s="9">
        <v>0.18609999999999899</v>
      </c>
      <c r="N499" s="9">
        <v>6.837E-2</v>
      </c>
      <c r="O499" s="9">
        <v>0.1482</v>
      </c>
      <c r="P499" s="9">
        <v>0.53800000000000003</v>
      </c>
      <c r="Q499" s="9">
        <v>1.3009999999999899</v>
      </c>
      <c r="R499" s="9">
        <v>9.5969999999999906</v>
      </c>
      <c r="S499" s="9">
        <v>4.4739999999999901E-3</v>
      </c>
      <c r="T499" s="9">
        <v>3.0929999999999899E-2</v>
      </c>
      <c r="U499" s="9">
        <v>2.7570000000000001E-2</v>
      </c>
      <c r="V499" s="9">
        <v>6.6909999999999904E-3</v>
      </c>
      <c r="W499" s="9">
        <v>1.2120000000000001E-2</v>
      </c>
      <c r="X499" s="9">
        <v>4.6719999999999904E-3</v>
      </c>
      <c r="Y499" s="9">
        <v>11.94</v>
      </c>
      <c r="Z499" s="9">
        <v>19.350000000000001</v>
      </c>
      <c r="AA499" s="9">
        <v>80.78</v>
      </c>
      <c r="AB499" s="9">
        <v>433.1</v>
      </c>
      <c r="AC499" s="9">
        <v>0.13320000000000001</v>
      </c>
      <c r="AD499" s="9">
        <v>0.38979999999999898</v>
      </c>
      <c r="AE499" s="9">
        <v>0.33650000000000002</v>
      </c>
      <c r="AF499" s="9">
        <v>7.9659999999999898E-2</v>
      </c>
      <c r="AG499" s="9">
        <v>0.2581</v>
      </c>
      <c r="AH499" s="9">
        <v>0.108</v>
      </c>
      <c r="AI499" s="9">
        <v>1</v>
      </c>
      <c r="AJ499">
        <v>0</v>
      </c>
    </row>
    <row r="500" spans="3:36" x14ac:dyDescent="0.2">
      <c r="C500" s="5" t="s">
        <v>636</v>
      </c>
      <c r="D500" s="9">
        <v>911408</v>
      </c>
      <c r="E500" s="9">
        <v>12.83</v>
      </c>
      <c r="F500" s="9">
        <v>15.73</v>
      </c>
      <c r="G500" s="9">
        <v>82.89</v>
      </c>
      <c r="H500" s="9">
        <v>506.89999999999901</v>
      </c>
      <c r="I500" s="9">
        <v>9.0399999999999897E-2</v>
      </c>
      <c r="J500" s="9">
        <v>8.269E-2</v>
      </c>
      <c r="K500" s="9">
        <v>5.8349999999999902E-2</v>
      </c>
      <c r="L500" s="9">
        <v>3.0779999999999901E-2</v>
      </c>
      <c r="M500" s="9">
        <v>0.17050000000000001</v>
      </c>
      <c r="N500" s="9">
        <v>5.9130000000000002E-2</v>
      </c>
      <c r="O500" s="9">
        <v>0.14990000000000001</v>
      </c>
      <c r="P500" s="9">
        <v>0.48749999999999899</v>
      </c>
      <c r="Q500" s="9">
        <v>1.1950000000000001</v>
      </c>
      <c r="R500" s="9">
        <v>11.64</v>
      </c>
      <c r="S500" s="9">
        <v>4.8729999999999902E-3</v>
      </c>
      <c r="T500" s="9">
        <v>1.796E-2</v>
      </c>
      <c r="U500" s="9">
        <v>3.3180000000000001E-2</v>
      </c>
      <c r="V500" s="9">
        <v>8.3599999999999907E-3</v>
      </c>
      <c r="W500" s="9">
        <v>1.601E-2</v>
      </c>
      <c r="X500" s="9">
        <v>2.2889999999999898E-3</v>
      </c>
      <c r="Y500" s="9">
        <v>14.09</v>
      </c>
      <c r="Z500" s="9">
        <v>19.350000000000001</v>
      </c>
      <c r="AA500" s="9">
        <v>93.219999999999899</v>
      </c>
      <c r="AB500" s="9">
        <v>605.79999999999905</v>
      </c>
      <c r="AC500" s="9">
        <v>0.1326</v>
      </c>
      <c r="AD500" s="9">
        <v>0.26100000000000001</v>
      </c>
      <c r="AE500" s="9">
        <v>0.34760000000000002</v>
      </c>
      <c r="AF500" s="9">
        <v>9.783E-2</v>
      </c>
      <c r="AG500" s="9">
        <v>0.30059999999999898</v>
      </c>
      <c r="AH500" s="9">
        <v>7.8020000000000006E-2</v>
      </c>
      <c r="AI500" s="9">
        <v>1</v>
      </c>
      <c r="AJ500">
        <v>0</v>
      </c>
    </row>
    <row r="501" spans="3:36" x14ac:dyDescent="0.2">
      <c r="C501" s="5" t="s">
        <v>637</v>
      </c>
      <c r="D501" s="9">
        <v>911654</v>
      </c>
      <c r="E501" s="9">
        <v>14.1999999999999</v>
      </c>
      <c r="F501" s="9">
        <v>20.53</v>
      </c>
      <c r="G501" s="9">
        <v>92.409999999999897</v>
      </c>
      <c r="H501" s="9">
        <v>618.39999999999895</v>
      </c>
      <c r="I501" s="9">
        <v>8.931E-2</v>
      </c>
      <c r="J501" s="9">
        <v>0.1108</v>
      </c>
      <c r="K501" s="9">
        <v>5.0630000000000001E-2</v>
      </c>
      <c r="L501" s="9">
        <v>3.058E-2</v>
      </c>
      <c r="M501" s="9">
        <v>0.15060000000000001</v>
      </c>
      <c r="N501" s="9">
        <v>6.00899999999999E-2</v>
      </c>
      <c r="O501" s="9">
        <v>0.3478</v>
      </c>
      <c r="P501" s="9">
        <v>1.018</v>
      </c>
      <c r="Q501" s="9">
        <v>2.7490000000000001</v>
      </c>
      <c r="R501" s="9">
        <v>31.01</v>
      </c>
      <c r="S501" s="9">
        <v>4.1070000000000004E-3</v>
      </c>
      <c r="T501" s="9">
        <v>3.288E-2</v>
      </c>
      <c r="U501" s="9">
        <v>2.8209999999999898E-2</v>
      </c>
      <c r="V501" s="9">
        <v>1.35E-2</v>
      </c>
      <c r="W501" s="9">
        <v>1.61E-2</v>
      </c>
      <c r="X501" s="9">
        <v>2.7439999999999899E-3</v>
      </c>
      <c r="Y501" s="9">
        <v>16.4499999999999</v>
      </c>
      <c r="Z501" s="9">
        <v>27.26</v>
      </c>
      <c r="AA501" s="9">
        <v>112.099999999999</v>
      </c>
      <c r="AB501" s="9">
        <v>828.5</v>
      </c>
      <c r="AC501" s="9">
        <v>0.1153</v>
      </c>
      <c r="AD501" s="9">
        <v>0.34289999999999898</v>
      </c>
      <c r="AE501" s="9">
        <v>0.25119999999999898</v>
      </c>
      <c r="AF501" s="9">
        <v>0.13389999999999899</v>
      </c>
      <c r="AG501" s="9">
        <v>0.25340000000000001</v>
      </c>
      <c r="AH501" s="9">
        <v>7.85799999999999E-2</v>
      </c>
      <c r="AI501" s="9">
        <v>1</v>
      </c>
      <c r="AJ501">
        <v>0</v>
      </c>
    </row>
    <row r="502" spans="3:36" x14ac:dyDescent="0.2">
      <c r="C502" s="5" t="s">
        <v>638</v>
      </c>
      <c r="D502" s="9">
        <v>911673</v>
      </c>
      <c r="E502" s="9">
        <v>13.9</v>
      </c>
      <c r="F502" s="9">
        <v>16.62</v>
      </c>
      <c r="G502" s="9">
        <v>88.969999999999899</v>
      </c>
      <c r="H502" s="9">
        <v>599.39999999999895</v>
      </c>
      <c r="I502" s="9">
        <v>6.8279999999999896E-2</v>
      </c>
      <c r="J502" s="9">
        <v>5.3190000000000001E-2</v>
      </c>
      <c r="K502" s="9">
        <v>2.2239999999999899E-2</v>
      </c>
      <c r="L502" s="9">
        <v>1.3390000000000001E-2</v>
      </c>
      <c r="M502" s="9">
        <v>0.18129999999999899</v>
      </c>
      <c r="N502" s="9">
        <v>5.5359999999999902E-2</v>
      </c>
      <c r="O502" s="9">
        <v>0.1555</v>
      </c>
      <c r="P502" s="9">
        <v>0.57620000000000005</v>
      </c>
      <c r="Q502" s="9">
        <v>1.3919999999999899</v>
      </c>
      <c r="R502" s="9">
        <v>14.0299999999999</v>
      </c>
      <c r="S502" s="9">
        <v>3.3080000000000002E-3</v>
      </c>
      <c r="T502" s="9">
        <v>1.315E-2</v>
      </c>
      <c r="U502" s="9">
        <v>9.9039999999999892E-3</v>
      </c>
      <c r="V502" s="9">
        <v>4.8320000000000004E-3</v>
      </c>
      <c r="W502" s="9">
        <v>1.316E-2</v>
      </c>
      <c r="X502" s="9">
        <v>2.0950000000000001E-3</v>
      </c>
      <c r="Y502" s="9">
        <v>15.14</v>
      </c>
      <c r="Z502" s="9">
        <v>21.8</v>
      </c>
      <c r="AA502" s="9">
        <v>101.2</v>
      </c>
      <c r="AB502" s="9">
        <v>718.89999999999895</v>
      </c>
      <c r="AC502" s="9">
        <v>9.3840000000000007E-2</v>
      </c>
      <c r="AD502" s="9">
        <v>0.2006</v>
      </c>
      <c r="AE502" s="9">
        <v>0.1384</v>
      </c>
      <c r="AF502" s="9">
        <v>6.22199999999999E-2</v>
      </c>
      <c r="AG502" s="9">
        <v>0.26790000000000003</v>
      </c>
      <c r="AH502" s="9">
        <v>7.6980000000000007E-2</v>
      </c>
      <c r="AI502" s="9">
        <v>1</v>
      </c>
      <c r="AJ502">
        <v>0</v>
      </c>
    </row>
    <row r="503" spans="3:36" x14ac:dyDescent="0.2">
      <c r="C503" s="5" t="s">
        <v>639</v>
      </c>
      <c r="D503" s="9">
        <v>911685</v>
      </c>
      <c r="E503" s="9">
        <v>11.49</v>
      </c>
      <c r="F503" s="9">
        <v>14.59</v>
      </c>
      <c r="G503" s="9">
        <v>73.989999999999895</v>
      </c>
      <c r="H503" s="9">
        <v>404.89999999999901</v>
      </c>
      <c r="I503" s="9">
        <v>0.1046</v>
      </c>
      <c r="J503" s="9">
        <v>8.2280000000000006E-2</v>
      </c>
      <c r="K503" s="9">
        <v>5.3080000000000002E-2</v>
      </c>
      <c r="L503" s="9">
        <v>1.9689999999999899E-2</v>
      </c>
      <c r="M503" s="9">
        <v>0.1779</v>
      </c>
      <c r="N503" s="9">
        <v>6.5740000000000007E-2</v>
      </c>
      <c r="O503" s="9">
        <v>0.2034</v>
      </c>
      <c r="P503" s="9">
        <v>1.1659999999999899</v>
      </c>
      <c r="Q503" s="9">
        <v>1.56699999999999</v>
      </c>
      <c r="R503" s="9">
        <v>14.34</v>
      </c>
      <c r="S503" s="9">
        <v>4.9569999999999901E-3</v>
      </c>
      <c r="T503" s="9">
        <v>2.1139999999999898E-2</v>
      </c>
      <c r="U503" s="9">
        <v>4.156E-2</v>
      </c>
      <c r="V503" s="9">
        <v>8.038E-3</v>
      </c>
      <c r="W503" s="9">
        <v>1.8429999999999901E-2</v>
      </c>
      <c r="X503" s="9">
        <v>3.614E-3</v>
      </c>
      <c r="Y503" s="9">
        <v>12.4</v>
      </c>
      <c r="Z503" s="9">
        <v>21.899999999999899</v>
      </c>
      <c r="AA503" s="9">
        <v>82.04</v>
      </c>
      <c r="AB503" s="9">
        <v>467.6</v>
      </c>
      <c r="AC503" s="9">
        <v>0.13519999999999899</v>
      </c>
      <c r="AD503" s="9">
        <v>0.20100000000000001</v>
      </c>
      <c r="AE503" s="9">
        <v>0.2596</v>
      </c>
      <c r="AF503" s="9">
        <v>7.4310000000000001E-2</v>
      </c>
      <c r="AG503" s="9">
        <v>0.29409999999999897</v>
      </c>
      <c r="AH503" s="9">
        <v>9.1800000000000007E-2</v>
      </c>
      <c r="AI503" s="9">
        <v>1</v>
      </c>
      <c r="AJ503">
        <v>0</v>
      </c>
    </row>
    <row r="504" spans="3:36" x14ac:dyDescent="0.2">
      <c r="C504" s="5" t="s">
        <v>640</v>
      </c>
      <c r="D504" s="9">
        <v>911916</v>
      </c>
      <c r="E504" s="9">
        <v>16.25</v>
      </c>
      <c r="F504" s="9">
        <v>19.510000000000002</v>
      </c>
      <c r="G504" s="9">
        <v>109.8</v>
      </c>
      <c r="H504" s="9">
        <v>815.79999999999905</v>
      </c>
      <c r="I504" s="9">
        <v>0.1026</v>
      </c>
      <c r="J504" s="9">
        <v>0.1893</v>
      </c>
      <c r="K504" s="9">
        <v>0.22359999999999899</v>
      </c>
      <c r="L504" s="9">
        <v>9.1939999999999897E-2</v>
      </c>
      <c r="M504" s="9">
        <v>0.21510000000000001</v>
      </c>
      <c r="N504" s="9">
        <v>6.5780000000000005E-2</v>
      </c>
      <c r="O504" s="9">
        <v>0.31469999999999898</v>
      </c>
      <c r="P504" s="9">
        <v>0.98570000000000002</v>
      </c>
      <c r="Q504" s="9">
        <v>3.0699999999999901</v>
      </c>
      <c r="R504" s="9">
        <v>33.119999999999898</v>
      </c>
      <c r="S504" s="9">
        <v>9.1970000000000003E-3</v>
      </c>
      <c r="T504" s="9">
        <v>5.4699999999999901E-2</v>
      </c>
      <c r="U504" s="9">
        <v>8.0790000000000001E-2</v>
      </c>
      <c r="V504" s="9">
        <v>2.215E-2</v>
      </c>
      <c r="W504" s="9">
        <v>2.7730000000000001E-2</v>
      </c>
      <c r="X504" s="9">
        <v>6.3550000000000004E-3</v>
      </c>
      <c r="Y504" s="9">
        <v>17.39</v>
      </c>
      <c r="Z504" s="9">
        <v>23.05</v>
      </c>
      <c r="AA504" s="9">
        <v>122.099999999999</v>
      </c>
      <c r="AB504" s="9">
        <v>939.7</v>
      </c>
      <c r="AC504" s="9">
        <v>0.13769999999999899</v>
      </c>
      <c r="AD504" s="9">
        <v>0.44619999999999899</v>
      </c>
      <c r="AE504" s="9">
        <v>0.5897</v>
      </c>
      <c r="AF504" s="9">
        <v>0.17749999999999899</v>
      </c>
      <c r="AG504" s="9">
        <v>0.33179999999999898</v>
      </c>
      <c r="AH504" s="9">
        <v>9.13599999999999E-2</v>
      </c>
      <c r="AI504" s="9">
        <v>0</v>
      </c>
      <c r="AJ504">
        <v>1</v>
      </c>
    </row>
    <row r="505" spans="3:36" x14ac:dyDescent="0.2">
      <c r="C505" s="5" t="s">
        <v>641</v>
      </c>
      <c r="D505" s="9">
        <v>912193</v>
      </c>
      <c r="E505" s="9">
        <v>12.16</v>
      </c>
      <c r="F505" s="9">
        <v>18.03</v>
      </c>
      <c r="G505" s="9">
        <v>78.290000000000006</v>
      </c>
      <c r="H505" s="9">
        <v>455.3</v>
      </c>
      <c r="I505" s="9">
        <v>9.0870000000000006E-2</v>
      </c>
      <c r="J505" s="9">
        <v>7.8380000000000005E-2</v>
      </c>
      <c r="K505" s="9">
        <v>2.9159999999999901E-2</v>
      </c>
      <c r="L505" s="9">
        <v>1.5270000000000001E-2</v>
      </c>
      <c r="M505" s="9">
        <v>0.1464</v>
      </c>
      <c r="N505" s="9">
        <v>6.2839999999999896E-2</v>
      </c>
      <c r="O505" s="9">
        <v>0.21940000000000001</v>
      </c>
      <c r="P505" s="9">
        <v>1.18999999999999</v>
      </c>
      <c r="Q505" s="9">
        <v>1.6779999999999899</v>
      </c>
      <c r="R505" s="9">
        <v>16.260000000000002</v>
      </c>
      <c r="S505" s="9">
        <v>4.91099999999999E-3</v>
      </c>
      <c r="T505" s="9">
        <v>1.6660000000000001E-2</v>
      </c>
      <c r="U505" s="9">
        <v>1.397E-2</v>
      </c>
      <c r="V505" s="9">
        <v>5.1609999999999902E-3</v>
      </c>
      <c r="W505" s="9">
        <v>1.4540000000000001E-2</v>
      </c>
      <c r="X505" s="9">
        <v>1.8580000000000001E-3</v>
      </c>
      <c r="Y505" s="9">
        <v>13.34</v>
      </c>
      <c r="Z505" s="9">
        <v>27.87</v>
      </c>
      <c r="AA505" s="9">
        <v>88.829999999999899</v>
      </c>
      <c r="AB505" s="9">
        <v>547.39999999999895</v>
      </c>
      <c r="AC505" s="9">
        <v>0.1208</v>
      </c>
      <c r="AD505" s="9">
        <v>0.22789999999999899</v>
      </c>
      <c r="AE505" s="9">
        <v>0.16200000000000001</v>
      </c>
      <c r="AF505" s="9">
        <v>5.6899999999999902E-2</v>
      </c>
      <c r="AG505" s="9">
        <v>0.24060000000000001</v>
      </c>
      <c r="AH505" s="9">
        <v>7.72899999999999E-2</v>
      </c>
      <c r="AI505" s="9">
        <v>1</v>
      </c>
      <c r="AJ505">
        <v>0</v>
      </c>
    </row>
    <row r="506" spans="3:36" x14ac:dyDescent="0.2">
      <c r="C506" s="5" t="s">
        <v>642</v>
      </c>
      <c r="D506" s="9">
        <v>91227</v>
      </c>
      <c r="E506" s="9">
        <v>13.9</v>
      </c>
      <c r="F506" s="9">
        <v>19.239999999999899</v>
      </c>
      <c r="G506" s="9">
        <v>88.73</v>
      </c>
      <c r="H506" s="9">
        <v>602.89999999999895</v>
      </c>
      <c r="I506" s="9">
        <v>7.9909999999999898E-2</v>
      </c>
      <c r="J506" s="9">
        <v>5.3260000000000002E-2</v>
      </c>
      <c r="K506" s="9">
        <v>2.9950000000000001E-2</v>
      </c>
      <c r="L506" s="9">
        <v>2.07E-2</v>
      </c>
      <c r="M506" s="9">
        <v>0.15790000000000001</v>
      </c>
      <c r="N506" s="9">
        <v>5.59399999999999E-2</v>
      </c>
      <c r="O506" s="9">
        <v>0.33160000000000001</v>
      </c>
      <c r="P506" s="9">
        <v>0.9264</v>
      </c>
      <c r="Q506" s="9">
        <v>2.056</v>
      </c>
      <c r="R506" s="9">
        <v>28.41</v>
      </c>
      <c r="S506" s="9">
        <v>3.7039999999999899E-3</v>
      </c>
      <c r="T506" s="9">
        <v>1.082E-2</v>
      </c>
      <c r="U506" s="9">
        <v>1.52999999999999E-2</v>
      </c>
      <c r="V506" s="9">
        <v>6.2750000000000002E-3</v>
      </c>
      <c r="W506" s="9">
        <v>1.06199999999999E-2</v>
      </c>
      <c r="X506" s="9">
        <v>2.2169999999999898E-3</v>
      </c>
      <c r="Y506" s="9">
        <v>16.41</v>
      </c>
      <c r="Z506" s="9">
        <v>26.42</v>
      </c>
      <c r="AA506" s="9">
        <v>104.4</v>
      </c>
      <c r="AB506" s="9">
        <v>830.5</v>
      </c>
      <c r="AC506" s="9">
        <v>0.106399999999999</v>
      </c>
      <c r="AD506" s="9">
        <v>0.14149999999999899</v>
      </c>
      <c r="AE506" s="9">
        <v>0.1673</v>
      </c>
      <c r="AF506" s="9">
        <v>8.1500000000000003E-2</v>
      </c>
      <c r="AG506" s="9">
        <v>0.2356</v>
      </c>
      <c r="AH506" s="9">
        <v>7.603E-2</v>
      </c>
      <c r="AI506" s="9">
        <v>1</v>
      </c>
      <c r="AJ506">
        <v>0</v>
      </c>
    </row>
    <row r="507" spans="3:36" x14ac:dyDescent="0.2">
      <c r="C507" s="5" t="s">
        <v>643</v>
      </c>
      <c r="D507" s="9">
        <v>912519</v>
      </c>
      <c r="E507" s="9">
        <v>13.47</v>
      </c>
      <c r="F507" s="9">
        <v>14.06</v>
      </c>
      <c r="G507" s="9">
        <v>87.319999999999894</v>
      </c>
      <c r="H507" s="9">
        <v>546.29999999999905</v>
      </c>
      <c r="I507" s="9">
        <v>0.1071</v>
      </c>
      <c r="J507" s="9">
        <v>0.11550000000000001</v>
      </c>
      <c r="K507" s="9">
        <v>5.7860000000000002E-2</v>
      </c>
      <c r="L507" s="9">
        <v>5.2659999999999901E-2</v>
      </c>
      <c r="M507" s="9">
        <v>0.1779</v>
      </c>
      <c r="N507" s="9">
        <v>6.6390000000000005E-2</v>
      </c>
      <c r="O507" s="9">
        <v>0.1588</v>
      </c>
      <c r="P507" s="9">
        <v>0.57330000000000003</v>
      </c>
      <c r="Q507" s="9">
        <v>1.1020000000000001</v>
      </c>
      <c r="R507" s="9">
        <v>12.84</v>
      </c>
      <c r="S507" s="9">
        <v>4.45E-3</v>
      </c>
      <c r="T507" s="9">
        <v>1.452E-2</v>
      </c>
      <c r="U507" s="9">
        <v>1.3339999999999901E-2</v>
      </c>
      <c r="V507" s="9">
        <v>8.7910000000000002E-3</v>
      </c>
      <c r="W507" s="9">
        <v>1.6979999999999901E-2</v>
      </c>
      <c r="X507" s="9">
        <v>2.787E-3</v>
      </c>
      <c r="Y507" s="9">
        <v>14.83</v>
      </c>
      <c r="Z507" s="9">
        <v>18.32</v>
      </c>
      <c r="AA507" s="9">
        <v>94.939999999999898</v>
      </c>
      <c r="AB507" s="9">
        <v>660.2</v>
      </c>
      <c r="AC507" s="9">
        <v>0.13930000000000001</v>
      </c>
      <c r="AD507" s="9">
        <v>0.24990000000000001</v>
      </c>
      <c r="AE507" s="9">
        <v>0.18479999999999899</v>
      </c>
      <c r="AF507" s="9">
        <v>0.13350000000000001</v>
      </c>
      <c r="AG507" s="9">
        <v>0.32269999999999899</v>
      </c>
      <c r="AH507" s="9">
        <v>9.3259999999999899E-2</v>
      </c>
      <c r="AI507" s="9">
        <v>1</v>
      </c>
      <c r="AJ507">
        <v>0</v>
      </c>
    </row>
    <row r="508" spans="3:36" x14ac:dyDescent="0.2">
      <c r="C508" s="5" t="s">
        <v>644</v>
      </c>
      <c r="D508" s="9">
        <v>912558</v>
      </c>
      <c r="E508" s="9">
        <v>13.6999999999999</v>
      </c>
      <c r="F508" s="9">
        <v>17.64</v>
      </c>
      <c r="G508" s="9">
        <v>87.76</v>
      </c>
      <c r="H508" s="9">
        <v>571.1</v>
      </c>
      <c r="I508" s="9">
        <v>9.9500000000000005E-2</v>
      </c>
      <c r="J508" s="9">
        <v>7.9570000000000002E-2</v>
      </c>
      <c r="K508" s="9">
        <v>4.548E-2</v>
      </c>
      <c r="L508" s="9">
        <v>3.1600000000000003E-2</v>
      </c>
      <c r="M508" s="9">
        <v>0.17319999999999899</v>
      </c>
      <c r="N508" s="9">
        <v>6.0879999999999899E-2</v>
      </c>
      <c r="O508" s="9">
        <v>0.24310000000000001</v>
      </c>
      <c r="P508" s="9">
        <v>0.94620000000000004</v>
      </c>
      <c r="Q508" s="9">
        <v>1.5640000000000001</v>
      </c>
      <c r="R508" s="9">
        <v>20.64</v>
      </c>
      <c r="S508" s="9">
        <v>3.2450000000000001E-3</v>
      </c>
      <c r="T508" s="9">
        <v>8.1860000000000006E-3</v>
      </c>
      <c r="U508" s="9">
        <v>1.6979999999999901E-2</v>
      </c>
      <c r="V508" s="9">
        <v>9.2329999999999895E-3</v>
      </c>
      <c r="W508" s="9">
        <v>1.285E-2</v>
      </c>
      <c r="X508" s="9">
        <v>1.524E-3</v>
      </c>
      <c r="Y508" s="9">
        <v>14.96</v>
      </c>
      <c r="Z508" s="9">
        <v>23.53</v>
      </c>
      <c r="AA508" s="9">
        <v>95.78</v>
      </c>
      <c r="AB508" s="9">
        <v>686.5</v>
      </c>
      <c r="AC508" s="9">
        <v>0.11990000000000001</v>
      </c>
      <c r="AD508" s="9">
        <v>0.1346</v>
      </c>
      <c r="AE508" s="9">
        <v>0.17419999999999899</v>
      </c>
      <c r="AF508" s="9">
        <v>9.0770000000000003E-2</v>
      </c>
      <c r="AG508" s="9">
        <v>0.25180000000000002</v>
      </c>
      <c r="AH508" s="9">
        <v>6.9599999999999898E-2</v>
      </c>
      <c r="AI508" s="9">
        <v>1</v>
      </c>
      <c r="AJ508">
        <v>0</v>
      </c>
    </row>
    <row r="509" spans="3:36" x14ac:dyDescent="0.2">
      <c r="C509" s="5" t="s">
        <v>645</v>
      </c>
      <c r="D509" s="9">
        <v>912600</v>
      </c>
      <c r="E509" s="9">
        <v>15.73</v>
      </c>
      <c r="F509" s="9">
        <v>11.2799999999999</v>
      </c>
      <c r="G509" s="9">
        <v>102.8</v>
      </c>
      <c r="H509" s="9">
        <v>747.2</v>
      </c>
      <c r="I509" s="9">
        <v>0.1043</v>
      </c>
      <c r="J509" s="9">
        <v>0.12989999999999899</v>
      </c>
      <c r="K509" s="9">
        <v>0.1191</v>
      </c>
      <c r="L509" s="9">
        <v>6.2109999999999901E-2</v>
      </c>
      <c r="M509" s="9">
        <v>0.1784</v>
      </c>
      <c r="N509" s="9">
        <v>6.2590000000000007E-2</v>
      </c>
      <c r="O509" s="9">
        <v>0.16300000000000001</v>
      </c>
      <c r="P509" s="9">
        <v>0.3871</v>
      </c>
      <c r="Q509" s="9">
        <v>1.143</v>
      </c>
      <c r="R509" s="9">
        <v>13.8699999999999</v>
      </c>
      <c r="S509" s="9">
        <v>6.0340000000000003E-3</v>
      </c>
      <c r="T509" s="9">
        <v>1.8200000000000001E-2</v>
      </c>
      <c r="U509" s="9">
        <v>3.3360000000000001E-2</v>
      </c>
      <c r="V509" s="9">
        <v>1.0670000000000001E-2</v>
      </c>
      <c r="W509" s="9">
        <v>1.175E-2</v>
      </c>
      <c r="X509" s="9">
        <v>2.2560000000000002E-3</v>
      </c>
      <c r="Y509" s="9">
        <v>17.010000000000002</v>
      </c>
      <c r="Z509" s="9">
        <v>14.1999999999999</v>
      </c>
      <c r="AA509" s="9">
        <v>112.5</v>
      </c>
      <c r="AB509" s="9">
        <v>854.29999999999905</v>
      </c>
      <c r="AC509" s="9">
        <v>0.15409999999999899</v>
      </c>
      <c r="AD509" s="9">
        <v>0.2979</v>
      </c>
      <c r="AE509" s="9">
        <v>0.40039999999999898</v>
      </c>
      <c r="AF509" s="9">
        <v>0.1452</v>
      </c>
      <c r="AG509" s="9">
        <v>0.25569999999999898</v>
      </c>
      <c r="AH509" s="9">
        <v>8.1809999999999897E-2</v>
      </c>
      <c r="AI509" s="9">
        <v>1</v>
      </c>
      <c r="AJ509">
        <v>0</v>
      </c>
    </row>
    <row r="510" spans="3:36" x14ac:dyDescent="0.2">
      <c r="C510" s="5" t="s">
        <v>646</v>
      </c>
      <c r="D510" s="9">
        <v>913063</v>
      </c>
      <c r="E510" s="9">
        <v>12.4499999999999</v>
      </c>
      <c r="F510" s="9">
        <v>16.41</v>
      </c>
      <c r="G510" s="9">
        <v>82.849999999999895</v>
      </c>
      <c r="H510" s="9">
        <v>476.69999999999902</v>
      </c>
      <c r="I510" s="9">
        <v>9.5140000000000002E-2</v>
      </c>
      <c r="J510" s="9">
        <v>0.15110000000000001</v>
      </c>
      <c r="K510" s="9">
        <v>0.15440000000000001</v>
      </c>
      <c r="L510" s="9">
        <v>4.8460000000000003E-2</v>
      </c>
      <c r="M510" s="9">
        <v>0.2082</v>
      </c>
      <c r="N510" s="9">
        <v>7.3249999999999899E-2</v>
      </c>
      <c r="O510" s="9">
        <v>0.3921</v>
      </c>
      <c r="P510" s="9">
        <v>1.2070000000000001</v>
      </c>
      <c r="Q510" s="9">
        <v>5.0039999999999898</v>
      </c>
      <c r="R510" s="9">
        <v>30.19</v>
      </c>
      <c r="S510" s="9">
        <v>7.234E-3</v>
      </c>
      <c r="T510" s="9">
        <v>7.4709999999999901E-2</v>
      </c>
      <c r="U510" s="9">
        <v>0.1114</v>
      </c>
      <c r="V510" s="9">
        <v>2.7210000000000002E-2</v>
      </c>
      <c r="W510" s="9">
        <v>3.2320000000000002E-2</v>
      </c>
      <c r="X510" s="9">
        <v>9.6270000000000001E-3</v>
      </c>
      <c r="Y510" s="9">
        <v>13.7799999999999</v>
      </c>
      <c r="Z510" s="9">
        <v>21.03</v>
      </c>
      <c r="AA510" s="9">
        <v>97.819999999999894</v>
      </c>
      <c r="AB510" s="9">
        <v>580.6</v>
      </c>
      <c r="AC510" s="9">
        <v>0.11749999999999899</v>
      </c>
      <c r="AD510" s="9">
        <v>0.40610000000000002</v>
      </c>
      <c r="AE510" s="9">
        <v>0.48959999999999898</v>
      </c>
      <c r="AF510" s="9">
        <v>0.13420000000000001</v>
      </c>
      <c r="AG510" s="9">
        <v>0.3231</v>
      </c>
      <c r="AH510" s="9">
        <v>0.10340000000000001</v>
      </c>
      <c r="AI510" s="9">
        <v>1</v>
      </c>
      <c r="AJ510">
        <v>0</v>
      </c>
    </row>
    <row r="511" spans="3:36" x14ac:dyDescent="0.2">
      <c r="C511" s="5" t="s">
        <v>647</v>
      </c>
      <c r="D511" s="9">
        <v>913102</v>
      </c>
      <c r="E511" s="9">
        <v>14.64</v>
      </c>
      <c r="F511" s="9">
        <v>16.850000000000001</v>
      </c>
      <c r="G511" s="9">
        <v>94.209999999999894</v>
      </c>
      <c r="H511" s="9">
        <v>666</v>
      </c>
      <c r="I511" s="9">
        <v>8.6410000000000001E-2</v>
      </c>
      <c r="J511" s="9">
        <v>6.6979999999999901E-2</v>
      </c>
      <c r="K511" s="9">
        <v>5.1920000000000001E-2</v>
      </c>
      <c r="L511" s="9">
        <v>2.7910000000000001E-2</v>
      </c>
      <c r="M511" s="9">
        <v>0.1409</v>
      </c>
      <c r="N511" s="9">
        <v>5.355E-2</v>
      </c>
      <c r="O511" s="9">
        <v>0.22040000000000001</v>
      </c>
      <c r="P511" s="9">
        <v>1.006</v>
      </c>
      <c r="Q511" s="9">
        <v>1.4710000000000001</v>
      </c>
      <c r="R511" s="9">
        <v>19.98</v>
      </c>
      <c r="S511" s="9">
        <v>3.53499999999999E-3</v>
      </c>
      <c r="T511" s="9">
        <v>1.393E-2</v>
      </c>
      <c r="U511" s="9">
        <v>1.7999999999999901E-2</v>
      </c>
      <c r="V511" s="9">
        <v>6.1440000000000002E-3</v>
      </c>
      <c r="W511" s="9">
        <v>1.2540000000000001E-2</v>
      </c>
      <c r="X511" s="9">
        <v>1.219E-3</v>
      </c>
      <c r="Y511" s="9">
        <v>16.46</v>
      </c>
      <c r="Z511" s="9">
        <v>25.44</v>
      </c>
      <c r="AA511" s="9">
        <v>106</v>
      </c>
      <c r="AB511" s="9">
        <v>831</v>
      </c>
      <c r="AC511" s="9">
        <v>0.1142</v>
      </c>
      <c r="AD511" s="9">
        <v>0.20699999999999899</v>
      </c>
      <c r="AE511" s="9">
        <v>0.2437</v>
      </c>
      <c r="AF511" s="9">
        <v>7.8280000000000002E-2</v>
      </c>
      <c r="AG511" s="9">
        <v>0.2455</v>
      </c>
      <c r="AH511" s="9">
        <v>6.5960000000000005E-2</v>
      </c>
      <c r="AI511" s="9">
        <v>1</v>
      </c>
      <c r="AJ511">
        <v>0</v>
      </c>
    </row>
    <row r="512" spans="3:36" x14ac:dyDescent="0.2">
      <c r="C512" s="5" t="s">
        <v>648</v>
      </c>
      <c r="D512" s="9">
        <v>913505</v>
      </c>
      <c r="E512" s="9">
        <v>19.440000000000001</v>
      </c>
      <c r="F512" s="9">
        <v>18.82</v>
      </c>
      <c r="G512" s="9">
        <v>128.099999999999</v>
      </c>
      <c r="H512" s="9">
        <v>1167</v>
      </c>
      <c r="I512" s="9">
        <v>0.1089</v>
      </c>
      <c r="J512" s="9">
        <v>0.14480000000000001</v>
      </c>
      <c r="K512" s="9">
        <v>0.225599999999999</v>
      </c>
      <c r="L512" s="9">
        <v>0.11940000000000001</v>
      </c>
      <c r="M512" s="9">
        <v>0.18229999999999899</v>
      </c>
      <c r="N512" s="9">
        <v>6.1150000000000003E-2</v>
      </c>
      <c r="O512" s="9">
        <v>0.56589999999999896</v>
      </c>
      <c r="P512" s="9">
        <v>1.4079999999999899</v>
      </c>
      <c r="Q512" s="9">
        <v>3.63099999999999</v>
      </c>
      <c r="R512" s="9">
        <v>67.739999999999895</v>
      </c>
      <c r="S512" s="9">
        <v>5.2880000000000002E-3</v>
      </c>
      <c r="T512" s="9">
        <v>2.8330000000000001E-2</v>
      </c>
      <c r="U512" s="9">
        <v>4.2560000000000001E-2</v>
      </c>
      <c r="V512" s="9">
        <v>1.176E-2</v>
      </c>
      <c r="W512" s="9">
        <v>1.7170000000000001E-2</v>
      </c>
      <c r="X512" s="9">
        <v>3.2109999999999899E-3</v>
      </c>
      <c r="Y512" s="9">
        <v>23.96</v>
      </c>
      <c r="Z512" s="9">
        <v>30.39</v>
      </c>
      <c r="AA512" s="9">
        <v>153.9</v>
      </c>
      <c r="AB512" s="9">
        <v>1740</v>
      </c>
      <c r="AC512" s="9">
        <v>0.15140000000000001</v>
      </c>
      <c r="AD512" s="9">
        <v>0.3725</v>
      </c>
      <c r="AE512" s="9">
        <v>0.59360000000000002</v>
      </c>
      <c r="AF512" s="9">
        <v>0.20599999999999899</v>
      </c>
      <c r="AG512" s="9">
        <v>0.3266</v>
      </c>
      <c r="AH512" s="9">
        <v>9.0090000000000003E-2</v>
      </c>
      <c r="AI512" s="9">
        <v>0</v>
      </c>
      <c r="AJ512">
        <v>1</v>
      </c>
    </row>
    <row r="513" spans="3:36" x14ac:dyDescent="0.2">
      <c r="C513" s="5" t="s">
        <v>649</v>
      </c>
      <c r="D513" s="9">
        <v>913512</v>
      </c>
      <c r="E513" s="9">
        <v>11.68</v>
      </c>
      <c r="F513" s="9">
        <v>16.170000000000002</v>
      </c>
      <c r="G513" s="9">
        <v>75.489999999999895</v>
      </c>
      <c r="H513" s="9">
        <v>420.5</v>
      </c>
      <c r="I513" s="9">
        <v>0.1128</v>
      </c>
      <c r="J513" s="9">
        <v>9.2630000000000004E-2</v>
      </c>
      <c r="K513" s="9">
        <v>4.2790000000000002E-2</v>
      </c>
      <c r="L513" s="9">
        <v>3.1320000000000001E-2</v>
      </c>
      <c r="M513" s="9">
        <v>0.18529999999999899</v>
      </c>
      <c r="N513" s="9">
        <v>6.40099999999999E-2</v>
      </c>
      <c r="O513" s="9">
        <v>0.37130000000000002</v>
      </c>
      <c r="P513" s="9">
        <v>1.1539999999999899</v>
      </c>
      <c r="Q513" s="9">
        <v>2.5539999999999901</v>
      </c>
      <c r="R513" s="9">
        <v>27.57</v>
      </c>
      <c r="S513" s="9">
        <v>8.9980000000000008E-3</v>
      </c>
      <c r="T513" s="9">
        <v>1.29199999999999E-2</v>
      </c>
      <c r="U513" s="9">
        <v>1.8509999999999902E-2</v>
      </c>
      <c r="V513" s="9">
        <v>1.167E-2</v>
      </c>
      <c r="W513" s="9">
        <v>2.1520000000000001E-2</v>
      </c>
      <c r="X513" s="9">
        <v>3.2130000000000001E-3</v>
      </c>
      <c r="Y513" s="9">
        <v>13.32</v>
      </c>
      <c r="Z513" s="9">
        <v>21.59</v>
      </c>
      <c r="AA513" s="9">
        <v>86.569999999999894</v>
      </c>
      <c r="AB513" s="9">
        <v>549.79999999999905</v>
      </c>
      <c r="AC513" s="9">
        <v>0.15260000000000001</v>
      </c>
      <c r="AD513" s="9">
        <v>0.1477</v>
      </c>
      <c r="AE513" s="9">
        <v>0.14899999999999899</v>
      </c>
      <c r="AF513" s="9">
        <v>9.8150000000000001E-2</v>
      </c>
      <c r="AG513" s="9">
        <v>0.28039999999999898</v>
      </c>
      <c r="AH513" s="9">
        <v>8.0240000000000006E-2</v>
      </c>
      <c r="AI513" s="9">
        <v>1</v>
      </c>
      <c r="AJ513">
        <v>0</v>
      </c>
    </row>
    <row r="514" spans="3:36" x14ac:dyDescent="0.2">
      <c r="C514" s="5" t="s">
        <v>650</v>
      </c>
      <c r="D514" s="9">
        <v>913535</v>
      </c>
      <c r="E514" s="9">
        <v>16.690000000000001</v>
      </c>
      <c r="F514" s="9">
        <v>20.1999999999999</v>
      </c>
      <c r="G514" s="9">
        <v>107.099999999999</v>
      </c>
      <c r="H514" s="9">
        <v>857.6</v>
      </c>
      <c r="I514" s="9">
        <v>7.4969999999999898E-2</v>
      </c>
      <c r="J514" s="9">
        <v>7.1120000000000003E-2</v>
      </c>
      <c r="K514" s="9">
        <v>3.6490000000000002E-2</v>
      </c>
      <c r="L514" s="9">
        <v>2.307E-2</v>
      </c>
      <c r="M514" s="9">
        <v>0.18459999999999899</v>
      </c>
      <c r="N514" s="9">
        <v>5.3249999999999902E-2</v>
      </c>
      <c r="O514" s="9">
        <v>0.24729999999999899</v>
      </c>
      <c r="P514" s="9">
        <v>0.56789999999999896</v>
      </c>
      <c r="Q514" s="9">
        <v>1.7749999999999899</v>
      </c>
      <c r="R514" s="9">
        <v>22.9499999999999</v>
      </c>
      <c r="S514" s="9">
        <v>2.6670000000000001E-3</v>
      </c>
      <c r="T514" s="9">
        <v>1.4460000000000001E-2</v>
      </c>
      <c r="U514" s="9">
        <v>1.423E-2</v>
      </c>
      <c r="V514" s="9">
        <v>5.2969999999999901E-3</v>
      </c>
      <c r="W514" s="9">
        <v>1.9609999999999898E-2</v>
      </c>
      <c r="X514" s="9">
        <v>1.6999999999999899E-3</v>
      </c>
      <c r="Y514" s="9">
        <v>19.18</v>
      </c>
      <c r="Z514" s="9">
        <v>26.559999999999899</v>
      </c>
      <c r="AA514" s="9">
        <v>127.3</v>
      </c>
      <c r="AB514" s="9">
        <v>1084</v>
      </c>
      <c r="AC514" s="9">
        <v>0.1009</v>
      </c>
      <c r="AD514" s="9">
        <v>0.29199999999999898</v>
      </c>
      <c r="AE514" s="9">
        <v>0.2477</v>
      </c>
      <c r="AF514" s="9">
        <v>8.7370000000000003E-2</v>
      </c>
      <c r="AG514" s="9">
        <v>0.4677</v>
      </c>
      <c r="AH514" s="9">
        <v>7.6230000000000006E-2</v>
      </c>
      <c r="AI514" s="9">
        <v>0</v>
      </c>
      <c r="AJ514">
        <v>1</v>
      </c>
    </row>
    <row r="515" spans="3:36" x14ac:dyDescent="0.2">
      <c r="C515" s="5" t="s">
        <v>651</v>
      </c>
      <c r="D515" s="9">
        <v>91376701</v>
      </c>
      <c r="E515" s="9">
        <v>12.25</v>
      </c>
      <c r="F515" s="9">
        <v>22.44</v>
      </c>
      <c r="G515" s="9">
        <v>78.180000000000007</v>
      </c>
      <c r="H515" s="9">
        <v>466.5</v>
      </c>
      <c r="I515" s="9">
        <v>8.1920000000000007E-2</v>
      </c>
      <c r="J515" s="9">
        <v>5.19999999999999E-2</v>
      </c>
      <c r="K515" s="9">
        <v>1.7139999999999898E-2</v>
      </c>
      <c r="L515" s="9">
        <v>1.261E-2</v>
      </c>
      <c r="M515" s="9">
        <v>0.15440000000000001</v>
      </c>
      <c r="N515" s="9">
        <v>5.9760000000000001E-2</v>
      </c>
      <c r="O515" s="9">
        <v>0.22389999999999899</v>
      </c>
      <c r="P515" s="9">
        <v>1.139</v>
      </c>
      <c r="Q515" s="9">
        <v>1.577</v>
      </c>
      <c r="R515" s="9">
        <v>18.0399999999999</v>
      </c>
      <c r="S515" s="9">
        <v>5.0959999999999903E-3</v>
      </c>
      <c r="T515" s="9">
        <v>1.205E-2</v>
      </c>
      <c r="U515" s="9">
        <v>9.41E-3</v>
      </c>
      <c r="V515" s="9">
        <v>4.5510000000000004E-3</v>
      </c>
      <c r="W515" s="9">
        <v>1.6080000000000001E-2</v>
      </c>
      <c r="X515" s="9">
        <v>2.3990000000000001E-3</v>
      </c>
      <c r="Y515" s="9">
        <v>14.17</v>
      </c>
      <c r="Z515" s="9">
        <v>31.989999999999899</v>
      </c>
      <c r="AA515" s="9">
        <v>92.739999999999895</v>
      </c>
      <c r="AB515" s="9">
        <v>622.89999999999895</v>
      </c>
      <c r="AC515" s="9">
        <v>0.12559999999999899</v>
      </c>
      <c r="AD515" s="9">
        <v>0.1804</v>
      </c>
      <c r="AE515" s="9">
        <v>0.123</v>
      </c>
      <c r="AF515" s="9">
        <v>6.3350000000000004E-2</v>
      </c>
      <c r="AG515" s="9">
        <v>0.31</v>
      </c>
      <c r="AH515" s="9">
        <v>8.2030000000000006E-2</v>
      </c>
      <c r="AI515" s="9">
        <v>1</v>
      </c>
      <c r="AJ515">
        <v>0</v>
      </c>
    </row>
    <row r="516" spans="3:36" x14ac:dyDescent="0.2">
      <c r="C516" s="5" t="s">
        <v>652</v>
      </c>
      <c r="D516" s="9">
        <v>91376702</v>
      </c>
      <c r="E516" s="9">
        <v>17.850000000000001</v>
      </c>
      <c r="F516" s="9">
        <v>13.23</v>
      </c>
      <c r="G516" s="9">
        <v>114.599999999999</v>
      </c>
      <c r="H516" s="9">
        <v>992.1</v>
      </c>
      <c r="I516" s="9">
        <v>7.8380000000000005E-2</v>
      </c>
      <c r="J516" s="9">
        <v>6.2170000000000003E-2</v>
      </c>
      <c r="K516" s="9">
        <v>4.4450000000000003E-2</v>
      </c>
      <c r="L516" s="9">
        <v>4.1779999999999901E-2</v>
      </c>
      <c r="M516" s="9">
        <v>0.122</v>
      </c>
      <c r="N516" s="9">
        <v>5.24299999999999E-2</v>
      </c>
      <c r="O516" s="9">
        <v>0.4834</v>
      </c>
      <c r="P516" s="9">
        <v>1.046</v>
      </c>
      <c r="Q516" s="9">
        <v>3.16299999999999</v>
      </c>
      <c r="R516" s="9">
        <v>50.95</v>
      </c>
      <c r="S516" s="9">
        <v>4.3689999999999901E-3</v>
      </c>
      <c r="T516" s="9">
        <v>8.2740000000000001E-3</v>
      </c>
      <c r="U516" s="9">
        <v>1.153E-2</v>
      </c>
      <c r="V516" s="9">
        <v>7.437E-3</v>
      </c>
      <c r="W516" s="9">
        <v>1.302E-2</v>
      </c>
      <c r="X516" s="9">
        <v>1.3090000000000001E-3</v>
      </c>
      <c r="Y516" s="9">
        <v>19.82</v>
      </c>
      <c r="Z516" s="9">
        <v>18.420000000000002</v>
      </c>
      <c r="AA516" s="9">
        <v>127.099999999999</v>
      </c>
      <c r="AB516" s="9">
        <v>1210</v>
      </c>
      <c r="AC516" s="9">
        <v>9.8619999999999902E-2</v>
      </c>
      <c r="AD516" s="9">
        <v>9.9760000000000001E-2</v>
      </c>
      <c r="AE516" s="9">
        <v>0.1048</v>
      </c>
      <c r="AF516" s="9">
        <v>8.3409999999999901E-2</v>
      </c>
      <c r="AG516" s="9">
        <v>0.17829999999999899</v>
      </c>
      <c r="AH516" s="9">
        <v>5.8709999999999901E-2</v>
      </c>
      <c r="AI516" s="9">
        <v>1</v>
      </c>
      <c r="AJ516">
        <v>0</v>
      </c>
    </row>
    <row r="517" spans="3:36" x14ac:dyDescent="0.2">
      <c r="C517" s="5" t="s">
        <v>653</v>
      </c>
      <c r="D517" s="9">
        <v>914062</v>
      </c>
      <c r="E517" s="9">
        <v>18.010000000000002</v>
      </c>
      <c r="F517" s="9">
        <v>20.559999999999899</v>
      </c>
      <c r="G517" s="9">
        <v>118.4</v>
      </c>
      <c r="H517" s="9">
        <v>1007</v>
      </c>
      <c r="I517" s="9">
        <v>0.100099999999999</v>
      </c>
      <c r="J517" s="9">
        <v>0.12889999999999899</v>
      </c>
      <c r="K517" s="9">
        <v>0.11700000000000001</v>
      </c>
      <c r="L517" s="9">
        <v>7.7619999999999897E-2</v>
      </c>
      <c r="M517" s="9">
        <v>0.21160000000000001</v>
      </c>
      <c r="N517" s="9">
        <v>6.07699999999999E-2</v>
      </c>
      <c r="O517" s="9">
        <v>0.75480000000000003</v>
      </c>
      <c r="P517" s="9">
        <v>1.288</v>
      </c>
      <c r="Q517" s="9">
        <v>5.35299999999999</v>
      </c>
      <c r="R517" s="9">
        <v>89.739999999999895</v>
      </c>
      <c r="S517" s="9">
        <v>7.9970000000000006E-3</v>
      </c>
      <c r="T517" s="9">
        <v>2.7E-2</v>
      </c>
      <c r="U517" s="9">
        <v>3.737E-2</v>
      </c>
      <c r="V517" s="9">
        <v>1.6480000000000002E-2</v>
      </c>
      <c r="W517" s="9">
        <v>2.8969999999999899E-2</v>
      </c>
      <c r="X517" s="9">
        <v>3.9960000000000004E-3</v>
      </c>
      <c r="Y517" s="9">
        <v>21.53</v>
      </c>
      <c r="Z517" s="9">
        <v>26.059999999999899</v>
      </c>
      <c r="AA517" s="9">
        <v>143.4</v>
      </c>
      <c r="AB517" s="9">
        <v>1426</v>
      </c>
      <c r="AC517" s="9">
        <v>0.13089999999999899</v>
      </c>
      <c r="AD517" s="9">
        <v>0.23269999999999899</v>
      </c>
      <c r="AE517" s="9">
        <v>0.25440000000000002</v>
      </c>
      <c r="AF517" s="9">
        <v>0.1489</v>
      </c>
      <c r="AG517" s="9">
        <v>0.3251</v>
      </c>
      <c r="AH517" s="9">
        <v>7.6249999999999901E-2</v>
      </c>
      <c r="AI517" s="9">
        <v>0</v>
      </c>
      <c r="AJ517">
        <v>1</v>
      </c>
    </row>
    <row r="518" spans="3:36" x14ac:dyDescent="0.2">
      <c r="C518" s="5" t="s">
        <v>654</v>
      </c>
      <c r="D518" s="9">
        <v>914101</v>
      </c>
      <c r="E518" s="9">
        <v>12.46</v>
      </c>
      <c r="F518" s="9">
        <v>12.83</v>
      </c>
      <c r="G518" s="9">
        <v>78.829999999999899</v>
      </c>
      <c r="H518" s="9">
        <v>477.3</v>
      </c>
      <c r="I518" s="9">
        <v>7.3719999999999897E-2</v>
      </c>
      <c r="J518" s="9">
        <v>4.0430000000000001E-2</v>
      </c>
      <c r="K518" s="9">
        <v>7.1729999999999901E-3</v>
      </c>
      <c r="L518" s="9">
        <v>1.149E-2</v>
      </c>
      <c r="M518" s="9">
        <v>0.1613</v>
      </c>
      <c r="N518" s="9">
        <v>6.0130000000000003E-2</v>
      </c>
      <c r="O518" s="9">
        <v>0.3276</v>
      </c>
      <c r="P518" s="9">
        <v>1.486</v>
      </c>
      <c r="Q518" s="9">
        <v>2.1080000000000001</v>
      </c>
      <c r="R518" s="9">
        <v>24.6</v>
      </c>
      <c r="S518" s="9">
        <v>1.039E-2</v>
      </c>
      <c r="T518" s="9">
        <v>1.0030000000000001E-2</v>
      </c>
      <c r="U518" s="9">
        <v>6.4159999999999903E-3</v>
      </c>
      <c r="V518" s="9">
        <v>7.8949999999999906E-3</v>
      </c>
      <c r="W518" s="9">
        <v>2.869E-2</v>
      </c>
      <c r="X518" s="9">
        <v>4.8209999999999902E-3</v>
      </c>
      <c r="Y518" s="9">
        <v>13.19</v>
      </c>
      <c r="Z518" s="9">
        <v>16.3599999999999</v>
      </c>
      <c r="AA518" s="9">
        <v>83.239999999999895</v>
      </c>
      <c r="AB518" s="9">
        <v>534</v>
      </c>
      <c r="AC518" s="9">
        <v>9.4390000000000002E-2</v>
      </c>
      <c r="AD518" s="9">
        <v>6.4769999999999897E-2</v>
      </c>
      <c r="AE518" s="9">
        <v>1.6740000000000001E-2</v>
      </c>
      <c r="AF518" s="9">
        <v>2.6800000000000001E-2</v>
      </c>
      <c r="AG518" s="9">
        <v>0.22800000000000001</v>
      </c>
      <c r="AH518" s="9">
        <v>7.0279999999999898E-2</v>
      </c>
      <c r="AI518" s="9">
        <v>1</v>
      </c>
      <c r="AJ518">
        <v>0</v>
      </c>
    </row>
    <row r="519" spans="3:36" x14ac:dyDescent="0.2">
      <c r="C519" s="5" t="s">
        <v>655</v>
      </c>
      <c r="D519" s="9">
        <v>914102</v>
      </c>
      <c r="E519" s="9">
        <v>13.16</v>
      </c>
      <c r="F519" s="9">
        <v>20.5399999999999</v>
      </c>
      <c r="G519" s="9">
        <v>84.06</v>
      </c>
      <c r="H519" s="9">
        <v>538.70000000000005</v>
      </c>
      <c r="I519" s="9">
        <v>7.3349999999999901E-2</v>
      </c>
      <c r="J519" s="9">
        <v>5.2749999999999901E-2</v>
      </c>
      <c r="K519" s="9">
        <v>1.7999999999999901E-2</v>
      </c>
      <c r="L519" s="9">
        <v>1.256E-2</v>
      </c>
      <c r="M519" s="9">
        <v>0.17130000000000001</v>
      </c>
      <c r="N519" s="9">
        <v>5.8880000000000002E-2</v>
      </c>
      <c r="O519" s="9">
        <v>0.32369999999999899</v>
      </c>
      <c r="P519" s="9">
        <v>1.4730000000000001</v>
      </c>
      <c r="Q519" s="9">
        <v>2.3260000000000001</v>
      </c>
      <c r="R519" s="9">
        <v>26.07</v>
      </c>
      <c r="S519" s="9">
        <v>7.8019999999999904E-3</v>
      </c>
      <c r="T519" s="9">
        <v>2.052E-2</v>
      </c>
      <c r="U519" s="9">
        <v>1.341E-2</v>
      </c>
      <c r="V519" s="9">
        <v>5.5640000000000004E-3</v>
      </c>
      <c r="W519" s="9">
        <v>2.086E-2</v>
      </c>
      <c r="X519" s="9">
        <v>2.7009999999999899E-3</v>
      </c>
      <c r="Y519" s="9">
        <v>14.5</v>
      </c>
      <c r="Z519" s="9">
        <v>28.46</v>
      </c>
      <c r="AA519" s="9">
        <v>95.29</v>
      </c>
      <c r="AB519" s="9">
        <v>648.29999999999905</v>
      </c>
      <c r="AC519" s="9">
        <v>0.1118</v>
      </c>
      <c r="AD519" s="9">
        <v>0.1646</v>
      </c>
      <c r="AE519" s="9">
        <v>7.6980000000000007E-2</v>
      </c>
      <c r="AF519" s="9">
        <v>4.1950000000000001E-2</v>
      </c>
      <c r="AG519" s="9">
        <v>0.268699999999999</v>
      </c>
      <c r="AH519" s="9">
        <v>7.4289999999999898E-2</v>
      </c>
      <c r="AI519" s="9">
        <v>1</v>
      </c>
      <c r="AJ519">
        <v>0</v>
      </c>
    </row>
    <row r="520" spans="3:36" x14ac:dyDescent="0.2">
      <c r="C520" s="5" t="s">
        <v>656</v>
      </c>
      <c r="D520" s="9">
        <v>914333</v>
      </c>
      <c r="E520" s="9">
        <v>14.8699999999999</v>
      </c>
      <c r="F520" s="9">
        <v>20.21</v>
      </c>
      <c r="G520" s="9">
        <v>96.12</v>
      </c>
      <c r="H520" s="9">
        <v>680.89999999999895</v>
      </c>
      <c r="I520" s="9">
        <v>9.58699999999999E-2</v>
      </c>
      <c r="J520" s="9">
        <v>8.3449999999999899E-2</v>
      </c>
      <c r="K520" s="9">
        <v>6.8239999999999898E-2</v>
      </c>
      <c r="L520" s="9">
        <v>4.9509999999999901E-2</v>
      </c>
      <c r="M520" s="9">
        <v>0.1487</v>
      </c>
      <c r="N520" s="9">
        <v>5.7480000000000003E-2</v>
      </c>
      <c r="O520" s="9">
        <v>0.23230000000000001</v>
      </c>
      <c r="P520" s="9">
        <v>1.6359999999999899</v>
      </c>
      <c r="Q520" s="9">
        <v>1.5960000000000001</v>
      </c>
      <c r="R520" s="9">
        <v>21.84</v>
      </c>
      <c r="S520" s="9">
        <v>5.4149999999999901E-3</v>
      </c>
      <c r="T520" s="9">
        <v>1.371E-2</v>
      </c>
      <c r="U520" s="9">
        <v>2.1530000000000001E-2</v>
      </c>
      <c r="V520" s="9">
        <v>1.183E-2</v>
      </c>
      <c r="W520" s="9">
        <v>1.959E-2</v>
      </c>
      <c r="X520" s="9">
        <v>1.812E-3</v>
      </c>
      <c r="Y520" s="9">
        <v>16.010000000000002</v>
      </c>
      <c r="Z520" s="9">
        <v>28.48</v>
      </c>
      <c r="AA520" s="9">
        <v>103.9</v>
      </c>
      <c r="AB520" s="9">
        <v>783.6</v>
      </c>
      <c r="AC520" s="9">
        <v>0.1216</v>
      </c>
      <c r="AD520" s="9">
        <v>0.13880000000000001</v>
      </c>
      <c r="AE520" s="9">
        <v>0.17</v>
      </c>
      <c r="AF520" s="9">
        <v>0.1017</v>
      </c>
      <c r="AG520" s="9">
        <v>0.2369</v>
      </c>
      <c r="AH520" s="9">
        <v>6.5989999999999896E-2</v>
      </c>
      <c r="AI520" s="9">
        <v>1</v>
      </c>
      <c r="AJ520">
        <v>0</v>
      </c>
    </row>
    <row r="521" spans="3:36" x14ac:dyDescent="0.2">
      <c r="C521" s="5" t="s">
        <v>657</v>
      </c>
      <c r="D521" s="9">
        <v>914366</v>
      </c>
      <c r="E521" s="9">
        <v>12.65</v>
      </c>
      <c r="F521" s="9">
        <v>18.170000000000002</v>
      </c>
      <c r="G521" s="9">
        <v>82.689999999999898</v>
      </c>
      <c r="H521" s="9">
        <v>485.6</v>
      </c>
      <c r="I521" s="9">
        <v>0.1076</v>
      </c>
      <c r="J521" s="9">
        <v>0.13339999999999899</v>
      </c>
      <c r="K521" s="9">
        <v>8.0170000000000005E-2</v>
      </c>
      <c r="L521" s="9">
        <v>5.074E-2</v>
      </c>
      <c r="M521" s="9">
        <v>0.1641</v>
      </c>
      <c r="N521" s="9">
        <v>6.8540000000000004E-2</v>
      </c>
      <c r="O521" s="9">
        <v>0.2324</v>
      </c>
      <c r="P521" s="9">
        <v>0.63319999999999899</v>
      </c>
      <c r="Q521" s="9">
        <v>1.696</v>
      </c>
      <c r="R521" s="9">
        <v>18.399999999999899</v>
      </c>
      <c r="S521" s="9">
        <v>5.7039999999999903E-3</v>
      </c>
      <c r="T521" s="9">
        <v>2.5020000000000001E-2</v>
      </c>
      <c r="U521" s="9">
        <v>2.6360000000000001E-2</v>
      </c>
      <c r="V521" s="9">
        <v>1.03199999999999E-2</v>
      </c>
      <c r="W521" s="9">
        <v>1.7590000000000001E-2</v>
      </c>
      <c r="X521" s="9">
        <v>3.5630000000000002E-3</v>
      </c>
      <c r="Y521" s="9">
        <v>14.38</v>
      </c>
      <c r="Z521" s="9">
        <v>22.149999999999899</v>
      </c>
      <c r="AA521" s="9">
        <v>95.29</v>
      </c>
      <c r="AB521" s="9">
        <v>633.70000000000005</v>
      </c>
      <c r="AC521" s="9">
        <v>0.15329999999999899</v>
      </c>
      <c r="AD521" s="9">
        <v>0.38419999999999899</v>
      </c>
      <c r="AE521" s="9">
        <v>0.35820000000000002</v>
      </c>
      <c r="AF521" s="9">
        <v>0.14069999999999899</v>
      </c>
      <c r="AG521" s="9">
        <v>0.32300000000000001</v>
      </c>
      <c r="AH521" s="9">
        <v>0.1033</v>
      </c>
      <c r="AI521" s="9">
        <v>1</v>
      </c>
      <c r="AJ521">
        <v>0</v>
      </c>
    </row>
    <row r="522" spans="3:36" x14ac:dyDescent="0.2">
      <c r="C522" s="5" t="s">
        <v>658</v>
      </c>
      <c r="D522" s="9">
        <v>914580</v>
      </c>
      <c r="E522" s="9">
        <v>12.47</v>
      </c>
      <c r="F522" s="9">
        <v>17.309999999999899</v>
      </c>
      <c r="G522" s="9">
        <v>80.45</v>
      </c>
      <c r="H522" s="9">
        <v>480.1</v>
      </c>
      <c r="I522" s="9">
        <v>8.9279999999999901E-2</v>
      </c>
      <c r="J522" s="9">
        <v>7.6300000000000007E-2</v>
      </c>
      <c r="K522" s="9">
        <v>3.60899999999999E-2</v>
      </c>
      <c r="L522" s="9">
        <v>2.3689999999999899E-2</v>
      </c>
      <c r="M522" s="9">
        <v>0.15260000000000001</v>
      </c>
      <c r="N522" s="9">
        <v>6.046E-2</v>
      </c>
      <c r="O522" s="9">
        <v>0.1532</v>
      </c>
      <c r="P522" s="9">
        <v>0.78100000000000003</v>
      </c>
      <c r="Q522" s="9">
        <v>1.2529999999999899</v>
      </c>
      <c r="R522" s="9">
        <v>11.91</v>
      </c>
      <c r="S522" s="9">
        <v>3.7959999999999899E-3</v>
      </c>
      <c r="T522" s="9">
        <v>1.371E-2</v>
      </c>
      <c r="U522" s="9">
        <v>1.346E-2</v>
      </c>
      <c r="V522" s="9">
        <v>7.0959999999999903E-3</v>
      </c>
      <c r="W522" s="9">
        <v>1.536E-2</v>
      </c>
      <c r="X522" s="9">
        <v>1.5410000000000001E-3</v>
      </c>
      <c r="Y522" s="9">
        <v>14.06</v>
      </c>
      <c r="Z522" s="9">
        <v>24.34</v>
      </c>
      <c r="AA522" s="9">
        <v>92.819999999999894</v>
      </c>
      <c r="AB522" s="9">
        <v>607.29999999999905</v>
      </c>
      <c r="AC522" s="9">
        <v>0.12759999999999899</v>
      </c>
      <c r="AD522" s="9">
        <v>0.25059999999999899</v>
      </c>
      <c r="AE522" s="9">
        <v>0.20280000000000001</v>
      </c>
      <c r="AF522" s="9">
        <v>0.1053</v>
      </c>
      <c r="AG522" s="9">
        <v>0.30349999999999899</v>
      </c>
      <c r="AH522" s="9">
        <v>7.66099999999999E-2</v>
      </c>
      <c r="AI522" s="9">
        <v>1</v>
      </c>
      <c r="AJ522">
        <v>0</v>
      </c>
    </row>
    <row r="523" spans="3:36" x14ac:dyDescent="0.2">
      <c r="C523" s="5" t="s">
        <v>659</v>
      </c>
      <c r="D523" s="9">
        <v>914769</v>
      </c>
      <c r="E523" s="9">
        <v>18.489999999999899</v>
      </c>
      <c r="F523" s="9">
        <v>17.52</v>
      </c>
      <c r="G523" s="9">
        <v>121.3</v>
      </c>
      <c r="H523" s="9">
        <v>1068</v>
      </c>
      <c r="I523" s="9">
        <v>0.1012</v>
      </c>
      <c r="J523" s="9">
        <v>0.13170000000000001</v>
      </c>
      <c r="K523" s="9">
        <v>0.14910000000000001</v>
      </c>
      <c r="L523" s="9">
        <v>9.1829999999999898E-2</v>
      </c>
      <c r="M523" s="9">
        <v>0.1832</v>
      </c>
      <c r="N523" s="9">
        <v>6.6970000000000002E-2</v>
      </c>
      <c r="O523" s="9">
        <v>0.7923</v>
      </c>
      <c r="P523" s="9">
        <v>1.0449999999999899</v>
      </c>
      <c r="Q523" s="9">
        <v>4.851</v>
      </c>
      <c r="R523" s="9">
        <v>95.769999999999897</v>
      </c>
      <c r="S523" s="9">
        <v>7.9740000000000002E-3</v>
      </c>
      <c r="T523" s="9">
        <v>3.2140000000000002E-2</v>
      </c>
      <c r="U523" s="9">
        <v>4.4350000000000001E-2</v>
      </c>
      <c r="V523" s="9">
        <v>1.5730000000000001E-2</v>
      </c>
      <c r="W523" s="9">
        <v>1.617E-2</v>
      </c>
      <c r="X523" s="9">
        <v>5.2550000000000001E-3</v>
      </c>
      <c r="Y523" s="9">
        <v>22.75</v>
      </c>
      <c r="Z523" s="9">
        <v>22.8799999999999</v>
      </c>
      <c r="AA523" s="9">
        <v>146.4</v>
      </c>
      <c r="AB523" s="9">
        <v>1600</v>
      </c>
      <c r="AC523" s="9">
        <v>0.14119999999999899</v>
      </c>
      <c r="AD523" s="9">
        <v>0.30890000000000001</v>
      </c>
      <c r="AE523" s="9">
        <v>0.3533</v>
      </c>
      <c r="AF523" s="9">
        <v>0.1663</v>
      </c>
      <c r="AG523" s="9">
        <v>0.251</v>
      </c>
      <c r="AH523" s="9">
        <v>9.4450000000000006E-2</v>
      </c>
      <c r="AI523" s="9">
        <v>0</v>
      </c>
      <c r="AJ523">
        <v>1</v>
      </c>
    </row>
    <row r="524" spans="3:36" x14ac:dyDescent="0.2">
      <c r="C524" s="5" t="s">
        <v>660</v>
      </c>
      <c r="D524" s="9">
        <v>91485</v>
      </c>
      <c r="E524" s="9">
        <v>20.59</v>
      </c>
      <c r="F524" s="9">
        <v>21.239999999999899</v>
      </c>
      <c r="G524" s="9">
        <v>137.80000000000001</v>
      </c>
      <c r="H524" s="9">
        <v>1320</v>
      </c>
      <c r="I524" s="9">
        <v>0.1085</v>
      </c>
      <c r="J524" s="9">
        <v>0.16439999999999899</v>
      </c>
      <c r="K524" s="9">
        <v>0.218799999999999</v>
      </c>
      <c r="L524" s="9">
        <v>0.11210000000000001</v>
      </c>
      <c r="M524" s="9">
        <v>0.18479999999999899</v>
      </c>
      <c r="N524" s="9">
        <v>6.22199999999999E-2</v>
      </c>
      <c r="O524" s="9">
        <v>0.59040000000000004</v>
      </c>
      <c r="P524" s="9">
        <v>1.216</v>
      </c>
      <c r="Q524" s="9">
        <v>4.2060000000000004</v>
      </c>
      <c r="R524" s="9">
        <v>75.09</v>
      </c>
      <c r="S524" s="9">
        <v>6.6660000000000001E-3</v>
      </c>
      <c r="T524" s="9">
        <v>2.7910000000000001E-2</v>
      </c>
      <c r="U524" s="9">
        <v>4.0620000000000003E-2</v>
      </c>
      <c r="V524" s="9">
        <v>1.47899999999999E-2</v>
      </c>
      <c r="W524" s="9">
        <v>1.11699999999999E-2</v>
      </c>
      <c r="X524" s="9">
        <v>3.7269999999999899E-3</v>
      </c>
      <c r="Y524" s="9">
        <v>23.8599999999999</v>
      </c>
      <c r="Z524" s="9">
        <v>30.76</v>
      </c>
      <c r="AA524" s="9">
        <v>163.19999999999899</v>
      </c>
      <c r="AB524" s="9">
        <v>1760</v>
      </c>
      <c r="AC524" s="9">
        <v>0.1464</v>
      </c>
      <c r="AD524" s="9">
        <v>0.35970000000000002</v>
      </c>
      <c r="AE524" s="9">
        <v>0.51790000000000003</v>
      </c>
      <c r="AF524" s="9">
        <v>0.21129999999999899</v>
      </c>
      <c r="AG524" s="9">
        <v>0.248</v>
      </c>
      <c r="AH524" s="9">
        <v>8.9990000000000001E-2</v>
      </c>
      <c r="AI524" s="9">
        <v>0</v>
      </c>
      <c r="AJ524">
        <v>1</v>
      </c>
    </row>
    <row r="525" spans="3:36" x14ac:dyDescent="0.2">
      <c r="C525" s="5" t="s">
        <v>661</v>
      </c>
      <c r="D525" s="9">
        <v>914862</v>
      </c>
      <c r="E525" s="9">
        <v>15.0399999999999</v>
      </c>
      <c r="F525" s="9">
        <v>16.739999999999899</v>
      </c>
      <c r="G525" s="9">
        <v>98.73</v>
      </c>
      <c r="H525" s="9">
        <v>689.39999999999895</v>
      </c>
      <c r="I525" s="9">
        <v>9.8830000000000001E-2</v>
      </c>
      <c r="J525" s="9">
        <v>0.13639999999999899</v>
      </c>
      <c r="K525" s="9">
        <v>7.7210000000000001E-2</v>
      </c>
      <c r="L525" s="9">
        <v>6.1420000000000002E-2</v>
      </c>
      <c r="M525" s="9">
        <v>0.1668</v>
      </c>
      <c r="N525" s="9">
        <v>6.8690000000000001E-2</v>
      </c>
      <c r="O525" s="9">
        <v>0.372</v>
      </c>
      <c r="P525" s="9">
        <v>0.84230000000000005</v>
      </c>
      <c r="Q525" s="9">
        <v>2.3039999999999901</v>
      </c>
      <c r="R525" s="9">
        <v>34.840000000000003</v>
      </c>
      <c r="S525" s="9">
        <v>4.1229999999999904E-3</v>
      </c>
      <c r="T525" s="9">
        <v>1.8190000000000001E-2</v>
      </c>
      <c r="U525" s="9">
        <v>1.9959999999999901E-2</v>
      </c>
      <c r="V525" s="9">
        <v>1.004E-2</v>
      </c>
      <c r="W525" s="9">
        <v>1.055E-2</v>
      </c>
      <c r="X525" s="9">
        <v>3.2369999999999899E-3</v>
      </c>
      <c r="Y525" s="9">
        <v>16.760000000000002</v>
      </c>
      <c r="Z525" s="9">
        <v>20.43</v>
      </c>
      <c r="AA525" s="9">
        <v>109.7</v>
      </c>
      <c r="AB525" s="9">
        <v>856.89999999999895</v>
      </c>
      <c r="AC525" s="9">
        <v>0.1135</v>
      </c>
      <c r="AD525" s="9">
        <v>0.21759999999999899</v>
      </c>
      <c r="AE525" s="9">
        <v>0.18559999999999899</v>
      </c>
      <c r="AF525" s="9">
        <v>0.1018</v>
      </c>
      <c r="AG525" s="9">
        <v>0.2177</v>
      </c>
      <c r="AH525" s="9">
        <v>8.5489999999999899E-2</v>
      </c>
      <c r="AI525" s="9">
        <v>1</v>
      </c>
      <c r="AJ525">
        <v>0</v>
      </c>
    </row>
    <row r="526" spans="3:36" x14ac:dyDescent="0.2">
      <c r="C526" s="5" t="s">
        <v>662</v>
      </c>
      <c r="D526" s="9">
        <v>91504</v>
      </c>
      <c r="E526" s="9">
        <v>13.82</v>
      </c>
      <c r="F526" s="9">
        <v>24.489999999999899</v>
      </c>
      <c r="G526" s="9">
        <v>92.329999999999899</v>
      </c>
      <c r="H526" s="9">
        <v>595.89999999999895</v>
      </c>
      <c r="I526" s="9">
        <v>0.1162</v>
      </c>
      <c r="J526" s="9">
        <v>0.1681</v>
      </c>
      <c r="K526" s="9">
        <v>0.13569999999999899</v>
      </c>
      <c r="L526" s="9">
        <v>6.75899999999999E-2</v>
      </c>
      <c r="M526" s="9">
        <v>0.22750000000000001</v>
      </c>
      <c r="N526" s="9">
        <v>7.2370000000000004E-2</v>
      </c>
      <c r="O526" s="9">
        <v>0.47510000000000002</v>
      </c>
      <c r="P526" s="9">
        <v>1.528</v>
      </c>
      <c r="Q526" s="9">
        <v>2.9740000000000002</v>
      </c>
      <c r="R526" s="9">
        <v>39.049999999999898</v>
      </c>
      <c r="S526" s="9">
        <v>9.6799999999999907E-3</v>
      </c>
      <c r="T526" s="9">
        <v>3.85599999999999E-2</v>
      </c>
      <c r="U526" s="9">
        <v>3.4759999999999902E-2</v>
      </c>
      <c r="V526" s="9">
        <v>1.6160000000000001E-2</v>
      </c>
      <c r="W526" s="9">
        <v>2.4340000000000001E-2</v>
      </c>
      <c r="X526" s="9">
        <v>6.9950000000000003E-3</v>
      </c>
      <c r="Y526" s="9">
        <v>16.010000000000002</v>
      </c>
      <c r="Z526" s="9">
        <v>32.939999999999898</v>
      </c>
      <c r="AA526" s="9">
        <v>106</v>
      </c>
      <c r="AB526" s="9">
        <v>788</v>
      </c>
      <c r="AC526" s="9">
        <v>0.1794</v>
      </c>
      <c r="AD526" s="9">
        <v>0.39660000000000001</v>
      </c>
      <c r="AE526" s="9">
        <v>0.33810000000000001</v>
      </c>
      <c r="AF526" s="9">
        <v>0.15210000000000001</v>
      </c>
      <c r="AG526" s="9">
        <v>0.36509999999999898</v>
      </c>
      <c r="AH526" s="9">
        <v>0.1183</v>
      </c>
      <c r="AI526" s="9">
        <v>0</v>
      </c>
      <c r="AJ526">
        <v>1</v>
      </c>
    </row>
    <row r="527" spans="3:36" x14ac:dyDescent="0.2">
      <c r="C527" s="5" t="s">
        <v>663</v>
      </c>
      <c r="D527" s="9">
        <v>91505</v>
      </c>
      <c r="E527" s="9">
        <v>12.5399999999999</v>
      </c>
      <c r="F527" s="9">
        <v>16.32</v>
      </c>
      <c r="G527" s="9">
        <v>81.25</v>
      </c>
      <c r="H527" s="9">
        <v>476.3</v>
      </c>
      <c r="I527" s="9">
        <v>0.1158</v>
      </c>
      <c r="J527" s="9">
        <v>0.1085</v>
      </c>
      <c r="K527" s="9">
        <v>5.9279999999999902E-2</v>
      </c>
      <c r="L527" s="9">
        <v>3.279E-2</v>
      </c>
      <c r="M527" s="9">
        <v>0.1943</v>
      </c>
      <c r="N527" s="9">
        <v>6.6119999999999901E-2</v>
      </c>
      <c r="O527" s="9">
        <v>0.25769999999999899</v>
      </c>
      <c r="P527" s="9">
        <v>1.095</v>
      </c>
      <c r="Q527" s="9">
        <v>1.5660000000000001</v>
      </c>
      <c r="R527" s="9">
        <v>18.489999999999899</v>
      </c>
      <c r="S527" s="9">
        <v>9.7020000000000006E-3</v>
      </c>
      <c r="T527" s="9">
        <v>1.567E-2</v>
      </c>
      <c r="U527" s="9">
        <v>2.5749999999999901E-2</v>
      </c>
      <c r="V527" s="9">
        <v>1.1610000000000001E-2</v>
      </c>
      <c r="W527" s="9">
        <v>2.801E-2</v>
      </c>
      <c r="X527" s="9">
        <v>2.48E-3</v>
      </c>
      <c r="Y527" s="9">
        <v>13.57</v>
      </c>
      <c r="Z527" s="9">
        <v>21.399999999999899</v>
      </c>
      <c r="AA527" s="9">
        <v>86.67</v>
      </c>
      <c r="AB527" s="9">
        <v>552</v>
      </c>
      <c r="AC527" s="9">
        <v>0.158</v>
      </c>
      <c r="AD527" s="9">
        <v>0.17510000000000001</v>
      </c>
      <c r="AE527" s="9">
        <v>0.18890000000000001</v>
      </c>
      <c r="AF527" s="9">
        <v>8.4110000000000004E-2</v>
      </c>
      <c r="AG527" s="9">
        <v>0.3155</v>
      </c>
      <c r="AH527" s="9">
        <v>7.5380000000000003E-2</v>
      </c>
      <c r="AI527" s="9">
        <v>1</v>
      </c>
      <c r="AJ527">
        <v>0</v>
      </c>
    </row>
    <row r="528" spans="3:36" x14ac:dyDescent="0.2">
      <c r="C528" s="5" t="s">
        <v>664</v>
      </c>
      <c r="D528" s="9">
        <v>915143</v>
      </c>
      <c r="E528" s="9">
        <v>23.09</v>
      </c>
      <c r="F528" s="9">
        <v>19.829999999999899</v>
      </c>
      <c r="G528" s="9">
        <v>152.099999999999</v>
      </c>
      <c r="H528" s="9">
        <v>1682</v>
      </c>
      <c r="I528" s="9">
        <v>9.3420000000000003E-2</v>
      </c>
      <c r="J528" s="9">
        <v>0.1275</v>
      </c>
      <c r="K528" s="9">
        <v>0.1676</v>
      </c>
      <c r="L528" s="9">
        <v>0.1003</v>
      </c>
      <c r="M528" s="9">
        <v>0.150499999999999</v>
      </c>
      <c r="N528" s="9">
        <v>5.484E-2</v>
      </c>
      <c r="O528" s="9">
        <v>1.2909999999999899</v>
      </c>
      <c r="P528" s="9">
        <v>0.74519999999999897</v>
      </c>
      <c r="Q528" s="9">
        <v>9.6349999999999891</v>
      </c>
      <c r="R528" s="9">
        <v>180.19999999999899</v>
      </c>
      <c r="S528" s="9">
        <v>5.7530000000000003E-3</v>
      </c>
      <c r="T528" s="9">
        <v>3.356E-2</v>
      </c>
      <c r="U528" s="9">
        <v>3.97599999999999E-2</v>
      </c>
      <c r="V528" s="9">
        <v>2.1559999999999899E-2</v>
      </c>
      <c r="W528" s="9">
        <v>2.2009999999999901E-2</v>
      </c>
      <c r="X528" s="9">
        <v>2.8969999999999899E-3</v>
      </c>
      <c r="Y528" s="9">
        <v>30.7899999999999</v>
      </c>
      <c r="Z528" s="9">
        <v>23.87</v>
      </c>
      <c r="AA528" s="9">
        <v>211.5</v>
      </c>
      <c r="AB528" s="9">
        <v>2782</v>
      </c>
      <c r="AC528" s="9">
        <v>0.11990000000000001</v>
      </c>
      <c r="AD528" s="9">
        <v>0.36249999999999899</v>
      </c>
      <c r="AE528" s="9">
        <v>0.37940000000000002</v>
      </c>
      <c r="AF528" s="9">
        <v>0.22639999999999899</v>
      </c>
      <c r="AG528" s="9">
        <v>0.2908</v>
      </c>
      <c r="AH528" s="9">
        <v>7.2770000000000001E-2</v>
      </c>
      <c r="AI528" s="9">
        <v>0</v>
      </c>
      <c r="AJ528">
        <v>1</v>
      </c>
    </row>
    <row r="529" spans="3:36" x14ac:dyDescent="0.2">
      <c r="C529" s="5" t="s">
        <v>665</v>
      </c>
      <c r="D529" s="9">
        <v>915186</v>
      </c>
      <c r="E529" s="9">
        <v>9.2680000000000007</v>
      </c>
      <c r="F529" s="9">
        <v>12.8699999999999</v>
      </c>
      <c r="G529" s="9">
        <v>61.49</v>
      </c>
      <c r="H529" s="9">
        <v>248.69999999999899</v>
      </c>
      <c r="I529" s="9">
        <v>0.16339999999999899</v>
      </c>
      <c r="J529" s="9">
        <v>0.22389999999999899</v>
      </c>
      <c r="K529" s="9">
        <v>9.72999999999999E-2</v>
      </c>
      <c r="L529" s="9">
        <v>5.25199999999999E-2</v>
      </c>
      <c r="M529" s="9">
        <v>0.23780000000000001</v>
      </c>
      <c r="N529" s="9">
        <v>9.5019999999999896E-2</v>
      </c>
      <c r="O529" s="9">
        <v>0.40760000000000002</v>
      </c>
      <c r="P529" s="9">
        <v>1.093</v>
      </c>
      <c r="Q529" s="9">
        <v>3.01399999999999</v>
      </c>
      <c r="R529" s="9">
        <v>20.0399999999999</v>
      </c>
      <c r="S529" s="9">
        <v>9.783E-3</v>
      </c>
      <c r="T529" s="9">
        <v>4.5420000000000002E-2</v>
      </c>
      <c r="U529" s="9">
        <v>3.483E-2</v>
      </c>
      <c r="V529" s="9">
        <v>2.188E-2</v>
      </c>
      <c r="W529" s="9">
        <v>2.5420000000000002E-2</v>
      </c>
      <c r="X529" s="9">
        <v>1.04499999999999E-2</v>
      </c>
      <c r="Y529" s="9">
        <v>10.2799999999999</v>
      </c>
      <c r="Z529" s="9">
        <v>16.3799999999999</v>
      </c>
      <c r="AA529" s="9">
        <v>69.049999999999898</v>
      </c>
      <c r="AB529" s="9">
        <v>300.19999999999902</v>
      </c>
      <c r="AC529" s="9">
        <v>0.19020000000000001</v>
      </c>
      <c r="AD529" s="9">
        <v>0.34410000000000002</v>
      </c>
      <c r="AE529" s="9">
        <v>0.2099</v>
      </c>
      <c r="AF529" s="9">
        <v>0.10249999999999899</v>
      </c>
      <c r="AG529" s="9">
        <v>0.30380000000000001</v>
      </c>
      <c r="AH529" s="9">
        <v>0.12520000000000001</v>
      </c>
      <c r="AI529" s="9">
        <v>1</v>
      </c>
      <c r="AJ529">
        <v>0</v>
      </c>
    </row>
    <row r="530" spans="3:36" x14ac:dyDescent="0.2">
      <c r="C530" s="5" t="s">
        <v>666</v>
      </c>
      <c r="D530" s="9">
        <v>915276</v>
      </c>
      <c r="E530" s="9">
        <v>9.6760000000000002</v>
      </c>
      <c r="F530" s="9">
        <v>13.14</v>
      </c>
      <c r="G530" s="9">
        <v>64.12</v>
      </c>
      <c r="H530" s="9">
        <v>272.5</v>
      </c>
      <c r="I530" s="9">
        <v>0.1255</v>
      </c>
      <c r="J530" s="9">
        <v>0.22040000000000001</v>
      </c>
      <c r="K530" s="9">
        <v>0.1188</v>
      </c>
      <c r="L530" s="9">
        <v>7.0379999999999901E-2</v>
      </c>
      <c r="M530" s="9">
        <v>0.20569999999999899</v>
      </c>
      <c r="N530" s="9">
        <v>9.5750000000000002E-2</v>
      </c>
      <c r="O530" s="9">
        <v>0.27439999999999898</v>
      </c>
      <c r="P530" s="9">
        <v>1.3899999999999899</v>
      </c>
      <c r="Q530" s="9">
        <v>1.7869999999999899</v>
      </c>
      <c r="R530" s="9">
        <v>17.670000000000002</v>
      </c>
      <c r="S530" s="9">
        <v>2.1770000000000001E-2</v>
      </c>
      <c r="T530" s="9">
        <v>4.888E-2</v>
      </c>
      <c r="U530" s="9">
        <v>5.1889999999999901E-2</v>
      </c>
      <c r="V530" s="9">
        <v>1.4500000000000001E-2</v>
      </c>
      <c r="W530" s="9">
        <v>2.632E-2</v>
      </c>
      <c r="X530" s="9">
        <v>1.1480000000000001E-2</v>
      </c>
      <c r="Y530" s="9">
        <v>10.6</v>
      </c>
      <c r="Z530" s="9">
        <v>18.0399999999999</v>
      </c>
      <c r="AA530" s="9">
        <v>69.469999999999899</v>
      </c>
      <c r="AB530" s="9">
        <v>328.1</v>
      </c>
      <c r="AC530" s="9">
        <v>0.2006</v>
      </c>
      <c r="AD530" s="9">
        <v>0.36630000000000001</v>
      </c>
      <c r="AE530" s="9">
        <v>0.2913</v>
      </c>
      <c r="AF530" s="9">
        <v>0.1075</v>
      </c>
      <c r="AG530" s="9">
        <v>0.2848</v>
      </c>
      <c r="AH530" s="9">
        <v>0.13639999999999899</v>
      </c>
      <c r="AI530" s="9">
        <v>1</v>
      </c>
      <c r="AJ530">
        <v>0</v>
      </c>
    </row>
    <row r="531" spans="3:36" x14ac:dyDescent="0.2">
      <c r="C531" s="5" t="s">
        <v>667</v>
      </c>
      <c r="D531" s="9">
        <v>91544001</v>
      </c>
      <c r="E531" s="9">
        <v>12.22</v>
      </c>
      <c r="F531" s="9">
        <v>20.0399999999999</v>
      </c>
      <c r="G531" s="9">
        <v>79.469999999999899</v>
      </c>
      <c r="H531" s="9">
        <v>453.1</v>
      </c>
      <c r="I531" s="9">
        <v>0.1096</v>
      </c>
      <c r="J531" s="9">
        <v>0.1152</v>
      </c>
      <c r="K531" s="9">
        <v>8.1750000000000003E-2</v>
      </c>
      <c r="L531" s="9">
        <v>2.1659999999999902E-2</v>
      </c>
      <c r="M531" s="9">
        <v>0.21240000000000001</v>
      </c>
      <c r="N531" s="9">
        <v>6.8940000000000001E-2</v>
      </c>
      <c r="O531" s="9">
        <v>0.18110000000000001</v>
      </c>
      <c r="P531" s="9">
        <v>0.79590000000000005</v>
      </c>
      <c r="Q531" s="9">
        <v>0.98570000000000002</v>
      </c>
      <c r="R531" s="9">
        <v>12.58</v>
      </c>
      <c r="S531" s="9">
        <v>6.2719999999999903E-3</v>
      </c>
      <c r="T531" s="9">
        <v>2.198E-2</v>
      </c>
      <c r="U531" s="9">
        <v>3.9660000000000001E-2</v>
      </c>
      <c r="V531" s="9">
        <v>9.894E-3</v>
      </c>
      <c r="W531" s="9">
        <v>1.32E-2</v>
      </c>
      <c r="X531" s="9">
        <v>3.813E-3</v>
      </c>
      <c r="Y531" s="9">
        <v>13.16</v>
      </c>
      <c r="Z531" s="9">
        <v>24.17</v>
      </c>
      <c r="AA531" s="9">
        <v>85.129999999999896</v>
      </c>
      <c r="AB531" s="9">
        <v>515.29999999999905</v>
      </c>
      <c r="AC531" s="9">
        <v>0.14019999999999899</v>
      </c>
      <c r="AD531" s="9">
        <v>0.23150000000000001</v>
      </c>
      <c r="AE531" s="9">
        <v>0.35349999999999898</v>
      </c>
      <c r="AF531" s="9">
        <v>8.0879999999999896E-2</v>
      </c>
      <c r="AG531" s="9">
        <v>0.27089999999999897</v>
      </c>
      <c r="AH531" s="9">
        <v>8.8389999999999899E-2</v>
      </c>
      <c r="AI531" s="9">
        <v>1</v>
      </c>
      <c r="AJ531">
        <v>0</v>
      </c>
    </row>
    <row r="532" spans="3:36" x14ac:dyDescent="0.2">
      <c r="C532" s="5" t="s">
        <v>668</v>
      </c>
      <c r="D532" s="9">
        <v>91544002</v>
      </c>
      <c r="E532" s="9">
        <v>11.06</v>
      </c>
      <c r="F532" s="9">
        <v>17.12</v>
      </c>
      <c r="G532" s="9">
        <v>71.25</v>
      </c>
      <c r="H532" s="9">
        <v>366.5</v>
      </c>
      <c r="I532" s="9">
        <v>0.11940000000000001</v>
      </c>
      <c r="J532" s="9">
        <v>0.1071</v>
      </c>
      <c r="K532" s="9">
        <v>4.0629999999999902E-2</v>
      </c>
      <c r="L532" s="9">
        <v>4.2680000000000003E-2</v>
      </c>
      <c r="M532" s="9">
        <v>0.19539999999999899</v>
      </c>
      <c r="N532" s="9">
        <v>7.97599999999999E-2</v>
      </c>
      <c r="O532" s="9">
        <v>0.1779</v>
      </c>
      <c r="P532" s="9">
        <v>1.03</v>
      </c>
      <c r="Q532" s="9">
        <v>1.3180000000000001</v>
      </c>
      <c r="R532" s="9">
        <v>12.3</v>
      </c>
      <c r="S532" s="9">
        <v>1.26199999999999E-2</v>
      </c>
      <c r="T532" s="9">
        <v>2.3480000000000001E-2</v>
      </c>
      <c r="U532" s="9">
        <v>1.7999999999999901E-2</v>
      </c>
      <c r="V532" s="9">
        <v>1.285E-2</v>
      </c>
      <c r="W532" s="9">
        <v>2.2200000000000001E-2</v>
      </c>
      <c r="X532" s="9">
        <v>8.3129999999999905E-3</v>
      </c>
      <c r="Y532" s="9">
        <v>11.69</v>
      </c>
      <c r="Z532" s="9">
        <v>20.739999999999899</v>
      </c>
      <c r="AA532" s="9">
        <v>76.079999999999899</v>
      </c>
      <c r="AB532" s="9">
        <v>411.1</v>
      </c>
      <c r="AC532" s="9">
        <v>0.16619999999999899</v>
      </c>
      <c r="AD532" s="9">
        <v>0.2031</v>
      </c>
      <c r="AE532" s="9">
        <v>0.12559999999999899</v>
      </c>
      <c r="AF532" s="9">
        <v>9.5140000000000002E-2</v>
      </c>
      <c r="AG532" s="9">
        <v>0.27800000000000002</v>
      </c>
      <c r="AH532" s="9">
        <v>0.1168</v>
      </c>
      <c r="AI532" s="9">
        <v>1</v>
      </c>
      <c r="AJ532">
        <v>0</v>
      </c>
    </row>
    <row r="533" spans="3:36" x14ac:dyDescent="0.2">
      <c r="C533" s="5" t="s">
        <v>669</v>
      </c>
      <c r="D533" s="9">
        <v>915452</v>
      </c>
      <c r="E533" s="9">
        <v>16.3</v>
      </c>
      <c r="F533" s="9">
        <v>15.6999999999999</v>
      </c>
      <c r="G533" s="9">
        <v>104.7</v>
      </c>
      <c r="H533" s="9">
        <v>819.79999999999905</v>
      </c>
      <c r="I533" s="9">
        <v>9.4270000000000007E-2</v>
      </c>
      <c r="J533" s="9">
        <v>6.7119999999999902E-2</v>
      </c>
      <c r="K533" s="9">
        <v>5.5259999999999899E-2</v>
      </c>
      <c r="L533" s="9">
        <v>4.56299999999999E-2</v>
      </c>
      <c r="M533" s="9">
        <v>0.1711</v>
      </c>
      <c r="N533" s="9">
        <v>5.6570000000000002E-2</v>
      </c>
      <c r="O533" s="9">
        <v>0.206699999999999</v>
      </c>
      <c r="P533" s="9">
        <v>0.47060000000000002</v>
      </c>
      <c r="Q533" s="9">
        <v>1.1459999999999899</v>
      </c>
      <c r="R533" s="9">
        <v>20.67</v>
      </c>
      <c r="S533" s="9">
        <v>7.3940000000000004E-3</v>
      </c>
      <c r="T533" s="9">
        <v>1.2030000000000001E-2</v>
      </c>
      <c r="U533" s="9">
        <v>2.47E-2</v>
      </c>
      <c r="V533" s="9">
        <v>1.431E-2</v>
      </c>
      <c r="W533" s="9">
        <v>1.3440000000000001E-2</v>
      </c>
      <c r="X533" s="9">
        <v>2.5690000000000001E-3</v>
      </c>
      <c r="Y533" s="9">
        <v>17.32</v>
      </c>
      <c r="Z533" s="9">
        <v>17.760000000000002</v>
      </c>
      <c r="AA533" s="9">
        <v>109.8</v>
      </c>
      <c r="AB533" s="9">
        <v>928.2</v>
      </c>
      <c r="AC533" s="9">
        <v>0.13539999999999899</v>
      </c>
      <c r="AD533" s="9">
        <v>0.1361</v>
      </c>
      <c r="AE533" s="9">
        <v>0.19470000000000001</v>
      </c>
      <c r="AF533" s="9">
        <v>0.13569999999999899</v>
      </c>
      <c r="AG533" s="9">
        <v>0.23</v>
      </c>
      <c r="AH533" s="9">
        <v>7.2300000000000003E-2</v>
      </c>
      <c r="AI533" s="9">
        <v>1</v>
      </c>
      <c r="AJ533">
        <v>0</v>
      </c>
    </row>
    <row r="534" spans="3:36" x14ac:dyDescent="0.2">
      <c r="C534" s="5" t="s">
        <v>670</v>
      </c>
      <c r="D534" s="9">
        <v>915460</v>
      </c>
      <c r="E534" s="9">
        <v>15.46</v>
      </c>
      <c r="F534" s="9">
        <v>23.9499999999999</v>
      </c>
      <c r="G534" s="9">
        <v>103.8</v>
      </c>
      <c r="H534" s="9">
        <v>731.29999999999905</v>
      </c>
      <c r="I534" s="9">
        <v>0.1183</v>
      </c>
      <c r="J534" s="9">
        <v>0.187</v>
      </c>
      <c r="K534" s="9">
        <v>0.20300000000000001</v>
      </c>
      <c r="L534" s="9">
        <v>8.5199999999999901E-2</v>
      </c>
      <c r="M534" s="9">
        <v>0.1807</v>
      </c>
      <c r="N534" s="9">
        <v>7.0830000000000004E-2</v>
      </c>
      <c r="O534" s="9">
        <v>0.33310000000000001</v>
      </c>
      <c r="P534" s="9">
        <v>1.9610000000000001</v>
      </c>
      <c r="Q534" s="9">
        <v>2.9369999999999901</v>
      </c>
      <c r="R534" s="9">
        <v>32.520000000000003</v>
      </c>
      <c r="S534" s="9">
        <v>9.5379999999999892E-3</v>
      </c>
      <c r="T534" s="9">
        <v>4.9399999999999902E-2</v>
      </c>
      <c r="U534" s="9">
        <v>6.019E-2</v>
      </c>
      <c r="V534" s="9">
        <v>2.0410000000000001E-2</v>
      </c>
      <c r="W534" s="9">
        <v>2.1049999999999899E-2</v>
      </c>
      <c r="X534" s="9">
        <v>6.0000000000000001E-3</v>
      </c>
      <c r="Y534" s="9">
        <v>17.1099999999999</v>
      </c>
      <c r="Z534" s="9">
        <v>36.329999999999899</v>
      </c>
      <c r="AA534" s="9">
        <v>117.7</v>
      </c>
      <c r="AB534" s="9">
        <v>909.39999999999895</v>
      </c>
      <c r="AC534" s="9">
        <v>0.17319999999999899</v>
      </c>
      <c r="AD534" s="9">
        <v>0.49669999999999898</v>
      </c>
      <c r="AE534" s="9">
        <v>0.59109999999999896</v>
      </c>
      <c r="AF534" s="9">
        <v>0.21629999999999899</v>
      </c>
      <c r="AG534" s="9">
        <v>0.30130000000000001</v>
      </c>
      <c r="AH534" s="9">
        <v>0.1067</v>
      </c>
      <c r="AI534" s="9">
        <v>0</v>
      </c>
      <c r="AJ534">
        <v>1</v>
      </c>
    </row>
    <row r="535" spans="3:36" x14ac:dyDescent="0.2">
      <c r="C535" s="5" t="s">
        <v>671</v>
      </c>
      <c r="D535" s="9">
        <v>91550</v>
      </c>
      <c r="E535" s="9">
        <v>11.74</v>
      </c>
      <c r="F535" s="9">
        <v>14.69</v>
      </c>
      <c r="G535" s="9">
        <v>76.31</v>
      </c>
      <c r="H535" s="9">
        <v>426</v>
      </c>
      <c r="I535" s="9">
        <v>8.0990000000000006E-2</v>
      </c>
      <c r="J535" s="9">
        <v>9.6610000000000001E-2</v>
      </c>
      <c r="K535" s="9">
        <v>6.726E-2</v>
      </c>
      <c r="L535" s="9">
        <v>2.639E-2</v>
      </c>
      <c r="M535" s="9">
        <v>0.14990000000000001</v>
      </c>
      <c r="N535" s="9">
        <v>6.7580000000000001E-2</v>
      </c>
      <c r="O535" s="9">
        <v>0.19239999999999899</v>
      </c>
      <c r="P535" s="9">
        <v>0.64170000000000005</v>
      </c>
      <c r="Q535" s="9">
        <v>1.345</v>
      </c>
      <c r="R535" s="9">
        <v>13.0399999999999</v>
      </c>
      <c r="S535" s="9">
        <v>6.9820000000000004E-3</v>
      </c>
      <c r="T535" s="9">
        <v>3.916E-2</v>
      </c>
      <c r="U535" s="9">
        <v>4.01699999999999E-2</v>
      </c>
      <c r="V535" s="9">
        <v>1.528E-2</v>
      </c>
      <c r="W535" s="9">
        <v>2.2599999999999901E-2</v>
      </c>
      <c r="X535" s="9">
        <v>6.8219999999999904E-3</v>
      </c>
      <c r="Y535" s="9">
        <v>12.4499999999999</v>
      </c>
      <c r="Z535" s="9">
        <v>17.600000000000001</v>
      </c>
      <c r="AA535" s="9">
        <v>81.25</v>
      </c>
      <c r="AB535" s="9">
        <v>473.8</v>
      </c>
      <c r="AC535" s="9">
        <v>0.10730000000000001</v>
      </c>
      <c r="AD535" s="9">
        <v>0.27929999999999899</v>
      </c>
      <c r="AE535" s="9">
        <v>0.26900000000000002</v>
      </c>
      <c r="AF535" s="9">
        <v>0.1056</v>
      </c>
      <c r="AG535" s="9">
        <v>0.26040000000000002</v>
      </c>
      <c r="AH535" s="9">
        <v>9.8790000000000003E-2</v>
      </c>
      <c r="AI535" s="9">
        <v>1</v>
      </c>
      <c r="AJ535">
        <v>0</v>
      </c>
    </row>
    <row r="536" spans="3:36" x14ac:dyDescent="0.2">
      <c r="C536" s="5" t="s">
        <v>672</v>
      </c>
      <c r="D536" s="9">
        <v>915664</v>
      </c>
      <c r="E536" s="9">
        <v>14.81</v>
      </c>
      <c r="F536" s="9">
        <v>14.6999999999999</v>
      </c>
      <c r="G536" s="9">
        <v>94.659999999999897</v>
      </c>
      <c r="H536" s="9">
        <v>680.7</v>
      </c>
      <c r="I536" s="9">
        <v>8.4720000000000004E-2</v>
      </c>
      <c r="J536" s="9">
        <v>5.0160000000000003E-2</v>
      </c>
      <c r="K536" s="9">
        <v>3.4160000000000003E-2</v>
      </c>
      <c r="L536" s="9">
        <v>2.5409999999999901E-2</v>
      </c>
      <c r="M536" s="9">
        <v>0.16589999999999899</v>
      </c>
      <c r="N536" s="9">
        <v>5.348E-2</v>
      </c>
      <c r="O536" s="9">
        <v>0.21820000000000001</v>
      </c>
      <c r="P536" s="9">
        <v>0.62319999999999898</v>
      </c>
      <c r="Q536" s="9">
        <v>1.677</v>
      </c>
      <c r="R536" s="9">
        <v>20.719999999999899</v>
      </c>
      <c r="S536" s="9">
        <v>6.7080000000000004E-3</v>
      </c>
      <c r="T536" s="9">
        <v>1.197E-2</v>
      </c>
      <c r="U536" s="9">
        <v>1.482E-2</v>
      </c>
      <c r="V536" s="9">
        <v>1.056E-2</v>
      </c>
      <c r="W536" s="9">
        <v>1.5800000000000002E-2</v>
      </c>
      <c r="X536" s="9">
        <v>1.779E-3</v>
      </c>
      <c r="Y536" s="9">
        <v>15.6099999999999</v>
      </c>
      <c r="Z536" s="9">
        <v>17.579999999999899</v>
      </c>
      <c r="AA536" s="9">
        <v>101.7</v>
      </c>
      <c r="AB536" s="9">
        <v>760.2</v>
      </c>
      <c r="AC536" s="9">
        <v>0.1139</v>
      </c>
      <c r="AD536" s="9">
        <v>0.1011</v>
      </c>
      <c r="AE536" s="9">
        <v>0.1101</v>
      </c>
      <c r="AF536" s="9">
        <v>7.9549999999999899E-2</v>
      </c>
      <c r="AG536" s="9">
        <v>0.2334</v>
      </c>
      <c r="AH536" s="9">
        <v>6.1420000000000002E-2</v>
      </c>
      <c r="AI536" s="9">
        <v>1</v>
      </c>
      <c r="AJ536">
        <v>0</v>
      </c>
    </row>
    <row r="537" spans="3:36" x14ac:dyDescent="0.2">
      <c r="C537" s="5" t="s">
        <v>673</v>
      </c>
      <c r="D537" s="9">
        <v>915691</v>
      </c>
      <c r="E537" s="9">
        <v>13.4</v>
      </c>
      <c r="F537" s="9">
        <v>20.52</v>
      </c>
      <c r="G537" s="9">
        <v>88.64</v>
      </c>
      <c r="H537" s="9">
        <v>556.70000000000005</v>
      </c>
      <c r="I537" s="9">
        <v>0.1106</v>
      </c>
      <c r="J537" s="9">
        <v>0.1469</v>
      </c>
      <c r="K537" s="9">
        <v>0.14449999999999899</v>
      </c>
      <c r="L537" s="9">
        <v>8.1720000000000001E-2</v>
      </c>
      <c r="M537" s="9">
        <v>0.21160000000000001</v>
      </c>
      <c r="N537" s="9">
        <v>7.3249999999999899E-2</v>
      </c>
      <c r="O537" s="9">
        <v>0.3906</v>
      </c>
      <c r="P537" s="9">
        <v>0.93059999999999898</v>
      </c>
      <c r="Q537" s="9">
        <v>3.093</v>
      </c>
      <c r="R537" s="9">
        <v>33.67</v>
      </c>
      <c r="S537" s="9">
        <v>5.4140000000000004E-3</v>
      </c>
      <c r="T537" s="9">
        <v>2.265E-2</v>
      </c>
      <c r="U537" s="9">
        <v>3.4520000000000002E-2</v>
      </c>
      <c r="V537" s="9">
        <v>1.3339999999999901E-2</v>
      </c>
      <c r="W537" s="9">
        <v>1.7049999999999899E-2</v>
      </c>
      <c r="X537" s="9">
        <v>4.0049999999999903E-3</v>
      </c>
      <c r="Y537" s="9">
        <v>16.41</v>
      </c>
      <c r="Z537" s="9">
        <v>29.66</v>
      </c>
      <c r="AA537" s="9">
        <v>113.3</v>
      </c>
      <c r="AB537" s="9">
        <v>844.39999999999895</v>
      </c>
      <c r="AC537" s="9">
        <v>0.15740000000000001</v>
      </c>
      <c r="AD537" s="9">
        <v>0.3856</v>
      </c>
      <c r="AE537" s="9">
        <v>0.51060000000000005</v>
      </c>
      <c r="AF537" s="9">
        <v>0.2051</v>
      </c>
      <c r="AG537" s="9">
        <v>0.35849999999999899</v>
      </c>
      <c r="AH537" s="9">
        <v>0.1109</v>
      </c>
      <c r="AI537" s="9">
        <v>0</v>
      </c>
      <c r="AJ537">
        <v>1</v>
      </c>
    </row>
    <row r="538" spans="3:36" x14ac:dyDescent="0.2">
      <c r="C538" s="5" t="s">
        <v>674</v>
      </c>
      <c r="D538" s="9">
        <v>915940</v>
      </c>
      <c r="E538" s="9">
        <v>14.58</v>
      </c>
      <c r="F538" s="9">
        <v>13.66</v>
      </c>
      <c r="G538" s="9">
        <v>94.29</v>
      </c>
      <c r="H538" s="9">
        <v>658.79999999999905</v>
      </c>
      <c r="I538" s="9">
        <v>9.8320000000000005E-2</v>
      </c>
      <c r="J538" s="9">
        <v>8.9179999999999898E-2</v>
      </c>
      <c r="K538" s="9">
        <v>8.2220000000000001E-2</v>
      </c>
      <c r="L538" s="9">
        <v>4.3490000000000001E-2</v>
      </c>
      <c r="M538" s="9">
        <v>0.1739</v>
      </c>
      <c r="N538" s="9">
        <v>5.6399999999999902E-2</v>
      </c>
      <c r="O538" s="9">
        <v>0.41649999999999898</v>
      </c>
      <c r="P538" s="9">
        <v>0.62370000000000003</v>
      </c>
      <c r="Q538" s="9">
        <v>2.5609999999999902</v>
      </c>
      <c r="R538" s="9">
        <v>37.1099999999999</v>
      </c>
      <c r="S538" s="9">
        <v>4.9529999999999904E-3</v>
      </c>
      <c r="T538" s="9">
        <v>1.8120000000000001E-2</v>
      </c>
      <c r="U538" s="9">
        <v>3.0349999999999901E-2</v>
      </c>
      <c r="V538" s="9">
        <v>8.6479999999999908E-3</v>
      </c>
      <c r="W538" s="9">
        <v>1.53899999999999E-2</v>
      </c>
      <c r="X538" s="9">
        <v>2.281E-3</v>
      </c>
      <c r="Y538" s="9">
        <v>16.760000000000002</v>
      </c>
      <c r="Z538" s="9">
        <v>17.239999999999899</v>
      </c>
      <c r="AA538" s="9">
        <v>108.5</v>
      </c>
      <c r="AB538" s="9">
        <v>862</v>
      </c>
      <c r="AC538" s="9">
        <v>0.12230000000000001</v>
      </c>
      <c r="AD538" s="9">
        <v>0.1928</v>
      </c>
      <c r="AE538" s="9">
        <v>0.2492</v>
      </c>
      <c r="AF538" s="9">
        <v>9.18599999999999E-2</v>
      </c>
      <c r="AG538" s="9">
        <v>0.2626</v>
      </c>
      <c r="AH538" s="9">
        <v>7.0480000000000001E-2</v>
      </c>
      <c r="AI538" s="9">
        <v>1</v>
      </c>
      <c r="AJ538">
        <v>0</v>
      </c>
    </row>
    <row r="539" spans="3:36" x14ac:dyDescent="0.2">
      <c r="C539" s="5" t="s">
        <v>675</v>
      </c>
      <c r="D539" s="9">
        <v>91594602</v>
      </c>
      <c r="E539" s="9">
        <v>15.05</v>
      </c>
      <c r="F539" s="9">
        <v>19.07</v>
      </c>
      <c r="G539" s="9">
        <v>97.26</v>
      </c>
      <c r="H539" s="9">
        <v>701.89999999999895</v>
      </c>
      <c r="I539" s="9">
        <v>9.2149999999999899E-2</v>
      </c>
      <c r="J539" s="9">
        <v>8.5970000000000005E-2</v>
      </c>
      <c r="K539" s="9">
        <v>7.4859999999999899E-2</v>
      </c>
      <c r="L539" s="9">
        <v>4.335E-2</v>
      </c>
      <c r="M539" s="9">
        <v>0.15609999999999899</v>
      </c>
      <c r="N539" s="9">
        <v>5.9150000000000001E-2</v>
      </c>
      <c r="O539" s="9">
        <v>0.38600000000000001</v>
      </c>
      <c r="P539" s="9">
        <v>1.198</v>
      </c>
      <c r="Q539" s="9">
        <v>2.6299999999999901</v>
      </c>
      <c r="R539" s="9">
        <v>38.49</v>
      </c>
      <c r="S539" s="9">
        <v>4.9519999999999903E-3</v>
      </c>
      <c r="T539" s="9">
        <v>1.6299999999999901E-2</v>
      </c>
      <c r="U539" s="9">
        <v>2.9669999999999901E-2</v>
      </c>
      <c r="V539" s="9">
        <v>9.4230000000000008E-3</v>
      </c>
      <c r="W539" s="9">
        <v>1.1520000000000001E-2</v>
      </c>
      <c r="X539" s="9">
        <v>1.7179999999999899E-3</v>
      </c>
      <c r="Y539" s="9">
        <v>17.579999999999899</v>
      </c>
      <c r="Z539" s="9">
        <v>28.059999999999899</v>
      </c>
      <c r="AA539" s="9">
        <v>113.8</v>
      </c>
      <c r="AB539" s="9">
        <v>967</v>
      </c>
      <c r="AC539" s="9">
        <v>0.1246</v>
      </c>
      <c r="AD539" s="9">
        <v>0.21010000000000001</v>
      </c>
      <c r="AE539" s="9">
        <v>0.28660000000000002</v>
      </c>
      <c r="AF539" s="9">
        <v>0.112</v>
      </c>
      <c r="AG539" s="9">
        <v>0.22819999999999899</v>
      </c>
      <c r="AH539" s="9">
        <v>6.9540000000000005E-2</v>
      </c>
      <c r="AI539" s="9">
        <v>0</v>
      </c>
      <c r="AJ539">
        <v>1</v>
      </c>
    </row>
    <row r="540" spans="3:36" x14ac:dyDescent="0.2">
      <c r="C540" s="5" t="s">
        <v>676</v>
      </c>
      <c r="D540" s="9">
        <v>916221</v>
      </c>
      <c r="E540" s="9">
        <v>11.34</v>
      </c>
      <c r="F540" s="9">
        <v>18.6099999999999</v>
      </c>
      <c r="G540" s="9">
        <v>72.760000000000005</v>
      </c>
      <c r="H540" s="9">
        <v>391.19999999999902</v>
      </c>
      <c r="I540" s="9">
        <v>0.10489999999999899</v>
      </c>
      <c r="J540" s="9">
        <v>8.4989999999999899E-2</v>
      </c>
      <c r="K540" s="9">
        <v>4.3020000000000003E-2</v>
      </c>
      <c r="L540" s="9">
        <v>2.5940000000000001E-2</v>
      </c>
      <c r="M540" s="9">
        <v>0.19270000000000001</v>
      </c>
      <c r="N540" s="9">
        <v>6.2109999999999901E-2</v>
      </c>
      <c r="O540" s="9">
        <v>0.24299999999999899</v>
      </c>
      <c r="P540" s="9">
        <v>1.01</v>
      </c>
      <c r="Q540" s="9">
        <v>1.4910000000000001</v>
      </c>
      <c r="R540" s="9">
        <v>18.190000000000001</v>
      </c>
      <c r="S540" s="9">
        <v>8.5769999999999891E-3</v>
      </c>
      <c r="T540" s="9">
        <v>1.6410000000000001E-2</v>
      </c>
      <c r="U540" s="9">
        <v>2.0990000000000002E-2</v>
      </c>
      <c r="V540" s="9">
        <v>1.107E-2</v>
      </c>
      <c r="W540" s="9">
        <v>2.4340000000000001E-2</v>
      </c>
      <c r="X540" s="9">
        <v>1.217E-3</v>
      </c>
      <c r="Y540" s="9">
        <v>12.47</v>
      </c>
      <c r="Z540" s="9">
        <v>23.03</v>
      </c>
      <c r="AA540" s="9">
        <v>79.150000000000006</v>
      </c>
      <c r="AB540" s="9">
        <v>478.6</v>
      </c>
      <c r="AC540" s="9">
        <v>0.14829999999999899</v>
      </c>
      <c r="AD540" s="9">
        <v>0.15740000000000001</v>
      </c>
      <c r="AE540" s="9">
        <v>0.16239999999999899</v>
      </c>
      <c r="AF540" s="9">
        <v>8.5419999999999899E-2</v>
      </c>
      <c r="AG540" s="9">
        <v>0.305999999999999</v>
      </c>
      <c r="AH540" s="9">
        <v>6.7830000000000001E-2</v>
      </c>
      <c r="AI540" s="9">
        <v>1</v>
      </c>
      <c r="AJ540">
        <v>0</v>
      </c>
    </row>
    <row r="541" spans="3:36" x14ac:dyDescent="0.2">
      <c r="C541" s="5" t="s">
        <v>677</v>
      </c>
      <c r="D541" s="9">
        <v>916799</v>
      </c>
      <c r="E541" s="9">
        <v>18.309999999999899</v>
      </c>
      <c r="F541" s="9">
        <v>20.579999999999899</v>
      </c>
      <c r="G541" s="9">
        <v>120.8</v>
      </c>
      <c r="H541" s="9">
        <v>1052</v>
      </c>
      <c r="I541" s="9">
        <v>0.10680000000000001</v>
      </c>
      <c r="J541" s="9">
        <v>0.124799999999999</v>
      </c>
      <c r="K541" s="9">
        <v>0.15690000000000001</v>
      </c>
      <c r="L541" s="9">
        <v>9.45099999999999E-2</v>
      </c>
      <c r="M541" s="9">
        <v>0.186</v>
      </c>
      <c r="N541" s="9">
        <v>5.94099999999999E-2</v>
      </c>
      <c r="O541" s="9">
        <v>0.54490000000000005</v>
      </c>
      <c r="P541" s="9">
        <v>0.92249999999999899</v>
      </c>
      <c r="Q541" s="9">
        <v>3.218</v>
      </c>
      <c r="R541" s="9">
        <v>67.3599999999999</v>
      </c>
      <c r="S541" s="9">
        <v>6.1760000000000001E-3</v>
      </c>
      <c r="T541" s="9">
        <v>1.8769999999999901E-2</v>
      </c>
      <c r="U541" s="9">
        <v>2.913E-2</v>
      </c>
      <c r="V541" s="9">
        <v>1.0460000000000001E-2</v>
      </c>
      <c r="W541" s="9">
        <v>1.559E-2</v>
      </c>
      <c r="X541" s="9">
        <v>2.725E-3</v>
      </c>
      <c r="Y541" s="9">
        <v>21.8599999999999</v>
      </c>
      <c r="Z541" s="9">
        <v>26.1999999999999</v>
      </c>
      <c r="AA541" s="9">
        <v>142.19999999999899</v>
      </c>
      <c r="AB541" s="9">
        <v>1493</v>
      </c>
      <c r="AC541" s="9">
        <v>0.1492</v>
      </c>
      <c r="AD541" s="9">
        <v>0.25359999999999899</v>
      </c>
      <c r="AE541" s="9">
        <v>0.37590000000000001</v>
      </c>
      <c r="AF541" s="9">
        <v>0.151</v>
      </c>
      <c r="AG541" s="9">
        <v>0.30740000000000001</v>
      </c>
      <c r="AH541" s="9">
        <v>7.8630000000000005E-2</v>
      </c>
      <c r="AI541" s="9">
        <v>0</v>
      </c>
      <c r="AJ541">
        <v>1</v>
      </c>
    </row>
    <row r="542" spans="3:36" x14ac:dyDescent="0.2">
      <c r="C542" s="5" t="s">
        <v>678</v>
      </c>
      <c r="D542" s="9">
        <v>916838</v>
      </c>
      <c r="E542" s="9">
        <v>19.89</v>
      </c>
      <c r="F542" s="9">
        <v>20.260000000000002</v>
      </c>
      <c r="G542" s="9">
        <v>130.5</v>
      </c>
      <c r="H542" s="9">
        <v>1214</v>
      </c>
      <c r="I542" s="9">
        <v>0.1037</v>
      </c>
      <c r="J542" s="9">
        <v>0.13100000000000001</v>
      </c>
      <c r="K542" s="9">
        <v>0.1411</v>
      </c>
      <c r="L542" s="9">
        <v>9.4310000000000005E-2</v>
      </c>
      <c r="M542" s="9">
        <v>0.1802</v>
      </c>
      <c r="N542" s="9">
        <v>6.18799999999999E-2</v>
      </c>
      <c r="O542" s="9">
        <v>0.50790000000000002</v>
      </c>
      <c r="P542" s="9">
        <v>0.87370000000000003</v>
      </c>
      <c r="Q542" s="9">
        <v>3.6539999999999901</v>
      </c>
      <c r="R542" s="9">
        <v>59.7</v>
      </c>
      <c r="S542" s="9">
        <v>5.0889999999999902E-3</v>
      </c>
      <c r="T542" s="9">
        <v>2.3029999999999901E-2</v>
      </c>
      <c r="U542" s="9">
        <v>3.0519999999999901E-2</v>
      </c>
      <c r="V542" s="9">
        <v>1.1780000000000001E-2</v>
      </c>
      <c r="W542" s="9">
        <v>1.057E-2</v>
      </c>
      <c r="X542" s="9">
        <v>3.3909999999999899E-3</v>
      </c>
      <c r="Y542" s="9">
        <v>23.73</v>
      </c>
      <c r="Z542" s="9">
        <v>25.23</v>
      </c>
      <c r="AA542" s="9">
        <v>160.5</v>
      </c>
      <c r="AB542" s="9">
        <v>1646</v>
      </c>
      <c r="AC542" s="9">
        <v>0.14169999999999899</v>
      </c>
      <c r="AD542" s="9">
        <v>0.33090000000000003</v>
      </c>
      <c r="AE542" s="9">
        <v>0.41849999999999898</v>
      </c>
      <c r="AF542" s="9">
        <v>0.1613</v>
      </c>
      <c r="AG542" s="9">
        <v>0.25490000000000002</v>
      </c>
      <c r="AH542" s="9">
        <v>9.13599999999999E-2</v>
      </c>
      <c r="AI542" s="9">
        <v>0</v>
      </c>
      <c r="AJ542">
        <v>1</v>
      </c>
    </row>
    <row r="543" spans="3:36" x14ac:dyDescent="0.2">
      <c r="C543" s="5" t="s">
        <v>679</v>
      </c>
      <c r="D543" s="9">
        <v>917062</v>
      </c>
      <c r="E543" s="9">
        <v>12.88</v>
      </c>
      <c r="F543" s="9">
        <v>18.219999999999899</v>
      </c>
      <c r="G543" s="9">
        <v>84.45</v>
      </c>
      <c r="H543" s="9">
        <v>493.1</v>
      </c>
      <c r="I543" s="9">
        <v>0.12180000000000001</v>
      </c>
      <c r="J543" s="9">
        <v>0.1661</v>
      </c>
      <c r="K543" s="9">
        <v>4.8250000000000001E-2</v>
      </c>
      <c r="L543" s="9">
        <v>5.3030000000000001E-2</v>
      </c>
      <c r="M543" s="9">
        <v>0.1709</v>
      </c>
      <c r="N543" s="9">
        <v>7.25299999999999E-2</v>
      </c>
      <c r="O543" s="9">
        <v>0.44259999999999899</v>
      </c>
      <c r="P543" s="9">
        <v>1.169</v>
      </c>
      <c r="Q543" s="9">
        <v>3.1760000000000002</v>
      </c>
      <c r="R543" s="9">
        <v>34.369999999999898</v>
      </c>
      <c r="S543" s="9">
        <v>5.2729999999999904E-3</v>
      </c>
      <c r="T543" s="9">
        <v>2.3290000000000002E-2</v>
      </c>
      <c r="U543" s="9">
        <v>1.405E-2</v>
      </c>
      <c r="V543" s="9">
        <v>1.244E-2</v>
      </c>
      <c r="W543" s="9">
        <v>1.8159999999999898E-2</v>
      </c>
      <c r="X543" s="9">
        <v>3.2989999999999899E-3</v>
      </c>
      <c r="Y543" s="9">
        <v>15.05</v>
      </c>
      <c r="Z543" s="9">
        <v>24.37</v>
      </c>
      <c r="AA543" s="9">
        <v>99.31</v>
      </c>
      <c r="AB543" s="9">
        <v>674.7</v>
      </c>
      <c r="AC543" s="9">
        <v>0.14560000000000001</v>
      </c>
      <c r="AD543" s="9">
        <v>0.29609999999999898</v>
      </c>
      <c r="AE543" s="9">
        <v>0.1246</v>
      </c>
      <c r="AF543" s="9">
        <v>0.1096</v>
      </c>
      <c r="AG543" s="9">
        <v>0.25819999999999899</v>
      </c>
      <c r="AH543" s="9">
        <v>8.8929999999999898E-2</v>
      </c>
      <c r="AI543" s="9">
        <v>1</v>
      </c>
      <c r="AJ543">
        <v>0</v>
      </c>
    </row>
    <row r="544" spans="3:36" x14ac:dyDescent="0.2">
      <c r="C544" s="5" t="s">
        <v>680</v>
      </c>
      <c r="D544" s="9">
        <v>917080</v>
      </c>
      <c r="E544" s="9">
        <v>12.75</v>
      </c>
      <c r="F544" s="9">
        <v>16.6999999999999</v>
      </c>
      <c r="G544" s="9">
        <v>82.51</v>
      </c>
      <c r="H544" s="9">
        <v>493.8</v>
      </c>
      <c r="I544" s="9">
        <v>0.1125</v>
      </c>
      <c r="J544" s="9">
        <v>0.11169999999999899</v>
      </c>
      <c r="K544" s="9">
        <v>3.8800000000000001E-2</v>
      </c>
      <c r="L544" s="9">
        <v>2.9950000000000001E-2</v>
      </c>
      <c r="M544" s="9">
        <v>0.21199999999999899</v>
      </c>
      <c r="N544" s="9">
        <v>6.62299999999999E-2</v>
      </c>
      <c r="O544" s="9">
        <v>0.38340000000000002</v>
      </c>
      <c r="P544" s="9">
        <v>1.0029999999999899</v>
      </c>
      <c r="Q544" s="9">
        <v>2.4950000000000001</v>
      </c>
      <c r="R544" s="9">
        <v>28.62</v>
      </c>
      <c r="S544" s="9">
        <v>7.509E-3</v>
      </c>
      <c r="T544" s="9">
        <v>1.5610000000000001E-2</v>
      </c>
      <c r="U544" s="9">
        <v>1.9769999999999899E-2</v>
      </c>
      <c r="V544" s="9">
        <v>9.1990000000000006E-3</v>
      </c>
      <c r="W544" s="9">
        <v>1.805E-2</v>
      </c>
      <c r="X544" s="9">
        <v>3.6289999999999899E-3</v>
      </c>
      <c r="Y544" s="9">
        <v>14.4499999999999</v>
      </c>
      <c r="Z544" s="9">
        <v>21.739999999999899</v>
      </c>
      <c r="AA544" s="9">
        <v>93.629999999999896</v>
      </c>
      <c r="AB544" s="9">
        <v>624.1</v>
      </c>
      <c r="AC544" s="9">
        <v>0.14749999999999899</v>
      </c>
      <c r="AD544" s="9">
        <v>0.19789999999999899</v>
      </c>
      <c r="AE544" s="9">
        <v>0.14230000000000001</v>
      </c>
      <c r="AF544" s="9">
        <v>8.0449999999999897E-2</v>
      </c>
      <c r="AG544" s="9">
        <v>0.30709999999999898</v>
      </c>
      <c r="AH544" s="9">
        <v>8.5569999999999896E-2</v>
      </c>
      <c r="AI544" s="9">
        <v>1</v>
      </c>
      <c r="AJ544">
        <v>0</v>
      </c>
    </row>
    <row r="545" spans="3:36" x14ac:dyDescent="0.2">
      <c r="C545" s="5" t="s">
        <v>681</v>
      </c>
      <c r="D545" s="9">
        <v>917092</v>
      </c>
      <c r="E545" s="9">
        <v>9.2949999999999893</v>
      </c>
      <c r="F545" s="9">
        <v>13.9</v>
      </c>
      <c r="G545" s="9">
        <v>59.96</v>
      </c>
      <c r="H545" s="9">
        <v>257.8</v>
      </c>
      <c r="I545" s="9">
        <v>0.1371</v>
      </c>
      <c r="J545" s="9">
        <v>0.1225</v>
      </c>
      <c r="K545" s="9">
        <v>3.3320000000000002E-2</v>
      </c>
      <c r="L545" s="9">
        <v>2.4209999999999898E-2</v>
      </c>
      <c r="M545" s="9">
        <v>0.21970000000000001</v>
      </c>
      <c r="N545" s="9">
        <v>7.6960000000000001E-2</v>
      </c>
      <c r="O545" s="9">
        <v>0.3538</v>
      </c>
      <c r="P545" s="9">
        <v>1.1299999999999899</v>
      </c>
      <c r="Q545" s="9">
        <v>2.3879999999999901</v>
      </c>
      <c r="R545" s="9">
        <v>19.6299999999999</v>
      </c>
      <c r="S545" s="9">
        <v>1.546E-2</v>
      </c>
      <c r="T545" s="9">
        <v>2.5399999999999898E-2</v>
      </c>
      <c r="U545" s="9">
        <v>2.197E-2</v>
      </c>
      <c r="V545" s="9">
        <v>1.5800000000000002E-2</v>
      </c>
      <c r="W545" s="9">
        <v>3.9969999999999901E-2</v>
      </c>
      <c r="X545" s="9">
        <v>3.901E-3</v>
      </c>
      <c r="Y545" s="9">
        <v>10.57</v>
      </c>
      <c r="Z545" s="9">
        <v>17.84</v>
      </c>
      <c r="AA545" s="9">
        <v>67.84</v>
      </c>
      <c r="AB545" s="9">
        <v>326.60000000000002</v>
      </c>
      <c r="AC545" s="9">
        <v>0.185</v>
      </c>
      <c r="AD545" s="9">
        <v>0.2097</v>
      </c>
      <c r="AE545" s="9">
        <v>9.9959999999999896E-2</v>
      </c>
      <c r="AF545" s="9">
        <v>7.2620000000000004E-2</v>
      </c>
      <c r="AG545" s="9">
        <v>0.36809999999999898</v>
      </c>
      <c r="AH545" s="9">
        <v>8.98199999999999E-2</v>
      </c>
      <c r="AI545" s="9">
        <v>1</v>
      </c>
      <c r="AJ545">
        <v>0</v>
      </c>
    </row>
    <row r="546" spans="3:36" x14ac:dyDescent="0.2">
      <c r="C546" s="5" t="s">
        <v>682</v>
      </c>
      <c r="D546" s="9">
        <v>91762702</v>
      </c>
      <c r="E546" s="9">
        <v>24.6299999999999</v>
      </c>
      <c r="F546" s="9">
        <v>21.6</v>
      </c>
      <c r="G546" s="9">
        <v>165.5</v>
      </c>
      <c r="H546" s="9">
        <v>1841</v>
      </c>
      <c r="I546" s="9">
        <v>0.102999999999999</v>
      </c>
      <c r="J546" s="9">
        <v>0.21060000000000001</v>
      </c>
      <c r="K546" s="9">
        <v>0.23100000000000001</v>
      </c>
      <c r="L546" s="9">
        <v>0.14710000000000001</v>
      </c>
      <c r="M546" s="9">
        <v>0.1991</v>
      </c>
      <c r="N546" s="9">
        <v>6.7390000000000005E-2</v>
      </c>
      <c r="O546" s="9">
        <v>0.99150000000000005</v>
      </c>
      <c r="P546" s="9">
        <v>0.90039999999999898</v>
      </c>
      <c r="Q546" s="9">
        <v>7.0499999999999901</v>
      </c>
      <c r="R546" s="9">
        <v>139.9</v>
      </c>
      <c r="S546" s="9">
        <v>4.9890000000000004E-3</v>
      </c>
      <c r="T546" s="9">
        <v>3.2120000000000003E-2</v>
      </c>
      <c r="U546" s="9">
        <v>3.5709999999999902E-2</v>
      </c>
      <c r="V546" s="9">
        <v>1.5970000000000002E-2</v>
      </c>
      <c r="W546" s="9">
        <v>1.8790000000000001E-2</v>
      </c>
      <c r="X546" s="9">
        <v>4.7600000000000003E-3</v>
      </c>
      <c r="Y546" s="9">
        <v>29.92</v>
      </c>
      <c r="Z546" s="9">
        <v>26.93</v>
      </c>
      <c r="AA546" s="9">
        <v>205.69999999999899</v>
      </c>
      <c r="AB546" s="9">
        <v>2642</v>
      </c>
      <c r="AC546" s="9">
        <v>0.13420000000000001</v>
      </c>
      <c r="AD546" s="9">
        <v>0.41880000000000001</v>
      </c>
      <c r="AE546" s="9">
        <v>0.46579999999999899</v>
      </c>
      <c r="AF546" s="9">
        <v>0.2475</v>
      </c>
      <c r="AG546" s="9">
        <v>0.31569999999999898</v>
      </c>
      <c r="AH546" s="9">
        <v>9.6710000000000004E-2</v>
      </c>
      <c r="AI546" s="9">
        <v>0</v>
      </c>
      <c r="AJ546">
        <v>1</v>
      </c>
    </row>
    <row r="547" spans="3:36" x14ac:dyDescent="0.2">
      <c r="C547" s="5" t="s">
        <v>683</v>
      </c>
      <c r="D547" s="9">
        <v>91789</v>
      </c>
      <c r="E547" s="9">
        <v>11.26</v>
      </c>
      <c r="F547" s="9">
        <v>19.829999999999899</v>
      </c>
      <c r="G547" s="9">
        <v>71.299999999999898</v>
      </c>
      <c r="H547" s="9">
        <v>388.1</v>
      </c>
      <c r="I547" s="9">
        <v>8.5110000000000005E-2</v>
      </c>
      <c r="J547" s="9">
        <v>4.4130000000000003E-2</v>
      </c>
      <c r="K547" s="9">
        <v>5.0670000000000003E-3</v>
      </c>
      <c r="L547" s="9">
        <v>5.6639999999999902E-3</v>
      </c>
      <c r="M547" s="9">
        <v>0.16370000000000001</v>
      </c>
      <c r="N547" s="9">
        <v>6.343E-2</v>
      </c>
      <c r="O547" s="9">
        <v>0.13439999999999899</v>
      </c>
      <c r="P547" s="9">
        <v>1.083</v>
      </c>
      <c r="Q547" s="9">
        <v>0.98119999999999896</v>
      </c>
      <c r="R547" s="9">
        <v>9.3320000000000007</v>
      </c>
      <c r="S547" s="9">
        <v>4.1999999999999902E-3</v>
      </c>
      <c r="T547" s="9">
        <v>5.8999999999999903E-3</v>
      </c>
      <c r="U547" s="9">
        <v>3.846E-3</v>
      </c>
      <c r="V547" s="9">
        <v>4.065E-3</v>
      </c>
      <c r="W547" s="9">
        <v>1.487E-2</v>
      </c>
      <c r="X547" s="9">
        <v>2.2950000000000002E-3</v>
      </c>
      <c r="Y547" s="9">
        <v>11.93</v>
      </c>
      <c r="Z547" s="9">
        <v>26.43</v>
      </c>
      <c r="AA547" s="9">
        <v>76.379999999999896</v>
      </c>
      <c r="AB547" s="9">
        <v>435.89999999999901</v>
      </c>
      <c r="AC547" s="9">
        <v>0.1108</v>
      </c>
      <c r="AD547" s="9">
        <v>7.7229999999999896E-2</v>
      </c>
      <c r="AE547" s="9">
        <v>2.5329999999999901E-2</v>
      </c>
      <c r="AF547" s="9">
        <v>2.8320000000000001E-2</v>
      </c>
      <c r="AG547" s="9">
        <v>0.25569999999999898</v>
      </c>
      <c r="AH547" s="9">
        <v>7.6130000000000003E-2</v>
      </c>
      <c r="AI547" s="9">
        <v>1</v>
      </c>
      <c r="AJ547">
        <v>0</v>
      </c>
    </row>
    <row r="548" spans="3:36" x14ac:dyDescent="0.2">
      <c r="C548" s="5" t="s">
        <v>684</v>
      </c>
      <c r="D548" s="9">
        <v>917896</v>
      </c>
      <c r="E548" s="9">
        <v>13.71</v>
      </c>
      <c r="F548" s="9">
        <v>18.68</v>
      </c>
      <c r="G548" s="9">
        <v>88.73</v>
      </c>
      <c r="H548" s="9">
        <v>571</v>
      </c>
      <c r="I548" s="9">
        <v>9.9159999999999901E-2</v>
      </c>
      <c r="J548" s="9">
        <v>0.107</v>
      </c>
      <c r="K548" s="9">
        <v>5.3850000000000002E-2</v>
      </c>
      <c r="L548" s="9">
        <v>3.7830000000000003E-2</v>
      </c>
      <c r="M548" s="9">
        <v>0.1714</v>
      </c>
      <c r="N548" s="9">
        <v>6.8430000000000005E-2</v>
      </c>
      <c r="O548" s="9">
        <v>0.319099999999999</v>
      </c>
      <c r="P548" s="9">
        <v>1.2490000000000001</v>
      </c>
      <c r="Q548" s="9">
        <v>2.28399999999999</v>
      </c>
      <c r="R548" s="9">
        <v>26.4499999999999</v>
      </c>
      <c r="S548" s="9">
        <v>6.7390000000000002E-3</v>
      </c>
      <c r="T548" s="9">
        <v>2.2509999999999902E-2</v>
      </c>
      <c r="U548" s="9">
        <v>2.086E-2</v>
      </c>
      <c r="V548" s="9">
        <v>1.3520000000000001E-2</v>
      </c>
      <c r="W548" s="9">
        <v>1.8700000000000001E-2</v>
      </c>
      <c r="X548" s="9">
        <v>3.7469999999999899E-3</v>
      </c>
      <c r="Y548" s="9">
        <v>15.1099999999999</v>
      </c>
      <c r="Z548" s="9">
        <v>25.6299999999999</v>
      </c>
      <c r="AA548" s="9">
        <v>99.43</v>
      </c>
      <c r="AB548" s="9">
        <v>701.89999999999895</v>
      </c>
      <c r="AC548" s="9">
        <v>0.14249999999999899</v>
      </c>
      <c r="AD548" s="9">
        <v>0.256599999999999</v>
      </c>
      <c r="AE548" s="9">
        <v>0.19350000000000001</v>
      </c>
      <c r="AF548" s="9">
        <v>0.12839999999999899</v>
      </c>
      <c r="AG548" s="9">
        <v>0.28489999999999899</v>
      </c>
      <c r="AH548" s="9">
        <v>9.0310000000000001E-2</v>
      </c>
      <c r="AI548" s="9">
        <v>1</v>
      </c>
      <c r="AJ548">
        <v>0</v>
      </c>
    </row>
    <row r="549" spans="3:36" x14ac:dyDescent="0.2">
      <c r="C549" s="5" t="s">
        <v>685</v>
      </c>
      <c r="D549" s="9">
        <v>917897</v>
      </c>
      <c r="E549" s="9">
        <v>9.8469999999999906</v>
      </c>
      <c r="F549" s="9">
        <v>15.68</v>
      </c>
      <c r="G549" s="9">
        <v>63</v>
      </c>
      <c r="H549" s="9">
        <v>293.19999999999902</v>
      </c>
      <c r="I549" s="9">
        <v>9.4920000000000004E-2</v>
      </c>
      <c r="J549" s="9">
        <v>8.4190000000000001E-2</v>
      </c>
      <c r="K549" s="9">
        <v>2.3300000000000001E-2</v>
      </c>
      <c r="L549" s="9">
        <v>2.4160000000000001E-2</v>
      </c>
      <c r="M549" s="9">
        <v>0.13869999999999899</v>
      </c>
      <c r="N549" s="9">
        <v>6.8909999999999902E-2</v>
      </c>
      <c r="O549" s="9">
        <v>0.249799999999999</v>
      </c>
      <c r="P549" s="9">
        <v>1.216</v>
      </c>
      <c r="Q549" s="9">
        <v>1.976</v>
      </c>
      <c r="R549" s="9">
        <v>15.24</v>
      </c>
      <c r="S549" s="9">
        <v>8.7320000000000002E-3</v>
      </c>
      <c r="T549" s="9">
        <v>2.0420000000000001E-2</v>
      </c>
      <c r="U549" s="9">
        <v>1.06199999999999E-2</v>
      </c>
      <c r="V549" s="9">
        <v>6.8009999999999902E-3</v>
      </c>
      <c r="W549" s="9">
        <v>1.8239999999999899E-2</v>
      </c>
      <c r="X549" s="9">
        <v>3.4940000000000001E-3</v>
      </c>
      <c r="Y549" s="9">
        <v>11.24</v>
      </c>
      <c r="Z549" s="9">
        <v>22.989999999999899</v>
      </c>
      <c r="AA549" s="9">
        <v>74.319999999999894</v>
      </c>
      <c r="AB549" s="9">
        <v>376.5</v>
      </c>
      <c r="AC549" s="9">
        <v>0.1419</v>
      </c>
      <c r="AD549" s="9">
        <v>0.2243</v>
      </c>
      <c r="AE549" s="9">
        <v>8.4339999999999901E-2</v>
      </c>
      <c r="AF549" s="9">
        <v>6.5280000000000005E-2</v>
      </c>
      <c r="AG549" s="9">
        <v>0.25019999999999898</v>
      </c>
      <c r="AH549" s="9">
        <v>9.2090000000000005E-2</v>
      </c>
      <c r="AI549" s="9">
        <v>1</v>
      </c>
      <c r="AJ549">
        <v>0</v>
      </c>
    </row>
    <row r="550" spans="3:36" x14ac:dyDescent="0.2">
      <c r="C550" s="5" t="s">
        <v>686</v>
      </c>
      <c r="D550" s="9">
        <v>91805</v>
      </c>
      <c r="E550" s="9">
        <v>8.5709999999999908</v>
      </c>
      <c r="F550" s="9">
        <v>13.1</v>
      </c>
      <c r="G550" s="9">
        <v>54.53</v>
      </c>
      <c r="H550" s="9">
        <v>221.3</v>
      </c>
      <c r="I550" s="9">
        <v>0.1036</v>
      </c>
      <c r="J550" s="9">
        <v>7.6319999999999902E-2</v>
      </c>
      <c r="K550" s="9">
        <v>2.5649999999999899E-2</v>
      </c>
      <c r="L550" s="9">
        <v>1.5100000000000001E-2</v>
      </c>
      <c r="M550" s="9">
        <v>0.1678</v>
      </c>
      <c r="N550" s="9">
        <v>7.1260000000000004E-2</v>
      </c>
      <c r="O550" s="9">
        <v>0.12670000000000001</v>
      </c>
      <c r="P550" s="9">
        <v>0.67930000000000001</v>
      </c>
      <c r="Q550" s="9">
        <v>1.069</v>
      </c>
      <c r="R550" s="9">
        <v>7.2539999999999898</v>
      </c>
      <c r="S550" s="9">
        <v>7.8969999999999908E-3</v>
      </c>
      <c r="T550" s="9">
        <v>1.762E-2</v>
      </c>
      <c r="U550" s="9">
        <v>1.8010000000000002E-2</v>
      </c>
      <c r="V550" s="9">
        <v>7.3200000000000001E-3</v>
      </c>
      <c r="W550" s="9">
        <v>1.592E-2</v>
      </c>
      <c r="X550" s="9">
        <v>3.9249999999999901E-3</v>
      </c>
      <c r="Y550" s="9">
        <v>9.4730000000000008</v>
      </c>
      <c r="Z550" s="9">
        <v>18.4499999999999</v>
      </c>
      <c r="AA550" s="9">
        <v>63.299999999999898</v>
      </c>
      <c r="AB550" s="9">
        <v>275.60000000000002</v>
      </c>
      <c r="AC550" s="9">
        <v>0.1641</v>
      </c>
      <c r="AD550" s="9">
        <v>0.2235</v>
      </c>
      <c r="AE550" s="9">
        <v>0.1754</v>
      </c>
      <c r="AF550" s="9">
        <v>8.5120000000000001E-2</v>
      </c>
      <c r="AG550" s="9">
        <v>0.29830000000000001</v>
      </c>
      <c r="AH550" s="9">
        <v>0.10489999999999899</v>
      </c>
      <c r="AI550" s="9">
        <v>1</v>
      </c>
      <c r="AJ550">
        <v>0</v>
      </c>
    </row>
    <row r="551" spans="3:36" x14ac:dyDescent="0.2">
      <c r="C551" s="5" t="s">
        <v>687</v>
      </c>
      <c r="D551" s="9">
        <v>91813701</v>
      </c>
      <c r="E551" s="9">
        <v>13.46</v>
      </c>
      <c r="F551" s="9">
        <v>18.75</v>
      </c>
      <c r="G551" s="9">
        <v>87.439999999999898</v>
      </c>
      <c r="H551" s="9">
        <v>551.1</v>
      </c>
      <c r="I551" s="9">
        <v>0.1075</v>
      </c>
      <c r="J551" s="9">
        <v>0.1138</v>
      </c>
      <c r="K551" s="9">
        <v>4.2009999999999902E-2</v>
      </c>
      <c r="L551" s="9">
        <v>3.1519999999999902E-2</v>
      </c>
      <c r="M551" s="9">
        <v>0.17230000000000001</v>
      </c>
      <c r="N551" s="9">
        <v>6.3170000000000004E-2</v>
      </c>
      <c r="O551" s="9">
        <v>0.19980000000000001</v>
      </c>
      <c r="P551" s="9">
        <v>0.60680000000000001</v>
      </c>
      <c r="Q551" s="9">
        <v>1.4430000000000001</v>
      </c>
      <c r="R551" s="9">
        <v>16.07</v>
      </c>
      <c r="S551" s="9">
        <v>4.4130000000000003E-3</v>
      </c>
      <c r="T551" s="9">
        <v>1.443E-2</v>
      </c>
      <c r="U551" s="9">
        <v>1.50899999999999E-2</v>
      </c>
      <c r="V551" s="9">
        <v>7.3689999999999901E-3</v>
      </c>
      <c r="W551" s="9">
        <v>1.354E-2</v>
      </c>
      <c r="X551" s="9">
        <v>1.787E-3</v>
      </c>
      <c r="Y551" s="9">
        <v>15.35</v>
      </c>
      <c r="Z551" s="9">
        <v>25.16</v>
      </c>
      <c r="AA551" s="9">
        <v>101.9</v>
      </c>
      <c r="AB551" s="9">
        <v>719.79999999999905</v>
      </c>
      <c r="AC551" s="9">
        <v>0.16239999999999899</v>
      </c>
      <c r="AD551" s="9">
        <v>0.31240000000000001</v>
      </c>
      <c r="AE551" s="9">
        <v>0.26540000000000002</v>
      </c>
      <c r="AF551" s="9">
        <v>0.14269999999999899</v>
      </c>
      <c r="AG551" s="9">
        <v>0.3518</v>
      </c>
      <c r="AH551" s="9">
        <v>8.6650000000000005E-2</v>
      </c>
      <c r="AI551" s="9">
        <v>1</v>
      </c>
      <c r="AJ551">
        <v>0</v>
      </c>
    </row>
    <row r="552" spans="3:36" x14ac:dyDescent="0.2">
      <c r="C552" s="5" t="s">
        <v>688</v>
      </c>
      <c r="D552" s="9">
        <v>91813702</v>
      </c>
      <c r="E552" s="9">
        <v>12.34</v>
      </c>
      <c r="F552" s="9">
        <v>12.27</v>
      </c>
      <c r="G552" s="9">
        <v>78.939999999999898</v>
      </c>
      <c r="H552" s="9">
        <v>468.5</v>
      </c>
      <c r="I552" s="9">
        <v>9.0029999999999902E-2</v>
      </c>
      <c r="J552" s="9">
        <v>6.3070000000000001E-2</v>
      </c>
      <c r="K552" s="9">
        <v>2.9579999999999902E-2</v>
      </c>
      <c r="L552" s="9">
        <v>2.647E-2</v>
      </c>
      <c r="M552" s="9">
        <v>0.168899999999999</v>
      </c>
      <c r="N552" s="9">
        <v>5.808E-2</v>
      </c>
      <c r="O552" s="9">
        <v>0.1166</v>
      </c>
      <c r="P552" s="9">
        <v>0.49569999999999897</v>
      </c>
      <c r="Q552" s="9">
        <v>0.77139999999999898</v>
      </c>
      <c r="R552" s="9">
        <v>8.9550000000000001</v>
      </c>
      <c r="S552" s="9">
        <v>3.6809999999999898E-3</v>
      </c>
      <c r="T552" s="9">
        <v>9.1690000000000001E-3</v>
      </c>
      <c r="U552" s="9">
        <v>8.7320000000000002E-3</v>
      </c>
      <c r="V552" s="9">
        <v>5.7400000000000003E-3</v>
      </c>
      <c r="W552" s="9">
        <v>1.129E-2</v>
      </c>
      <c r="X552" s="9">
        <v>1.366E-3</v>
      </c>
      <c r="Y552" s="9">
        <v>13.6099999999999</v>
      </c>
      <c r="Z552" s="9">
        <v>19.27</v>
      </c>
      <c r="AA552" s="9">
        <v>87.219999999999899</v>
      </c>
      <c r="AB552" s="9">
        <v>564.89999999999895</v>
      </c>
      <c r="AC552" s="9">
        <v>0.12920000000000001</v>
      </c>
      <c r="AD552" s="9">
        <v>0.2074</v>
      </c>
      <c r="AE552" s="9">
        <v>0.17910000000000001</v>
      </c>
      <c r="AF552" s="9">
        <v>0.107</v>
      </c>
      <c r="AG552" s="9">
        <v>0.311</v>
      </c>
      <c r="AH552" s="9">
        <v>7.5920000000000001E-2</v>
      </c>
      <c r="AI552" s="9">
        <v>1</v>
      </c>
      <c r="AJ552">
        <v>0</v>
      </c>
    </row>
    <row r="553" spans="3:36" x14ac:dyDescent="0.2">
      <c r="C553" s="5" t="s">
        <v>689</v>
      </c>
      <c r="D553" s="9">
        <v>918192</v>
      </c>
      <c r="E553" s="9">
        <v>13.94</v>
      </c>
      <c r="F553" s="9">
        <v>13.17</v>
      </c>
      <c r="G553" s="9">
        <v>90.31</v>
      </c>
      <c r="H553" s="9">
        <v>594.20000000000005</v>
      </c>
      <c r="I553" s="9">
        <v>0.124799999999999</v>
      </c>
      <c r="J553" s="9">
        <v>9.7549999999999901E-2</v>
      </c>
      <c r="K553" s="9">
        <v>0.10100000000000001</v>
      </c>
      <c r="L553" s="9">
        <v>6.615E-2</v>
      </c>
      <c r="M553" s="9">
        <v>0.1976</v>
      </c>
      <c r="N553" s="9">
        <v>6.4570000000000002E-2</v>
      </c>
      <c r="O553" s="9">
        <v>0.54610000000000003</v>
      </c>
      <c r="P553" s="9">
        <v>2.63499999999999</v>
      </c>
      <c r="Q553" s="9">
        <v>4.0910000000000002</v>
      </c>
      <c r="R553" s="9">
        <v>44.74</v>
      </c>
      <c r="S553" s="9">
        <v>1.004E-2</v>
      </c>
      <c r="T553" s="9">
        <v>3.2469999999999902E-2</v>
      </c>
      <c r="U553" s="9">
        <v>4.7629999999999902E-2</v>
      </c>
      <c r="V553" s="9">
        <v>2.853E-2</v>
      </c>
      <c r="W553" s="9">
        <v>1.7149999999999901E-2</v>
      </c>
      <c r="X553" s="9">
        <v>5.5279999999999904E-3</v>
      </c>
      <c r="Y553" s="9">
        <v>14.6199999999999</v>
      </c>
      <c r="Z553" s="9">
        <v>15.38</v>
      </c>
      <c r="AA553" s="9">
        <v>94.519999999999897</v>
      </c>
      <c r="AB553" s="9">
        <v>653.29999999999905</v>
      </c>
      <c r="AC553" s="9">
        <v>0.1394</v>
      </c>
      <c r="AD553" s="9">
        <v>0.13639999999999899</v>
      </c>
      <c r="AE553" s="9">
        <v>0.15590000000000001</v>
      </c>
      <c r="AF553" s="9">
        <v>0.10150000000000001</v>
      </c>
      <c r="AG553" s="9">
        <v>0.216</v>
      </c>
      <c r="AH553" s="9">
        <v>7.25299999999999E-2</v>
      </c>
      <c r="AI553" s="9">
        <v>1</v>
      </c>
      <c r="AJ553">
        <v>0</v>
      </c>
    </row>
    <row r="554" spans="3:36" x14ac:dyDescent="0.2">
      <c r="C554" s="5" t="s">
        <v>690</v>
      </c>
      <c r="D554" s="9">
        <v>918465</v>
      </c>
      <c r="E554" s="9">
        <v>12.07</v>
      </c>
      <c r="F554" s="9">
        <v>13.44</v>
      </c>
      <c r="G554" s="9">
        <v>77.829999999999899</v>
      </c>
      <c r="H554" s="9">
        <v>445.19999999999902</v>
      </c>
      <c r="I554" s="9">
        <v>0.11</v>
      </c>
      <c r="J554" s="9">
        <v>9.0090000000000003E-2</v>
      </c>
      <c r="K554" s="9">
        <v>3.7810000000000003E-2</v>
      </c>
      <c r="L554" s="9">
        <v>2.7980000000000001E-2</v>
      </c>
      <c r="M554" s="9">
        <v>0.16569999999999899</v>
      </c>
      <c r="N554" s="9">
        <v>6.608E-2</v>
      </c>
      <c r="O554" s="9">
        <v>0.25130000000000002</v>
      </c>
      <c r="P554" s="9">
        <v>0.504</v>
      </c>
      <c r="Q554" s="9">
        <v>1.714</v>
      </c>
      <c r="R554" s="9">
        <v>18.5399999999999</v>
      </c>
      <c r="S554" s="9">
        <v>7.3270000000000002E-3</v>
      </c>
      <c r="T554" s="9">
        <v>1.153E-2</v>
      </c>
      <c r="U554" s="9">
        <v>1.7979999999999899E-2</v>
      </c>
      <c r="V554" s="9">
        <v>7.986E-3</v>
      </c>
      <c r="W554" s="9">
        <v>1.9619999999999901E-2</v>
      </c>
      <c r="X554" s="9">
        <v>2.2339999999999899E-3</v>
      </c>
      <c r="Y554" s="9">
        <v>13.4499999999999</v>
      </c>
      <c r="Z554" s="9">
        <v>15.77</v>
      </c>
      <c r="AA554" s="9">
        <v>86.92</v>
      </c>
      <c r="AB554" s="9">
        <v>549.89999999999895</v>
      </c>
      <c r="AC554" s="9">
        <v>0.15210000000000001</v>
      </c>
      <c r="AD554" s="9">
        <v>0.16320000000000001</v>
      </c>
      <c r="AE554" s="9">
        <v>0.16220000000000001</v>
      </c>
      <c r="AF554" s="9">
        <v>7.3929999999999899E-2</v>
      </c>
      <c r="AG554" s="9">
        <v>0.27810000000000001</v>
      </c>
      <c r="AH554" s="9">
        <v>8.0519999999999897E-2</v>
      </c>
      <c r="AI554" s="9">
        <v>1</v>
      </c>
      <c r="AJ554">
        <v>0</v>
      </c>
    </row>
    <row r="555" spans="3:36" x14ac:dyDescent="0.2">
      <c r="C555" s="5" t="s">
        <v>691</v>
      </c>
      <c r="D555" s="9">
        <v>91858</v>
      </c>
      <c r="E555" s="9">
        <v>11.75</v>
      </c>
      <c r="F555" s="9">
        <v>17.559999999999899</v>
      </c>
      <c r="G555" s="9">
        <v>75.89</v>
      </c>
      <c r="H555" s="9">
        <v>422.89999999999901</v>
      </c>
      <c r="I555" s="9">
        <v>0.10730000000000001</v>
      </c>
      <c r="J555" s="9">
        <v>9.7129999999999897E-2</v>
      </c>
      <c r="K555" s="9">
        <v>5.2819999999999902E-2</v>
      </c>
      <c r="L555" s="9">
        <v>4.4400000000000002E-2</v>
      </c>
      <c r="M555" s="9">
        <v>0.1598</v>
      </c>
      <c r="N555" s="9">
        <v>6.6769999999999899E-2</v>
      </c>
      <c r="O555" s="9">
        <v>0.43840000000000001</v>
      </c>
      <c r="P555" s="9">
        <v>1.907</v>
      </c>
      <c r="Q555" s="9">
        <v>3.149</v>
      </c>
      <c r="R555" s="9">
        <v>30.66</v>
      </c>
      <c r="S555" s="9">
        <v>6.587E-3</v>
      </c>
      <c r="T555" s="9">
        <v>1.8149999999999899E-2</v>
      </c>
      <c r="U555" s="9">
        <v>1.737E-2</v>
      </c>
      <c r="V555" s="9">
        <v>1.316E-2</v>
      </c>
      <c r="W555" s="9">
        <v>1.8350000000000002E-2</v>
      </c>
      <c r="X555" s="9">
        <v>2.3180000000000002E-3</v>
      </c>
      <c r="Y555" s="9">
        <v>13.5</v>
      </c>
      <c r="Z555" s="9">
        <v>27.98</v>
      </c>
      <c r="AA555" s="9">
        <v>88.519999999999897</v>
      </c>
      <c r="AB555" s="9">
        <v>552.29999999999905</v>
      </c>
      <c r="AC555" s="9">
        <v>0.13489999999999899</v>
      </c>
      <c r="AD555" s="9">
        <v>0.18540000000000001</v>
      </c>
      <c r="AE555" s="9">
        <v>0.1366</v>
      </c>
      <c r="AF555" s="9">
        <v>0.10100000000000001</v>
      </c>
      <c r="AG555" s="9">
        <v>0.24779999999999899</v>
      </c>
      <c r="AH555" s="9">
        <v>7.757E-2</v>
      </c>
      <c r="AI555" s="9">
        <v>1</v>
      </c>
      <c r="AJ555">
        <v>0</v>
      </c>
    </row>
    <row r="556" spans="3:36" x14ac:dyDescent="0.2">
      <c r="C556" s="5" t="s">
        <v>692</v>
      </c>
      <c r="D556" s="9">
        <v>91903901</v>
      </c>
      <c r="E556" s="9">
        <v>11.67</v>
      </c>
      <c r="F556" s="9">
        <v>20.02</v>
      </c>
      <c r="G556" s="9">
        <v>75.209999999999894</v>
      </c>
      <c r="H556" s="9">
        <v>416.19999999999902</v>
      </c>
      <c r="I556" s="9">
        <v>0.1016</v>
      </c>
      <c r="J556" s="9">
        <v>9.4530000000000003E-2</v>
      </c>
      <c r="K556" s="9">
        <v>4.2000000000000003E-2</v>
      </c>
      <c r="L556" s="9">
        <v>2.1569999999999898E-2</v>
      </c>
      <c r="M556" s="9">
        <v>0.18590000000000001</v>
      </c>
      <c r="N556" s="9">
        <v>6.4610000000000001E-2</v>
      </c>
      <c r="O556" s="9">
        <v>0.206699999999999</v>
      </c>
      <c r="P556" s="9">
        <v>0.87450000000000006</v>
      </c>
      <c r="Q556" s="9">
        <v>1.393</v>
      </c>
      <c r="R556" s="9">
        <v>15.34</v>
      </c>
      <c r="S556" s="9">
        <v>5.2509999999999901E-3</v>
      </c>
      <c r="T556" s="9">
        <v>1.7270000000000001E-2</v>
      </c>
      <c r="U556" s="9">
        <v>1.84E-2</v>
      </c>
      <c r="V556" s="9">
        <v>5.2979999999999902E-3</v>
      </c>
      <c r="W556" s="9">
        <v>1.4489999999999901E-2</v>
      </c>
      <c r="X556" s="9">
        <v>2.6710000000000002E-3</v>
      </c>
      <c r="Y556" s="9">
        <v>13.35</v>
      </c>
      <c r="Z556" s="9">
        <v>28.809999999999899</v>
      </c>
      <c r="AA556" s="9">
        <v>87</v>
      </c>
      <c r="AB556" s="9">
        <v>550.6</v>
      </c>
      <c r="AC556" s="9">
        <v>0.155</v>
      </c>
      <c r="AD556" s="9">
        <v>0.2964</v>
      </c>
      <c r="AE556" s="9">
        <v>0.27579999999999899</v>
      </c>
      <c r="AF556" s="9">
        <v>8.1199999999999897E-2</v>
      </c>
      <c r="AG556" s="9">
        <v>0.3206</v>
      </c>
      <c r="AH556" s="9">
        <v>8.9499999999999899E-2</v>
      </c>
      <c r="AI556" s="9">
        <v>1</v>
      </c>
      <c r="AJ556">
        <v>0</v>
      </c>
    </row>
    <row r="557" spans="3:36" x14ac:dyDescent="0.2">
      <c r="C557" s="5" t="s">
        <v>693</v>
      </c>
      <c r="D557" s="9">
        <v>91903902</v>
      </c>
      <c r="E557" s="9">
        <v>13.68</v>
      </c>
      <c r="F557" s="9">
        <v>16.329999999999899</v>
      </c>
      <c r="G557" s="9">
        <v>87.76</v>
      </c>
      <c r="H557" s="9">
        <v>575.5</v>
      </c>
      <c r="I557" s="9">
        <v>9.2770000000000005E-2</v>
      </c>
      <c r="J557" s="9">
        <v>7.2550000000000003E-2</v>
      </c>
      <c r="K557" s="9">
        <v>1.7520000000000001E-2</v>
      </c>
      <c r="L557" s="9">
        <v>1.8800000000000001E-2</v>
      </c>
      <c r="M557" s="9">
        <v>0.163099999999999</v>
      </c>
      <c r="N557" s="9">
        <v>6.1550000000000001E-2</v>
      </c>
      <c r="O557" s="9">
        <v>0.20469999999999899</v>
      </c>
      <c r="P557" s="9">
        <v>0.48010000000000003</v>
      </c>
      <c r="Q557" s="9">
        <v>1.373</v>
      </c>
      <c r="R557" s="9">
        <v>17.25</v>
      </c>
      <c r="S557" s="9">
        <v>3.8279999999999898E-3</v>
      </c>
      <c r="T557" s="9">
        <v>7.228E-3</v>
      </c>
      <c r="U557" s="9">
        <v>7.0780000000000001E-3</v>
      </c>
      <c r="V557" s="9">
        <v>5.0769999999999904E-3</v>
      </c>
      <c r="W557" s="9">
        <v>1.0540000000000001E-2</v>
      </c>
      <c r="X557" s="9">
        <v>1.69699999999999E-3</v>
      </c>
      <c r="Y557" s="9">
        <v>15.85</v>
      </c>
      <c r="Z557" s="9">
        <v>20.1999999999999</v>
      </c>
      <c r="AA557" s="9">
        <v>101.599999999999</v>
      </c>
      <c r="AB557" s="9">
        <v>773.39999999999895</v>
      </c>
      <c r="AC557" s="9">
        <v>0.12640000000000001</v>
      </c>
      <c r="AD557" s="9">
        <v>0.15640000000000001</v>
      </c>
      <c r="AE557" s="9">
        <v>0.1206</v>
      </c>
      <c r="AF557" s="9">
        <v>8.7040000000000006E-2</v>
      </c>
      <c r="AG557" s="9">
        <v>0.28060000000000002</v>
      </c>
      <c r="AH557" s="9">
        <v>7.782E-2</v>
      </c>
      <c r="AI557" s="9">
        <v>1</v>
      </c>
      <c r="AJ557">
        <v>0</v>
      </c>
    </row>
    <row r="558" spans="3:36" x14ac:dyDescent="0.2">
      <c r="C558" s="5" t="s">
        <v>694</v>
      </c>
      <c r="D558" s="9">
        <v>91930402</v>
      </c>
      <c r="E558" s="9">
        <v>20.469999999999899</v>
      </c>
      <c r="F558" s="9">
        <v>20.67</v>
      </c>
      <c r="G558" s="9">
        <v>134.69999999999899</v>
      </c>
      <c r="H558" s="9">
        <v>1299</v>
      </c>
      <c r="I558" s="9">
        <v>9.1560000000000002E-2</v>
      </c>
      <c r="J558" s="9">
        <v>0.1313</v>
      </c>
      <c r="K558" s="9">
        <v>0.15229999999999899</v>
      </c>
      <c r="L558" s="9">
        <v>0.10150000000000001</v>
      </c>
      <c r="M558" s="9">
        <v>0.21659999999999899</v>
      </c>
      <c r="N558" s="9">
        <v>5.4190000000000002E-2</v>
      </c>
      <c r="O558" s="9">
        <v>0.83360000000000001</v>
      </c>
      <c r="P558" s="9">
        <v>1.736</v>
      </c>
      <c r="Q558" s="9">
        <v>5.1680000000000001</v>
      </c>
      <c r="R558" s="9">
        <v>100.4</v>
      </c>
      <c r="S558" s="9">
        <v>4.9379999999999901E-3</v>
      </c>
      <c r="T558" s="9">
        <v>3.0890000000000001E-2</v>
      </c>
      <c r="U558" s="9">
        <v>4.0930000000000001E-2</v>
      </c>
      <c r="V558" s="9">
        <v>1.6990000000000002E-2</v>
      </c>
      <c r="W558" s="9">
        <v>2.8160000000000001E-2</v>
      </c>
      <c r="X558" s="9">
        <v>2.7190000000000001E-3</v>
      </c>
      <c r="Y558" s="9">
        <v>23.23</v>
      </c>
      <c r="Z558" s="9">
        <v>27.149999999999899</v>
      </c>
      <c r="AA558" s="9">
        <v>152</v>
      </c>
      <c r="AB558" s="9">
        <v>1645</v>
      </c>
      <c r="AC558" s="9">
        <v>0.10970000000000001</v>
      </c>
      <c r="AD558" s="9">
        <v>0.25340000000000001</v>
      </c>
      <c r="AE558" s="9">
        <v>0.30919999999999898</v>
      </c>
      <c r="AF558" s="9">
        <v>0.1613</v>
      </c>
      <c r="AG558" s="9">
        <v>0.32200000000000001</v>
      </c>
      <c r="AH558" s="9">
        <v>6.386E-2</v>
      </c>
      <c r="AI558" s="9">
        <v>0</v>
      </c>
      <c r="AJ558">
        <v>1</v>
      </c>
    </row>
    <row r="559" spans="3:36" x14ac:dyDescent="0.2">
      <c r="C559" s="5" t="s">
        <v>695</v>
      </c>
      <c r="D559" s="9">
        <v>919537</v>
      </c>
      <c r="E559" s="9">
        <v>10.96</v>
      </c>
      <c r="F559" s="9">
        <v>17.62</v>
      </c>
      <c r="G559" s="9">
        <v>70.790000000000006</v>
      </c>
      <c r="H559" s="9">
        <v>365.6</v>
      </c>
      <c r="I559" s="9">
        <v>9.6869999999999901E-2</v>
      </c>
      <c r="J559" s="9">
        <v>9.7519999999999898E-2</v>
      </c>
      <c r="K559" s="9">
        <v>5.2630000000000003E-2</v>
      </c>
      <c r="L559" s="9">
        <v>2.7879999999999901E-2</v>
      </c>
      <c r="M559" s="9">
        <v>0.16189999999999899</v>
      </c>
      <c r="N559" s="9">
        <v>6.4079999999999901E-2</v>
      </c>
      <c r="O559" s="9">
        <v>0.1507</v>
      </c>
      <c r="P559" s="9">
        <v>1.583</v>
      </c>
      <c r="Q559" s="9">
        <v>1.165</v>
      </c>
      <c r="R559" s="9">
        <v>10.09</v>
      </c>
      <c r="S559" s="9">
        <v>9.5010000000000008E-3</v>
      </c>
      <c r="T559" s="9">
        <v>3.37799999999999E-2</v>
      </c>
      <c r="U559" s="9">
        <v>4.4010000000000001E-2</v>
      </c>
      <c r="V559" s="9">
        <v>1.346E-2</v>
      </c>
      <c r="W559" s="9">
        <v>1.3220000000000001E-2</v>
      </c>
      <c r="X559" s="9">
        <v>3.5339999999999898E-3</v>
      </c>
      <c r="Y559" s="9">
        <v>11.6199999999999</v>
      </c>
      <c r="Z559" s="9">
        <v>26.51</v>
      </c>
      <c r="AA559" s="9">
        <v>76.430000000000007</v>
      </c>
      <c r="AB559" s="9">
        <v>407.5</v>
      </c>
      <c r="AC559" s="9">
        <v>0.14280000000000001</v>
      </c>
      <c r="AD559" s="9">
        <v>0.251</v>
      </c>
      <c r="AE559" s="9">
        <v>0.21229999999999899</v>
      </c>
      <c r="AF559" s="9">
        <v>9.8610000000000003E-2</v>
      </c>
      <c r="AG559" s="9">
        <v>0.22889999999999899</v>
      </c>
      <c r="AH559" s="9">
        <v>8.2780000000000006E-2</v>
      </c>
      <c r="AI559" s="9">
        <v>1</v>
      </c>
      <c r="AJ559">
        <v>0</v>
      </c>
    </row>
    <row r="560" spans="3:36" x14ac:dyDescent="0.2">
      <c r="C560" s="5" t="s">
        <v>696</v>
      </c>
      <c r="D560" s="9">
        <v>919555</v>
      </c>
      <c r="E560" s="9">
        <v>20.55</v>
      </c>
      <c r="F560" s="9">
        <v>20.8599999999999</v>
      </c>
      <c r="G560" s="9">
        <v>137.80000000000001</v>
      </c>
      <c r="H560" s="9">
        <v>1308</v>
      </c>
      <c r="I560" s="9">
        <v>0.1046</v>
      </c>
      <c r="J560" s="9">
        <v>0.1739</v>
      </c>
      <c r="K560" s="9">
        <v>0.20849999999999899</v>
      </c>
      <c r="L560" s="9">
        <v>0.13220000000000001</v>
      </c>
      <c r="M560" s="9">
        <v>0.2127</v>
      </c>
      <c r="N560" s="9">
        <v>6.2509999999999899E-2</v>
      </c>
      <c r="O560" s="9">
        <v>0.6986</v>
      </c>
      <c r="P560" s="9">
        <v>0.99009999999999898</v>
      </c>
      <c r="Q560" s="9">
        <v>4.7060000000000004</v>
      </c>
      <c r="R560" s="9">
        <v>87.78</v>
      </c>
      <c r="S560" s="9">
        <v>4.5779999999999901E-3</v>
      </c>
      <c r="T560" s="9">
        <v>2.6159999999999899E-2</v>
      </c>
      <c r="U560" s="9">
        <v>4.0050000000000002E-2</v>
      </c>
      <c r="V560" s="9">
        <v>1.421E-2</v>
      </c>
      <c r="W560" s="9">
        <v>1.9480000000000001E-2</v>
      </c>
      <c r="X560" s="9">
        <v>2.689E-3</v>
      </c>
      <c r="Y560" s="9">
        <v>24.3</v>
      </c>
      <c r="Z560" s="9">
        <v>25.48</v>
      </c>
      <c r="AA560" s="9">
        <v>160.19999999999899</v>
      </c>
      <c r="AB560" s="9">
        <v>1809</v>
      </c>
      <c r="AC560" s="9">
        <v>0.1268</v>
      </c>
      <c r="AD560" s="9">
        <v>0.3135</v>
      </c>
      <c r="AE560" s="9">
        <v>0.44330000000000003</v>
      </c>
      <c r="AF560" s="9">
        <v>0.21479999999999899</v>
      </c>
      <c r="AG560" s="9">
        <v>0.30769999999999897</v>
      </c>
      <c r="AH560" s="9">
        <v>7.5689999999999896E-2</v>
      </c>
      <c r="AI560" s="9">
        <v>0</v>
      </c>
      <c r="AJ560">
        <v>1</v>
      </c>
    </row>
    <row r="561" spans="3:36" x14ac:dyDescent="0.2">
      <c r="C561" s="5" t="s">
        <v>697</v>
      </c>
      <c r="D561" s="9">
        <v>91979701</v>
      </c>
      <c r="E561" s="9">
        <v>14.27</v>
      </c>
      <c r="F561" s="9">
        <v>22.55</v>
      </c>
      <c r="G561" s="9">
        <v>93.769999999999897</v>
      </c>
      <c r="H561" s="9">
        <v>629.79999999999905</v>
      </c>
      <c r="I561" s="9">
        <v>0.1038</v>
      </c>
      <c r="J561" s="9">
        <v>0.1154</v>
      </c>
      <c r="K561" s="9">
        <v>0.14630000000000001</v>
      </c>
      <c r="L561" s="9">
        <v>6.139E-2</v>
      </c>
      <c r="M561" s="9">
        <v>0.19259999999999899</v>
      </c>
      <c r="N561" s="9">
        <v>5.9819999999999901E-2</v>
      </c>
      <c r="O561" s="9">
        <v>0.20269999999999899</v>
      </c>
      <c r="P561" s="9">
        <v>1.851</v>
      </c>
      <c r="Q561" s="9">
        <v>1.895</v>
      </c>
      <c r="R561" s="9">
        <v>18.5399999999999</v>
      </c>
      <c r="S561" s="9">
        <v>6.1130000000000004E-3</v>
      </c>
      <c r="T561" s="9">
        <v>2.5829999999999902E-2</v>
      </c>
      <c r="U561" s="9">
        <v>4.6449999999999901E-2</v>
      </c>
      <c r="V561" s="9">
        <v>1.2760000000000001E-2</v>
      </c>
      <c r="W561" s="9">
        <v>1.451E-2</v>
      </c>
      <c r="X561" s="9">
        <v>3.7559999999999898E-3</v>
      </c>
      <c r="Y561" s="9">
        <v>15.2899999999999</v>
      </c>
      <c r="Z561" s="9">
        <v>34.270000000000003</v>
      </c>
      <c r="AA561" s="9">
        <v>104.3</v>
      </c>
      <c r="AB561" s="9">
        <v>728.29999999999905</v>
      </c>
      <c r="AC561" s="9">
        <v>0.13800000000000001</v>
      </c>
      <c r="AD561" s="9">
        <v>0.27329999999999899</v>
      </c>
      <c r="AE561" s="9">
        <v>0.4234</v>
      </c>
      <c r="AF561" s="9">
        <v>0.13619999999999899</v>
      </c>
      <c r="AG561" s="9">
        <v>0.26979999999999899</v>
      </c>
      <c r="AH561" s="9">
        <v>8.3510000000000001E-2</v>
      </c>
      <c r="AI561" s="9">
        <v>0</v>
      </c>
      <c r="AJ561">
        <v>1</v>
      </c>
    </row>
    <row r="562" spans="3:36" x14ac:dyDescent="0.2">
      <c r="C562" s="5" t="s">
        <v>698</v>
      </c>
      <c r="D562" s="9">
        <v>919812</v>
      </c>
      <c r="E562" s="9">
        <v>11.69</v>
      </c>
      <c r="F562" s="9">
        <v>24.44</v>
      </c>
      <c r="G562" s="9">
        <v>76.37</v>
      </c>
      <c r="H562" s="9">
        <v>406.39999999999901</v>
      </c>
      <c r="I562" s="9">
        <v>0.1236</v>
      </c>
      <c r="J562" s="9">
        <v>0.1552</v>
      </c>
      <c r="K562" s="9">
        <v>4.5150000000000003E-2</v>
      </c>
      <c r="L562" s="9">
        <v>4.5310000000000003E-2</v>
      </c>
      <c r="M562" s="9">
        <v>0.21310000000000001</v>
      </c>
      <c r="N562" s="9">
        <v>7.4050000000000005E-2</v>
      </c>
      <c r="O562" s="9">
        <v>0.29570000000000002</v>
      </c>
      <c r="P562" s="9">
        <v>1.978</v>
      </c>
      <c r="Q562" s="9">
        <v>2.1579999999999901</v>
      </c>
      <c r="R562" s="9">
        <v>20.9499999999999</v>
      </c>
      <c r="S562" s="9">
        <v>1.2880000000000001E-2</v>
      </c>
      <c r="T562" s="9">
        <v>3.4950000000000002E-2</v>
      </c>
      <c r="U562" s="9">
        <v>1.865E-2</v>
      </c>
      <c r="V562" s="9">
        <v>1.7659999999999901E-2</v>
      </c>
      <c r="W562" s="9">
        <v>1.55999999999999E-2</v>
      </c>
      <c r="X562" s="9">
        <v>5.8240000000000002E-3</v>
      </c>
      <c r="Y562" s="9">
        <v>12.98</v>
      </c>
      <c r="Z562" s="9">
        <v>32.189999999999898</v>
      </c>
      <c r="AA562" s="9">
        <v>86.12</v>
      </c>
      <c r="AB562" s="9">
        <v>487.69999999999902</v>
      </c>
      <c r="AC562" s="9">
        <v>0.17680000000000001</v>
      </c>
      <c r="AD562" s="9">
        <v>0.3251</v>
      </c>
      <c r="AE562" s="9">
        <v>0.13950000000000001</v>
      </c>
      <c r="AF562" s="9">
        <v>0.1308</v>
      </c>
      <c r="AG562" s="9">
        <v>0.28029999999999899</v>
      </c>
      <c r="AH562" s="9">
        <v>9.96999999999999E-2</v>
      </c>
      <c r="AI562" s="9">
        <v>1</v>
      </c>
      <c r="AJ562">
        <v>0</v>
      </c>
    </row>
    <row r="563" spans="3:36" x14ac:dyDescent="0.2">
      <c r="C563" s="5" t="s">
        <v>699</v>
      </c>
      <c r="D563" s="9">
        <v>921092</v>
      </c>
      <c r="E563" s="9">
        <v>7.7290000000000001</v>
      </c>
      <c r="F563" s="9">
        <v>25.489999999999899</v>
      </c>
      <c r="G563" s="9">
        <v>47.979999999999897</v>
      </c>
      <c r="H563" s="9">
        <v>178.8</v>
      </c>
      <c r="I563" s="9">
        <v>8.0979999999999899E-2</v>
      </c>
      <c r="J563" s="9">
        <v>4.87799999999999E-2</v>
      </c>
      <c r="K563" s="9">
        <v>0</v>
      </c>
      <c r="L563" s="9">
        <v>0</v>
      </c>
      <c r="M563" s="9">
        <v>0.187</v>
      </c>
      <c r="N563" s="9">
        <v>7.2849999999999901E-2</v>
      </c>
      <c r="O563" s="9">
        <v>0.37769999999999898</v>
      </c>
      <c r="P563" s="9">
        <v>1.462</v>
      </c>
      <c r="Q563" s="9">
        <v>2.492</v>
      </c>
      <c r="R563" s="9">
        <v>19.14</v>
      </c>
      <c r="S563" s="9">
        <v>1.26599999999999E-2</v>
      </c>
      <c r="T563" s="9">
        <v>9.6919999999999906E-3</v>
      </c>
      <c r="U563" s="9">
        <v>0</v>
      </c>
      <c r="V563" s="9">
        <v>0</v>
      </c>
      <c r="W563" s="9">
        <v>2.8819999999999901E-2</v>
      </c>
      <c r="X563" s="9">
        <v>6.8719999999999901E-3</v>
      </c>
      <c r="Y563" s="9">
        <v>9.077</v>
      </c>
      <c r="Z563" s="9">
        <v>30.92</v>
      </c>
      <c r="AA563" s="9">
        <v>57.17</v>
      </c>
      <c r="AB563" s="9">
        <v>248</v>
      </c>
      <c r="AC563" s="9">
        <v>0.12559999999999899</v>
      </c>
      <c r="AD563" s="9">
        <v>8.3400000000000002E-2</v>
      </c>
      <c r="AE563" s="9">
        <v>0</v>
      </c>
      <c r="AF563" s="9">
        <v>0</v>
      </c>
      <c r="AG563" s="9">
        <v>0.30580000000000002</v>
      </c>
      <c r="AH563" s="9">
        <v>9.9379999999999899E-2</v>
      </c>
      <c r="AI563" s="9">
        <v>1</v>
      </c>
      <c r="AJ563">
        <v>0</v>
      </c>
    </row>
    <row r="564" spans="3:36" x14ac:dyDescent="0.2">
      <c r="C564" s="5" t="s">
        <v>700</v>
      </c>
      <c r="D564" s="9">
        <v>921362</v>
      </c>
      <c r="E564" s="9">
        <v>7.6909999999999901</v>
      </c>
      <c r="F564" s="9">
        <v>25.44</v>
      </c>
      <c r="G564" s="9">
        <v>48.34</v>
      </c>
      <c r="H564" s="9">
        <v>170.4</v>
      </c>
      <c r="I564" s="9">
        <v>8.6679999999999896E-2</v>
      </c>
      <c r="J564" s="9">
        <v>0.11990000000000001</v>
      </c>
      <c r="K564" s="9">
        <v>9.2520000000000005E-2</v>
      </c>
      <c r="L564" s="9">
        <v>1.36399999999999E-2</v>
      </c>
      <c r="M564" s="9">
        <v>0.20369999999999899</v>
      </c>
      <c r="N564" s="9">
        <v>7.7509999999999898E-2</v>
      </c>
      <c r="O564" s="9">
        <v>0.21959999999999899</v>
      </c>
      <c r="P564" s="9">
        <v>1.4790000000000001</v>
      </c>
      <c r="Q564" s="9">
        <v>1.4450000000000001</v>
      </c>
      <c r="R564" s="9">
        <v>11.73</v>
      </c>
      <c r="S564" s="9">
        <v>1.54699999999999E-2</v>
      </c>
      <c r="T564" s="9">
        <v>6.4570000000000002E-2</v>
      </c>
      <c r="U564" s="9">
        <v>9.2520000000000005E-2</v>
      </c>
      <c r="V564" s="9">
        <v>1.36399999999999E-2</v>
      </c>
      <c r="W564" s="9">
        <v>2.1049999999999899E-2</v>
      </c>
      <c r="X564" s="9">
        <v>7.5510000000000004E-3</v>
      </c>
      <c r="Y564" s="9">
        <v>8.6780000000000008</v>
      </c>
      <c r="Z564" s="9">
        <v>31.89</v>
      </c>
      <c r="AA564" s="9">
        <v>54.49</v>
      </c>
      <c r="AB564" s="9">
        <v>223.599999999999</v>
      </c>
      <c r="AC564" s="9">
        <v>0.15959999999999899</v>
      </c>
      <c r="AD564" s="9">
        <v>0.30640000000000001</v>
      </c>
      <c r="AE564" s="9">
        <v>0.33929999999999899</v>
      </c>
      <c r="AF564" s="9">
        <v>0.05</v>
      </c>
      <c r="AG564" s="9">
        <v>0.27900000000000003</v>
      </c>
      <c r="AH564" s="9">
        <v>0.1066</v>
      </c>
      <c r="AI564" s="9">
        <v>1</v>
      </c>
      <c r="AJ564">
        <v>0</v>
      </c>
    </row>
    <row r="565" spans="3:36" x14ac:dyDescent="0.2">
      <c r="C565" s="5" t="s">
        <v>701</v>
      </c>
      <c r="D565" s="9">
        <v>921385</v>
      </c>
      <c r="E565" s="9">
        <v>11.5399999999999</v>
      </c>
      <c r="F565" s="9">
        <v>14.44</v>
      </c>
      <c r="G565" s="9">
        <v>74.650000000000006</v>
      </c>
      <c r="H565" s="9">
        <v>402.89999999999901</v>
      </c>
      <c r="I565" s="9">
        <v>9.9839999999999901E-2</v>
      </c>
      <c r="J565" s="9">
        <v>0.112</v>
      </c>
      <c r="K565" s="9">
        <v>6.7369999999999902E-2</v>
      </c>
      <c r="L565" s="9">
        <v>2.5940000000000001E-2</v>
      </c>
      <c r="M565" s="9">
        <v>0.18179999999999899</v>
      </c>
      <c r="N565" s="9">
        <v>6.7820000000000005E-2</v>
      </c>
      <c r="O565" s="9">
        <v>0.27839999999999898</v>
      </c>
      <c r="P565" s="9">
        <v>1.768</v>
      </c>
      <c r="Q565" s="9">
        <v>1.6279999999999899</v>
      </c>
      <c r="R565" s="9">
        <v>20.8599999999999</v>
      </c>
      <c r="S565" s="9">
        <v>1.21499999999999E-2</v>
      </c>
      <c r="T565" s="9">
        <v>4.11199999999999E-2</v>
      </c>
      <c r="U565" s="9">
        <v>5.5530000000000003E-2</v>
      </c>
      <c r="V565" s="9">
        <v>1.494E-2</v>
      </c>
      <c r="W565" s="9">
        <v>1.84E-2</v>
      </c>
      <c r="X565" s="9">
        <v>5.5120000000000004E-3</v>
      </c>
      <c r="Y565" s="9">
        <v>12.26</v>
      </c>
      <c r="Z565" s="9">
        <v>19.68</v>
      </c>
      <c r="AA565" s="9">
        <v>78.78</v>
      </c>
      <c r="AB565" s="9">
        <v>457.8</v>
      </c>
      <c r="AC565" s="9">
        <v>0.13450000000000001</v>
      </c>
      <c r="AD565" s="9">
        <v>0.21179999999999899</v>
      </c>
      <c r="AE565" s="9">
        <v>0.1797</v>
      </c>
      <c r="AF565" s="9">
        <v>6.9180000000000005E-2</v>
      </c>
      <c r="AG565" s="9">
        <v>0.2329</v>
      </c>
      <c r="AH565" s="9">
        <v>8.1339999999999898E-2</v>
      </c>
      <c r="AI565" s="9">
        <v>1</v>
      </c>
      <c r="AJ565">
        <v>0</v>
      </c>
    </row>
    <row r="566" spans="3:36" x14ac:dyDescent="0.2">
      <c r="C566" s="5" t="s">
        <v>702</v>
      </c>
      <c r="D566" s="9">
        <v>921386</v>
      </c>
      <c r="E566" s="9">
        <v>14.47</v>
      </c>
      <c r="F566" s="9">
        <v>24.989999999999899</v>
      </c>
      <c r="G566" s="9">
        <v>95.81</v>
      </c>
      <c r="H566" s="9">
        <v>656.39999999999895</v>
      </c>
      <c r="I566" s="9">
        <v>8.8370000000000004E-2</v>
      </c>
      <c r="J566" s="9">
        <v>0.123</v>
      </c>
      <c r="K566" s="9">
        <v>0.1009</v>
      </c>
      <c r="L566" s="9">
        <v>3.88999999999999E-2</v>
      </c>
      <c r="M566" s="9">
        <v>0.18720000000000001</v>
      </c>
      <c r="N566" s="9">
        <v>6.3409999999999897E-2</v>
      </c>
      <c r="O566" s="9">
        <v>0.25419999999999898</v>
      </c>
      <c r="P566" s="9">
        <v>1.079</v>
      </c>
      <c r="Q566" s="9">
        <v>2.6150000000000002</v>
      </c>
      <c r="R566" s="9">
        <v>23.1099999999999</v>
      </c>
      <c r="S566" s="9">
        <v>7.1380000000000002E-3</v>
      </c>
      <c r="T566" s="9">
        <v>4.6530000000000002E-2</v>
      </c>
      <c r="U566" s="9">
        <v>3.8289999999999901E-2</v>
      </c>
      <c r="V566" s="9">
        <v>1.162E-2</v>
      </c>
      <c r="W566" s="9">
        <v>2.068E-2</v>
      </c>
      <c r="X566" s="9">
        <v>6.1110000000000001E-3</v>
      </c>
      <c r="Y566" s="9">
        <v>16.219999999999899</v>
      </c>
      <c r="Z566" s="9">
        <v>31.73</v>
      </c>
      <c r="AA566" s="9">
        <v>113.5</v>
      </c>
      <c r="AB566" s="9">
        <v>808.89999999999895</v>
      </c>
      <c r="AC566" s="9">
        <v>0.13400000000000001</v>
      </c>
      <c r="AD566" s="9">
        <v>0.42020000000000002</v>
      </c>
      <c r="AE566" s="9">
        <v>0.40400000000000003</v>
      </c>
      <c r="AF566" s="9">
        <v>0.1205</v>
      </c>
      <c r="AG566" s="9">
        <v>0.31869999999999898</v>
      </c>
      <c r="AH566" s="9">
        <v>0.1023</v>
      </c>
      <c r="AI566" s="9">
        <v>1</v>
      </c>
      <c r="AJ566">
        <v>0</v>
      </c>
    </row>
    <row r="567" spans="3:36" x14ac:dyDescent="0.2">
      <c r="C567" s="5" t="s">
        <v>703</v>
      </c>
      <c r="D567" s="9">
        <v>921644</v>
      </c>
      <c r="E567" s="9">
        <v>14.74</v>
      </c>
      <c r="F567" s="9">
        <v>25.42</v>
      </c>
      <c r="G567" s="9">
        <v>94.7</v>
      </c>
      <c r="H567" s="9">
        <v>668.6</v>
      </c>
      <c r="I567" s="9">
        <v>8.2750000000000004E-2</v>
      </c>
      <c r="J567" s="9">
        <v>7.2139999999999899E-2</v>
      </c>
      <c r="K567" s="9">
        <v>4.1050000000000003E-2</v>
      </c>
      <c r="L567" s="9">
        <v>3.0269999999999901E-2</v>
      </c>
      <c r="M567" s="9">
        <v>0.184</v>
      </c>
      <c r="N567" s="9">
        <v>5.6800000000000003E-2</v>
      </c>
      <c r="O567" s="9">
        <v>0.30309999999999898</v>
      </c>
      <c r="P567" s="9">
        <v>1.385</v>
      </c>
      <c r="Q567" s="9">
        <v>2.177</v>
      </c>
      <c r="R567" s="9">
        <v>27.41</v>
      </c>
      <c r="S567" s="9">
        <v>4.7749999999999902E-3</v>
      </c>
      <c r="T567" s="9">
        <v>1.172E-2</v>
      </c>
      <c r="U567" s="9">
        <v>1.9470000000000001E-2</v>
      </c>
      <c r="V567" s="9">
        <v>1.269E-2</v>
      </c>
      <c r="W567" s="9">
        <v>1.8700000000000001E-2</v>
      </c>
      <c r="X567" s="9">
        <v>2.6259999999999899E-3</v>
      </c>
      <c r="Y567" s="9">
        <v>16.510000000000002</v>
      </c>
      <c r="Z567" s="9">
        <v>32.2899999999999</v>
      </c>
      <c r="AA567" s="9">
        <v>107.4</v>
      </c>
      <c r="AB567" s="9">
        <v>826.39999999999895</v>
      </c>
      <c r="AC567" s="9">
        <v>0.106</v>
      </c>
      <c r="AD567" s="9">
        <v>0.1376</v>
      </c>
      <c r="AE567" s="9">
        <v>0.16109999999999899</v>
      </c>
      <c r="AF567" s="9">
        <v>0.1095</v>
      </c>
      <c r="AG567" s="9">
        <v>0.2722</v>
      </c>
      <c r="AH567" s="9">
        <v>6.95599999999999E-2</v>
      </c>
      <c r="AI567" s="9">
        <v>1</v>
      </c>
      <c r="AJ567">
        <v>0</v>
      </c>
    </row>
    <row r="568" spans="3:36" x14ac:dyDescent="0.2">
      <c r="C568" s="5" t="s">
        <v>704</v>
      </c>
      <c r="D568" s="9">
        <v>922296</v>
      </c>
      <c r="E568" s="9">
        <v>13.21</v>
      </c>
      <c r="F568" s="9">
        <v>28.059999999999899</v>
      </c>
      <c r="G568" s="9">
        <v>84.879999999999896</v>
      </c>
      <c r="H568" s="9">
        <v>538.39999999999895</v>
      </c>
      <c r="I568" s="9">
        <v>8.6709999999999898E-2</v>
      </c>
      <c r="J568" s="9">
        <v>6.8769999999999901E-2</v>
      </c>
      <c r="K568" s="9">
        <v>2.9870000000000001E-2</v>
      </c>
      <c r="L568" s="9">
        <v>3.2750000000000001E-2</v>
      </c>
      <c r="M568" s="9">
        <v>0.1628</v>
      </c>
      <c r="N568" s="9">
        <v>5.781E-2</v>
      </c>
      <c r="O568" s="9">
        <v>0.2351</v>
      </c>
      <c r="P568" s="9">
        <v>1.597</v>
      </c>
      <c r="Q568" s="9">
        <v>1.5389999999999899</v>
      </c>
      <c r="R568" s="9">
        <v>17.850000000000001</v>
      </c>
      <c r="S568" s="9">
        <v>4.973E-3</v>
      </c>
      <c r="T568" s="9">
        <v>1.372E-2</v>
      </c>
      <c r="U568" s="9">
        <v>1.498E-2</v>
      </c>
      <c r="V568" s="9">
        <v>9.1170000000000001E-3</v>
      </c>
      <c r="W568" s="9">
        <v>1.7239999999999901E-2</v>
      </c>
      <c r="X568" s="9">
        <v>1.343E-3</v>
      </c>
      <c r="Y568" s="9">
        <v>14.3699999999999</v>
      </c>
      <c r="Z568" s="9">
        <v>37.17</v>
      </c>
      <c r="AA568" s="9">
        <v>92.48</v>
      </c>
      <c r="AB568" s="9">
        <v>629.6</v>
      </c>
      <c r="AC568" s="9">
        <v>0.1072</v>
      </c>
      <c r="AD568" s="9">
        <v>0.1381</v>
      </c>
      <c r="AE568" s="9">
        <v>0.1062</v>
      </c>
      <c r="AF568" s="9">
        <v>7.9579999999999901E-2</v>
      </c>
      <c r="AG568" s="9">
        <v>0.24729999999999899</v>
      </c>
      <c r="AH568" s="9">
        <v>6.4430000000000001E-2</v>
      </c>
      <c r="AI568" s="9">
        <v>1</v>
      </c>
      <c r="AJ568">
        <v>0</v>
      </c>
    </row>
    <row r="569" spans="3:36" x14ac:dyDescent="0.2">
      <c r="C569" s="5" t="s">
        <v>705</v>
      </c>
      <c r="D569" s="9">
        <v>922297</v>
      </c>
      <c r="E569" s="9">
        <v>13.8699999999999</v>
      </c>
      <c r="F569" s="9">
        <v>20.6999999999999</v>
      </c>
      <c r="G569" s="9">
        <v>89.769999999999897</v>
      </c>
      <c r="H569" s="9">
        <v>584.79999999999905</v>
      </c>
      <c r="I569" s="9">
        <v>9.5780000000000004E-2</v>
      </c>
      <c r="J569" s="9">
        <v>0.1018</v>
      </c>
      <c r="K569" s="9">
        <v>3.6880000000000003E-2</v>
      </c>
      <c r="L569" s="9">
        <v>2.3689999999999899E-2</v>
      </c>
      <c r="M569" s="9">
        <v>0.16200000000000001</v>
      </c>
      <c r="N569" s="9">
        <v>6.6879999999999898E-2</v>
      </c>
      <c r="O569" s="9">
        <v>0.27200000000000002</v>
      </c>
      <c r="P569" s="9">
        <v>1.0469999999999899</v>
      </c>
      <c r="Q569" s="9">
        <v>2.0760000000000001</v>
      </c>
      <c r="R569" s="9">
        <v>23.12</v>
      </c>
      <c r="S569" s="9">
        <v>6.2979999999999902E-3</v>
      </c>
      <c r="T569" s="9">
        <v>2.172E-2</v>
      </c>
      <c r="U569" s="9">
        <v>2.615E-2</v>
      </c>
      <c r="V569" s="9">
        <v>9.0609999999999892E-3</v>
      </c>
      <c r="W569" s="9">
        <v>1.49E-2</v>
      </c>
      <c r="X569" s="9">
        <v>3.5990000000000002E-3</v>
      </c>
      <c r="Y569" s="9">
        <v>15.05</v>
      </c>
      <c r="Z569" s="9">
        <v>24.75</v>
      </c>
      <c r="AA569" s="9">
        <v>99.17</v>
      </c>
      <c r="AB569" s="9">
        <v>688.6</v>
      </c>
      <c r="AC569" s="9">
        <v>0.12640000000000001</v>
      </c>
      <c r="AD569" s="9">
        <v>0.20369999999999899</v>
      </c>
      <c r="AE569" s="9">
        <v>0.13769999999999899</v>
      </c>
      <c r="AF569" s="9">
        <v>6.84499999999999E-2</v>
      </c>
      <c r="AG569" s="9">
        <v>0.22489999999999899</v>
      </c>
      <c r="AH569" s="9">
        <v>8.4919999999999898E-2</v>
      </c>
      <c r="AI569" s="9">
        <v>1</v>
      </c>
      <c r="AJ569">
        <v>0</v>
      </c>
    </row>
    <row r="570" spans="3:36" x14ac:dyDescent="0.2">
      <c r="C570" s="5" t="s">
        <v>706</v>
      </c>
      <c r="D570" s="9">
        <v>922576</v>
      </c>
      <c r="E570" s="9">
        <v>13.6199999999999</v>
      </c>
      <c r="F570" s="9">
        <v>23.23</v>
      </c>
      <c r="G570" s="9">
        <v>87.189999999999898</v>
      </c>
      <c r="H570" s="9">
        <v>573.20000000000005</v>
      </c>
      <c r="I570" s="9">
        <v>9.2460000000000001E-2</v>
      </c>
      <c r="J570" s="9">
        <v>6.7470000000000002E-2</v>
      </c>
      <c r="K570" s="9">
        <v>2.9739999999999898E-2</v>
      </c>
      <c r="L570" s="9">
        <v>2.443E-2</v>
      </c>
      <c r="M570" s="9">
        <v>0.16639999999999899</v>
      </c>
      <c r="N570" s="9">
        <v>5.8009999999999902E-2</v>
      </c>
      <c r="O570" s="9">
        <v>0.34599999999999898</v>
      </c>
      <c r="P570" s="9">
        <v>1.3360000000000001</v>
      </c>
      <c r="Q570" s="9">
        <v>2.0659999999999901</v>
      </c>
      <c r="R570" s="9">
        <v>31.239999999999899</v>
      </c>
      <c r="S570" s="9">
        <v>5.868E-3</v>
      </c>
      <c r="T570" s="9">
        <v>2.0990000000000002E-2</v>
      </c>
      <c r="U570" s="9">
        <v>2.0209999999999902E-2</v>
      </c>
      <c r="V570" s="9">
        <v>9.0639999999999905E-3</v>
      </c>
      <c r="W570" s="9">
        <v>2.087E-2</v>
      </c>
      <c r="X570" s="9">
        <v>2.5829999999999898E-3</v>
      </c>
      <c r="Y570" s="9">
        <v>15.35</v>
      </c>
      <c r="Z570" s="9">
        <v>29.09</v>
      </c>
      <c r="AA570" s="9">
        <v>97.579999999999899</v>
      </c>
      <c r="AB570" s="9">
        <v>729.79999999999905</v>
      </c>
      <c r="AC570" s="9">
        <v>0.1216</v>
      </c>
      <c r="AD570" s="9">
        <v>0.1517</v>
      </c>
      <c r="AE570" s="9">
        <v>0.10489999999999899</v>
      </c>
      <c r="AF570" s="9">
        <v>7.1739999999999901E-2</v>
      </c>
      <c r="AG570" s="9">
        <v>0.26419999999999899</v>
      </c>
      <c r="AH570" s="9">
        <v>6.9529999999999897E-2</v>
      </c>
      <c r="AI570" s="9">
        <v>1</v>
      </c>
      <c r="AJ570">
        <v>0</v>
      </c>
    </row>
    <row r="571" spans="3:36" x14ac:dyDescent="0.2">
      <c r="C571" s="5" t="s">
        <v>707</v>
      </c>
      <c r="D571" s="9">
        <v>922577</v>
      </c>
      <c r="E571" s="9">
        <v>10.32</v>
      </c>
      <c r="F571" s="9">
        <v>16.350000000000001</v>
      </c>
      <c r="G571" s="9">
        <v>65.31</v>
      </c>
      <c r="H571" s="9">
        <v>324.89999999999901</v>
      </c>
      <c r="I571" s="9">
        <v>9.4339999999999896E-2</v>
      </c>
      <c r="J571" s="9">
        <v>4.9939999999999901E-2</v>
      </c>
      <c r="K571" s="9">
        <v>1.0120000000000001E-2</v>
      </c>
      <c r="L571" s="9">
        <v>5.4949999999999903E-3</v>
      </c>
      <c r="M571" s="9">
        <v>0.1885</v>
      </c>
      <c r="N571" s="9">
        <v>6.2010000000000003E-2</v>
      </c>
      <c r="O571" s="9">
        <v>0.2104</v>
      </c>
      <c r="P571" s="9">
        <v>0.96699999999999897</v>
      </c>
      <c r="Q571" s="9">
        <v>1.3560000000000001</v>
      </c>
      <c r="R571" s="9">
        <v>12.97</v>
      </c>
      <c r="S571" s="9">
        <v>7.0860000000000003E-3</v>
      </c>
      <c r="T571" s="9">
        <v>7.247E-3</v>
      </c>
      <c r="U571" s="9">
        <v>1.0120000000000001E-2</v>
      </c>
      <c r="V571" s="9">
        <v>5.4949999999999903E-3</v>
      </c>
      <c r="W571" s="9">
        <v>1.55999999999999E-2</v>
      </c>
      <c r="X571" s="9">
        <v>2.6059999999999898E-3</v>
      </c>
      <c r="Y571" s="9">
        <v>11.25</v>
      </c>
      <c r="Z571" s="9">
        <v>21.77</v>
      </c>
      <c r="AA571" s="9">
        <v>71.12</v>
      </c>
      <c r="AB571" s="9">
        <v>384.89999999999901</v>
      </c>
      <c r="AC571" s="9">
        <v>0.1285</v>
      </c>
      <c r="AD571" s="9">
        <v>8.8419999999999901E-2</v>
      </c>
      <c r="AE571" s="9">
        <v>4.38399999999999E-2</v>
      </c>
      <c r="AF571" s="9">
        <v>2.3810000000000001E-2</v>
      </c>
      <c r="AG571" s="9">
        <v>0.2681</v>
      </c>
      <c r="AH571" s="9">
        <v>7.399E-2</v>
      </c>
      <c r="AI571" s="9">
        <v>1</v>
      </c>
      <c r="AJ571">
        <v>0</v>
      </c>
    </row>
    <row r="572" spans="3:36" x14ac:dyDescent="0.2">
      <c r="C572" s="5" t="s">
        <v>708</v>
      </c>
      <c r="D572" s="9">
        <v>922840</v>
      </c>
      <c r="E572" s="9">
        <v>10.26</v>
      </c>
      <c r="F572" s="9">
        <v>16.579999999999899</v>
      </c>
      <c r="G572" s="9">
        <v>65.849999999999895</v>
      </c>
      <c r="H572" s="9">
        <v>320.8</v>
      </c>
      <c r="I572" s="9">
        <v>8.8770000000000002E-2</v>
      </c>
      <c r="J572" s="9">
        <v>8.0659999999999898E-2</v>
      </c>
      <c r="K572" s="9">
        <v>4.3580000000000001E-2</v>
      </c>
      <c r="L572" s="9">
        <v>2.4379999999999898E-2</v>
      </c>
      <c r="M572" s="9">
        <v>0.16689999999999899</v>
      </c>
      <c r="N572" s="9">
        <v>6.7140000000000005E-2</v>
      </c>
      <c r="O572" s="9">
        <v>0.1144</v>
      </c>
      <c r="P572" s="9">
        <v>1.0229999999999899</v>
      </c>
      <c r="Q572" s="9">
        <v>0.98870000000000002</v>
      </c>
      <c r="R572" s="9">
        <v>7.3259999999999899</v>
      </c>
      <c r="S572" s="9">
        <v>1.027E-2</v>
      </c>
      <c r="T572" s="9">
        <v>3.0839999999999899E-2</v>
      </c>
      <c r="U572" s="9">
        <v>2.613E-2</v>
      </c>
      <c r="V572" s="9">
        <v>1.0970000000000001E-2</v>
      </c>
      <c r="W572" s="9">
        <v>2.2769999999999901E-2</v>
      </c>
      <c r="X572" s="9">
        <v>5.8900000000000003E-3</v>
      </c>
      <c r="Y572" s="9">
        <v>10.83</v>
      </c>
      <c r="Z572" s="9">
        <v>22.0399999999999</v>
      </c>
      <c r="AA572" s="9">
        <v>71.079999999999899</v>
      </c>
      <c r="AB572" s="9">
        <v>357.39999999999901</v>
      </c>
      <c r="AC572" s="9">
        <v>0.14610000000000001</v>
      </c>
      <c r="AD572" s="9">
        <v>0.22459999999999899</v>
      </c>
      <c r="AE572" s="9">
        <v>0.17829999999999899</v>
      </c>
      <c r="AF572" s="9">
        <v>8.3330000000000001E-2</v>
      </c>
      <c r="AG572" s="9">
        <v>0.26910000000000001</v>
      </c>
      <c r="AH572" s="9">
        <v>9.4789999999999902E-2</v>
      </c>
      <c r="AI572" s="9">
        <v>1</v>
      </c>
      <c r="AJ572">
        <v>0</v>
      </c>
    </row>
    <row r="573" spans="3:36" x14ac:dyDescent="0.2">
      <c r="C573" s="5" t="s">
        <v>709</v>
      </c>
      <c r="D573" s="9">
        <v>923169</v>
      </c>
      <c r="E573" s="9">
        <v>9.6829999999999892</v>
      </c>
      <c r="F573" s="9">
        <v>19.34</v>
      </c>
      <c r="G573" s="9">
        <v>61.049999999999898</v>
      </c>
      <c r="H573" s="9">
        <v>285.69999999999902</v>
      </c>
      <c r="I573" s="9">
        <v>8.4909999999999902E-2</v>
      </c>
      <c r="J573" s="9">
        <v>5.02999999999999E-2</v>
      </c>
      <c r="K573" s="9">
        <v>2.3369999999999901E-2</v>
      </c>
      <c r="L573" s="9">
        <v>9.6150000000000003E-3</v>
      </c>
      <c r="M573" s="9">
        <v>0.158</v>
      </c>
      <c r="N573" s="9">
        <v>6.2350000000000003E-2</v>
      </c>
      <c r="O573" s="9">
        <v>0.29570000000000002</v>
      </c>
      <c r="P573" s="9">
        <v>1.363</v>
      </c>
      <c r="Q573" s="9">
        <v>2.0539999999999901</v>
      </c>
      <c r="R573" s="9">
        <v>18.239999999999899</v>
      </c>
      <c r="S573" s="9">
        <v>7.4400000000000004E-3</v>
      </c>
      <c r="T573" s="9">
        <v>1.123E-2</v>
      </c>
      <c r="U573" s="9">
        <v>2.3369999999999901E-2</v>
      </c>
      <c r="V573" s="9">
        <v>9.6150000000000003E-3</v>
      </c>
      <c r="W573" s="9">
        <v>2.2030000000000001E-2</v>
      </c>
      <c r="X573" s="9">
        <v>4.1539999999999902E-3</v>
      </c>
      <c r="Y573" s="9">
        <v>10.93</v>
      </c>
      <c r="Z573" s="9">
        <v>25.59</v>
      </c>
      <c r="AA573" s="9">
        <v>69.099999999999895</v>
      </c>
      <c r="AB573" s="9">
        <v>364.19999999999902</v>
      </c>
      <c r="AC573" s="9">
        <v>0.11990000000000001</v>
      </c>
      <c r="AD573" s="9">
        <v>9.5460000000000003E-2</v>
      </c>
      <c r="AE573" s="9">
        <v>9.35E-2</v>
      </c>
      <c r="AF573" s="9">
        <v>3.8460000000000001E-2</v>
      </c>
      <c r="AG573" s="9">
        <v>0.25519999999999898</v>
      </c>
      <c r="AH573" s="9">
        <v>7.9200000000000007E-2</v>
      </c>
      <c r="AI573" s="9">
        <v>1</v>
      </c>
      <c r="AJ573">
        <v>0</v>
      </c>
    </row>
    <row r="574" spans="3:36" x14ac:dyDescent="0.2">
      <c r="C574" s="5" t="s">
        <v>710</v>
      </c>
      <c r="D574" s="9">
        <v>923465</v>
      </c>
      <c r="E574" s="9">
        <v>10.82</v>
      </c>
      <c r="F574" s="9">
        <v>24.21</v>
      </c>
      <c r="G574" s="9">
        <v>68.89</v>
      </c>
      <c r="H574" s="9">
        <v>361.6</v>
      </c>
      <c r="I574" s="9">
        <v>8.1920000000000007E-2</v>
      </c>
      <c r="J574" s="9">
        <v>6.6019999999999898E-2</v>
      </c>
      <c r="K574" s="9">
        <v>1.5480000000000001E-2</v>
      </c>
      <c r="L574" s="9">
        <v>8.1600000000000006E-3</v>
      </c>
      <c r="M574" s="9">
        <v>0.1976</v>
      </c>
      <c r="N574" s="9">
        <v>6.3280000000000003E-2</v>
      </c>
      <c r="O574" s="9">
        <v>0.51959999999999895</v>
      </c>
      <c r="P574" s="9">
        <v>1.9179999999999899</v>
      </c>
      <c r="Q574" s="9">
        <v>3.5640000000000001</v>
      </c>
      <c r="R574" s="9">
        <v>33</v>
      </c>
      <c r="S574" s="9">
        <v>8.2629999999999908E-3</v>
      </c>
      <c r="T574" s="9">
        <v>1.8700000000000001E-2</v>
      </c>
      <c r="U574" s="9">
        <v>1.277E-2</v>
      </c>
      <c r="V574" s="9">
        <v>5.9170000000000004E-3</v>
      </c>
      <c r="W574" s="9">
        <v>2.4660000000000001E-2</v>
      </c>
      <c r="X574" s="9">
        <v>2.977E-3</v>
      </c>
      <c r="Y574" s="9">
        <v>13.0299999999999</v>
      </c>
      <c r="Z574" s="9">
        <v>31.4499999999999</v>
      </c>
      <c r="AA574" s="9">
        <v>83.9</v>
      </c>
      <c r="AB574" s="9">
        <v>505.6</v>
      </c>
      <c r="AC574" s="9">
        <v>0.12039999999999899</v>
      </c>
      <c r="AD574" s="9">
        <v>0.1633</v>
      </c>
      <c r="AE574" s="9">
        <v>6.1940000000000002E-2</v>
      </c>
      <c r="AF574" s="9">
        <v>3.2640000000000002E-2</v>
      </c>
      <c r="AG574" s="9">
        <v>0.30590000000000001</v>
      </c>
      <c r="AH574" s="9">
        <v>7.6259999999999897E-2</v>
      </c>
      <c r="AI574" s="9">
        <v>1</v>
      </c>
      <c r="AJ574">
        <v>0</v>
      </c>
    </row>
    <row r="575" spans="3:36" x14ac:dyDescent="0.2">
      <c r="C575" s="5" t="s">
        <v>711</v>
      </c>
      <c r="D575" s="9">
        <v>923748</v>
      </c>
      <c r="E575" s="9">
        <v>10.8599999999999</v>
      </c>
      <c r="F575" s="9">
        <v>21.48</v>
      </c>
      <c r="G575" s="9">
        <v>68.510000000000005</v>
      </c>
      <c r="H575" s="9">
        <v>360.5</v>
      </c>
      <c r="I575" s="9">
        <v>7.4310000000000001E-2</v>
      </c>
      <c r="J575" s="9">
        <v>4.2270000000000002E-2</v>
      </c>
      <c r="K575" s="9">
        <v>0</v>
      </c>
      <c r="L575" s="9">
        <v>0</v>
      </c>
      <c r="M575" s="9">
        <v>0.1661</v>
      </c>
      <c r="N575" s="9">
        <v>5.9479999999999901E-2</v>
      </c>
      <c r="O575" s="9">
        <v>0.31630000000000003</v>
      </c>
      <c r="P575" s="9">
        <v>1.304</v>
      </c>
      <c r="Q575" s="9">
        <v>2.1150000000000002</v>
      </c>
      <c r="R575" s="9">
        <v>20.67</v>
      </c>
      <c r="S575" s="9">
        <v>9.5790000000000007E-3</v>
      </c>
      <c r="T575" s="9">
        <v>1.1039999999999901E-2</v>
      </c>
      <c r="U575" s="9">
        <v>0</v>
      </c>
      <c r="V575" s="9">
        <v>0</v>
      </c>
      <c r="W575" s="9">
        <v>3.0040000000000001E-2</v>
      </c>
      <c r="X575" s="9">
        <v>2.22799999999999E-3</v>
      </c>
      <c r="Y575" s="9">
        <v>11.66</v>
      </c>
      <c r="Z575" s="9">
        <v>24.77</v>
      </c>
      <c r="AA575" s="9">
        <v>74.079999999999899</v>
      </c>
      <c r="AB575" s="9">
        <v>412.3</v>
      </c>
      <c r="AC575" s="9">
        <v>0.100099999999999</v>
      </c>
      <c r="AD575" s="9">
        <v>7.3480000000000004E-2</v>
      </c>
      <c r="AE575" s="9">
        <v>0</v>
      </c>
      <c r="AF575" s="9">
        <v>0</v>
      </c>
      <c r="AG575" s="9">
        <v>0.24579999999999899</v>
      </c>
      <c r="AH575" s="9">
        <v>6.5920000000000006E-2</v>
      </c>
      <c r="AI575" s="9">
        <v>1</v>
      </c>
      <c r="AJ575">
        <v>0</v>
      </c>
    </row>
    <row r="576" spans="3:36" x14ac:dyDescent="0.2">
      <c r="C576" s="5" t="s">
        <v>712</v>
      </c>
      <c r="D576" s="9">
        <v>923780</v>
      </c>
      <c r="E576" s="9">
        <v>11.13</v>
      </c>
      <c r="F576" s="9">
        <v>22.44</v>
      </c>
      <c r="G576" s="9">
        <v>71.489999999999895</v>
      </c>
      <c r="H576" s="9">
        <v>378.39999999999901</v>
      </c>
      <c r="I576" s="9">
        <v>9.5659999999999898E-2</v>
      </c>
      <c r="J576" s="9">
        <v>8.1939999999999902E-2</v>
      </c>
      <c r="K576" s="9">
        <v>4.8239999999999901E-2</v>
      </c>
      <c r="L576" s="9">
        <v>2.257E-2</v>
      </c>
      <c r="M576" s="9">
        <v>0.20300000000000001</v>
      </c>
      <c r="N576" s="9">
        <v>6.5519999999999898E-2</v>
      </c>
      <c r="O576" s="9">
        <v>0.28000000000000003</v>
      </c>
      <c r="P576" s="9">
        <v>1.4670000000000001</v>
      </c>
      <c r="Q576" s="9">
        <v>1.994</v>
      </c>
      <c r="R576" s="9">
        <v>17.850000000000001</v>
      </c>
      <c r="S576" s="9">
        <v>3.4949999999999899E-3</v>
      </c>
      <c r="T576" s="9">
        <v>3.0509999999999898E-2</v>
      </c>
      <c r="U576" s="9">
        <v>3.4450000000000001E-2</v>
      </c>
      <c r="V576" s="9">
        <v>1.0240000000000001E-2</v>
      </c>
      <c r="W576" s="9">
        <v>2.912E-2</v>
      </c>
      <c r="X576" s="9">
        <v>4.7229999999999902E-3</v>
      </c>
      <c r="Y576" s="9">
        <v>12.02</v>
      </c>
      <c r="Z576" s="9">
        <v>28.26</v>
      </c>
      <c r="AA576" s="9">
        <v>77.799999999999898</v>
      </c>
      <c r="AB576" s="9">
        <v>436.6</v>
      </c>
      <c r="AC576" s="9">
        <v>0.1087</v>
      </c>
      <c r="AD576" s="9">
        <v>0.1782</v>
      </c>
      <c r="AE576" s="9">
        <v>0.15640000000000001</v>
      </c>
      <c r="AF576" s="9">
        <v>6.4130000000000006E-2</v>
      </c>
      <c r="AG576" s="9">
        <v>0.31690000000000002</v>
      </c>
      <c r="AH576" s="9">
        <v>8.0320000000000003E-2</v>
      </c>
      <c r="AI576" s="9">
        <v>1</v>
      </c>
      <c r="AJ576">
        <v>0</v>
      </c>
    </row>
    <row r="577" spans="3:36" x14ac:dyDescent="0.2">
      <c r="C577" s="5" t="s">
        <v>713</v>
      </c>
      <c r="D577" s="9">
        <v>924084</v>
      </c>
      <c r="E577" s="9">
        <v>12.77</v>
      </c>
      <c r="F577" s="9">
        <v>29.43</v>
      </c>
      <c r="G577" s="9">
        <v>81.349999999999895</v>
      </c>
      <c r="H577" s="9">
        <v>507.89999999999901</v>
      </c>
      <c r="I577" s="9">
        <v>8.276E-2</v>
      </c>
      <c r="J577" s="9">
        <v>4.2340000000000003E-2</v>
      </c>
      <c r="K577" s="9">
        <v>1.9970000000000002E-2</v>
      </c>
      <c r="L577" s="9">
        <v>1.499E-2</v>
      </c>
      <c r="M577" s="9">
        <v>0.15390000000000001</v>
      </c>
      <c r="N577" s="9">
        <v>5.6370000000000003E-2</v>
      </c>
      <c r="O577" s="9">
        <v>0.2409</v>
      </c>
      <c r="P577" s="9">
        <v>1.367</v>
      </c>
      <c r="Q577" s="9">
        <v>1.4770000000000001</v>
      </c>
      <c r="R577" s="9">
        <v>18.760000000000002</v>
      </c>
      <c r="S577" s="9">
        <v>8.8350000000000008E-3</v>
      </c>
      <c r="T577" s="9">
        <v>1.2330000000000001E-2</v>
      </c>
      <c r="U577" s="9">
        <v>1.328E-2</v>
      </c>
      <c r="V577" s="9">
        <v>9.3050000000000008E-3</v>
      </c>
      <c r="W577" s="9">
        <v>1.8970000000000001E-2</v>
      </c>
      <c r="X577" s="9">
        <v>1.7260000000000001E-3</v>
      </c>
      <c r="Y577" s="9">
        <v>13.8699999999999</v>
      </c>
      <c r="Z577" s="9">
        <v>36</v>
      </c>
      <c r="AA577" s="9">
        <v>88.099999999999895</v>
      </c>
      <c r="AB577" s="9">
        <v>594.70000000000005</v>
      </c>
      <c r="AC577" s="9">
        <v>0.1234</v>
      </c>
      <c r="AD577" s="9">
        <v>0.106399999999999</v>
      </c>
      <c r="AE577" s="9">
        <v>8.6529999999999899E-2</v>
      </c>
      <c r="AF577" s="9">
        <v>6.4979999999999899E-2</v>
      </c>
      <c r="AG577" s="9">
        <v>0.2407</v>
      </c>
      <c r="AH577" s="9">
        <v>6.4839999999999898E-2</v>
      </c>
      <c r="AI577" s="9">
        <v>1</v>
      </c>
      <c r="AJ577">
        <v>0</v>
      </c>
    </row>
    <row r="578" spans="3:36" x14ac:dyDescent="0.2">
      <c r="C578" s="5" t="s">
        <v>714</v>
      </c>
      <c r="D578" s="9">
        <v>924342</v>
      </c>
      <c r="E578" s="9">
        <v>9.3330000000000002</v>
      </c>
      <c r="F578" s="9">
        <v>21.94</v>
      </c>
      <c r="G578" s="9">
        <v>59.009999999999899</v>
      </c>
      <c r="H578" s="9">
        <v>264</v>
      </c>
      <c r="I578" s="9">
        <v>9.2399999999999899E-2</v>
      </c>
      <c r="J578" s="9">
        <v>5.6050000000000003E-2</v>
      </c>
      <c r="K578" s="9">
        <v>3.9960000000000002E-2</v>
      </c>
      <c r="L578" s="9">
        <v>1.282E-2</v>
      </c>
      <c r="M578" s="9">
        <v>0.16919999999999899</v>
      </c>
      <c r="N578" s="9">
        <v>6.5759999999999902E-2</v>
      </c>
      <c r="O578" s="9">
        <v>0.30130000000000001</v>
      </c>
      <c r="P578" s="9">
        <v>1.879</v>
      </c>
      <c r="Q578" s="9">
        <v>2.121</v>
      </c>
      <c r="R578" s="9">
        <v>17.8599999999999</v>
      </c>
      <c r="S578" s="9">
        <v>1.094E-2</v>
      </c>
      <c r="T578" s="9">
        <v>1.8339999999999902E-2</v>
      </c>
      <c r="U578" s="9">
        <v>3.9960000000000002E-2</v>
      </c>
      <c r="V578" s="9">
        <v>1.282E-2</v>
      </c>
      <c r="W578" s="9">
        <v>3.7589999999999901E-2</v>
      </c>
      <c r="X578" s="9">
        <v>4.6230000000000004E-3</v>
      </c>
      <c r="Y578" s="9">
        <v>9.8450000000000006</v>
      </c>
      <c r="Z578" s="9">
        <v>25.05</v>
      </c>
      <c r="AA578" s="9">
        <v>62.8599999999999</v>
      </c>
      <c r="AB578" s="9">
        <v>295.8</v>
      </c>
      <c r="AC578" s="9">
        <v>0.1103</v>
      </c>
      <c r="AD578" s="9">
        <v>8.2979999999999901E-2</v>
      </c>
      <c r="AE578" s="9">
        <v>7.9930000000000001E-2</v>
      </c>
      <c r="AF578" s="9">
        <v>2.564E-2</v>
      </c>
      <c r="AG578" s="9">
        <v>0.243499999999999</v>
      </c>
      <c r="AH578" s="9">
        <v>7.3929999999999899E-2</v>
      </c>
      <c r="AI578" s="9">
        <v>1</v>
      </c>
      <c r="AJ578">
        <v>0</v>
      </c>
    </row>
    <row r="579" spans="3:36" x14ac:dyDescent="0.2">
      <c r="C579" s="5" t="s">
        <v>715</v>
      </c>
      <c r="D579" s="9">
        <v>924632</v>
      </c>
      <c r="E579" s="9">
        <v>12.88</v>
      </c>
      <c r="F579" s="9">
        <v>28.92</v>
      </c>
      <c r="G579" s="9">
        <v>82.5</v>
      </c>
      <c r="H579" s="9">
        <v>514.29999999999905</v>
      </c>
      <c r="I579" s="9">
        <v>8.12299999999999E-2</v>
      </c>
      <c r="J579" s="9">
        <v>5.824E-2</v>
      </c>
      <c r="K579" s="9">
        <v>6.1949999999999901E-2</v>
      </c>
      <c r="L579" s="9">
        <v>2.3429999999999899E-2</v>
      </c>
      <c r="M579" s="9">
        <v>0.15659999999999899</v>
      </c>
      <c r="N579" s="9">
        <v>5.7079999999999902E-2</v>
      </c>
      <c r="O579" s="9">
        <v>0.21160000000000001</v>
      </c>
      <c r="P579" s="9">
        <v>1.36</v>
      </c>
      <c r="Q579" s="9">
        <v>1.502</v>
      </c>
      <c r="R579" s="9">
        <v>16.829999999999899</v>
      </c>
      <c r="S579" s="9">
        <v>8.4119999999999907E-3</v>
      </c>
      <c r="T579" s="9">
        <v>2.1530000000000001E-2</v>
      </c>
      <c r="U579" s="9">
        <v>3.8980000000000001E-2</v>
      </c>
      <c r="V579" s="9">
        <v>7.62E-3</v>
      </c>
      <c r="W579" s="9">
        <v>1.695E-2</v>
      </c>
      <c r="X579" s="9">
        <v>2.8010000000000001E-3</v>
      </c>
      <c r="Y579" s="9">
        <v>13.89</v>
      </c>
      <c r="Z579" s="9">
        <v>35.74</v>
      </c>
      <c r="AA579" s="9">
        <v>88.84</v>
      </c>
      <c r="AB579" s="9">
        <v>595.70000000000005</v>
      </c>
      <c r="AC579" s="9">
        <v>0.1227</v>
      </c>
      <c r="AD579" s="9">
        <v>0.16200000000000001</v>
      </c>
      <c r="AE579" s="9">
        <v>0.24390000000000001</v>
      </c>
      <c r="AF579" s="9">
        <v>6.4930000000000002E-2</v>
      </c>
      <c r="AG579" s="9">
        <v>0.23719999999999899</v>
      </c>
      <c r="AH579" s="9">
        <v>7.2419999999999901E-2</v>
      </c>
      <c r="AI579" s="9">
        <v>1</v>
      </c>
      <c r="AJ579">
        <v>0</v>
      </c>
    </row>
    <row r="580" spans="3:36" x14ac:dyDescent="0.2">
      <c r="C580" s="5" t="s">
        <v>716</v>
      </c>
      <c r="D580" s="9">
        <v>924934</v>
      </c>
      <c r="E580" s="9">
        <v>10.2899999999999</v>
      </c>
      <c r="F580" s="9">
        <v>27.6099999999999</v>
      </c>
      <c r="G580" s="9">
        <v>65.67</v>
      </c>
      <c r="H580" s="9">
        <v>321.39999999999901</v>
      </c>
      <c r="I580" s="9">
        <v>9.0300000000000005E-2</v>
      </c>
      <c r="J580" s="9">
        <v>7.6579999999999898E-2</v>
      </c>
      <c r="K580" s="9">
        <v>5.9990000000000002E-2</v>
      </c>
      <c r="L580" s="9">
        <v>2.7380000000000002E-2</v>
      </c>
      <c r="M580" s="9">
        <v>0.1593</v>
      </c>
      <c r="N580" s="9">
        <v>6.1269999999999901E-2</v>
      </c>
      <c r="O580" s="9">
        <v>0.21990000000000001</v>
      </c>
      <c r="P580" s="9">
        <v>2.2389999999999901</v>
      </c>
      <c r="Q580" s="9">
        <v>1.4370000000000001</v>
      </c>
      <c r="R580" s="9">
        <v>14.46</v>
      </c>
      <c r="S580" s="9">
        <v>1.205E-2</v>
      </c>
      <c r="T580" s="9">
        <v>2.7359999999999898E-2</v>
      </c>
      <c r="U580" s="9">
        <v>4.8039999999999902E-2</v>
      </c>
      <c r="V580" s="9">
        <v>1.721E-2</v>
      </c>
      <c r="W580" s="9">
        <v>1.8429999999999901E-2</v>
      </c>
      <c r="X580" s="9">
        <v>4.9379999999999901E-3</v>
      </c>
      <c r="Y580" s="9">
        <v>10.84</v>
      </c>
      <c r="Z580" s="9">
        <v>34.909999999999897</v>
      </c>
      <c r="AA580" s="9">
        <v>69.569999999999894</v>
      </c>
      <c r="AB580" s="9">
        <v>357.6</v>
      </c>
      <c r="AC580" s="9">
        <v>0.1384</v>
      </c>
      <c r="AD580" s="9">
        <v>0.17100000000000001</v>
      </c>
      <c r="AE580" s="9">
        <v>0.2</v>
      </c>
      <c r="AF580" s="9">
        <v>9.1270000000000004E-2</v>
      </c>
      <c r="AG580" s="9">
        <v>0.22259999999999899</v>
      </c>
      <c r="AH580" s="9">
        <v>8.2830000000000001E-2</v>
      </c>
      <c r="AI580" s="9">
        <v>1</v>
      </c>
      <c r="AJ580">
        <v>0</v>
      </c>
    </row>
    <row r="581" spans="3:36" x14ac:dyDescent="0.2">
      <c r="C581" s="5" t="s">
        <v>717</v>
      </c>
      <c r="D581" s="9">
        <v>924964</v>
      </c>
      <c r="E581" s="9">
        <v>10.16</v>
      </c>
      <c r="F581" s="9">
        <v>19.59</v>
      </c>
      <c r="G581" s="9">
        <v>64.73</v>
      </c>
      <c r="H581" s="9">
        <v>311.69999999999902</v>
      </c>
      <c r="I581" s="9">
        <v>0.1003</v>
      </c>
      <c r="J581" s="9">
        <v>7.5039999999999898E-2</v>
      </c>
      <c r="K581" s="9">
        <v>5.025E-3</v>
      </c>
      <c r="L581" s="9">
        <v>1.116E-2</v>
      </c>
      <c r="M581" s="9">
        <v>0.17910000000000001</v>
      </c>
      <c r="N581" s="9">
        <v>6.3310000000000005E-2</v>
      </c>
      <c r="O581" s="9">
        <v>0.24410000000000001</v>
      </c>
      <c r="P581" s="9">
        <v>2.0899999999999901</v>
      </c>
      <c r="Q581" s="9">
        <v>1.6479999999999899</v>
      </c>
      <c r="R581" s="9">
        <v>16.8</v>
      </c>
      <c r="S581" s="9">
        <v>1.291E-2</v>
      </c>
      <c r="T581" s="9">
        <v>2.222E-2</v>
      </c>
      <c r="U581" s="9">
        <v>4.1739999999999902E-3</v>
      </c>
      <c r="V581" s="9">
        <v>7.0819999999999902E-3</v>
      </c>
      <c r="W581" s="9">
        <v>2.572E-2</v>
      </c>
      <c r="X581" s="9">
        <v>2.2780000000000001E-3</v>
      </c>
      <c r="Y581" s="9">
        <v>10.65</v>
      </c>
      <c r="Z581" s="9">
        <v>22.8799999999999</v>
      </c>
      <c r="AA581" s="9">
        <v>67.879999999999896</v>
      </c>
      <c r="AB581" s="9">
        <v>347.3</v>
      </c>
      <c r="AC581" s="9">
        <v>0.1265</v>
      </c>
      <c r="AD581" s="9">
        <v>0.12</v>
      </c>
      <c r="AE581" s="9">
        <v>1.005E-2</v>
      </c>
      <c r="AF581" s="9">
        <v>2.232E-2</v>
      </c>
      <c r="AG581" s="9">
        <v>0.22620000000000001</v>
      </c>
      <c r="AH581" s="9">
        <v>6.7419999999999897E-2</v>
      </c>
      <c r="AI581" s="9">
        <v>1</v>
      </c>
      <c r="AJ581">
        <v>0</v>
      </c>
    </row>
    <row r="582" spans="3:36" x14ac:dyDescent="0.2">
      <c r="C582" s="5" t="s">
        <v>718</v>
      </c>
      <c r="D582" s="9">
        <v>925236</v>
      </c>
      <c r="E582" s="9">
        <v>9.423</v>
      </c>
      <c r="F582" s="9">
        <v>27.8799999999999</v>
      </c>
      <c r="G582" s="9">
        <v>59.259999999999899</v>
      </c>
      <c r="H582" s="9">
        <v>271.3</v>
      </c>
      <c r="I582" s="9">
        <v>8.12299999999999E-2</v>
      </c>
      <c r="J582" s="9">
        <v>4.97099999999999E-2</v>
      </c>
      <c r="K582" s="9">
        <v>0</v>
      </c>
      <c r="L582" s="9">
        <v>0</v>
      </c>
      <c r="M582" s="9">
        <v>0.17419999999999899</v>
      </c>
      <c r="N582" s="9">
        <v>6.0589999999999901E-2</v>
      </c>
      <c r="O582" s="9">
        <v>0.53749999999999898</v>
      </c>
      <c r="P582" s="9">
        <v>2.927</v>
      </c>
      <c r="Q582" s="9">
        <v>3.6179999999999901</v>
      </c>
      <c r="R582" s="9">
        <v>29.1099999999999</v>
      </c>
      <c r="S582" s="9">
        <v>1.159E-2</v>
      </c>
      <c r="T582" s="9">
        <v>1.124E-2</v>
      </c>
      <c r="U582" s="9">
        <v>0</v>
      </c>
      <c r="V582" s="9">
        <v>0</v>
      </c>
      <c r="W582" s="9">
        <v>3.0040000000000001E-2</v>
      </c>
      <c r="X582" s="9">
        <v>3.3240000000000001E-3</v>
      </c>
      <c r="Y582" s="9">
        <v>10.49</v>
      </c>
      <c r="Z582" s="9">
        <v>34.24</v>
      </c>
      <c r="AA582" s="9">
        <v>66.5</v>
      </c>
      <c r="AB582" s="9">
        <v>330.6</v>
      </c>
      <c r="AC582" s="9">
        <v>0.10730000000000001</v>
      </c>
      <c r="AD582" s="9">
        <v>7.1580000000000005E-2</v>
      </c>
      <c r="AE582" s="9">
        <v>0</v>
      </c>
      <c r="AF582" s="9">
        <v>0</v>
      </c>
      <c r="AG582" s="9">
        <v>0.2475</v>
      </c>
      <c r="AH582" s="9">
        <v>6.9690000000000002E-2</v>
      </c>
      <c r="AI582" s="9">
        <v>1</v>
      </c>
      <c r="AJ582">
        <v>0</v>
      </c>
    </row>
    <row r="583" spans="3:36" x14ac:dyDescent="0.2">
      <c r="C583" s="5" t="s">
        <v>719</v>
      </c>
      <c r="D583" s="9">
        <v>925277</v>
      </c>
      <c r="E583" s="9">
        <v>14.59</v>
      </c>
      <c r="F583" s="9">
        <v>22.68</v>
      </c>
      <c r="G583" s="9">
        <v>96.39</v>
      </c>
      <c r="H583" s="9">
        <v>657.1</v>
      </c>
      <c r="I583" s="9">
        <v>8.473E-2</v>
      </c>
      <c r="J583" s="9">
        <v>0.13300000000000001</v>
      </c>
      <c r="K583" s="9">
        <v>0.10290000000000001</v>
      </c>
      <c r="L583" s="9">
        <v>3.73599999999999E-2</v>
      </c>
      <c r="M583" s="9">
        <v>0.1454</v>
      </c>
      <c r="N583" s="9">
        <v>6.14699999999999E-2</v>
      </c>
      <c r="O583" s="9">
        <v>0.22539999999999899</v>
      </c>
      <c r="P583" s="9">
        <v>1.1080000000000001</v>
      </c>
      <c r="Q583" s="9">
        <v>2.2240000000000002</v>
      </c>
      <c r="R583" s="9">
        <v>19.5399999999999</v>
      </c>
      <c r="S583" s="9">
        <v>4.2420000000000001E-3</v>
      </c>
      <c r="T583" s="9">
        <v>4.6390000000000001E-2</v>
      </c>
      <c r="U583" s="9">
        <v>6.5780000000000005E-2</v>
      </c>
      <c r="V583" s="9">
        <v>1.6060000000000001E-2</v>
      </c>
      <c r="W583" s="9">
        <v>1.6379999999999902E-2</v>
      </c>
      <c r="X583" s="9">
        <v>4.4060000000000002E-3</v>
      </c>
      <c r="Y583" s="9">
        <v>15.48</v>
      </c>
      <c r="Z583" s="9">
        <v>27.27</v>
      </c>
      <c r="AA583" s="9">
        <v>105.9</v>
      </c>
      <c r="AB583" s="9">
        <v>733.5</v>
      </c>
      <c r="AC583" s="9">
        <v>0.1026</v>
      </c>
      <c r="AD583" s="9">
        <v>0.31709999999999899</v>
      </c>
      <c r="AE583" s="9">
        <v>0.36620000000000003</v>
      </c>
      <c r="AF583" s="9">
        <v>0.1105</v>
      </c>
      <c r="AG583" s="9">
        <v>0.2258</v>
      </c>
      <c r="AH583" s="9">
        <v>8.004E-2</v>
      </c>
      <c r="AI583" s="9">
        <v>1</v>
      </c>
      <c r="AJ583">
        <v>0</v>
      </c>
    </row>
    <row r="584" spans="3:36" x14ac:dyDescent="0.2">
      <c r="C584" s="5" t="s">
        <v>720</v>
      </c>
      <c r="D584" s="9">
        <v>925291</v>
      </c>
      <c r="E584" s="9">
        <v>11.51</v>
      </c>
      <c r="F584" s="9">
        <v>23.93</v>
      </c>
      <c r="G584" s="9">
        <v>74.519999999999897</v>
      </c>
      <c r="H584" s="9">
        <v>403.5</v>
      </c>
      <c r="I584" s="9">
        <v>9.2609999999999901E-2</v>
      </c>
      <c r="J584" s="9">
        <v>0.1021</v>
      </c>
      <c r="K584" s="9">
        <v>0.11119999999999899</v>
      </c>
      <c r="L584" s="9">
        <v>4.1050000000000003E-2</v>
      </c>
      <c r="M584" s="9">
        <v>0.13880000000000001</v>
      </c>
      <c r="N584" s="9">
        <v>6.5699999999999897E-2</v>
      </c>
      <c r="O584" s="9">
        <v>0.23880000000000001</v>
      </c>
      <c r="P584" s="9">
        <v>2.9039999999999901</v>
      </c>
      <c r="Q584" s="9">
        <v>1.93599999999999</v>
      </c>
      <c r="R584" s="9">
        <v>16.969999999999899</v>
      </c>
      <c r="S584" s="9">
        <v>8.2000000000000007E-3</v>
      </c>
      <c r="T584" s="9">
        <v>2.9819999999999899E-2</v>
      </c>
      <c r="U584" s="9">
        <v>5.738E-2</v>
      </c>
      <c r="V584" s="9">
        <v>1.2670000000000001E-2</v>
      </c>
      <c r="W584" s="9">
        <v>1.4880000000000001E-2</v>
      </c>
      <c r="X584" s="9">
        <v>4.738E-3</v>
      </c>
      <c r="Y584" s="9">
        <v>12.48</v>
      </c>
      <c r="Z584" s="9">
        <v>37.159999999999897</v>
      </c>
      <c r="AA584" s="9">
        <v>82.28</v>
      </c>
      <c r="AB584" s="9">
        <v>474.19999999999902</v>
      </c>
      <c r="AC584" s="9">
        <v>0.1298</v>
      </c>
      <c r="AD584" s="9">
        <v>0.25169999999999898</v>
      </c>
      <c r="AE584" s="9">
        <v>0.36299999999999899</v>
      </c>
      <c r="AF584" s="9">
        <v>9.6530000000000005E-2</v>
      </c>
      <c r="AG584" s="9">
        <v>0.2112</v>
      </c>
      <c r="AH584" s="9">
        <v>8.7319999999999898E-2</v>
      </c>
      <c r="AI584" s="9">
        <v>1</v>
      </c>
      <c r="AJ584">
        <v>0</v>
      </c>
    </row>
    <row r="585" spans="3:36" x14ac:dyDescent="0.2">
      <c r="C585" s="5" t="s">
        <v>721</v>
      </c>
      <c r="D585" s="9">
        <v>925292</v>
      </c>
      <c r="E585" s="9">
        <v>14.05</v>
      </c>
      <c r="F585" s="9">
        <v>27.149999999999899</v>
      </c>
      <c r="G585" s="9">
        <v>91.379999999999896</v>
      </c>
      <c r="H585" s="9">
        <v>600.39999999999895</v>
      </c>
      <c r="I585" s="9">
        <v>9.9290000000000003E-2</v>
      </c>
      <c r="J585" s="9">
        <v>0.11260000000000001</v>
      </c>
      <c r="K585" s="9">
        <v>4.462E-2</v>
      </c>
      <c r="L585" s="9">
        <v>4.3040000000000002E-2</v>
      </c>
      <c r="M585" s="9">
        <v>0.1537</v>
      </c>
      <c r="N585" s="9">
        <v>6.1710000000000001E-2</v>
      </c>
      <c r="O585" s="9">
        <v>0.36449999999999899</v>
      </c>
      <c r="P585" s="9">
        <v>1.492</v>
      </c>
      <c r="Q585" s="9">
        <v>2.8879999999999901</v>
      </c>
      <c r="R585" s="9">
        <v>29.84</v>
      </c>
      <c r="S585" s="9">
        <v>7.2560000000000003E-3</v>
      </c>
      <c r="T585" s="9">
        <v>2.6780000000000002E-2</v>
      </c>
      <c r="U585" s="9">
        <v>2.0709999999999899E-2</v>
      </c>
      <c r="V585" s="9">
        <v>1.626E-2</v>
      </c>
      <c r="W585" s="9">
        <v>2.0799999999999898E-2</v>
      </c>
      <c r="X585" s="9">
        <v>5.3039999999999901E-3</v>
      </c>
      <c r="Y585" s="9">
        <v>15.3</v>
      </c>
      <c r="Z585" s="9">
        <v>33.17</v>
      </c>
      <c r="AA585" s="9">
        <v>100.2</v>
      </c>
      <c r="AB585" s="9">
        <v>706.7</v>
      </c>
      <c r="AC585" s="9">
        <v>0.1241</v>
      </c>
      <c r="AD585" s="9">
        <v>0.22639999999999899</v>
      </c>
      <c r="AE585" s="9">
        <v>0.1326</v>
      </c>
      <c r="AF585" s="9">
        <v>0.1048</v>
      </c>
      <c r="AG585" s="9">
        <v>0.22500000000000001</v>
      </c>
      <c r="AH585" s="9">
        <v>8.3210000000000006E-2</v>
      </c>
      <c r="AI585" s="9">
        <v>1</v>
      </c>
      <c r="AJ585">
        <v>0</v>
      </c>
    </row>
    <row r="586" spans="3:36" x14ac:dyDescent="0.2">
      <c r="C586" s="5" t="s">
        <v>722</v>
      </c>
      <c r="D586" s="9">
        <v>925311</v>
      </c>
      <c r="E586" s="9">
        <v>11.1999999999999</v>
      </c>
      <c r="F586" s="9">
        <v>29.37</v>
      </c>
      <c r="G586" s="9">
        <v>70.67</v>
      </c>
      <c r="H586" s="9">
        <v>386</v>
      </c>
      <c r="I586" s="9">
        <v>7.4490000000000001E-2</v>
      </c>
      <c r="J586" s="9">
        <v>3.5580000000000001E-2</v>
      </c>
      <c r="K586" s="9">
        <v>0</v>
      </c>
      <c r="L586" s="9">
        <v>0</v>
      </c>
      <c r="M586" s="9">
        <v>0.106</v>
      </c>
      <c r="N586" s="9">
        <v>5.5019999999999902E-2</v>
      </c>
      <c r="O586" s="9">
        <v>0.31409999999999899</v>
      </c>
      <c r="P586" s="9">
        <v>3.8959999999999901</v>
      </c>
      <c r="Q586" s="9">
        <v>2.0409999999999902</v>
      </c>
      <c r="R586" s="9">
        <v>22.809999999999899</v>
      </c>
      <c r="S586" s="9">
        <v>7.5940000000000001E-3</v>
      </c>
      <c r="T586" s="9">
        <v>8.8780000000000005E-3</v>
      </c>
      <c r="U586" s="9">
        <v>0</v>
      </c>
      <c r="V586" s="9">
        <v>0</v>
      </c>
      <c r="W586" s="9">
        <v>1.9890000000000001E-2</v>
      </c>
      <c r="X586" s="9">
        <v>1.7730000000000001E-3</v>
      </c>
      <c r="Y586" s="9">
        <v>11.92</v>
      </c>
      <c r="Z586" s="9">
        <v>38.299999999999898</v>
      </c>
      <c r="AA586" s="9">
        <v>75.189999999999898</v>
      </c>
      <c r="AB586" s="9">
        <v>439.6</v>
      </c>
      <c r="AC586" s="9">
        <v>9.2670000000000002E-2</v>
      </c>
      <c r="AD586" s="9">
        <v>5.4940000000000003E-2</v>
      </c>
      <c r="AE586" s="9">
        <v>0</v>
      </c>
      <c r="AF586" s="9">
        <v>0</v>
      </c>
      <c r="AG586" s="9">
        <v>0.15659999999999899</v>
      </c>
      <c r="AH586" s="9">
        <v>5.9049999999999901E-2</v>
      </c>
      <c r="AI586" s="9">
        <v>1</v>
      </c>
      <c r="AJ586">
        <v>0</v>
      </c>
    </row>
    <row r="587" spans="3:36" x14ac:dyDescent="0.2">
      <c r="C587" s="5" t="s">
        <v>723</v>
      </c>
      <c r="D587" s="9">
        <v>925622</v>
      </c>
      <c r="E587" s="9">
        <v>15.22</v>
      </c>
      <c r="F587" s="9">
        <v>30.62</v>
      </c>
      <c r="G587" s="9">
        <v>103.4</v>
      </c>
      <c r="H587" s="9">
        <v>716.89999999999895</v>
      </c>
      <c r="I587" s="9">
        <v>0.1048</v>
      </c>
      <c r="J587" s="9">
        <v>0.2087</v>
      </c>
      <c r="K587" s="9">
        <v>0.255</v>
      </c>
      <c r="L587" s="9">
        <v>9.4289999999999902E-2</v>
      </c>
      <c r="M587" s="9">
        <v>0.21279999999999899</v>
      </c>
      <c r="N587" s="9">
        <v>7.152E-2</v>
      </c>
      <c r="O587" s="9">
        <v>0.26019999999999899</v>
      </c>
      <c r="P587" s="9">
        <v>1.2050000000000001</v>
      </c>
      <c r="Q587" s="9">
        <v>2.3620000000000001</v>
      </c>
      <c r="R587" s="9">
        <v>22.649999999999899</v>
      </c>
      <c r="S587" s="9">
        <v>4.6249999999999902E-3</v>
      </c>
      <c r="T587" s="9">
        <v>4.84399999999999E-2</v>
      </c>
      <c r="U587" s="9">
        <v>7.3590000000000003E-2</v>
      </c>
      <c r="V587" s="9">
        <v>1.6080000000000001E-2</v>
      </c>
      <c r="W587" s="9">
        <v>2.137E-2</v>
      </c>
      <c r="X587" s="9">
        <v>6.1419999999999903E-3</v>
      </c>
      <c r="Y587" s="9">
        <v>17.52</v>
      </c>
      <c r="Z587" s="9">
        <v>42.7899999999999</v>
      </c>
      <c r="AA587" s="9">
        <v>128.69999999999899</v>
      </c>
      <c r="AB587" s="9">
        <v>915</v>
      </c>
      <c r="AC587" s="9">
        <v>0.14169999999999899</v>
      </c>
      <c r="AD587" s="9">
        <v>0.79169999999999896</v>
      </c>
      <c r="AE587" s="9">
        <v>1.1699999999999899</v>
      </c>
      <c r="AF587" s="9">
        <v>0.2356</v>
      </c>
      <c r="AG587" s="9">
        <v>0.40889999999999899</v>
      </c>
      <c r="AH587" s="9">
        <v>0.1409</v>
      </c>
      <c r="AI587" s="9">
        <v>0</v>
      </c>
      <c r="AJ587">
        <v>1</v>
      </c>
    </row>
    <row r="588" spans="3:36" x14ac:dyDescent="0.2">
      <c r="C588" s="5" t="s">
        <v>724</v>
      </c>
      <c r="D588" s="9">
        <v>926125</v>
      </c>
      <c r="E588" s="9">
        <v>20.92</v>
      </c>
      <c r="F588" s="9">
        <v>25.09</v>
      </c>
      <c r="G588" s="9">
        <v>143</v>
      </c>
      <c r="H588" s="9">
        <v>1347</v>
      </c>
      <c r="I588" s="9">
        <v>0.1099</v>
      </c>
      <c r="J588" s="9">
        <v>0.22359999999999899</v>
      </c>
      <c r="K588" s="9">
        <v>0.31740000000000002</v>
      </c>
      <c r="L588" s="9">
        <v>0.1474</v>
      </c>
      <c r="M588" s="9">
        <v>0.21490000000000001</v>
      </c>
      <c r="N588" s="9">
        <v>6.8790000000000004E-2</v>
      </c>
      <c r="O588" s="9">
        <v>0.96220000000000006</v>
      </c>
      <c r="P588" s="9">
        <v>1.026</v>
      </c>
      <c r="Q588" s="9">
        <v>8.7579999999999902</v>
      </c>
      <c r="R588" s="9">
        <v>118.8</v>
      </c>
      <c r="S588" s="9">
        <v>6.3990000000000002E-3</v>
      </c>
      <c r="T588" s="9">
        <v>4.3099999999999902E-2</v>
      </c>
      <c r="U588" s="9">
        <v>7.8450000000000006E-2</v>
      </c>
      <c r="V588" s="9">
        <v>2.6239999999999899E-2</v>
      </c>
      <c r="W588" s="9">
        <v>2.0570000000000001E-2</v>
      </c>
      <c r="X588" s="9">
        <v>6.2129999999999902E-3</v>
      </c>
      <c r="Y588" s="9">
        <v>24.2899999999999</v>
      </c>
      <c r="Z588" s="9">
        <v>29.41</v>
      </c>
      <c r="AA588" s="9">
        <v>179.099999999999</v>
      </c>
      <c r="AB588" s="9">
        <v>1819</v>
      </c>
      <c r="AC588" s="9">
        <v>0.14069999999999899</v>
      </c>
      <c r="AD588" s="9">
        <v>0.41860000000000003</v>
      </c>
      <c r="AE588" s="9">
        <v>0.65990000000000004</v>
      </c>
      <c r="AF588" s="9">
        <v>0.25419999999999898</v>
      </c>
      <c r="AG588" s="9">
        <v>0.29289999999999899</v>
      </c>
      <c r="AH588" s="9">
        <v>9.8729999999999901E-2</v>
      </c>
      <c r="AI588" s="9">
        <v>0</v>
      </c>
      <c r="AJ588">
        <v>1</v>
      </c>
    </row>
    <row r="589" spans="3:36" x14ac:dyDescent="0.2">
      <c r="C589" s="5" t="s">
        <v>725</v>
      </c>
      <c r="D589" s="9">
        <v>926424</v>
      </c>
      <c r="E589" s="9">
        <v>21.559999999999899</v>
      </c>
      <c r="F589" s="9">
        <v>22.39</v>
      </c>
      <c r="G589" s="9">
        <v>142</v>
      </c>
      <c r="H589" s="9">
        <v>1479</v>
      </c>
      <c r="I589" s="9">
        <v>0.111</v>
      </c>
      <c r="J589" s="9">
        <v>0.1159</v>
      </c>
      <c r="K589" s="9">
        <v>0.24390000000000001</v>
      </c>
      <c r="L589" s="9">
        <v>0.1389</v>
      </c>
      <c r="M589" s="9">
        <v>0.1726</v>
      </c>
      <c r="N589" s="9">
        <v>5.6230000000000002E-2</v>
      </c>
      <c r="O589" s="9">
        <v>1.1759999999999899</v>
      </c>
      <c r="P589" s="9">
        <v>1.256</v>
      </c>
      <c r="Q589" s="9">
        <v>7.673</v>
      </c>
      <c r="R589" s="9">
        <v>158.69999999999899</v>
      </c>
      <c r="S589" s="9">
        <v>1.03E-2</v>
      </c>
      <c r="T589" s="9">
        <v>2.8910000000000002E-2</v>
      </c>
      <c r="U589" s="9">
        <v>5.1979999999999901E-2</v>
      </c>
      <c r="V589" s="9">
        <v>2.4539999999999899E-2</v>
      </c>
      <c r="W589" s="9">
        <v>1.1140000000000001E-2</v>
      </c>
      <c r="X589" s="9">
        <v>4.2389999999999902E-3</v>
      </c>
      <c r="Y589" s="9">
        <v>25.4499999999999</v>
      </c>
      <c r="Z589" s="9">
        <v>26.399999999999899</v>
      </c>
      <c r="AA589" s="9">
        <v>166.099999999999</v>
      </c>
      <c r="AB589" s="9">
        <v>2027</v>
      </c>
      <c r="AC589" s="9">
        <v>0.14099999999999899</v>
      </c>
      <c r="AD589" s="9">
        <v>0.21129999999999899</v>
      </c>
      <c r="AE589" s="9">
        <v>0.41070000000000001</v>
      </c>
      <c r="AF589" s="9">
        <v>0.22159999999999899</v>
      </c>
      <c r="AG589" s="9">
        <v>0.20599999999999899</v>
      </c>
      <c r="AH589" s="9">
        <v>7.1150000000000005E-2</v>
      </c>
      <c r="AI589" s="9">
        <v>0</v>
      </c>
      <c r="AJ589">
        <v>1</v>
      </c>
    </row>
    <row r="590" spans="3:36" x14ac:dyDescent="0.2">
      <c r="C590" s="5" t="s">
        <v>726</v>
      </c>
      <c r="D590" s="9">
        <v>926682</v>
      </c>
      <c r="E590" s="9">
        <v>20.1299999999999</v>
      </c>
      <c r="F590" s="9">
        <v>28.25</v>
      </c>
      <c r="G590" s="9">
        <v>131.19999999999899</v>
      </c>
      <c r="H590" s="9">
        <v>1261</v>
      </c>
      <c r="I590" s="9">
        <v>9.7799999999999901E-2</v>
      </c>
      <c r="J590" s="9">
        <v>0.10340000000000001</v>
      </c>
      <c r="K590" s="9">
        <v>0.14399999999999899</v>
      </c>
      <c r="L590" s="9">
        <v>9.79099999999999E-2</v>
      </c>
      <c r="M590" s="9">
        <v>0.175199999999999</v>
      </c>
      <c r="N590" s="9">
        <v>5.53299999999999E-2</v>
      </c>
      <c r="O590" s="9">
        <v>0.76549999999999896</v>
      </c>
      <c r="P590" s="9">
        <v>2.4630000000000001</v>
      </c>
      <c r="Q590" s="9">
        <v>5.2030000000000003</v>
      </c>
      <c r="R590" s="9">
        <v>99.04</v>
      </c>
      <c r="S590" s="9">
        <v>5.7689999999999903E-3</v>
      </c>
      <c r="T590" s="9">
        <v>2.4230000000000002E-2</v>
      </c>
      <c r="U590" s="9">
        <v>3.95E-2</v>
      </c>
      <c r="V590" s="9">
        <v>1.678E-2</v>
      </c>
      <c r="W590" s="9">
        <v>1.898E-2</v>
      </c>
      <c r="X590" s="9">
        <v>2.4979999999999898E-3</v>
      </c>
      <c r="Y590" s="9">
        <v>23.69</v>
      </c>
      <c r="Z590" s="9">
        <v>38.25</v>
      </c>
      <c r="AA590" s="9">
        <v>155</v>
      </c>
      <c r="AB590" s="9">
        <v>1731</v>
      </c>
      <c r="AC590" s="9">
        <v>0.1166</v>
      </c>
      <c r="AD590" s="9">
        <v>0.19220000000000001</v>
      </c>
      <c r="AE590" s="9">
        <v>0.32150000000000001</v>
      </c>
      <c r="AF590" s="9">
        <v>0.1628</v>
      </c>
      <c r="AG590" s="9">
        <v>0.25719999999999898</v>
      </c>
      <c r="AH590" s="9">
        <v>6.6369999999999901E-2</v>
      </c>
      <c r="AI590" s="9">
        <v>0</v>
      </c>
      <c r="AJ590">
        <v>1</v>
      </c>
    </row>
    <row r="591" spans="3:36" x14ac:dyDescent="0.2">
      <c r="C591" s="5" t="s">
        <v>727</v>
      </c>
      <c r="D591" s="9">
        <v>926954</v>
      </c>
      <c r="E591" s="9">
        <v>16.600000000000001</v>
      </c>
      <c r="F591" s="9">
        <v>28.079999999999899</v>
      </c>
      <c r="G591" s="9">
        <v>108.3</v>
      </c>
      <c r="H591" s="9">
        <v>858.1</v>
      </c>
      <c r="I591" s="9">
        <v>8.455E-2</v>
      </c>
      <c r="J591" s="9">
        <v>0.1023</v>
      </c>
      <c r="K591" s="9">
        <v>9.2509999999999898E-2</v>
      </c>
      <c r="L591" s="9">
        <v>5.3019999999999901E-2</v>
      </c>
      <c r="M591" s="9">
        <v>0.159</v>
      </c>
      <c r="N591" s="9">
        <v>5.6480000000000002E-2</v>
      </c>
      <c r="O591" s="9">
        <v>0.45639999999999897</v>
      </c>
      <c r="P591" s="9">
        <v>1.075</v>
      </c>
      <c r="Q591" s="9">
        <v>3.4249999999999901</v>
      </c>
      <c r="R591" s="9">
        <v>48.549999999999898</v>
      </c>
      <c r="S591" s="9">
        <v>5.9030000000000003E-3</v>
      </c>
      <c r="T591" s="9">
        <v>3.7310000000000003E-2</v>
      </c>
      <c r="U591" s="9">
        <v>4.7300000000000002E-2</v>
      </c>
      <c r="V591" s="9">
        <v>1.5570000000000001E-2</v>
      </c>
      <c r="W591" s="9">
        <v>1.3180000000000001E-2</v>
      </c>
      <c r="X591" s="9">
        <v>3.8920000000000001E-3</v>
      </c>
      <c r="Y591" s="9">
        <v>18.98</v>
      </c>
      <c r="Z591" s="9">
        <v>34.119999999999898</v>
      </c>
      <c r="AA591" s="9">
        <v>126.7</v>
      </c>
      <c r="AB591" s="9">
        <v>1124</v>
      </c>
      <c r="AC591" s="9">
        <v>0.1139</v>
      </c>
      <c r="AD591" s="9">
        <v>0.30940000000000001</v>
      </c>
      <c r="AE591" s="9">
        <v>0.34029999999999899</v>
      </c>
      <c r="AF591" s="9">
        <v>0.14180000000000001</v>
      </c>
      <c r="AG591" s="9">
        <v>0.2218</v>
      </c>
      <c r="AH591" s="9">
        <v>7.8200000000000006E-2</v>
      </c>
      <c r="AI591" s="9">
        <v>0</v>
      </c>
      <c r="AJ591">
        <v>1</v>
      </c>
    </row>
    <row r="592" spans="3:36" x14ac:dyDescent="0.2">
      <c r="C592" s="5" t="s">
        <v>728</v>
      </c>
      <c r="D592" s="9">
        <v>927241</v>
      </c>
      <c r="E592" s="9">
        <v>20.6</v>
      </c>
      <c r="F592" s="9">
        <v>29.329999999999899</v>
      </c>
      <c r="G592" s="9">
        <v>140.099999999999</v>
      </c>
      <c r="H592" s="9">
        <v>1265</v>
      </c>
      <c r="I592" s="9">
        <v>0.1178</v>
      </c>
      <c r="J592" s="9">
        <v>0.27700000000000002</v>
      </c>
      <c r="K592" s="9">
        <v>0.35139999999999899</v>
      </c>
      <c r="L592" s="9">
        <v>0.152</v>
      </c>
      <c r="M592" s="9">
        <v>0.2397</v>
      </c>
      <c r="N592" s="9">
        <v>7.016E-2</v>
      </c>
      <c r="O592" s="9">
        <v>0.72599999999999898</v>
      </c>
      <c r="P592" s="9">
        <v>1.595</v>
      </c>
      <c r="Q592" s="9">
        <v>5.7720000000000002</v>
      </c>
      <c r="R592" s="9">
        <v>86.219999999999899</v>
      </c>
      <c r="S592" s="9">
        <v>6.522E-3</v>
      </c>
      <c r="T592" s="9">
        <v>6.1580000000000003E-2</v>
      </c>
      <c r="U592" s="9">
        <v>7.11699999999999E-2</v>
      </c>
      <c r="V592" s="9">
        <v>1.6639999999999901E-2</v>
      </c>
      <c r="W592" s="9">
        <v>2.324E-2</v>
      </c>
      <c r="X592" s="9">
        <v>6.1850000000000004E-3</v>
      </c>
      <c r="Y592" s="9">
        <v>25.739999999999899</v>
      </c>
      <c r="Z592" s="9">
        <v>39.42</v>
      </c>
      <c r="AA592" s="9">
        <v>184.599999999999</v>
      </c>
      <c r="AB592" s="9">
        <v>1821</v>
      </c>
      <c r="AC592" s="9">
        <v>0.16500000000000001</v>
      </c>
      <c r="AD592" s="9">
        <v>0.86809999999999898</v>
      </c>
      <c r="AE592" s="9">
        <v>0.93869999999999898</v>
      </c>
      <c r="AF592" s="9">
        <v>0.26500000000000001</v>
      </c>
      <c r="AG592" s="9">
        <v>0.40870000000000001</v>
      </c>
      <c r="AH592" s="9">
        <v>0.124</v>
      </c>
      <c r="AI592" s="9">
        <v>0</v>
      </c>
      <c r="AJ592">
        <v>1</v>
      </c>
    </row>
    <row r="593" spans="3:36" x14ac:dyDescent="0.2">
      <c r="C593" s="5" t="s">
        <v>729</v>
      </c>
      <c r="D593" s="9">
        <v>92751</v>
      </c>
      <c r="E593" s="9">
        <v>7.75999999999999</v>
      </c>
      <c r="F593" s="9">
        <v>24.5399999999999</v>
      </c>
      <c r="G593" s="9">
        <v>47.92</v>
      </c>
      <c r="H593" s="9">
        <v>181</v>
      </c>
      <c r="I593" s="9">
        <v>5.2630000000000003E-2</v>
      </c>
      <c r="J593" s="9">
        <v>4.3619999999999902E-2</v>
      </c>
      <c r="K593" s="9">
        <v>0</v>
      </c>
      <c r="L593" s="9">
        <v>0</v>
      </c>
      <c r="M593" s="9">
        <v>0.15870000000000001</v>
      </c>
      <c r="N593" s="9">
        <v>5.8840000000000003E-2</v>
      </c>
      <c r="O593" s="9">
        <v>0.38569999999999899</v>
      </c>
      <c r="P593" s="9">
        <v>1.4279999999999899</v>
      </c>
      <c r="Q593" s="9">
        <v>2.548</v>
      </c>
      <c r="R593" s="9">
        <v>19.149999999999899</v>
      </c>
      <c r="S593" s="9">
        <v>7.1890000000000001E-3</v>
      </c>
      <c r="T593" s="9">
        <v>4.6600000000000001E-3</v>
      </c>
      <c r="U593" s="9">
        <v>0</v>
      </c>
      <c r="V593" s="9">
        <v>0</v>
      </c>
      <c r="W593" s="9">
        <v>2.6759999999999898E-2</v>
      </c>
      <c r="X593" s="9">
        <v>2.7829999999999899E-3</v>
      </c>
      <c r="Y593" s="9">
        <v>9.4559999999999906</v>
      </c>
      <c r="Z593" s="9">
        <v>30.37</v>
      </c>
      <c r="AA593" s="9">
        <v>59.159999999999897</v>
      </c>
      <c r="AB593" s="9">
        <v>268.60000000000002</v>
      </c>
      <c r="AC593" s="9">
        <v>8.9959999999999901E-2</v>
      </c>
      <c r="AD593" s="9">
        <v>6.44399999999999E-2</v>
      </c>
      <c r="AE593" s="9">
        <v>0</v>
      </c>
      <c r="AF593" s="9">
        <v>0</v>
      </c>
      <c r="AG593" s="9">
        <v>0.28710000000000002</v>
      </c>
      <c r="AH593" s="9">
        <v>7.0389999999999897E-2</v>
      </c>
      <c r="AI593" s="9">
        <v>1</v>
      </c>
      <c r="AJ593">
        <v>0</v>
      </c>
    </row>
  </sheetData>
  <mergeCells count="16">
    <mergeCell ref="J3:M3"/>
    <mergeCell ref="C18:F18"/>
    <mergeCell ref="C19:E19"/>
    <mergeCell ref="C20:E20"/>
    <mergeCell ref="B4:C4"/>
    <mergeCell ref="D4:E4"/>
    <mergeCell ref="B3:E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Encoding'!$B$10:$B$10" display="Inputs" xr:uid="{322C3265-A87D-7241-971B-F539EC329F37}"/>
    <hyperlink ref="D4" location="'Encoding'!$B$22:$B$22" display="Transformed Data" xr:uid="{ACC64D85-5C0C-0A45-84E1-C5D8E9A42C2E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22D8-5F9F-294C-BA62-077DE19FCF86}">
  <dimension ref="B1:CV30"/>
  <sheetViews>
    <sheetView showGridLines="0" workbookViewId="0">
      <selection activeCell="F23" sqref="F23:I23"/>
    </sheetView>
  </sheetViews>
  <sheetFormatPr baseColWidth="10" defaultRowHeight="15" x14ac:dyDescent="0.2"/>
  <cols>
    <col min="10" max="10" width="26" bestFit="1" customWidth="1"/>
  </cols>
  <sheetData>
    <row r="1" spans="2:100" ht="19" x14ac:dyDescent="0.25">
      <c r="B1" s="6" t="s">
        <v>838</v>
      </c>
      <c r="N1" t="s">
        <v>881</v>
      </c>
      <c r="CV1" s="15" t="s">
        <v>938</v>
      </c>
    </row>
    <row r="3" spans="2:100" ht="16" x14ac:dyDescent="0.2">
      <c r="B3" s="29" t="s">
        <v>93</v>
      </c>
      <c r="C3" s="30"/>
      <c r="D3" s="30"/>
      <c r="E3" s="30"/>
      <c r="F3" s="30"/>
      <c r="G3" s="31"/>
      <c r="J3" s="29" t="s">
        <v>111</v>
      </c>
      <c r="K3" s="30"/>
      <c r="L3" s="30"/>
      <c r="M3" s="31"/>
    </row>
    <row r="4" spans="2:100" x14ac:dyDescent="0.2">
      <c r="B4" s="25" t="s">
        <v>94</v>
      </c>
      <c r="C4" s="25"/>
      <c r="D4" s="35" t="s">
        <v>731</v>
      </c>
      <c r="E4" s="36"/>
      <c r="F4" s="35" t="s">
        <v>835</v>
      </c>
      <c r="G4" s="36"/>
      <c r="J4" s="13" t="s">
        <v>112</v>
      </c>
      <c r="K4" s="13" t="s">
        <v>113</v>
      </c>
      <c r="L4" s="13" t="s">
        <v>114</v>
      </c>
      <c r="M4" s="13" t="s">
        <v>115</v>
      </c>
    </row>
    <row r="5" spans="2:100" x14ac:dyDescent="0.2">
      <c r="J5" s="12">
        <v>1162</v>
      </c>
      <c r="K5" s="12">
        <v>1</v>
      </c>
      <c r="L5" s="12">
        <v>7</v>
      </c>
      <c r="M5" s="12">
        <v>1170</v>
      </c>
    </row>
    <row r="10" spans="2:100" ht="19" x14ac:dyDescent="0.25">
      <c r="B10" s="7" t="s">
        <v>94</v>
      </c>
    </row>
    <row r="12" spans="2:100" ht="16" x14ac:dyDescent="0.2">
      <c r="C12" s="24" t="s">
        <v>97</v>
      </c>
      <c r="D12" s="24"/>
      <c r="E12" s="24"/>
      <c r="F12" s="24"/>
      <c r="G12" s="24"/>
      <c r="H12" s="24"/>
      <c r="I12" s="24"/>
      <c r="J12" s="24"/>
      <c r="K12" s="24"/>
    </row>
    <row r="13" spans="2:100" x14ac:dyDescent="0.2">
      <c r="C13" s="26" t="s">
        <v>98</v>
      </c>
      <c r="D13" s="26"/>
      <c r="E13" s="26"/>
      <c r="F13" s="27"/>
      <c r="G13" s="28" t="s">
        <v>107</v>
      </c>
      <c r="H13" s="28"/>
      <c r="I13" s="28"/>
      <c r="J13" s="28"/>
      <c r="K13" s="28"/>
    </row>
    <row r="14" spans="2:100" x14ac:dyDescent="0.2">
      <c r="C14" s="26" t="s">
        <v>99</v>
      </c>
      <c r="D14" s="26"/>
      <c r="E14" s="26"/>
      <c r="F14" s="27"/>
      <c r="G14" s="28" t="s">
        <v>878</v>
      </c>
      <c r="H14" s="28"/>
      <c r="I14" s="28"/>
      <c r="J14" s="28"/>
      <c r="K14" s="28"/>
    </row>
    <row r="15" spans="2:100" x14ac:dyDescent="0.2">
      <c r="C15" s="26" t="s">
        <v>100</v>
      </c>
      <c r="D15" s="26"/>
      <c r="E15" s="26"/>
      <c r="F15" s="27"/>
      <c r="G15" s="28" t="s">
        <v>879</v>
      </c>
      <c r="H15" s="28"/>
      <c r="I15" s="28"/>
      <c r="J15" s="28"/>
      <c r="K15" s="28"/>
    </row>
    <row r="16" spans="2:100" x14ac:dyDescent="0.2">
      <c r="C16" s="26" t="s">
        <v>101</v>
      </c>
      <c r="D16" s="26"/>
      <c r="E16" s="26"/>
      <c r="F16" s="27"/>
      <c r="G16" s="28">
        <v>569</v>
      </c>
      <c r="H16" s="28"/>
      <c r="I16" s="28"/>
      <c r="J16" s="28"/>
      <c r="K16" s="28"/>
    </row>
    <row r="18" spans="3:37" ht="16" x14ac:dyDescent="0.2">
      <c r="C18" s="24" t="s">
        <v>102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</row>
    <row r="19" spans="3:37" x14ac:dyDescent="0.2">
      <c r="C19" s="26" t="s">
        <v>839</v>
      </c>
      <c r="D19" s="26"/>
      <c r="E19" s="27"/>
      <c r="F19" s="28">
        <v>32</v>
      </c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3:37" x14ac:dyDescent="0.2">
      <c r="C20" s="26" t="s">
        <v>840</v>
      </c>
      <c r="D20" s="26"/>
      <c r="E20" s="27"/>
      <c r="F20" s="12" t="s">
        <v>2</v>
      </c>
      <c r="G20" s="12" t="s">
        <v>3</v>
      </c>
      <c r="H20" s="12" t="s">
        <v>4</v>
      </c>
      <c r="I20" s="12" t="s">
        <v>5</v>
      </c>
      <c r="J20" s="12" t="s">
        <v>6</v>
      </c>
      <c r="K20" s="12" t="s">
        <v>7</v>
      </c>
      <c r="L20" s="12" t="s">
        <v>8</v>
      </c>
      <c r="M20" s="12" t="s">
        <v>9</v>
      </c>
      <c r="N20" s="12" t="s">
        <v>10</v>
      </c>
      <c r="O20" s="12" t="s">
        <v>11</v>
      </c>
      <c r="P20" s="12" t="s">
        <v>12</v>
      </c>
      <c r="Q20" s="12" t="s">
        <v>13</v>
      </c>
      <c r="R20" s="12" t="s">
        <v>14</v>
      </c>
      <c r="S20" s="12" t="s">
        <v>15</v>
      </c>
      <c r="T20" s="12" t="s">
        <v>16</v>
      </c>
      <c r="U20" s="12" t="s">
        <v>17</v>
      </c>
      <c r="V20" s="12" t="s">
        <v>18</v>
      </c>
      <c r="W20" s="12" t="s">
        <v>19</v>
      </c>
      <c r="X20" s="12" t="s">
        <v>20</v>
      </c>
      <c r="Y20" s="12" t="s">
        <v>21</v>
      </c>
      <c r="Z20" s="12" t="s">
        <v>22</v>
      </c>
      <c r="AA20" s="12" t="s">
        <v>23</v>
      </c>
      <c r="AB20" s="12" t="s">
        <v>24</v>
      </c>
      <c r="AC20" s="12" t="s">
        <v>25</v>
      </c>
      <c r="AD20" s="12" t="s">
        <v>26</v>
      </c>
      <c r="AE20" s="12" t="s">
        <v>27</v>
      </c>
      <c r="AF20" s="12" t="s">
        <v>28</v>
      </c>
      <c r="AG20" s="12" t="s">
        <v>29</v>
      </c>
      <c r="AH20" s="12" t="s">
        <v>30</v>
      </c>
      <c r="AI20" s="12" t="s">
        <v>31</v>
      </c>
      <c r="AJ20" s="12" t="s">
        <v>869</v>
      </c>
      <c r="AK20" s="12" t="s">
        <v>870</v>
      </c>
    </row>
    <row r="22" spans="3:37" ht="16" x14ac:dyDescent="0.2">
      <c r="C22" s="24" t="s">
        <v>841</v>
      </c>
      <c r="D22" s="24"/>
      <c r="E22" s="24"/>
      <c r="F22" s="24"/>
      <c r="G22" s="24"/>
      <c r="H22" s="24"/>
      <c r="I22" s="24"/>
    </row>
    <row r="23" spans="3:37" x14ac:dyDescent="0.2">
      <c r="C23" s="26" t="s">
        <v>842</v>
      </c>
      <c r="D23" s="26"/>
      <c r="E23" s="27"/>
      <c r="F23" s="28" t="s">
        <v>848</v>
      </c>
      <c r="G23" s="28"/>
      <c r="H23" s="28"/>
      <c r="I23" s="28"/>
    </row>
    <row r="24" spans="3:37" x14ac:dyDescent="0.2">
      <c r="C24" s="26" t="s">
        <v>843</v>
      </c>
      <c r="D24" s="26"/>
      <c r="E24" s="27"/>
      <c r="F24" s="28">
        <v>0</v>
      </c>
      <c r="G24" s="28"/>
      <c r="H24" s="28"/>
      <c r="I24" s="28"/>
    </row>
    <row r="26" spans="3:37" ht="16" x14ac:dyDescent="0.2">
      <c r="C26" s="24" t="s">
        <v>844</v>
      </c>
      <c r="D26" s="24"/>
      <c r="E26" s="24"/>
      <c r="F26" s="24"/>
      <c r="G26" s="24"/>
      <c r="H26" s="24"/>
      <c r="I26" s="24"/>
    </row>
    <row r="27" spans="3:37" x14ac:dyDescent="0.2">
      <c r="C27" s="26" t="s">
        <v>845</v>
      </c>
      <c r="D27" s="26"/>
      <c r="E27" s="27"/>
      <c r="F27" s="28" t="b">
        <v>0</v>
      </c>
      <c r="G27" s="28"/>
      <c r="H27" s="28"/>
      <c r="I27" s="28"/>
    </row>
    <row r="29" spans="3:37" ht="16" x14ac:dyDescent="0.2">
      <c r="C29" s="24" t="s">
        <v>846</v>
      </c>
      <c r="D29" s="24"/>
      <c r="E29" s="24"/>
      <c r="F29" s="24"/>
      <c r="G29" s="24"/>
      <c r="H29" s="24"/>
      <c r="I29" s="24"/>
    </row>
    <row r="30" spans="3:37" x14ac:dyDescent="0.2">
      <c r="C30" s="26" t="s">
        <v>847</v>
      </c>
      <c r="D30" s="26"/>
      <c r="E30" s="27"/>
      <c r="F30" s="28" t="b">
        <v>1</v>
      </c>
      <c r="G30" s="28"/>
      <c r="H30" s="28"/>
      <c r="I30" s="28"/>
    </row>
  </sheetData>
  <mergeCells count="29">
    <mergeCell ref="B3:G3"/>
    <mergeCell ref="J3:M3"/>
    <mergeCell ref="C29:I29"/>
    <mergeCell ref="C30:E30"/>
    <mergeCell ref="F30:I30"/>
    <mergeCell ref="B4:C4"/>
    <mergeCell ref="D4:E4"/>
    <mergeCell ref="F4:G4"/>
    <mergeCell ref="C24:E24"/>
    <mergeCell ref="F23:I23"/>
    <mergeCell ref="F24:I24"/>
    <mergeCell ref="C26:I26"/>
    <mergeCell ref="C27:E27"/>
    <mergeCell ref="F27:I27"/>
    <mergeCell ref="C18:AK18"/>
    <mergeCell ref="C19:E19"/>
    <mergeCell ref="C20:E20"/>
    <mergeCell ref="F19:AK19"/>
    <mergeCell ref="C22:I22"/>
    <mergeCell ref="C23:E23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Rescaling'!$B$10:$B$10" display="Inputs" xr:uid="{8C226304-E9B9-824B-A566-A2F72744E9E0}"/>
    <hyperlink ref="D4" location="'Rescaling_Stored'!$B$10:$B$10" display="PMML Model" xr:uid="{2D2146A8-F967-BA43-B044-1559B03A7D80}"/>
    <hyperlink ref="F4" location="'Rescaling_TrainingTransform'!$B$10:$B$10" display="Transformed: Training" xr:uid="{0E79FE87-98C5-554D-BEEE-B1A4179D7998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DF989-6A9F-8345-A1C1-3125CD1857A2}">
  <dimension ref="B1:AK581"/>
  <sheetViews>
    <sheetView showGridLines="0" workbookViewId="0">
      <selection activeCell="B1" sqref="B1"/>
    </sheetView>
  </sheetViews>
  <sheetFormatPr baseColWidth="10" defaultRowHeight="15" x14ac:dyDescent="0.2"/>
  <cols>
    <col min="3" max="3" width="11" customWidth="1"/>
    <col min="4" max="4" width="13.33203125" customWidth="1"/>
    <col min="5" max="5" width="14.5" customWidth="1"/>
    <col min="6" max="6" width="16.6640625" customWidth="1"/>
    <col min="7" max="7" width="12" customWidth="1"/>
    <col min="8" max="8" width="17.83203125" customWidth="1"/>
    <col min="9" max="9" width="18.6640625" customWidth="1"/>
    <col min="10" max="10" width="16" customWidth="1"/>
    <col min="11" max="11" width="20.1640625" customWidth="1"/>
    <col min="12" max="12" width="16.33203125" customWidth="1"/>
    <col min="13" max="13" width="22.5" customWidth="1"/>
    <col min="15" max="15" width="11.83203125" customWidth="1"/>
    <col min="16" max="16" width="14" customWidth="1"/>
    <col min="18" max="18" width="15.1640625" customWidth="1"/>
    <col min="19" max="19" width="16" customWidth="1"/>
    <col min="20" max="20" width="13.33203125" customWidth="1"/>
    <col min="21" max="21" width="17.5" customWidth="1"/>
    <col min="22" max="22" width="13.6640625" customWidth="1"/>
    <col min="23" max="23" width="19.83203125" customWidth="1"/>
    <col min="24" max="24" width="13.33203125" customWidth="1"/>
    <col min="25" max="25" width="14.5" customWidth="1"/>
    <col min="26" max="26" width="16.6640625" customWidth="1"/>
    <col min="27" max="27" width="12" customWidth="1"/>
    <col min="28" max="28" width="17.83203125" customWidth="1"/>
    <col min="29" max="29" width="18.6640625" customWidth="1"/>
    <col min="30" max="30" width="16" customWidth="1"/>
    <col min="31" max="31" width="20.1640625" customWidth="1"/>
    <col min="32" max="32" width="16.33203125" customWidth="1"/>
    <col min="33" max="33" width="22.5" customWidth="1"/>
    <col min="34" max="34" width="12.33203125" customWidth="1"/>
    <col min="35" max="35" width="13" customWidth="1"/>
    <col min="36" max="36" width="12" customWidth="1"/>
  </cols>
  <sheetData>
    <row r="1" spans="2:37" ht="19" x14ac:dyDescent="0.25">
      <c r="B1" s="6" t="s">
        <v>836</v>
      </c>
      <c r="N1" t="s">
        <v>881</v>
      </c>
    </row>
    <row r="3" spans="2:37" ht="16" x14ac:dyDescent="0.2">
      <c r="B3" s="24" t="s">
        <v>93</v>
      </c>
      <c r="C3" s="24"/>
      <c r="D3" s="24"/>
      <c r="E3" s="24"/>
      <c r="F3" s="24"/>
      <c r="G3" s="24"/>
      <c r="J3" s="33" t="s">
        <v>111</v>
      </c>
      <c r="K3" s="33"/>
      <c r="L3" s="33"/>
      <c r="M3" s="33"/>
    </row>
    <row r="4" spans="2:37" x14ac:dyDescent="0.2">
      <c r="B4" s="25" t="s">
        <v>94</v>
      </c>
      <c r="C4" s="25"/>
      <c r="D4" s="25" t="s">
        <v>731</v>
      </c>
      <c r="E4" s="25"/>
      <c r="F4" s="25" t="s">
        <v>835</v>
      </c>
      <c r="G4" s="25"/>
      <c r="J4" s="13" t="s">
        <v>112</v>
      </c>
      <c r="K4" s="13" t="s">
        <v>113</v>
      </c>
      <c r="L4" s="13" t="s">
        <v>114</v>
      </c>
      <c r="M4" s="13" t="s">
        <v>115</v>
      </c>
    </row>
    <row r="5" spans="2:37" x14ac:dyDescent="0.2">
      <c r="J5" s="12">
        <v>1162</v>
      </c>
      <c r="K5" s="12">
        <v>1</v>
      </c>
      <c r="L5" s="12">
        <v>7</v>
      </c>
      <c r="M5" s="12">
        <v>1170</v>
      </c>
    </row>
    <row r="10" spans="2:37" ht="19" x14ac:dyDescent="0.25">
      <c r="B10" s="7" t="s">
        <v>835</v>
      </c>
    </row>
    <row r="12" spans="2:37" x14ac:dyDescent="0.2">
      <c r="C12" s="5" t="s">
        <v>837</v>
      </c>
      <c r="D12" t="s">
        <v>2</v>
      </c>
      <c r="E12" t="s">
        <v>3</v>
      </c>
      <c r="F12" t="s">
        <v>4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t="s">
        <v>11</v>
      </c>
      <c r="N12" t="s">
        <v>12</v>
      </c>
      <c r="O12" t="s">
        <v>13</v>
      </c>
      <c r="P12" t="s">
        <v>14</v>
      </c>
      <c r="Q12" t="s">
        <v>15</v>
      </c>
      <c r="R12" t="s">
        <v>16</v>
      </c>
      <c r="S12" t="s">
        <v>17</v>
      </c>
      <c r="T12" t="s">
        <v>18</v>
      </c>
      <c r="U12" t="s">
        <v>19</v>
      </c>
      <c r="V12" t="s">
        <v>20</v>
      </c>
      <c r="W12" t="s">
        <v>21</v>
      </c>
      <c r="X12" t="s">
        <v>22</v>
      </c>
      <c r="Y12" t="s">
        <v>23</v>
      </c>
      <c r="Z12" t="s">
        <v>24</v>
      </c>
      <c r="AA12" t="s">
        <v>25</v>
      </c>
      <c r="AB12" t="s">
        <v>26</v>
      </c>
      <c r="AC12" t="s">
        <v>27</v>
      </c>
      <c r="AD12" t="s">
        <v>28</v>
      </c>
      <c r="AE12" t="s">
        <v>29</v>
      </c>
      <c r="AF12" t="s">
        <v>30</v>
      </c>
      <c r="AG12" t="s">
        <v>31</v>
      </c>
      <c r="AH12" t="s">
        <v>869</v>
      </c>
      <c r="AI12" t="s">
        <v>870</v>
      </c>
      <c r="AJ12" t="s">
        <v>877</v>
      </c>
      <c r="AK12" t="s">
        <v>0</v>
      </c>
    </row>
    <row r="13" spans="2:37" x14ac:dyDescent="0.2">
      <c r="C13" s="5" t="s">
        <v>161</v>
      </c>
      <c r="D13" s="9">
        <v>0.52103743669837455</v>
      </c>
      <c r="E13" s="9">
        <v>2.2658099425092997E-2</v>
      </c>
      <c r="F13" s="9">
        <v>0.54598852878170168</v>
      </c>
      <c r="G13" s="9">
        <v>0.36373276776246022</v>
      </c>
      <c r="H13" s="9">
        <v>0.59375282116096961</v>
      </c>
      <c r="I13" s="9">
        <v>0.7920372983252586</v>
      </c>
      <c r="J13" s="9">
        <v>0.70313964386129091</v>
      </c>
      <c r="K13" s="9">
        <v>0.73111332007952656</v>
      </c>
      <c r="L13" s="9">
        <v>0.68636363636363995</v>
      </c>
      <c r="M13" s="9">
        <v>0.60551811288963986</v>
      </c>
      <c r="N13" s="9">
        <v>0.35614702154626099</v>
      </c>
      <c r="O13" s="9">
        <v>0.12046941301272988</v>
      </c>
      <c r="P13" s="9">
        <v>0.36903359562738541</v>
      </c>
      <c r="Q13" s="9">
        <v>0.27381125816682172</v>
      </c>
      <c r="R13" s="9">
        <v>0.1592956453751235</v>
      </c>
      <c r="S13" s="9">
        <v>0.35139844383693603</v>
      </c>
      <c r="T13" s="9">
        <v>0.13568181818181818</v>
      </c>
      <c r="U13" s="9">
        <v>0.30062511839363387</v>
      </c>
      <c r="V13" s="9">
        <v>0.31164518489334159</v>
      </c>
      <c r="W13" s="9">
        <v>0.18304243881541701</v>
      </c>
      <c r="X13" s="9">
        <v>0.6207755247242962</v>
      </c>
      <c r="Y13" s="9">
        <v>0.14152452025586126</v>
      </c>
      <c r="Z13" s="9">
        <v>0.66831017480950083</v>
      </c>
      <c r="AA13" s="9">
        <v>0.45069799449469145</v>
      </c>
      <c r="AB13" s="9">
        <v>0.60113583834115203</v>
      </c>
      <c r="AC13" s="9">
        <v>0.61929155630584642</v>
      </c>
      <c r="AD13" s="9">
        <v>0.56861022364217173</v>
      </c>
      <c r="AE13" s="9">
        <v>0.91202749140893802</v>
      </c>
      <c r="AF13" s="9">
        <v>0.59846244825547124</v>
      </c>
      <c r="AG13" s="9">
        <v>0.41886396431851303</v>
      </c>
      <c r="AH13" s="9">
        <v>0</v>
      </c>
      <c r="AI13" s="9">
        <v>1</v>
      </c>
      <c r="AJ13" s="9" t="s">
        <v>161</v>
      </c>
      <c r="AK13">
        <v>842302</v>
      </c>
    </row>
    <row r="14" spans="2:37" x14ac:dyDescent="0.2">
      <c r="C14" s="5" t="s">
        <v>162</v>
      </c>
      <c r="D14" s="9">
        <v>0.64314449335037471</v>
      </c>
      <c r="E14" s="9">
        <v>0.27257355427798441</v>
      </c>
      <c r="F14" s="9">
        <v>0.6157832907193701</v>
      </c>
      <c r="G14" s="9">
        <v>0.50159066808059383</v>
      </c>
      <c r="H14" s="9">
        <v>0.28987993138936707</v>
      </c>
      <c r="I14" s="9">
        <v>0.18176798969388441</v>
      </c>
      <c r="J14" s="9">
        <v>0.20360824742268041</v>
      </c>
      <c r="K14" s="9">
        <v>0.34875745526839091</v>
      </c>
      <c r="L14" s="9">
        <v>0.37979797979798174</v>
      </c>
      <c r="M14" s="9">
        <v>0.14132266217354678</v>
      </c>
      <c r="N14" s="9">
        <v>0.15643671917436136</v>
      </c>
      <c r="O14" s="9">
        <v>8.2589285714285879E-2</v>
      </c>
      <c r="P14" s="9">
        <v>0.12444046553267682</v>
      </c>
      <c r="Q14" s="9">
        <v>0.12565978953974408</v>
      </c>
      <c r="R14" s="9">
        <v>0.1193867491586497</v>
      </c>
      <c r="S14" s="9">
        <v>8.1323039024244301E-2</v>
      </c>
      <c r="T14" s="9">
        <v>4.6969696969696717E-2</v>
      </c>
      <c r="U14" s="9">
        <v>0.25383595377912532</v>
      </c>
      <c r="V14" s="9">
        <v>8.4538751618168498E-2</v>
      </c>
      <c r="W14" s="9">
        <v>9.1110097701864554E-2</v>
      </c>
      <c r="X14" s="9">
        <v>0.6069014585556729</v>
      </c>
      <c r="Y14" s="9">
        <v>0.30357142857142944</v>
      </c>
      <c r="Z14" s="9">
        <v>0.53981772000597927</v>
      </c>
      <c r="AA14" s="9">
        <v>0.43521431380259551</v>
      </c>
      <c r="AB14" s="9">
        <v>0.34755332496862845</v>
      </c>
      <c r="AC14" s="9">
        <v>0.15456335923780604</v>
      </c>
      <c r="AD14" s="9">
        <v>0.19297124600638979</v>
      </c>
      <c r="AE14" s="9">
        <v>0.63917525773196104</v>
      </c>
      <c r="AF14" s="9">
        <v>0.23358959195742215</v>
      </c>
      <c r="AG14" s="9">
        <v>0.22287813196904305</v>
      </c>
      <c r="AH14" s="9">
        <v>0</v>
      </c>
      <c r="AI14" s="9">
        <v>1</v>
      </c>
      <c r="AJ14" s="9" t="s">
        <v>162</v>
      </c>
      <c r="AK14">
        <v>842517</v>
      </c>
    </row>
    <row r="15" spans="2:37" x14ac:dyDescent="0.2">
      <c r="C15" s="5" t="s">
        <v>163</v>
      </c>
      <c r="D15" s="9">
        <v>0.60149557480240734</v>
      </c>
      <c r="E15" s="9">
        <v>0.39026039905309429</v>
      </c>
      <c r="F15" s="9">
        <v>0.59574321055904944</v>
      </c>
      <c r="G15" s="9">
        <v>0.44941675503711559</v>
      </c>
      <c r="H15" s="9">
        <v>0.51430892841022413</v>
      </c>
      <c r="I15" s="9">
        <v>0.4310165020550869</v>
      </c>
      <c r="J15" s="9">
        <v>0.46251171508903222</v>
      </c>
      <c r="K15" s="9">
        <v>0.63568588469185217</v>
      </c>
      <c r="L15" s="9">
        <v>0.50959595959596216</v>
      </c>
      <c r="M15" s="9">
        <v>0.21124684077506531</v>
      </c>
      <c r="N15" s="9">
        <v>0.22962158247329345</v>
      </c>
      <c r="O15" s="9">
        <v>9.4302510608203882E-2</v>
      </c>
      <c r="P15" s="9">
        <v>0.18037035291900297</v>
      </c>
      <c r="Q15" s="9">
        <v>0.16292178902423993</v>
      </c>
      <c r="R15" s="9">
        <v>0.1508311520549345</v>
      </c>
      <c r="S15" s="9">
        <v>0.28395469702887155</v>
      </c>
      <c r="T15" s="9">
        <v>9.6767676767676766E-2</v>
      </c>
      <c r="U15" s="9">
        <v>0.38984656184883576</v>
      </c>
      <c r="V15" s="9">
        <v>0.20569032475938395</v>
      </c>
      <c r="W15" s="9">
        <v>0.12700551386758474</v>
      </c>
      <c r="X15" s="9">
        <v>0.55638562789043267</v>
      </c>
      <c r="Y15" s="9">
        <v>0.36007462686567271</v>
      </c>
      <c r="Z15" s="9">
        <v>0.50844165546093201</v>
      </c>
      <c r="AA15" s="9">
        <v>0.37450845458120346</v>
      </c>
      <c r="AB15" s="9">
        <v>0.4835897774549332</v>
      </c>
      <c r="AC15" s="9">
        <v>0.38537512976491833</v>
      </c>
      <c r="AD15" s="9">
        <v>0.35974440894568693</v>
      </c>
      <c r="AE15" s="9">
        <v>0.83505154639175205</v>
      </c>
      <c r="AF15" s="9">
        <v>0.40370589394835488</v>
      </c>
      <c r="AG15" s="9">
        <v>0.21343303161485175</v>
      </c>
      <c r="AH15" s="9">
        <v>0</v>
      </c>
      <c r="AI15" s="9">
        <v>1</v>
      </c>
      <c r="AJ15" s="9" t="s">
        <v>163</v>
      </c>
      <c r="AK15">
        <v>84300903</v>
      </c>
    </row>
    <row r="16" spans="2:37" x14ac:dyDescent="0.2">
      <c r="C16" s="5" t="s">
        <v>164</v>
      </c>
      <c r="D16" s="9">
        <v>0.21009039708457708</v>
      </c>
      <c r="E16" s="9">
        <v>0.36083868785931345</v>
      </c>
      <c r="F16" s="9">
        <v>0.2335014857300807</v>
      </c>
      <c r="G16" s="9">
        <v>0.10290562036055144</v>
      </c>
      <c r="H16" s="9">
        <v>0.8113207547169794</v>
      </c>
      <c r="I16" s="9">
        <v>0.81136126617998838</v>
      </c>
      <c r="J16" s="9">
        <v>0.56560449859418926</v>
      </c>
      <c r="K16" s="9">
        <v>0.52286282306163279</v>
      </c>
      <c r="L16" s="9">
        <v>0.7762626262626251</v>
      </c>
      <c r="M16" s="9">
        <v>1</v>
      </c>
      <c r="N16" s="9">
        <v>0.13909107369183377</v>
      </c>
      <c r="O16" s="9">
        <v>0.17587517680339276</v>
      </c>
      <c r="P16" s="9">
        <v>0.12665504405597655</v>
      </c>
      <c r="Q16" s="9">
        <v>3.8154793256605389E-2</v>
      </c>
      <c r="R16" s="9">
        <v>0.2514532413230447</v>
      </c>
      <c r="S16" s="9">
        <v>0.54321506894583804</v>
      </c>
      <c r="T16" s="9">
        <v>0.14295454545454545</v>
      </c>
      <c r="U16" s="9">
        <v>0.3536654669444958</v>
      </c>
      <c r="V16" s="9">
        <v>0.72814768953678166</v>
      </c>
      <c r="W16" s="9">
        <v>0.28720478697677054</v>
      </c>
      <c r="X16" s="9">
        <v>0.24831020988972011</v>
      </c>
      <c r="Y16" s="9">
        <v>0.38592750533049153</v>
      </c>
      <c r="Z16" s="9">
        <v>0.24134668061158585</v>
      </c>
      <c r="AA16" s="9">
        <v>9.4008061344868485E-2</v>
      </c>
      <c r="AB16" s="9">
        <v>0.91547249554249444</v>
      </c>
      <c r="AC16" s="9">
        <v>0.81401170067235096</v>
      </c>
      <c r="AD16" s="9">
        <v>0.54864217252396086</v>
      </c>
      <c r="AE16" s="9">
        <v>0.88487972508591384</v>
      </c>
      <c r="AF16" s="9">
        <v>1</v>
      </c>
      <c r="AG16" s="9">
        <v>0.77371113734749963</v>
      </c>
      <c r="AH16" s="9">
        <v>0</v>
      </c>
      <c r="AI16" s="9">
        <v>1</v>
      </c>
      <c r="AJ16" s="9" t="s">
        <v>164</v>
      </c>
      <c r="AK16">
        <v>84348301</v>
      </c>
    </row>
    <row r="17" spans="3:37" x14ac:dyDescent="0.2">
      <c r="C17" s="5" t="s">
        <v>165</v>
      </c>
      <c r="D17" s="9">
        <v>0.62989256472147126</v>
      </c>
      <c r="E17" s="9">
        <v>0.15657761244504562</v>
      </c>
      <c r="F17" s="9">
        <v>0.63098611015133055</v>
      </c>
      <c r="G17" s="9">
        <v>0.48928950159066797</v>
      </c>
      <c r="H17" s="9">
        <v>0.43035117811682261</v>
      </c>
      <c r="I17" s="9">
        <v>0.34789276731488972</v>
      </c>
      <c r="J17" s="9">
        <v>0.46391752577319584</v>
      </c>
      <c r="K17" s="9">
        <v>0.51838966202783565</v>
      </c>
      <c r="L17" s="9">
        <v>0.37828282828283022</v>
      </c>
      <c r="M17" s="9">
        <v>0.18681550126369209</v>
      </c>
      <c r="N17" s="9">
        <v>0.2338221980807528</v>
      </c>
      <c r="O17" s="9">
        <v>9.3064886845827394E-2</v>
      </c>
      <c r="P17" s="9">
        <v>0.22056259718230176</v>
      </c>
      <c r="Q17" s="9">
        <v>0.16368757447730456</v>
      </c>
      <c r="R17" s="9">
        <v>0.33235884012645767</v>
      </c>
      <c r="S17" s="9">
        <v>0.16791840658515464</v>
      </c>
      <c r="T17" s="9">
        <v>0.14363636363636362</v>
      </c>
      <c r="U17" s="9">
        <v>0.35707520363705125</v>
      </c>
      <c r="V17" s="9">
        <v>0.13617943378172873</v>
      </c>
      <c r="W17" s="9">
        <v>0.14579964899188833</v>
      </c>
      <c r="X17" s="9">
        <v>0.51974386339380851</v>
      </c>
      <c r="Y17" s="9">
        <v>0.12393390191897696</v>
      </c>
      <c r="Z17" s="9">
        <v>0.5069475571492581</v>
      </c>
      <c r="AA17" s="9">
        <v>0.34157491152182479</v>
      </c>
      <c r="AB17" s="9">
        <v>0.43736379845472817</v>
      </c>
      <c r="AC17" s="9">
        <v>0.17241513131724642</v>
      </c>
      <c r="AD17" s="9">
        <v>0.31948881789137384</v>
      </c>
      <c r="AE17" s="9">
        <v>0.55841924398625631</v>
      </c>
      <c r="AF17" s="9">
        <v>0.15750049280504663</v>
      </c>
      <c r="AG17" s="9">
        <v>0.14259477895841682</v>
      </c>
      <c r="AH17" s="9">
        <v>0</v>
      </c>
      <c r="AI17" s="9">
        <v>1</v>
      </c>
      <c r="AJ17" s="9" t="s">
        <v>165</v>
      </c>
      <c r="AK17">
        <v>84358402</v>
      </c>
    </row>
    <row r="18" spans="3:37" x14ac:dyDescent="0.2">
      <c r="C18" s="5" t="s">
        <v>166</v>
      </c>
      <c r="D18" s="9">
        <v>0.25883856311230696</v>
      </c>
      <c r="E18" s="9">
        <v>0.20257017247209663</v>
      </c>
      <c r="F18" s="9">
        <v>0.26798424435077028</v>
      </c>
      <c r="G18" s="9">
        <v>0.14150583244962883</v>
      </c>
      <c r="H18" s="9">
        <v>0.67861334296290221</v>
      </c>
      <c r="I18" s="9">
        <v>0.46199619655236018</v>
      </c>
      <c r="J18" s="9">
        <v>0.36972820993439548</v>
      </c>
      <c r="K18" s="9">
        <v>0.40203777335984298</v>
      </c>
      <c r="L18" s="9">
        <v>0.51868686868687131</v>
      </c>
      <c r="M18" s="9">
        <v>0.55117944397641327</v>
      </c>
      <c r="N18" s="9">
        <v>8.0753213833061735E-2</v>
      </c>
      <c r="O18" s="9">
        <v>0.11713224893917965</v>
      </c>
      <c r="P18" s="9">
        <v>6.8793290298261325E-2</v>
      </c>
      <c r="Q18" s="9">
        <v>3.8080082480696623E-2</v>
      </c>
      <c r="R18" s="9">
        <v>0.19706292279974191</v>
      </c>
      <c r="S18" s="9">
        <v>0.23431069186168951</v>
      </c>
      <c r="T18" s="9">
        <v>9.2727272727272714E-2</v>
      </c>
      <c r="U18" s="9">
        <v>0.21538170107975035</v>
      </c>
      <c r="V18" s="9">
        <v>0.19372994878144731</v>
      </c>
      <c r="W18" s="9">
        <v>0.14465956358912724</v>
      </c>
      <c r="X18" s="9">
        <v>0.26823194592671773</v>
      </c>
      <c r="Y18" s="9">
        <v>0.31263326226012883</v>
      </c>
      <c r="Z18" s="9">
        <v>0.26390756511778646</v>
      </c>
      <c r="AA18" s="9">
        <v>0.13674793550924125</v>
      </c>
      <c r="AB18" s="9">
        <v>0.71273855907020245</v>
      </c>
      <c r="AC18" s="9">
        <v>0.4827837121983875</v>
      </c>
      <c r="AD18" s="9">
        <v>0.42771565495207586</v>
      </c>
      <c r="AE18" s="9">
        <v>0.59828178694158285</v>
      </c>
      <c r="AF18" s="9">
        <v>0.47703528484131774</v>
      </c>
      <c r="AG18" s="9">
        <v>0.45493900039354912</v>
      </c>
      <c r="AH18" s="9">
        <v>0</v>
      </c>
      <c r="AI18" s="9">
        <v>1</v>
      </c>
      <c r="AJ18" s="9" t="s">
        <v>166</v>
      </c>
      <c r="AK18">
        <v>843786</v>
      </c>
    </row>
    <row r="19" spans="3:37" x14ac:dyDescent="0.2">
      <c r="C19" s="5" t="s">
        <v>167</v>
      </c>
      <c r="D19" s="9">
        <v>0.53334279899664239</v>
      </c>
      <c r="E19" s="9">
        <v>0.34731146432194787</v>
      </c>
      <c r="F19" s="9">
        <v>0.52387533688065124</v>
      </c>
      <c r="G19" s="9">
        <v>0.38027571580063624</v>
      </c>
      <c r="H19" s="9">
        <v>0.37916403358310358</v>
      </c>
      <c r="I19" s="9">
        <v>0.27489111097478769</v>
      </c>
      <c r="J19" s="9">
        <v>0.26405810684160963</v>
      </c>
      <c r="K19" s="9">
        <v>0.36779324055666135</v>
      </c>
      <c r="L19" s="9">
        <v>0.37070707070707259</v>
      </c>
      <c r="M19" s="9">
        <v>0.15711878685762429</v>
      </c>
      <c r="N19" s="9">
        <v>0.12138330617418032</v>
      </c>
      <c r="O19" s="9">
        <v>9.1274752475247717E-2</v>
      </c>
      <c r="P19" s="9">
        <v>0.11416859067992274</v>
      </c>
      <c r="Q19" s="9">
        <v>8.7986880787750243E-2</v>
      </c>
      <c r="R19" s="9">
        <v>8.8418261549444502E-2</v>
      </c>
      <c r="S19" s="9">
        <v>8.6880764262325286E-2</v>
      </c>
      <c r="T19" s="9">
        <v>5.6919191919191918E-2</v>
      </c>
      <c r="U19" s="9">
        <v>0.19681757908694864</v>
      </c>
      <c r="V19" s="9">
        <v>8.1724545505712842E-2</v>
      </c>
      <c r="W19" s="9">
        <v>4.436659618865979E-2</v>
      </c>
      <c r="X19" s="9">
        <v>0.5318392031305571</v>
      </c>
      <c r="Y19" s="9">
        <v>0.41684434968017176</v>
      </c>
      <c r="Z19" s="9">
        <v>0.51192788485482121</v>
      </c>
      <c r="AA19" s="9">
        <v>0.34919386551317361</v>
      </c>
      <c r="AB19" s="9">
        <v>0.48226903519777797</v>
      </c>
      <c r="AC19" s="9">
        <v>0.22344791454434329</v>
      </c>
      <c r="AD19" s="9">
        <v>0.30223642172523962</v>
      </c>
      <c r="AE19" s="9">
        <v>0.66391752577319829</v>
      </c>
      <c r="AF19" s="9">
        <v>0.29528878375714629</v>
      </c>
      <c r="AG19" s="9">
        <v>0.18785255148891691</v>
      </c>
      <c r="AH19" s="9">
        <v>0</v>
      </c>
      <c r="AI19" s="9">
        <v>1</v>
      </c>
      <c r="AJ19" s="9" t="s">
        <v>167</v>
      </c>
      <c r="AK19">
        <v>844359</v>
      </c>
    </row>
    <row r="20" spans="3:37" x14ac:dyDescent="0.2">
      <c r="C20" s="5" t="s">
        <v>168</v>
      </c>
      <c r="D20" s="9">
        <v>0.31847224194235602</v>
      </c>
      <c r="E20" s="9">
        <v>0.37605681433885346</v>
      </c>
      <c r="F20" s="9">
        <v>0.32071038628982151</v>
      </c>
      <c r="G20" s="9">
        <v>0.18426299045599109</v>
      </c>
      <c r="H20" s="9">
        <v>0.5982666787036256</v>
      </c>
      <c r="I20" s="9">
        <v>0.44512606588552989</v>
      </c>
      <c r="J20" s="9">
        <v>0.21944704779756299</v>
      </c>
      <c r="K20" s="9">
        <v>0.29746520874751642</v>
      </c>
      <c r="L20" s="9">
        <v>0.57373737373737155</v>
      </c>
      <c r="M20" s="9">
        <v>0.51705981465880591</v>
      </c>
      <c r="N20" s="9">
        <v>0.17092160057939523</v>
      </c>
      <c r="O20" s="9">
        <v>0.22471711456860019</v>
      </c>
      <c r="P20" s="9">
        <v>0.14602082646185696</v>
      </c>
      <c r="Q20" s="9">
        <v>8.2476961064479146E-2</v>
      </c>
      <c r="R20" s="9">
        <v>0.24108508685454016</v>
      </c>
      <c r="S20" s="9">
        <v>0.21057770300718157</v>
      </c>
      <c r="T20" s="9">
        <v>6.2828282828282567E-2</v>
      </c>
      <c r="U20" s="9">
        <v>0.27429437393445777</v>
      </c>
      <c r="V20" s="9">
        <v>9.8187651263578521E-2</v>
      </c>
      <c r="W20" s="9">
        <v>0.15606041761673839</v>
      </c>
      <c r="X20" s="9">
        <v>0.32479544646033226</v>
      </c>
      <c r="Y20" s="9">
        <v>0.42963752665245331</v>
      </c>
      <c r="Z20" s="9">
        <v>0.29976592459783535</v>
      </c>
      <c r="AA20" s="9">
        <v>0.17494101454974459</v>
      </c>
      <c r="AB20" s="9">
        <v>0.62226771445552176</v>
      </c>
      <c r="AC20" s="9">
        <v>0.33075258802184904</v>
      </c>
      <c r="AD20" s="9">
        <v>0.213897763578274</v>
      </c>
      <c r="AE20" s="9">
        <v>0.53470790378006716</v>
      </c>
      <c r="AF20" s="9">
        <v>0.32150601222156577</v>
      </c>
      <c r="AG20" s="9">
        <v>0.39393939393939043</v>
      </c>
      <c r="AH20" s="9">
        <v>0</v>
      </c>
      <c r="AI20" s="9">
        <v>1</v>
      </c>
      <c r="AJ20" s="9" t="s">
        <v>168</v>
      </c>
      <c r="AK20">
        <v>84458202</v>
      </c>
    </row>
    <row r="21" spans="3:37" x14ac:dyDescent="0.2">
      <c r="C21" s="5" t="s">
        <v>169</v>
      </c>
      <c r="D21" s="9">
        <v>0.28486913720479135</v>
      </c>
      <c r="E21" s="9">
        <v>0.40953669259384506</v>
      </c>
      <c r="F21" s="9">
        <v>0.30205238062331607</v>
      </c>
      <c r="G21" s="9">
        <v>0.15961823966065705</v>
      </c>
      <c r="H21" s="9">
        <v>0.67409948542024622</v>
      </c>
      <c r="I21" s="9">
        <v>0.53315747500153532</v>
      </c>
      <c r="J21" s="9">
        <v>0.4355670103092783</v>
      </c>
      <c r="K21" s="9">
        <v>0.46486083499006198</v>
      </c>
      <c r="L21" s="9">
        <v>0.65151515151514972</v>
      </c>
      <c r="M21" s="9">
        <v>0.50400168491996633</v>
      </c>
      <c r="N21" s="9">
        <v>7.0541372442513128E-2</v>
      </c>
      <c r="O21" s="9">
        <v>0.14184052333804836</v>
      </c>
      <c r="P21" s="9">
        <v>7.7698723083447205E-2</v>
      </c>
      <c r="Q21" s="9">
        <v>3.2719584309242863E-2</v>
      </c>
      <c r="R21" s="9">
        <v>0.13658768739164456</v>
      </c>
      <c r="S21" s="9">
        <v>0.24610208189383431</v>
      </c>
      <c r="T21" s="9">
        <v>8.9722222222221967E-2</v>
      </c>
      <c r="U21" s="9">
        <v>0.23224095472627437</v>
      </c>
      <c r="V21" s="9">
        <v>0.19063432205774752</v>
      </c>
      <c r="W21" s="9">
        <v>9.8607022926081381E-2</v>
      </c>
      <c r="X21" s="9">
        <v>0.26894343649946761</v>
      </c>
      <c r="Y21" s="9">
        <v>0.49866737739872213</v>
      </c>
      <c r="Z21" s="9">
        <v>0.27785248269336293</v>
      </c>
      <c r="AA21" s="9">
        <v>0.13618265827762482</v>
      </c>
      <c r="AB21" s="9">
        <v>0.65462589975566732</v>
      </c>
      <c r="AC21" s="9">
        <v>0.49753082826401218</v>
      </c>
      <c r="AD21" s="9">
        <v>0.43051118210862627</v>
      </c>
      <c r="AE21" s="9">
        <v>0.70790378006872756</v>
      </c>
      <c r="AF21" s="9">
        <v>0.55450423812339944</v>
      </c>
      <c r="AG21" s="9">
        <v>0.34212252394070847</v>
      </c>
      <c r="AH21" s="9">
        <v>0</v>
      </c>
      <c r="AI21" s="9">
        <v>1</v>
      </c>
      <c r="AJ21" s="9" t="s">
        <v>169</v>
      </c>
      <c r="AK21">
        <v>844981</v>
      </c>
    </row>
    <row r="22" spans="3:37" x14ac:dyDescent="0.2">
      <c r="C22" s="5" t="s">
        <v>170</v>
      </c>
      <c r="D22" s="9">
        <v>0.25931184627762954</v>
      </c>
      <c r="E22" s="9">
        <v>0.48461278322623935</v>
      </c>
      <c r="F22" s="9">
        <v>0.27765876580747684</v>
      </c>
      <c r="G22" s="9">
        <v>0.1409968186638384</v>
      </c>
      <c r="H22" s="9">
        <v>0.5955583641780321</v>
      </c>
      <c r="I22" s="9">
        <v>0.67548003189988548</v>
      </c>
      <c r="J22" s="9">
        <v>0.53256794751640102</v>
      </c>
      <c r="K22" s="9">
        <v>0.42460238568588682</v>
      </c>
      <c r="L22" s="9">
        <v>0.4898989898989925</v>
      </c>
      <c r="M22" s="9">
        <v>0.68386689132266432</v>
      </c>
      <c r="N22" s="9">
        <v>6.7390910736917969E-2</v>
      </c>
      <c r="O22" s="9">
        <v>0.27378005657708682</v>
      </c>
      <c r="P22" s="9">
        <v>6.0406163124911656E-2</v>
      </c>
      <c r="Q22" s="9">
        <v>3.2009831938109613E-2</v>
      </c>
      <c r="R22" s="9">
        <v>0.18479110718292169</v>
      </c>
      <c r="S22" s="9">
        <v>0.52511490972452024</v>
      </c>
      <c r="T22" s="9">
        <v>0.1955303030303028</v>
      </c>
      <c r="U22" s="9">
        <v>0.27126349687440665</v>
      </c>
      <c r="V22" s="9">
        <v>0.14082287386728204</v>
      </c>
      <c r="W22" s="9">
        <v>0.31733068004366982</v>
      </c>
      <c r="X22" s="9">
        <v>0.25471362504446932</v>
      </c>
      <c r="Y22" s="9">
        <v>0.76385927505330709</v>
      </c>
      <c r="Z22" s="9">
        <v>0.23527068081079891</v>
      </c>
      <c r="AA22" s="9">
        <v>0.12932559968541088</v>
      </c>
      <c r="AB22" s="9">
        <v>0.75368156904179995</v>
      </c>
      <c r="AC22" s="9">
        <v>1</v>
      </c>
      <c r="AD22" s="9">
        <v>0.88258785942492013</v>
      </c>
      <c r="AE22" s="9">
        <v>0.75945017182130858</v>
      </c>
      <c r="AF22" s="9">
        <v>0.55213877390104393</v>
      </c>
      <c r="AG22" s="9">
        <v>1</v>
      </c>
      <c r="AH22" s="9">
        <v>0</v>
      </c>
      <c r="AI22" s="9">
        <v>1</v>
      </c>
      <c r="AJ22" s="9" t="s">
        <v>170</v>
      </c>
      <c r="AK22">
        <v>84501001</v>
      </c>
    </row>
    <row r="23" spans="3:37" x14ac:dyDescent="0.2">
      <c r="C23" s="5" t="s">
        <v>171</v>
      </c>
      <c r="D23" s="9">
        <v>0.42780065313077043</v>
      </c>
      <c r="E23" s="9">
        <v>0.45755833615150143</v>
      </c>
      <c r="F23" s="9">
        <v>0.40709004215327255</v>
      </c>
      <c r="G23" s="9">
        <v>0.27753976670201441</v>
      </c>
      <c r="H23" s="9">
        <v>0.26568565496073093</v>
      </c>
      <c r="I23" s="9">
        <v>0.14511379669958913</v>
      </c>
      <c r="J23" s="9">
        <v>7.7296157450796391E-2</v>
      </c>
      <c r="K23" s="9">
        <v>0.16515904572564696</v>
      </c>
      <c r="L23" s="9">
        <v>0.23636363636363247</v>
      </c>
      <c r="M23" s="9">
        <v>0.14764111204717983</v>
      </c>
      <c r="N23" s="9">
        <v>9.7048705413724401E-2</v>
      </c>
      <c r="O23" s="9">
        <v>0.1827263083451206</v>
      </c>
      <c r="P23" s="9">
        <v>8.0525844602553839E-2</v>
      </c>
      <c r="Q23" s="9">
        <v>6.2958770858314569E-2</v>
      </c>
      <c r="R23" s="9">
        <v>7.8729986062480856E-2</v>
      </c>
      <c r="S23" s="9">
        <v>5.270075404812722E-2</v>
      </c>
      <c r="T23" s="9">
        <v>2.7803030303030302E-2</v>
      </c>
      <c r="U23" s="9">
        <v>0.14379617351771176</v>
      </c>
      <c r="V23" s="9">
        <v>9.4529183317386162E-2</v>
      </c>
      <c r="W23" s="9">
        <v>7.4181556872987858E-2</v>
      </c>
      <c r="X23" s="9">
        <v>0.40056919245820166</v>
      </c>
      <c r="Y23" s="9">
        <v>0.58262260127931942</v>
      </c>
      <c r="Z23" s="9">
        <v>0.3655062503112726</v>
      </c>
      <c r="AA23" s="9">
        <v>0.23712151002752671</v>
      </c>
      <c r="AB23" s="9">
        <v>0.30991217063990212</v>
      </c>
      <c r="AC23" s="9">
        <v>0.12400190160180756</v>
      </c>
      <c r="AD23" s="9">
        <v>0.1165335463258786</v>
      </c>
      <c r="AE23" s="9">
        <v>0.3427835051546404</v>
      </c>
      <c r="AF23" s="9">
        <v>0.27261975162625723</v>
      </c>
      <c r="AG23" s="9">
        <v>0.19336219336219451</v>
      </c>
      <c r="AH23" s="9">
        <v>0</v>
      </c>
      <c r="AI23" s="9">
        <v>1</v>
      </c>
      <c r="AJ23" s="9" t="s">
        <v>171</v>
      </c>
      <c r="AK23">
        <v>845636</v>
      </c>
    </row>
    <row r="24" spans="3:37" x14ac:dyDescent="0.2">
      <c r="C24" s="5" t="s">
        <v>172</v>
      </c>
      <c r="D24" s="9">
        <v>0.41644185716313831</v>
      </c>
      <c r="E24" s="9">
        <v>0.27663172133919511</v>
      </c>
      <c r="F24" s="9">
        <v>0.41330937737543411</v>
      </c>
      <c r="G24" s="9">
        <v>0.27041357370095437</v>
      </c>
      <c r="H24" s="9">
        <v>0.40146248984382427</v>
      </c>
      <c r="I24" s="9">
        <v>0.33685049996932809</v>
      </c>
      <c r="J24" s="9">
        <v>0.23322399250234299</v>
      </c>
      <c r="K24" s="9">
        <v>0.32833001988071681</v>
      </c>
      <c r="L24" s="9">
        <v>0.39494949494949699</v>
      </c>
      <c r="M24" s="9">
        <v>0.22872788542544231</v>
      </c>
      <c r="N24" s="9">
        <v>0.14278471845011767</v>
      </c>
      <c r="O24" s="9">
        <v>0.13806135077793524</v>
      </c>
      <c r="P24" s="9">
        <v>0.13226216840220517</v>
      </c>
      <c r="Q24" s="9">
        <v>8.8453823137180004E-2</v>
      </c>
      <c r="R24" s="9">
        <v>0.13794744535472714</v>
      </c>
      <c r="S24" s="9">
        <v>0.28808543875987841</v>
      </c>
      <c r="T24" s="9">
        <v>7.0479797979797976E-2</v>
      </c>
      <c r="U24" s="9">
        <v>0.24284902443644671</v>
      </c>
      <c r="V24" s="9">
        <v>0.17163843079867169</v>
      </c>
      <c r="W24" s="9">
        <v>0.11225349971670646</v>
      </c>
      <c r="X24" s="9">
        <v>0.44432586268232133</v>
      </c>
      <c r="Y24" s="9">
        <v>0.40671641791044894</v>
      </c>
      <c r="Z24" s="9">
        <v>0.42875641217192328</v>
      </c>
      <c r="AA24" s="9">
        <v>0.27374164372788062</v>
      </c>
      <c r="AB24" s="9">
        <v>0.45189196328336861</v>
      </c>
      <c r="AC24" s="9">
        <v>0.5177110923538133</v>
      </c>
      <c r="AD24" s="9">
        <v>0.31669329073482433</v>
      </c>
      <c r="AE24" s="9">
        <v>0.62199312714776511</v>
      </c>
      <c r="AF24" s="9">
        <v>0.438990735265128</v>
      </c>
      <c r="AG24" s="9">
        <v>0.32638069001705627</v>
      </c>
      <c r="AH24" s="9">
        <v>0</v>
      </c>
      <c r="AI24" s="9">
        <v>1</v>
      </c>
      <c r="AJ24" s="9" t="s">
        <v>172</v>
      </c>
      <c r="AK24">
        <v>84610002</v>
      </c>
    </row>
    <row r="25" spans="3:37" x14ac:dyDescent="0.2">
      <c r="C25" s="5" t="s">
        <v>173</v>
      </c>
      <c r="D25" s="9">
        <v>0.57688485020588121</v>
      </c>
      <c r="E25" s="9">
        <v>0.51031450794724376</v>
      </c>
      <c r="F25" s="9">
        <v>0.61232810448483199</v>
      </c>
      <c r="G25" s="9">
        <v>0.41548250265111342</v>
      </c>
      <c r="H25" s="9">
        <v>0.40417080436941782</v>
      </c>
      <c r="I25" s="9">
        <v>0.6944972701061275</v>
      </c>
      <c r="J25" s="9">
        <v>0.4838331771321438</v>
      </c>
      <c r="K25" s="9">
        <v>0.55566600397614585</v>
      </c>
      <c r="L25" s="9">
        <v>0.67525252525252855</v>
      </c>
      <c r="M25" s="9">
        <v>0.59056444818871312</v>
      </c>
      <c r="N25" s="9">
        <v>0.30563099764620671</v>
      </c>
      <c r="O25" s="9">
        <v>0.70893741159830426</v>
      </c>
      <c r="P25" s="9">
        <v>0.48593507044244461</v>
      </c>
      <c r="Q25" s="9">
        <v>0.20433023657167193</v>
      </c>
      <c r="R25" s="9">
        <v>4.8475371383893642E-2</v>
      </c>
      <c r="S25" s="9">
        <v>0.60622765644245957</v>
      </c>
      <c r="T25" s="9">
        <v>0.2244949494949495</v>
      </c>
      <c r="U25" s="9">
        <v>0.77476794847508956</v>
      </c>
      <c r="V25" s="9">
        <v>0.52003714752068297</v>
      </c>
      <c r="W25" s="9">
        <v>0.41268327736550592</v>
      </c>
      <c r="X25" s="9">
        <v>0.46353610814656898</v>
      </c>
      <c r="Y25" s="9">
        <v>0.47761194029850879</v>
      </c>
      <c r="Z25" s="9">
        <v>0.50445739329647665</v>
      </c>
      <c r="AA25" s="9">
        <v>0.28185214313802615</v>
      </c>
      <c r="AB25" s="9">
        <v>0.2148187281252083</v>
      </c>
      <c r="AC25" s="9">
        <v>0.35219411861726285</v>
      </c>
      <c r="AD25" s="9">
        <v>0.29065495207667735</v>
      </c>
      <c r="AE25" s="9">
        <v>0.607216494845363</v>
      </c>
      <c r="AF25" s="9">
        <v>0.31756357185097439</v>
      </c>
      <c r="AG25" s="9">
        <v>0.30998294634658524</v>
      </c>
      <c r="AH25" s="9">
        <v>0</v>
      </c>
      <c r="AI25" s="9">
        <v>1</v>
      </c>
      <c r="AJ25" s="9" t="s">
        <v>173</v>
      </c>
      <c r="AK25">
        <v>846226</v>
      </c>
    </row>
    <row r="26" spans="3:37" x14ac:dyDescent="0.2">
      <c r="C26" s="5" t="s">
        <v>174</v>
      </c>
      <c r="D26" s="9">
        <v>0.41975483932036767</v>
      </c>
      <c r="E26" s="9">
        <v>0.48156915793033134</v>
      </c>
      <c r="F26" s="9">
        <v>0.4140004146223486</v>
      </c>
      <c r="G26" s="9">
        <v>0.27113467656415696</v>
      </c>
      <c r="H26" s="9">
        <v>0.28328969937709025</v>
      </c>
      <c r="I26" s="9">
        <v>0.24789890190785921</v>
      </c>
      <c r="J26" s="9">
        <v>0.23284910965323311</v>
      </c>
      <c r="K26" s="9">
        <v>0.26660039761431542</v>
      </c>
      <c r="L26" s="9">
        <v>0.39747474747474948</v>
      </c>
      <c r="M26" s="9">
        <v>7.2030328559393411E-2</v>
      </c>
      <c r="N26" s="9">
        <v>0.10566720984971896</v>
      </c>
      <c r="O26" s="9">
        <v>0.15863684582744025</v>
      </c>
      <c r="P26" s="9">
        <v>0.10111671300004713</v>
      </c>
      <c r="Q26" s="9">
        <v>5.5618437125278593E-2</v>
      </c>
      <c r="R26" s="9">
        <v>0.27385525376482966</v>
      </c>
      <c r="S26" s="9">
        <v>0.2178628293327742</v>
      </c>
      <c r="T26" s="9">
        <v>0.1275505050505048</v>
      </c>
      <c r="U26" s="9">
        <v>0.37734419397613256</v>
      </c>
      <c r="V26" s="9">
        <v>0.3085495581696403</v>
      </c>
      <c r="W26" s="9">
        <v>7.2799635172671046E-2</v>
      </c>
      <c r="X26" s="9">
        <v>0.31696905016008681</v>
      </c>
      <c r="Y26" s="9">
        <v>0.41684434968017176</v>
      </c>
      <c r="Z26" s="9">
        <v>0.30673838338562864</v>
      </c>
      <c r="AA26" s="9">
        <v>0.16990267400707845</v>
      </c>
      <c r="AB26" s="9">
        <v>0.27689361421118902</v>
      </c>
      <c r="AC26" s="9">
        <v>0.16019054826284704</v>
      </c>
      <c r="AD26" s="9">
        <v>0.18546325878594169</v>
      </c>
      <c r="AE26" s="9">
        <v>0.38453608247422816</v>
      </c>
      <c r="AF26" s="9">
        <v>0.24521979105065883</v>
      </c>
      <c r="AG26" s="9">
        <v>5.1357733175915278E-2</v>
      </c>
      <c r="AH26" s="9">
        <v>0</v>
      </c>
      <c r="AI26" s="9">
        <v>1</v>
      </c>
      <c r="AJ26" s="9" t="s">
        <v>174</v>
      </c>
      <c r="AK26">
        <v>846381</v>
      </c>
    </row>
    <row r="27" spans="3:37" x14ac:dyDescent="0.2">
      <c r="C27" s="5" t="s">
        <v>175</v>
      </c>
      <c r="D27" s="9">
        <v>0.31941880827299163</v>
      </c>
      <c r="E27" s="9">
        <v>0.43625295908014539</v>
      </c>
      <c r="F27" s="9">
        <v>0.34420565268467945</v>
      </c>
      <c r="G27" s="9">
        <v>0.18443266171792111</v>
      </c>
      <c r="H27" s="9">
        <v>0.54590593120881614</v>
      </c>
      <c r="I27" s="9">
        <v>0.64388687810563972</v>
      </c>
      <c r="J27" s="9">
        <v>0.49859418931583638</v>
      </c>
      <c r="K27" s="9">
        <v>0.39885685884692051</v>
      </c>
      <c r="L27" s="9">
        <v>0.50959595959596216</v>
      </c>
      <c r="M27" s="9">
        <v>0.56571187868576245</v>
      </c>
      <c r="N27" s="9">
        <v>3.642947673365924E-2</v>
      </c>
      <c r="O27" s="9">
        <v>0.17874823196605413</v>
      </c>
      <c r="P27" s="9">
        <v>6.1442774348583619E-2</v>
      </c>
      <c r="Q27" s="9">
        <v>2.3175282686898366E-2</v>
      </c>
      <c r="R27" s="9">
        <v>0.16031546384743509</v>
      </c>
      <c r="S27" s="9">
        <v>0.42890617958963279</v>
      </c>
      <c r="T27" s="9">
        <v>0.13891414141414141</v>
      </c>
      <c r="U27" s="9">
        <v>0.30839174086001003</v>
      </c>
      <c r="V27" s="9">
        <v>0.16502504643439939</v>
      </c>
      <c r="W27" s="9">
        <v>0.2486837195804491</v>
      </c>
      <c r="X27" s="9">
        <v>0.25257915332621605</v>
      </c>
      <c r="Y27" s="9">
        <v>0.53278251599146997</v>
      </c>
      <c r="Z27" s="9">
        <v>0.29080133472782688</v>
      </c>
      <c r="AA27" s="9">
        <v>0.12595851356665377</v>
      </c>
      <c r="AB27" s="9">
        <v>0.6202866010698056</v>
      </c>
      <c r="AC27" s="9">
        <v>0.72300647126737771</v>
      </c>
      <c r="AD27" s="9">
        <v>0.55455271565495212</v>
      </c>
      <c r="AE27" s="9">
        <v>0.75876288659794078</v>
      </c>
      <c r="AF27" s="9">
        <v>0.40035481963335184</v>
      </c>
      <c r="AG27" s="9">
        <v>0.57759412304867264</v>
      </c>
      <c r="AH27" s="9">
        <v>0</v>
      </c>
      <c r="AI27" s="9">
        <v>1</v>
      </c>
      <c r="AJ27" s="9" t="s">
        <v>175</v>
      </c>
      <c r="AK27">
        <v>84667401</v>
      </c>
    </row>
    <row r="28" spans="3:37" x14ac:dyDescent="0.2">
      <c r="C28" s="5" t="s">
        <v>176</v>
      </c>
      <c r="D28" s="9">
        <v>0.35775474466372958</v>
      </c>
      <c r="E28" s="9">
        <v>0.60297598917821771</v>
      </c>
      <c r="F28" s="9">
        <v>0.3658351185128883</v>
      </c>
      <c r="G28" s="9">
        <v>0.21857900318133577</v>
      </c>
      <c r="H28" s="9">
        <v>0.55312810327706563</v>
      </c>
      <c r="I28" s="9">
        <v>0.42978958346113866</v>
      </c>
      <c r="J28" s="9">
        <v>0.38402061855669861</v>
      </c>
      <c r="K28" s="9">
        <v>0.36600397614314251</v>
      </c>
      <c r="L28" s="9">
        <v>0.62777777777778099</v>
      </c>
      <c r="M28" s="9">
        <v>0.43828980623420594</v>
      </c>
      <c r="N28" s="9">
        <v>9.3608546080028956E-2</v>
      </c>
      <c r="O28" s="9">
        <v>0.14869165487977176</v>
      </c>
      <c r="P28" s="9">
        <v>9.9985864392404464E-2</v>
      </c>
      <c r="Q28" s="9">
        <v>4.8091326452470697E-2</v>
      </c>
      <c r="R28" s="9">
        <v>0.13237243770608861</v>
      </c>
      <c r="S28" s="9">
        <v>0.30152912548442568</v>
      </c>
      <c r="T28" s="9">
        <v>0.11972222222222222</v>
      </c>
      <c r="U28" s="9">
        <v>0.20647849971585569</v>
      </c>
      <c r="V28" s="9">
        <v>0.15039117464963134</v>
      </c>
      <c r="W28" s="9">
        <v>0.15792601191216565</v>
      </c>
      <c r="X28" s="9">
        <v>0.33902525791533417</v>
      </c>
      <c r="Y28" s="9">
        <v>0.66924307036247532</v>
      </c>
      <c r="Z28" s="9">
        <v>0.36700034862293651</v>
      </c>
      <c r="AA28" s="9">
        <v>0.18629571372394829</v>
      </c>
      <c r="AB28" s="9">
        <v>0.63811662154131066</v>
      </c>
      <c r="AC28" s="9">
        <v>0.61162693677173885</v>
      </c>
      <c r="AD28" s="9">
        <v>0.56118210862619811</v>
      </c>
      <c r="AE28" s="9">
        <v>0.58831615120274772</v>
      </c>
      <c r="AF28" s="9">
        <v>0.52296471515868426</v>
      </c>
      <c r="AG28" s="9">
        <v>0.5185622458349769</v>
      </c>
      <c r="AH28" s="9">
        <v>0</v>
      </c>
      <c r="AI28" s="9">
        <v>1</v>
      </c>
      <c r="AJ28" s="9" t="s">
        <v>176</v>
      </c>
      <c r="AK28">
        <v>84799002</v>
      </c>
    </row>
    <row r="29" spans="3:37" x14ac:dyDescent="0.2">
      <c r="C29" s="5" t="s">
        <v>177</v>
      </c>
      <c r="D29" s="9">
        <v>0.3643807089781837</v>
      </c>
      <c r="E29" s="9">
        <v>0.35238417314845782</v>
      </c>
      <c r="F29" s="9">
        <v>0.35208347729942618</v>
      </c>
      <c r="G29" s="9">
        <v>0.22948038176033933</v>
      </c>
      <c r="H29" s="9">
        <v>0.41563600252776312</v>
      </c>
      <c r="I29" s="9">
        <v>0.16140114103429257</v>
      </c>
      <c r="J29" s="9">
        <v>0.17326616682286783</v>
      </c>
      <c r="K29" s="9">
        <v>0.2613817097415515</v>
      </c>
      <c r="L29" s="9">
        <v>0.26565656565656193</v>
      </c>
      <c r="M29" s="9">
        <v>0.1950294860994124</v>
      </c>
      <c r="N29" s="9">
        <v>0.13079847908745246</v>
      </c>
      <c r="O29" s="9">
        <v>0.19443953323903859</v>
      </c>
      <c r="P29" s="9">
        <v>0.11487537105969892</v>
      </c>
      <c r="Q29" s="9">
        <v>7.2092163213160879E-2</v>
      </c>
      <c r="R29" s="9">
        <v>0.13614576605364273</v>
      </c>
      <c r="S29" s="9">
        <v>7.0357797338300762E-2</v>
      </c>
      <c r="T29" s="9">
        <v>5.0454545454545453E-2</v>
      </c>
      <c r="U29" s="9">
        <v>0.21007766622466223</v>
      </c>
      <c r="V29" s="9">
        <v>8.749366803624696E-2</v>
      </c>
      <c r="W29" s="9">
        <v>4.1119080192916442E-2</v>
      </c>
      <c r="X29" s="9">
        <v>0.39630024902170213</v>
      </c>
      <c r="Y29" s="9">
        <v>0.5026652452025574</v>
      </c>
      <c r="Z29" s="9">
        <v>0.36351411922904742</v>
      </c>
      <c r="AA29" s="9">
        <v>0.23417223751474653</v>
      </c>
      <c r="AB29" s="9">
        <v>0.49679720002641847</v>
      </c>
      <c r="AC29" s="9">
        <v>0.15504846173996475</v>
      </c>
      <c r="AD29" s="9">
        <v>0.23274760383386503</v>
      </c>
      <c r="AE29" s="9">
        <v>0.55292096219931119</v>
      </c>
      <c r="AF29" s="9">
        <v>0.28858663512714428</v>
      </c>
      <c r="AG29" s="9">
        <v>0.17788272333726984</v>
      </c>
      <c r="AH29" s="9">
        <v>0</v>
      </c>
      <c r="AI29" s="9">
        <v>1</v>
      </c>
      <c r="AJ29" s="9" t="s">
        <v>177</v>
      </c>
      <c r="AK29">
        <v>848406</v>
      </c>
    </row>
    <row r="30" spans="3:37" x14ac:dyDescent="0.2">
      <c r="C30" s="5" t="s">
        <v>178</v>
      </c>
      <c r="D30" s="9">
        <v>0.43300676794926157</v>
      </c>
      <c r="E30" s="9">
        <v>0.37098410551234351</v>
      </c>
      <c r="F30" s="9">
        <v>0.44440605348627638</v>
      </c>
      <c r="G30" s="9">
        <v>0.27796394485683945</v>
      </c>
      <c r="H30" s="9">
        <v>0.58111402004153301</v>
      </c>
      <c r="I30" s="9">
        <v>0.56076314336543631</v>
      </c>
      <c r="J30" s="9">
        <v>0.4034676663542619</v>
      </c>
      <c r="K30" s="9">
        <v>0.5109343936381735</v>
      </c>
      <c r="L30" s="9">
        <v>0.55757575757576039</v>
      </c>
      <c r="M30" s="9">
        <v>0.49705139005897431</v>
      </c>
      <c r="N30" s="9">
        <v>0.16574325547709581</v>
      </c>
      <c r="O30" s="9">
        <v>0.15753182461103285</v>
      </c>
      <c r="P30" s="9">
        <v>0.14592658907788722</v>
      </c>
      <c r="Q30" s="9">
        <v>8.8491178525134578E-2</v>
      </c>
      <c r="R30" s="9">
        <v>0.18060985144644279</v>
      </c>
      <c r="S30" s="9">
        <v>0.17092258238952274</v>
      </c>
      <c r="T30" s="9">
        <v>8.0505050505050246E-2</v>
      </c>
      <c r="U30" s="9">
        <v>0.24569047168024297</v>
      </c>
      <c r="V30" s="9">
        <v>0.12675184330500228</v>
      </c>
      <c r="W30" s="9">
        <v>0.1121844036316903</v>
      </c>
      <c r="X30" s="9">
        <v>0.46353610814656898</v>
      </c>
      <c r="Y30" s="9">
        <v>0.51865671641791189</v>
      </c>
      <c r="Z30" s="9">
        <v>0.43025051048359225</v>
      </c>
      <c r="AA30" s="9">
        <v>0.27767400707825424</v>
      </c>
      <c r="AB30" s="9">
        <v>0.71141781681305383</v>
      </c>
      <c r="AC30" s="9">
        <v>0.38421088375973839</v>
      </c>
      <c r="AD30" s="9">
        <v>0.38210862619808228</v>
      </c>
      <c r="AE30" s="9">
        <v>0.71237113402062113</v>
      </c>
      <c r="AF30" s="9">
        <v>0.42203824167159354</v>
      </c>
      <c r="AG30" s="9">
        <v>0.38803620621802731</v>
      </c>
      <c r="AH30" s="9">
        <v>0</v>
      </c>
      <c r="AI30" s="9">
        <v>1</v>
      </c>
      <c r="AJ30" s="9" t="s">
        <v>178</v>
      </c>
      <c r="AK30">
        <v>84862001</v>
      </c>
    </row>
    <row r="31" spans="3:37" x14ac:dyDescent="0.2">
      <c r="C31" s="5" t="s">
        <v>179</v>
      </c>
      <c r="D31" s="9">
        <v>0.60717497278621624</v>
      </c>
      <c r="E31" s="9">
        <v>0.42069665201217105</v>
      </c>
      <c r="F31" s="9">
        <v>0.59574321055904944</v>
      </c>
      <c r="G31" s="9">
        <v>0.47359490986214209</v>
      </c>
      <c r="H31" s="9">
        <v>0.4123860250970508</v>
      </c>
      <c r="I31" s="9">
        <v>0.2555671431200548</v>
      </c>
      <c r="J31" s="9">
        <v>0.34653233364573566</v>
      </c>
      <c r="K31" s="9">
        <v>0.47206759443340146</v>
      </c>
      <c r="L31" s="9">
        <v>0.263636363636365</v>
      </c>
      <c r="M31" s="9">
        <v>8.4035383319292334E-2</v>
      </c>
      <c r="N31" s="9">
        <v>0.23418432011587864</v>
      </c>
      <c r="O31" s="9">
        <v>0.14515558698726819</v>
      </c>
      <c r="P31" s="9">
        <v>0.24068227865994449</v>
      </c>
      <c r="Q31" s="9">
        <v>0.19723271286033944</v>
      </c>
      <c r="R31" s="9">
        <v>0.16252507053744428</v>
      </c>
      <c r="S31" s="9">
        <v>0.12525911016312694</v>
      </c>
      <c r="T31" s="9">
        <v>8.5631313131313128E-2</v>
      </c>
      <c r="U31" s="9">
        <v>0.2881227505209325</v>
      </c>
      <c r="V31" s="9">
        <v>7.989531153261524E-2</v>
      </c>
      <c r="W31" s="9">
        <v>3.8078852452220223E-2</v>
      </c>
      <c r="X31" s="9">
        <v>0.68979011028104142</v>
      </c>
      <c r="Y31" s="9">
        <v>0.5026652452025574</v>
      </c>
      <c r="Z31" s="9">
        <v>0.67926689576174459</v>
      </c>
      <c r="AA31" s="9">
        <v>0.54384585135666552</v>
      </c>
      <c r="AB31" s="9">
        <v>0.52849501419798306</v>
      </c>
      <c r="AC31" s="9">
        <v>0.2791376817921627</v>
      </c>
      <c r="AD31" s="9">
        <v>0.42907348242811505</v>
      </c>
      <c r="AE31" s="9">
        <v>0.8206185567010339</v>
      </c>
      <c r="AF31" s="9">
        <v>0.23713778829095061</v>
      </c>
      <c r="AG31" s="9">
        <v>0.13846254755345744</v>
      </c>
      <c r="AH31" s="9">
        <v>0</v>
      </c>
      <c r="AI31" s="9">
        <v>1</v>
      </c>
      <c r="AJ31" s="9" t="s">
        <v>179</v>
      </c>
      <c r="AK31">
        <v>849014</v>
      </c>
    </row>
    <row r="32" spans="3:37" x14ac:dyDescent="0.2">
      <c r="C32" s="5" t="s">
        <v>180</v>
      </c>
      <c r="D32" s="9">
        <v>0.31042642813194843</v>
      </c>
      <c r="E32" s="9">
        <v>0.15725397362191068</v>
      </c>
      <c r="F32" s="9">
        <v>0.30177596572455234</v>
      </c>
      <c r="G32" s="9">
        <v>0.17934252386002078</v>
      </c>
      <c r="H32" s="9">
        <v>0.40769161325268949</v>
      </c>
      <c r="I32" s="9">
        <v>0.18989632537881171</v>
      </c>
      <c r="J32" s="9">
        <v>0.15613870665417057</v>
      </c>
      <c r="K32" s="9">
        <v>0.23762425447316177</v>
      </c>
      <c r="L32" s="9">
        <v>0.41666666666666879</v>
      </c>
      <c r="M32" s="9">
        <v>0.16217354675653123</v>
      </c>
      <c r="N32" s="9">
        <v>5.7360130363932268E-2</v>
      </c>
      <c r="O32" s="9">
        <v>9.4678217821782165E-2</v>
      </c>
      <c r="P32" s="9">
        <v>6.1301418272628291E-2</v>
      </c>
      <c r="Q32" s="9">
        <v>3.1300079566976176E-2</v>
      </c>
      <c r="R32" s="9">
        <v>0.2294251623211071</v>
      </c>
      <c r="S32" s="9">
        <v>9.2738907080843064E-2</v>
      </c>
      <c r="T32" s="9">
        <v>6.0277777777777528E-2</v>
      </c>
      <c r="U32" s="9">
        <v>0.24910020837279831</v>
      </c>
      <c r="V32" s="9">
        <v>0.16769854224123376</v>
      </c>
      <c r="W32" s="9">
        <v>4.8546909332117437E-2</v>
      </c>
      <c r="X32" s="9">
        <v>0.2554251156172157</v>
      </c>
      <c r="Y32" s="9">
        <v>0.19296375266524579</v>
      </c>
      <c r="Z32" s="9">
        <v>0.24548035260720316</v>
      </c>
      <c r="AA32" s="9">
        <v>0.12927644514353148</v>
      </c>
      <c r="AB32" s="9">
        <v>0.48094829294062946</v>
      </c>
      <c r="AC32" s="9">
        <v>0.14554045269765509</v>
      </c>
      <c r="AD32" s="9">
        <v>0.19089456869009505</v>
      </c>
      <c r="AE32" s="9">
        <v>0.4426116838487989</v>
      </c>
      <c r="AF32" s="9">
        <v>0.27833629016361189</v>
      </c>
      <c r="AG32" s="9">
        <v>0.11511216056670737</v>
      </c>
      <c r="AH32" s="9">
        <v>1</v>
      </c>
      <c r="AI32" s="9">
        <v>0</v>
      </c>
      <c r="AJ32" s="9" t="s">
        <v>180</v>
      </c>
      <c r="AK32">
        <v>8510426</v>
      </c>
    </row>
    <row r="33" spans="3:37" x14ac:dyDescent="0.2">
      <c r="C33" s="5" t="s">
        <v>181</v>
      </c>
      <c r="D33" s="9">
        <v>0.28865540252733385</v>
      </c>
      <c r="E33" s="9">
        <v>0.20290835306053431</v>
      </c>
      <c r="F33" s="9">
        <v>0.2891299841061431</v>
      </c>
      <c r="G33" s="9">
        <v>0.15970307529162248</v>
      </c>
      <c r="H33" s="9">
        <v>0.49535072673106889</v>
      </c>
      <c r="I33" s="9">
        <v>0.33010244770259595</v>
      </c>
      <c r="J33" s="9">
        <v>0.10702905342080576</v>
      </c>
      <c r="K33" s="9">
        <v>0.15457256461232632</v>
      </c>
      <c r="L33" s="9">
        <v>0.45808080808081048</v>
      </c>
      <c r="M33" s="9">
        <v>0.38226621735467781</v>
      </c>
      <c r="N33" s="9">
        <v>2.6688393988774213E-2</v>
      </c>
      <c r="O33" s="9">
        <v>8.5639144271570197E-2</v>
      </c>
      <c r="P33" s="9">
        <v>2.9496301182679173E-2</v>
      </c>
      <c r="Q33" s="9">
        <v>1.469560962125374E-2</v>
      </c>
      <c r="R33" s="9">
        <v>8.1041574599721236E-2</v>
      </c>
      <c r="S33" s="9">
        <v>0.12563463213867371</v>
      </c>
      <c r="T33" s="9">
        <v>4.2878787878787628E-2</v>
      </c>
      <c r="U33" s="9">
        <v>0.122939950748248</v>
      </c>
      <c r="V33" s="9">
        <v>0.12520402994315302</v>
      </c>
      <c r="W33" s="9">
        <v>5.2865414645606394E-2</v>
      </c>
      <c r="X33" s="9">
        <v>0.23372465314834689</v>
      </c>
      <c r="Y33" s="9">
        <v>0.22574626865671441</v>
      </c>
      <c r="Z33" s="9">
        <v>0.22750136959012057</v>
      </c>
      <c r="AA33" s="9">
        <v>0.10944258749508476</v>
      </c>
      <c r="AB33" s="9">
        <v>0.39642078848313062</v>
      </c>
      <c r="AC33" s="9">
        <v>0.2428520146306915</v>
      </c>
      <c r="AD33" s="9">
        <v>0.15095846645367414</v>
      </c>
      <c r="AE33" s="9">
        <v>0.25027491408934799</v>
      </c>
      <c r="AF33" s="9">
        <v>0.31914054799921215</v>
      </c>
      <c r="AG33" s="9">
        <v>0.17571822117276834</v>
      </c>
      <c r="AH33" s="9">
        <v>1</v>
      </c>
      <c r="AI33" s="9">
        <v>0</v>
      </c>
      <c r="AJ33" s="9" t="s">
        <v>181</v>
      </c>
      <c r="AK33">
        <v>8510653</v>
      </c>
    </row>
    <row r="34" spans="3:37" x14ac:dyDescent="0.2">
      <c r="C34" s="5" t="s">
        <v>182</v>
      </c>
      <c r="D34" s="9">
        <v>0.11940934260968392</v>
      </c>
      <c r="E34" s="9">
        <v>9.2323300642543085E-2</v>
      </c>
      <c r="F34" s="9">
        <v>0.11436666436320982</v>
      </c>
      <c r="G34" s="9">
        <v>5.5312831389183033E-2</v>
      </c>
      <c r="H34" s="9">
        <v>0.44930937979597779</v>
      </c>
      <c r="I34" s="9">
        <v>0.13968468192135497</v>
      </c>
      <c r="J34" s="9">
        <v>6.9259606373008195E-2</v>
      </c>
      <c r="K34" s="9">
        <v>0.10318091451292298</v>
      </c>
      <c r="L34" s="9">
        <v>0.38131313131312816</v>
      </c>
      <c r="M34" s="9">
        <v>0.40206402695872162</v>
      </c>
      <c r="N34" s="9">
        <v>6.0039833423863473E-2</v>
      </c>
      <c r="O34" s="9">
        <v>0.13627121640735532</v>
      </c>
      <c r="P34" s="9">
        <v>5.4280733166847298E-2</v>
      </c>
      <c r="Q34" s="9">
        <v>1.6619412100904205E-2</v>
      </c>
      <c r="R34" s="9">
        <v>0.26831424006526855</v>
      </c>
      <c r="S34" s="9">
        <v>9.0635984017784638E-2</v>
      </c>
      <c r="T34" s="9">
        <v>5.0126262626262623E-2</v>
      </c>
      <c r="U34" s="9">
        <v>0.26917976889562467</v>
      </c>
      <c r="V34" s="9">
        <v>0.17431192660550457</v>
      </c>
      <c r="W34" s="9">
        <v>7.162500172740241E-2</v>
      </c>
      <c r="X34" s="9">
        <v>8.1821415866240407E-2</v>
      </c>
      <c r="Y34" s="9">
        <v>9.7014925373134622E-2</v>
      </c>
      <c r="Z34" s="9">
        <v>7.3310423825888052E-2</v>
      </c>
      <c r="AA34" s="9">
        <v>3.1876720408965782E-2</v>
      </c>
      <c r="AB34" s="9">
        <v>0.40434524202601502</v>
      </c>
      <c r="AC34" s="9">
        <v>8.4902639927816825E-2</v>
      </c>
      <c r="AD34" s="9">
        <v>7.0822683706070214E-2</v>
      </c>
      <c r="AE34" s="9">
        <v>0.21398625429553303</v>
      </c>
      <c r="AF34" s="9">
        <v>0.17445298639858106</v>
      </c>
      <c r="AG34" s="9">
        <v>0.14882592155319513</v>
      </c>
      <c r="AH34" s="9">
        <v>1</v>
      </c>
      <c r="AI34" s="9">
        <v>0</v>
      </c>
      <c r="AJ34" s="9" t="s">
        <v>182</v>
      </c>
      <c r="AK34">
        <v>8510824</v>
      </c>
    </row>
    <row r="35" spans="3:37" x14ac:dyDescent="0.2">
      <c r="C35" s="5" t="s">
        <v>183</v>
      </c>
      <c r="D35" s="9">
        <v>0.39561739788915917</v>
      </c>
      <c r="E35" s="9">
        <v>0.15387216773757181</v>
      </c>
      <c r="F35" s="9">
        <v>0.40570796765945727</v>
      </c>
      <c r="G35" s="9">
        <v>0.23792152704135691</v>
      </c>
      <c r="H35" s="9">
        <v>0.49354518371400657</v>
      </c>
      <c r="I35" s="9">
        <v>0.59542359364456343</v>
      </c>
      <c r="J35" s="9">
        <v>0.48664479850046855</v>
      </c>
      <c r="K35" s="9">
        <v>0.4848906560636202</v>
      </c>
      <c r="L35" s="9">
        <v>0.73787878787878658</v>
      </c>
      <c r="M35" s="9">
        <v>0.42881213142375729</v>
      </c>
      <c r="N35" s="9">
        <v>0.11852254209668658</v>
      </c>
      <c r="O35" s="9">
        <v>7.7218882602546127E-2</v>
      </c>
      <c r="P35" s="9">
        <v>0.1237808038448848</v>
      </c>
      <c r="Q35" s="9">
        <v>7.1176956208278519E-2</v>
      </c>
      <c r="R35" s="9">
        <v>0.17255328551517823</v>
      </c>
      <c r="S35" s="9">
        <v>0.38324270736323784</v>
      </c>
      <c r="T35" s="9">
        <v>0.16277777777777777</v>
      </c>
      <c r="U35" s="9">
        <v>0.42659594620193109</v>
      </c>
      <c r="V35" s="9">
        <v>0.40578037935498401</v>
      </c>
      <c r="W35" s="9">
        <v>0.12089051034368438</v>
      </c>
      <c r="X35" s="9">
        <v>0.36072572038420647</v>
      </c>
      <c r="Y35" s="9">
        <v>0.18816631130063749</v>
      </c>
      <c r="Z35" s="9">
        <v>0.37198067632849963</v>
      </c>
      <c r="AA35" s="9">
        <v>0.19556134486826576</v>
      </c>
      <c r="AB35" s="9">
        <v>0.44792973651192308</v>
      </c>
      <c r="AC35" s="9">
        <v>0.5511831650027651</v>
      </c>
      <c r="AD35" s="9">
        <v>0.50359424920127716</v>
      </c>
      <c r="AE35" s="9">
        <v>0.82233676975945313</v>
      </c>
      <c r="AF35" s="9">
        <v>0.61147250147841636</v>
      </c>
      <c r="AG35" s="9">
        <v>0.29135510953693017</v>
      </c>
      <c r="AH35" s="9">
        <v>0</v>
      </c>
      <c r="AI35" s="9">
        <v>1</v>
      </c>
      <c r="AJ35" s="9" t="s">
        <v>183</v>
      </c>
      <c r="AK35">
        <v>8511133</v>
      </c>
    </row>
    <row r="36" spans="3:37" x14ac:dyDescent="0.2">
      <c r="C36" s="5" t="s">
        <v>184</v>
      </c>
      <c r="D36" s="9">
        <v>0.6710682001041256</v>
      </c>
      <c r="E36" s="9">
        <v>0.45079472438281698</v>
      </c>
      <c r="F36" s="9">
        <v>0.64549789233639021</v>
      </c>
      <c r="G36" s="9">
        <v>0.53467656415694587</v>
      </c>
      <c r="H36" s="9">
        <v>0.3760043333032444</v>
      </c>
      <c r="I36" s="9">
        <v>0.25403349487761567</v>
      </c>
      <c r="J36" s="9">
        <v>0.25702905342080601</v>
      </c>
      <c r="K36" s="9">
        <v>0.42902584493041912</v>
      </c>
      <c r="L36" s="9">
        <v>0.35808080808080989</v>
      </c>
      <c r="M36" s="9">
        <v>5.9393428812133532E-2</v>
      </c>
      <c r="N36" s="9">
        <v>0.21010320478001043</v>
      </c>
      <c r="O36" s="9">
        <v>0.16946605374823231</v>
      </c>
      <c r="P36" s="9">
        <v>0.16708288177920136</v>
      </c>
      <c r="Q36" s="9">
        <v>0.16284707824833097</v>
      </c>
      <c r="R36" s="9">
        <v>0.10249175646734912</v>
      </c>
      <c r="S36" s="9">
        <v>7.7642923663893401E-2</v>
      </c>
      <c r="T36" s="9">
        <v>4.330808080808056E-2</v>
      </c>
      <c r="U36" s="9">
        <v>0.19662814927069561</v>
      </c>
      <c r="V36" s="9">
        <v>4.1481398097595261E-2</v>
      </c>
      <c r="W36" s="9">
        <v>3.7733372027141103E-2</v>
      </c>
      <c r="X36" s="9">
        <v>0.7556029882604085</v>
      </c>
      <c r="Y36" s="9">
        <v>0.62819829424307227</v>
      </c>
      <c r="Z36" s="9">
        <v>0.68524328900842013</v>
      </c>
      <c r="AA36" s="9">
        <v>0.59717852929610704</v>
      </c>
      <c r="AB36" s="9">
        <v>0.45519381892623995</v>
      </c>
      <c r="AC36" s="9">
        <v>0.22577640655470507</v>
      </c>
      <c r="AD36" s="9">
        <v>0.2519968051118211</v>
      </c>
      <c r="AE36" s="9">
        <v>0.69037800687285467</v>
      </c>
      <c r="AF36" s="9">
        <v>0.24778237729154401</v>
      </c>
      <c r="AG36" s="9">
        <v>0.13262495080676975</v>
      </c>
      <c r="AH36" s="9">
        <v>0</v>
      </c>
      <c r="AI36" s="9">
        <v>1</v>
      </c>
      <c r="AJ36" s="9" t="s">
        <v>184</v>
      </c>
      <c r="AK36">
        <v>851509</v>
      </c>
    </row>
    <row r="37" spans="3:37" x14ac:dyDescent="0.2">
      <c r="C37" s="5" t="s">
        <v>185</v>
      </c>
      <c r="D37" s="9">
        <v>0.45761749254578776</v>
      </c>
      <c r="E37" s="9">
        <v>0.39465674670273582</v>
      </c>
      <c r="F37" s="9">
        <v>0.45753576117752781</v>
      </c>
      <c r="G37" s="9">
        <v>0.32284199363732768</v>
      </c>
      <c r="H37" s="9">
        <v>0.53687821612350417</v>
      </c>
      <c r="I37" s="9">
        <v>0.38746089196981898</v>
      </c>
      <c r="J37" s="9">
        <v>0.3573102155576382</v>
      </c>
      <c r="K37" s="9">
        <v>0.45576540755467426</v>
      </c>
      <c r="L37" s="9">
        <v>0.47222222222222465</v>
      </c>
      <c r="M37" s="9">
        <v>0.28096040438079184</v>
      </c>
      <c r="N37" s="9">
        <v>0.25178345102299432</v>
      </c>
      <c r="O37" s="9">
        <v>0.11967379773691658</v>
      </c>
      <c r="P37" s="9">
        <v>0.22136361494604911</v>
      </c>
      <c r="Q37" s="9">
        <v>0.17892857276269056</v>
      </c>
      <c r="R37" s="9">
        <v>0.14736376924907396</v>
      </c>
      <c r="S37" s="9">
        <v>0.12443296181692648</v>
      </c>
      <c r="T37" s="9">
        <v>6.9217171717171719E-2</v>
      </c>
      <c r="U37" s="9">
        <v>0.21405569236597691</v>
      </c>
      <c r="V37" s="9">
        <v>9.5654865762368438E-2</v>
      </c>
      <c r="W37" s="9">
        <v>6.5855478628581168E-2</v>
      </c>
      <c r="X37" s="9">
        <v>0.65919601565279518</v>
      </c>
      <c r="Y37" s="9">
        <v>0.52078891257995619</v>
      </c>
      <c r="Z37" s="9">
        <v>0.63045968424722676</v>
      </c>
      <c r="AA37" s="9">
        <v>0.49886944553676771</v>
      </c>
      <c r="AB37" s="9">
        <v>0.72198375487023536</v>
      </c>
      <c r="AC37" s="9">
        <v>0.32066245597694792</v>
      </c>
      <c r="AD37" s="9">
        <v>0.37499999999999922</v>
      </c>
      <c r="AE37" s="9">
        <v>0.71993127147766234</v>
      </c>
      <c r="AF37" s="9">
        <v>0.40370589394835488</v>
      </c>
      <c r="AG37" s="9">
        <v>0.26629935720845038</v>
      </c>
      <c r="AH37" s="9">
        <v>0</v>
      </c>
      <c r="AI37" s="9">
        <v>1</v>
      </c>
      <c r="AJ37" s="9" t="s">
        <v>185</v>
      </c>
      <c r="AK37">
        <v>852552</v>
      </c>
    </row>
    <row r="38" spans="3:37" x14ac:dyDescent="0.2">
      <c r="C38" s="5" t="s">
        <v>186</v>
      </c>
      <c r="D38" s="9">
        <v>0.48080836764636536</v>
      </c>
      <c r="E38" s="9">
        <v>0.22624281366249233</v>
      </c>
      <c r="F38" s="9">
        <v>0.4989979959919843</v>
      </c>
      <c r="G38" s="9">
        <v>0.32627783669141042</v>
      </c>
      <c r="H38" s="9">
        <v>0.5955583641780321</v>
      </c>
      <c r="I38" s="9">
        <v>0.63867247408134664</v>
      </c>
      <c r="J38" s="9">
        <v>0.52225866916588326</v>
      </c>
      <c r="K38" s="9">
        <v>0.69632206759443693</v>
      </c>
      <c r="L38" s="9">
        <v>1</v>
      </c>
      <c r="M38" s="9">
        <v>0.50905644481887324</v>
      </c>
      <c r="N38" s="9">
        <v>0.33840304182509501</v>
      </c>
      <c r="O38" s="9">
        <v>0.13609441301272993</v>
      </c>
      <c r="P38" s="9">
        <v>0.30716675305093488</v>
      </c>
      <c r="Q38" s="9">
        <v>0.19536494346262032</v>
      </c>
      <c r="R38" s="9">
        <v>0.21470578237073787</v>
      </c>
      <c r="S38" s="9">
        <v>0.26840808724126741</v>
      </c>
      <c r="T38" s="9">
        <v>9.4242424242424003E-2</v>
      </c>
      <c r="U38" s="9">
        <v>0.45406326955862941</v>
      </c>
      <c r="V38" s="9">
        <v>0.21385152248550679</v>
      </c>
      <c r="W38" s="9">
        <v>0.22626203999281483</v>
      </c>
      <c r="X38" s="9">
        <v>0.50942725008893841</v>
      </c>
      <c r="Y38" s="9">
        <v>0.24999999999999803</v>
      </c>
      <c r="Z38" s="9">
        <v>0.50794362269037574</v>
      </c>
      <c r="AA38" s="9">
        <v>0.31355682265041307</v>
      </c>
      <c r="AB38" s="9">
        <v>0.55028726144093376</v>
      </c>
      <c r="AC38" s="9">
        <v>0.35665706163712291</v>
      </c>
      <c r="AD38" s="9">
        <v>0.30774760383386501</v>
      </c>
      <c r="AE38" s="9">
        <v>0.87628865979381754</v>
      </c>
      <c r="AF38" s="9">
        <v>0.49300216834220478</v>
      </c>
      <c r="AG38" s="9">
        <v>0.3335956972320569</v>
      </c>
      <c r="AH38" s="9">
        <v>0</v>
      </c>
      <c r="AI38" s="9">
        <v>1</v>
      </c>
      <c r="AJ38" s="9" t="s">
        <v>186</v>
      </c>
      <c r="AK38">
        <v>852631</v>
      </c>
    </row>
    <row r="39" spans="3:37" x14ac:dyDescent="0.2">
      <c r="C39" s="5" t="s">
        <v>187</v>
      </c>
      <c r="D39" s="9">
        <v>0.35964787732500558</v>
      </c>
      <c r="E39" s="9">
        <v>0.3997294555292526</v>
      </c>
      <c r="F39" s="9">
        <v>0.37053417179185932</v>
      </c>
      <c r="G39" s="9">
        <v>0.21264050901378537</v>
      </c>
      <c r="H39" s="9">
        <v>0.47639252505190466</v>
      </c>
      <c r="I39" s="9">
        <v>0.51352677749831144</v>
      </c>
      <c r="J39" s="9">
        <v>0.33388003748828249</v>
      </c>
      <c r="K39" s="9">
        <v>0.43653081510934616</v>
      </c>
      <c r="L39" s="9">
        <v>0.60202020202020512</v>
      </c>
      <c r="M39" s="9">
        <v>0.40606571187868579</v>
      </c>
      <c r="N39" s="9">
        <v>5.1783451022994746E-2</v>
      </c>
      <c r="O39" s="9">
        <v>0.13768564356435647</v>
      </c>
      <c r="P39" s="9">
        <v>6.3751590255854029E-2</v>
      </c>
      <c r="Q39" s="9">
        <v>2.6611978378701471E-2</v>
      </c>
      <c r="R39" s="9">
        <v>9.3109426522079361E-2</v>
      </c>
      <c r="S39" s="9">
        <v>0.21253041728002084</v>
      </c>
      <c r="T39" s="9">
        <v>6.7702020202020194E-2</v>
      </c>
      <c r="U39" s="9">
        <v>0.25610911157416227</v>
      </c>
      <c r="V39" s="9">
        <v>9.3684921483649486E-2</v>
      </c>
      <c r="W39" s="9">
        <v>9.72941973107804E-2</v>
      </c>
      <c r="X39" s="9">
        <v>0.34471718249733346</v>
      </c>
      <c r="Y39" s="9">
        <v>0.56476545842217651</v>
      </c>
      <c r="Z39" s="9">
        <v>0.35853379152348436</v>
      </c>
      <c r="AA39" s="9">
        <v>0.17491643727880449</v>
      </c>
      <c r="AB39" s="9">
        <v>0.53707983886944843</v>
      </c>
      <c r="AC39" s="9">
        <v>0.61803028980023478</v>
      </c>
      <c r="AD39" s="9">
        <v>0.44241214057507905</v>
      </c>
      <c r="AE39" s="9">
        <v>0.92817869415807897</v>
      </c>
      <c r="AF39" s="9">
        <v>0.53203232801103995</v>
      </c>
      <c r="AG39" s="9">
        <v>0.47527220254493335</v>
      </c>
      <c r="AH39" s="9">
        <v>0</v>
      </c>
      <c r="AI39" s="9">
        <v>1</v>
      </c>
      <c r="AJ39" s="9" t="s">
        <v>187</v>
      </c>
      <c r="AK39">
        <v>852763</v>
      </c>
    </row>
    <row r="40" spans="3:37" x14ac:dyDescent="0.2">
      <c r="C40" s="5" t="s">
        <v>188</v>
      </c>
      <c r="D40" s="9">
        <v>0.55038099294807896</v>
      </c>
      <c r="E40" s="9">
        <v>0.35644234020967192</v>
      </c>
      <c r="F40" s="9">
        <v>0.54115126805334146</v>
      </c>
      <c r="G40" s="9">
        <v>0.40318133616118768</v>
      </c>
      <c r="H40" s="9">
        <v>0.37708765911348091</v>
      </c>
      <c r="I40" s="9">
        <v>0.2675295994110799</v>
      </c>
      <c r="J40" s="9">
        <v>0.34910965323336218</v>
      </c>
      <c r="K40" s="9">
        <v>0.38424453280318283</v>
      </c>
      <c r="L40" s="9">
        <v>0.32171717171716824</v>
      </c>
      <c r="M40" s="9">
        <v>0.14806234203875318</v>
      </c>
      <c r="N40" s="9">
        <v>0.26847727684229544</v>
      </c>
      <c r="O40" s="9">
        <v>0.32903111739745472</v>
      </c>
      <c r="P40" s="9">
        <v>0.22970362342741321</v>
      </c>
      <c r="Q40" s="9">
        <v>0.16200658201935758</v>
      </c>
      <c r="R40" s="9">
        <v>0.30720331780942667</v>
      </c>
      <c r="S40" s="9">
        <v>0.18752065370865645</v>
      </c>
      <c r="T40" s="9">
        <v>0.12830808080808082</v>
      </c>
      <c r="U40" s="9">
        <v>0.36200037885963132</v>
      </c>
      <c r="V40" s="9">
        <v>0.21174086790116364</v>
      </c>
      <c r="W40" s="9">
        <v>0.11477550681978402</v>
      </c>
      <c r="X40" s="9">
        <v>0.4759871931696889</v>
      </c>
      <c r="Y40" s="9">
        <v>0.40618336886993722</v>
      </c>
      <c r="Z40" s="9">
        <v>0.4456895263708377</v>
      </c>
      <c r="AA40" s="9">
        <v>0.29930200550530889</v>
      </c>
      <c r="AB40" s="9">
        <v>0.41359043782606136</v>
      </c>
      <c r="AC40" s="9">
        <v>0.17891550484617405</v>
      </c>
      <c r="AD40" s="9">
        <v>0.27523961661341856</v>
      </c>
      <c r="AE40" s="9">
        <v>0.51202749140893311</v>
      </c>
      <c r="AF40" s="9">
        <v>0.15296668637886882</v>
      </c>
      <c r="AG40" s="9">
        <v>0.12573789846517194</v>
      </c>
      <c r="AH40" s="9">
        <v>0</v>
      </c>
      <c r="AI40" s="9">
        <v>1</v>
      </c>
      <c r="AJ40" s="9" t="s">
        <v>188</v>
      </c>
      <c r="AK40">
        <v>852781</v>
      </c>
    </row>
    <row r="41" spans="3:37" x14ac:dyDescent="0.2">
      <c r="C41" s="5" t="s">
        <v>189</v>
      </c>
      <c r="D41" s="9">
        <v>0.393724265227888</v>
      </c>
      <c r="E41" s="9">
        <v>0.52620899560365231</v>
      </c>
      <c r="F41" s="9">
        <v>0.40501693041254971</v>
      </c>
      <c r="G41" s="9">
        <v>0.24979851537645764</v>
      </c>
      <c r="H41" s="9">
        <v>0.5016701272907873</v>
      </c>
      <c r="I41" s="9">
        <v>0.4610760076068936</v>
      </c>
      <c r="J41" s="9">
        <v>0.39432989690721648</v>
      </c>
      <c r="K41" s="9">
        <v>0.43494035785288487</v>
      </c>
      <c r="L41" s="9">
        <v>0.43737373737373458</v>
      </c>
      <c r="M41" s="9">
        <v>0.32518955349621104</v>
      </c>
      <c r="N41" s="9">
        <v>0.11859496650371174</v>
      </c>
      <c r="O41" s="9">
        <v>0.14405056577086309</v>
      </c>
      <c r="P41" s="9">
        <v>0.12915233473118787</v>
      </c>
      <c r="Q41" s="9">
        <v>6.8543401357494815E-2</v>
      </c>
      <c r="R41" s="9">
        <v>0.11965870075126624</v>
      </c>
      <c r="S41" s="9">
        <v>0.21268062607023924</v>
      </c>
      <c r="T41" s="9">
        <v>9.0303030303030302E-2</v>
      </c>
      <c r="U41" s="9">
        <v>0.20515249100208224</v>
      </c>
      <c r="V41" s="9">
        <v>0.13786795744920358</v>
      </c>
      <c r="W41" s="9">
        <v>7.1590453684894487E-2</v>
      </c>
      <c r="X41" s="9">
        <v>0.43898968338669692</v>
      </c>
      <c r="Y41" s="9">
        <v>0.65804904051172897</v>
      </c>
      <c r="Z41" s="9">
        <v>0.4925046068031303</v>
      </c>
      <c r="AA41" s="9">
        <v>0.26636846244593021</v>
      </c>
      <c r="AB41" s="9">
        <v>0.61368288978406293</v>
      </c>
      <c r="AC41" s="9">
        <v>0.56631836307011574</v>
      </c>
      <c r="AD41" s="9">
        <v>0.50599041533546241</v>
      </c>
      <c r="AE41" s="9">
        <v>0.69553264604811238</v>
      </c>
      <c r="AF41" s="9">
        <v>0.48531440961955546</v>
      </c>
      <c r="AG41" s="9">
        <v>0.28676374130919824</v>
      </c>
      <c r="AH41" s="9">
        <v>0</v>
      </c>
      <c r="AI41" s="9">
        <v>1</v>
      </c>
      <c r="AJ41" s="9" t="s">
        <v>189</v>
      </c>
      <c r="AK41">
        <v>852973</v>
      </c>
    </row>
    <row r="42" spans="3:37" x14ac:dyDescent="0.2">
      <c r="C42" s="5" t="s">
        <v>190</v>
      </c>
      <c r="D42" s="9">
        <v>0.50115954375503124</v>
      </c>
      <c r="E42" s="9">
        <v>0.18058843422387552</v>
      </c>
      <c r="F42" s="9">
        <v>0.49208762352290825</v>
      </c>
      <c r="G42" s="9">
        <v>0.34426299045599151</v>
      </c>
      <c r="H42" s="9">
        <v>0.41383045951070158</v>
      </c>
      <c r="I42" s="9">
        <v>0.29544199742347182</v>
      </c>
      <c r="J42" s="9">
        <v>0.23137300843486408</v>
      </c>
      <c r="K42" s="9">
        <v>0.39527833001988272</v>
      </c>
      <c r="L42" s="9">
        <v>0.34292929292929464</v>
      </c>
      <c r="M42" s="9">
        <v>0.24283909014322036</v>
      </c>
      <c r="N42" s="9">
        <v>0.17700525076950893</v>
      </c>
      <c r="O42" s="9">
        <v>0.10217026166902426</v>
      </c>
      <c r="P42" s="9">
        <v>0.18366866135796073</v>
      </c>
      <c r="Q42" s="9">
        <v>0.1014161427573506</v>
      </c>
      <c r="R42" s="9">
        <v>0.13305231668762987</v>
      </c>
      <c r="S42" s="9">
        <v>0.2108781205876176</v>
      </c>
      <c r="T42" s="9">
        <v>8.6035353535353534E-2</v>
      </c>
      <c r="U42" s="9">
        <v>0.25648797120666839</v>
      </c>
      <c r="V42" s="9">
        <v>0.15995947543198064</v>
      </c>
      <c r="W42" s="9">
        <v>9.8365186628526002E-2</v>
      </c>
      <c r="X42" s="9">
        <v>0.42974030594094814</v>
      </c>
      <c r="Y42" s="9">
        <v>0.19989339019189825</v>
      </c>
      <c r="Z42" s="9">
        <v>0.42078788784302246</v>
      </c>
      <c r="AA42" s="9">
        <v>0.25604600865119959</v>
      </c>
      <c r="AB42" s="9">
        <v>0.35877963415439756</v>
      </c>
      <c r="AC42" s="9">
        <v>0.24634475264623415</v>
      </c>
      <c r="AD42" s="9">
        <v>0.19880191693290736</v>
      </c>
      <c r="AE42" s="9">
        <v>0.50034364261168562</v>
      </c>
      <c r="AF42" s="9">
        <v>0.23477232406859896</v>
      </c>
      <c r="AG42" s="9">
        <v>0.15840220385675025</v>
      </c>
      <c r="AH42" s="9">
        <v>0</v>
      </c>
      <c r="AI42" s="9">
        <v>1</v>
      </c>
      <c r="AJ42" s="9" t="s">
        <v>190</v>
      </c>
      <c r="AK42">
        <v>853201</v>
      </c>
    </row>
    <row r="43" spans="3:37" x14ac:dyDescent="0.2">
      <c r="C43" s="5" t="s">
        <v>191</v>
      </c>
      <c r="D43" s="9">
        <v>0.55132755927871457</v>
      </c>
      <c r="E43" s="9">
        <v>0.52079810618870137</v>
      </c>
      <c r="F43" s="9">
        <v>0.55980927371985389</v>
      </c>
      <c r="G43" s="9">
        <v>0.4006362672322375</v>
      </c>
      <c r="H43" s="9">
        <v>0.48542024013721663</v>
      </c>
      <c r="I43" s="9">
        <v>0.51935464081958327</v>
      </c>
      <c r="J43" s="9">
        <v>0.54334582942830356</v>
      </c>
      <c r="K43" s="9">
        <v>0.6182902584493073</v>
      </c>
      <c r="L43" s="9">
        <v>0.567171717171715</v>
      </c>
      <c r="M43" s="9">
        <v>0.2529486099410278</v>
      </c>
      <c r="N43" s="9">
        <v>0.26043816766250183</v>
      </c>
      <c r="O43" s="9">
        <v>0.24438649222065112</v>
      </c>
      <c r="P43" s="9">
        <v>0.22697073929227679</v>
      </c>
      <c r="Q43" s="9">
        <v>0.18341121931721821</v>
      </c>
      <c r="R43" s="9">
        <v>0.15416255906448678</v>
      </c>
      <c r="S43" s="9">
        <v>0.23648871931985568</v>
      </c>
      <c r="T43" s="9">
        <v>0.13121212121212095</v>
      </c>
      <c r="U43" s="9">
        <v>0.219359727221065</v>
      </c>
      <c r="V43" s="9">
        <v>0.17149772049304893</v>
      </c>
      <c r="W43" s="9">
        <v>0.12662548539999735</v>
      </c>
      <c r="X43" s="9">
        <v>0.54144432586268088</v>
      </c>
      <c r="Y43" s="9">
        <v>0.58608742004264291</v>
      </c>
      <c r="Z43" s="9">
        <v>0.54828427710543648</v>
      </c>
      <c r="AA43" s="9">
        <v>0.36492331891466789</v>
      </c>
      <c r="AB43" s="9">
        <v>0.51462722049792364</v>
      </c>
      <c r="AC43" s="9">
        <v>0.38653937577010022</v>
      </c>
      <c r="AD43" s="9">
        <v>0.48985623003194806</v>
      </c>
      <c r="AE43" s="9">
        <v>0.63505154639175132</v>
      </c>
      <c r="AF43" s="9">
        <v>0.37039227281687243</v>
      </c>
      <c r="AG43" s="9">
        <v>0.28059818968910111</v>
      </c>
      <c r="AH43" s="9">
        <v>0</v>
      </c>
      <c r="AI43" s="9">
        <v>1</v>
      </c>
      <c r="AJ43" s="9" t="s">
        <v>191</v>
      </c>
      <c r="AK43">
        <v>853401</v>
      </c>
    </row>
    <row r="44" spans="3:37" x14ac:dyDescent="0.2">
      <c r="C44" s="5" t="s">
        <v>192</v>
      </c>
      <c r="D44" s="9">
        <v>0.22996829002792515</v>
      </c>
      <c r="E44" s="9">
        <v>0.3040243490023638</v>
      </c>
      <c r="F44" s="9">
        <v>0.23592011609425809</v>
      </c>
      <c r="G44" s="9">
        <v>0.12602332979851538</v>
      </c>
      <c r="H44" s="9">
        <v>0.52604495802112972</v>
      </c>
      <c r="I44" s="9">
        <v>0.40555794123060063</v>
      </c>
      <c r="J44" s="9">
        <v>0.28537956888472349</v>
      </c>
      <c r="K44" s="9">
        <v>0.25755467196819165</v>
      </c>
      <c r="L44" s="9">
        <v>0.62676767676767997</v>
      </c>
      <c r="M44" s="9">
        <v>0.59035383319292545</v>
      </c>
      <c r="N44" s="9">
        <v>0.13434727503168528</v>
      </c>
      <c r="O44" s="9">
        <v>0.14802864214992958</v>
      </c>
      <c r="P44" s="9">
        <v>0.12806860481553034</v>
      </c>
      <c r="Q44" s="9">
        <v>6.3873977863197109E-2</v>
      </c>
      <c r="R44" s="9">
        <v>0.130468776557773</v>
      </c>
      <c r="S44" s="9">
        <v>0.23949289512422375</v>
      </c>
      <c r="T44" s="9">
        <v>0.10618686868686844</v>
      </c>
      <c r="U44" s="9">
        <v>0.19776472816821403</v>
      </c>
      <c r="V44" s="9">
        <v>0.20892666178870939</v>
      </c>
      <c r="W44" s="9">
        <v>0.16487016845625585</v>
      </c>
      <c r="X44" s="9">
        <v>0.31625755958733687</v>
      </c>
      <c r="Y44" s="9">
        <v>0.42910447761194154</v>
      </c>
      <c r="Z44" s="9">
        <v>0.34359280840679518</v>
      </c>
      <c r="AA44" s="9">
        <v>0.17290110106173831</v>
      </c>
      <c r="AB44" s="9">
        <v>0.61104140526976602</v>
      </c>
      <c r="AC44" s="9">
        <v>0.53381649542548337</v>
      </c>
      <c r="AD44" s="9">
        <v>0.55559105431309908</v>
      </c>
      <c r="AE44" s="9">
        <v>0.53127147766322869</v>
      </c>
      <c r="AF44" s="9">
        <v>0.63000197122018653</v>
      </c>
      <c r="AG44" s="9">
        <v>0.55857274039091964</v>
      </c>
      <c r="AH44" s="9">
        <v>0</v>
      </c>
      <c r="AI44" s="9">
        <v>1</v>
      </c>
      <c r="AJ44" s="9" t="s">
        <v>192</v>
      </c>
      <c r="AK44">
        <v>853612</v>
      </c>
    </row>
    <row r="45" spans="3:37" x14ac:dyDescent="0.2">
      <c r="C45" s="5" t="s">
        <v>193</v>
      </c>
      <c r="D45" s="9">
        <v>0.47512896966255158</v>
      </c>
      <c r="E45" s="9">
        <v>0.48258369969563741</v>
      </c>
      <c r="F45" s="9">
        <v>0.47688480409094092</v>
      </c>
      <c r="G45" s="9">
        <v>0.32059384941675462</v>
      </c>
      <c r="H45" s="9">
        <v>0.6054888507718752</v>
      </c>
      <c r="I45" s="9">
        <v>0.39942334826084414</v>
      </c>
      <c r="J45" s="9">
        <v>0.56630740393626988</v>
      </c>
      <c r="K45" s="9">
        <v>0.59791252485089763</v>
      </c>
      <c r="L45" s="9">
        <v>0.60000000000000309</v>
      </c>
      <c r="M45" s="9">
        <v>0.29191238416175441</v>
      </c>
      <c r="N45" s="9">
        <v>0.17722252399058444</v>
      </c>
      <c r="O45" s="9">
        <v>0.22935820367750884</v>
      </c>
      <c r="P45" s="9">
        <v>0.15275879941572823</v>
      </c>
      <c r="Q45" s="9">
        <v>0.11389284233411408</v>
      </c>
      <c r="R45" s="9">
        <v>0.2228303362001563</v>
      </c>
      <c r="S45" s="9">
        <v>0.2145582359479693</v>
      </c>
      <c r="T45" s="9">
        <v>0.12732323232323231</v>
      </c>
      <c r="U45" s="9">
        <v>0.21064595567342337</v>
      </c>
      <c r="V45" s="9">
        <v>0.18486519952721336</v>
      </c>
      <c r="W45" s="9">
        <v>0.10223456738941174</v>
      </c>
      <c r="X45" s="9">
        <v>0.46069014585556572</v>
      </c>
      <c r="Y45" s="9">
        <v>0.53491471215351971</v>
      </c>
      <c r="Z45" s="9">
        <v>0.42676428108969311</v>
      </c>
      <c r="AA45" s="9">
        <v>0.2848014156508063</v>
      </c>
      <c r="AB45" s="9">
        <v>0.60906029188403643</v>
      </c>
      <c r="AC45" s="9">
        <v>0.31881906646874386</v>
      </c>
      <c r="AD45" s="9">
        <v>0.44632587859424838</v>
      </c>
      <c r="AE45" s="9">
        <v>0.63470790378007103</v>
      </c>
      <c r="AF45" s="9">
        <v>0.38734476641040683</v>
      </c>
      <c r="AG45" s="9">
        <v>0.19532992260265172</v>
      </c>
      <c r="AH45" s="9">
        <v>0</v>
      </c>
      <c r="AI45" s="9">
        <v>1</v>
      </c>
      <c r="AJ45" s="9" t="s">
        <v>193</v>
      </c>
      <c r="AK45">
        <v>85382601</v>
      </c>
    </row>
    <row r="46" spans="3:37" x14ac:dyDescent="0.2">
      <c r="C46" s="5" t="s">
        <v>194</v>
      </c>
      <c r="D46" s="9">
        <v>0.58161768185905915</v>
      </c>
      <c r="E46" s="9">
        <v>0.5667906662157558</v>
      </c>
      <c r="F46" s="9">
        <v>0.58123142837398967</v>
      </c>
      <c r="G46" s="9">
        <v>0.43202545068928949</v>
      </c>
      <c r="H46" s="9">
        <v>0.3735668502302093</v>
      </c>
      <c r="I46" s="9">
        <v>0.46782405987362879</v>
      </c>
      <c r="J46" s="9">
        <v>0.38823805060918221</v>
      </c>
      <c r="K46" s="9">
        <v>0.37738568588469318</v>
      </c>
      <c r="L46" s="9">
        <v>0.40050505050504748</v>
      </c>
      <c r="M46" s="9">
        <v>0.26642796967144061</v>
      </c>
      <c r="N46" s="9">
        <v>0.16089082020640916</v>
      </c>
      <c r="O46" s="9">
        <v>5.4367043847241746E-2</v>
      </c>
      <c r="P46" s="9">
        <v>0.13056589549074121</v>
      </c>
      <c r="Q46" s="9">
        <v>0.11462127239922452</v>
      </c>
      <c r="R46" s="9">
        <v>0.11224801985246656</v>
      </c>
      <c r="S46" s="9">
        <v>0.23228287319374105</v>
      </c>
      <c r="T46" s="9">
        <v>8.8308080808080808E-2</v>
      </c>
      <c r="U46" s="9">
        <v>0.1826671718128437</v>
      </c>
      <c r="V46" s="9">
        <v>0.10620813868407582</v>
      </c>
      <c r="W46" s="9">
        <v>0.10368558517474438</v>
      </c>
      <c r="X46" s="9">
        <v>0.57701885450017654</v>
      </c>
      <c r="Y46" s="9">
        <v>0.50319829424306906</v>
      </c>
      <c r="Z46" s="9">
        <v>0.55276657204044322</v>
      </c>
      <c r="AA46" s="9">
        <v>0.40006881635863167</v>
      </c>
      <c r="AB46" s="9">
        <v>0.52651390081226035</v>
      </c>
      <c r="AC46" s="9">
        <v>0.61288820327735249</v>
      </c>
      <c r="AD46" s="9">
        <v>0.48650159744408866</v>
      </c>
      <c r="AE46" s="9">
        <v>0.61340206185566881</v>
      </c>
      <c r="AF46" s="9">
        <v>0.41533609304159358</v>
      </c>
      <c r="AG46" s="9">
        <v>0.37557392102846937</v>
      </c>
      <c r="AH46" s="9">
        <v>0</v>
      </c>
      <c r="AI46" s="9">
        <v>1</v>
      </c>
      <c r="AJ46" s="9" t="s">
        <v>194</v>
      </c>
      <c r="AK46">
        <v>854002</v>
      </c>
    </row>
    <row r="47" spans="3:37" x14ac:dyDescent="0.2">
      <c r="C47" s="5" t="s">
        <v>195</v>
      </c>
      <c r="D47" s="9">
        <v>0.43300676794926157</v>
      </c>
      <c r="E47" s="9">
        <v>0.27629354075075746</v>
      </c>
      <c r="F47" s="9">
        <v>0.43680464377029971</v>
      </c>
      <c r="G47" s="9">
        <v>0.28152704135737011</v>
      </c>
      <c r="H47" s="9">
        <v>0.46375372393247688</v>
      </c>
      <c r="I47" s="9">
        <v>0.41874731611557703</v>
      </c>
      <c r="J47" s="9">
        <v>0.31724461105904167</v>
      </c>
      <c r="K47" s="9">
        <v>0.3852882703777355</v>
      </c>
      <c r="L47" s="9">
        <v>0.47373737373737618</v>
      </c>
      <c r="M47" s="9">
        <v>0.31992417860151851</v>
      </c>
      <c r="N47" s="9">
        <v>8.0572152815498815E-2</v>
      </c>
      <c r="O47" s="9">
        <v>7.1936881188118737E-2</v>
      </c>
      <c r="P47" s="9">
        <v>6.7191254770767095E-2</v>
      </c>
      <c r="Q47" s="9">
        <v>5.272339455881421E-2</v>
      </c>
      <c r="R47" s="9">
        <v>8.4033042118503223E-2</v>
      </c>
      <c r="S47" s="9">
        <v>0.19848589539459999</v>
      </c>
      <c r="T47" s="9">
        <v>6.7272727272727276E-2</v>
      </c>
      <c r="U47" s="9">
        <v>0.17175601439666635</v>
      </c>
      <c r="V47" s="9">
        <v>0.12872178758372263</v>
      </c>
      <c r="W47" s="9">
        <v>0.10095628981661936</v>
      </c>
      <c r="X47" s="9">
        <v>0.43685521166844721</v>
      </c>
      <c r="Y47" s="9">
        <v>0.40618336886993722</v>
      </c>
      <c r="Z47" s="9">
        <v>0.4098311668907787</v>
      </c>
      <c r="AA47" s="9">
        <v>0.2644022807707434</v>
      </c>
      <c r="AB47" s="9">
        <v>0.48491051971208177</v>
      </c>
      <c r="AC47" s="9">
        <v>0.53663008993800387</v>
      </c>
      <c r="AD47" s="9">
        <v>0.4212460063897755</v>
      </c>
      <c r="AE47" s="9">
        <v>0.64054982817869643</v>
      </c>
      <c r="AF47" s="9">
        <v>0.53321506012221465</v>
      </c>
      <c r="AG47" s="9">
        <v>0.44772399317854195</v>
      </c>
      <c r="AH47" s="9">
        <v>0</v>
      </c>
      <c r="AI47" s="9">
        <v>1</v>
      </c>
      <c r="AJ47" s="9" t="s">
        <v>195</v>
      </c>
      <c r="AK47">
        <v>854039</v>
      </c>
    </row>
    <row r="48" spans="3:37" x14ac:dyDescent="0.2">
      <c r="C48" s="5" t="s">
        <v>196</v>
      </c>
      <c r="D48" s="9">
        <v>0.46187704103364807</v>
      </c>
      <c r="E48" s="9">
        <v>0.40175853905985792</v>
      </c>
      <c r="F48" s="9">
        <v>0.45822679842442854</v>
      </c>
      <c r="G48" s="9">
        <v>0.30795334040296923</v>
      </c>
      <c r="H48" s="9">
        <v>0.39243477475851224</v>
      </c>
      <c r="I48" s="9">
        <v>0.35034660450279231</v>
      </c>
      <c r="J48" s="9">
        <v>0.31583880037488282</v>
      </c>
      <c r="K48" s="9">
        <v>0.29910536779324154</v>
      </c>
      <c r="L48" s="9">
        <v>0.42222222222221928</v>
      </c>
      <c r="M48" s="9">
        <v>0.13900589721988207</v>
      </c>
      <c r="N48" s="9">
        <v>0.12674271229404308</v>
      </c>
      <c r="O48" s="9">
        <v>0.12365187411598308</v>
      </c>
      <c r="P48" s="9">
        <v>0.10606417565848372</v>
      </c>
      <c r="Q48" s="9">
        <v>7.1699931639639863E-2</v>
      </c>
      <c r="R48" s="9">
        <v>0.13811741510011211</v>
      </c>
      <c r="S48" s="9">
        <v>0.17077237359930358</v>
      </c>
      <c r="T48" s="9">
        <v>9.3308080808080562E-2</v>
      </c>
      <c r="U48" s="9">
        <v>0.22636863042242891</v>
      </c>
      <c r="V48" s="9">
        <v>0.28153317949006584</v>
      </c>
      <c r="W48" s="9">
        <v>6.1156944847504828E-2</v>
      </c>
      <c r="X48" s="9">
        <v>0.42974030594094814</v>
      </c>
      <c r="Y48" s="9">
        <v>0.45309168443496928</v>
      </c>
      <c r="Z48" s="9">
        <v>0.41381542905523416</v>
      </c>
      <c r="AA48" s="9">
        <v>0.25653755406999629</v>
      </c>
      <c r="AB48" s="9">
        <v>0.56217394175526381</v>
      </c>
      <c r="AC48" s="9">
        <v>0.34559672458790541</v>
      </c>
      <c r="AD48" s="9">
        <v>0.43202875399361029</v>
      </c>
      <c r="AE48" s="9">
        <v>0.62302405498281666</v>
      </c>
      <c r="AF48" s="9">
        <v>0.65010841711019252</v>
      </c>
      <c r="AG48" s="9">
        <v>0.20523415977961623</v>
      </c>
      <c r="AH48" s="9">
        <v>0</v>
      </c>
      <c r="AI48" s="9">
        <v>1</v>
      </c>
      <c r="AJ48" s="9" t="s">
        <v>196</v>
      </c>
      <c r="AK48">
        <v>854253</v>
      </c>
    </row>
    <row r="49" spans="3:37" x14ac:dyDescent="0.2">
      <c r="C49" s="5" t="s">
        <v>197</v>
      </c>
      <c r="D49" s="9">
        <v>0.34402953286951782</v>
      </c>
      <c r="E49" s="9">
        <v>0.4061548867094994</v>
      </c>
      <c r="F49" s="9">
        <v>0.34441296385875175</v>
      </c>
      <c r="G49" s="9">
        <v>0.20763520678685049</v>
      </c>
      <c r="H49" s="9">
        <v>0.41166380789022589</v>
      </c>
      <c r="I49" s="9">
        <v>0.27734494816268718</v>
      </c>
      <c r="J49" s="9">
        <v>0.30904404873476798</v>
      </c>
      <c r="K49" s="9">
        <v>0.27823061630218826</v>
      </c>
      <c r="L49" s="9">
        <v>0.41666666666666879</v>
      </c>
      <c r="M49" s="9">
        <v>0.23778433024431345</v>
      </c>
      <c r="N49" s="9">
        <v>6.3190295129458257E-2</v>
      </c>
      <c r="O49" s="9">
        <v>0.14559759547383117</v>
      </c>
      <c r="P49" s="9">
        <v>8.9525514771709946E-2</v>
      </c>
      <c r="Q49" s="9">
        <v>3.3821568253897122E-2</v>
      </c>
      <c r="R49" s="9">
        <v>0.14158479790597303</v>
      </c>
      <c r="S49" s="9">
        <v>0.20802415357346871</v>
      </c>
      <c r="T49" s="9">
        <v>0.12159090909090885</v>
      </c>
      <c r="U49" s="9">
        <v>0.21992801666982423</v>
      </c>
      <c r="V49" s="9">
        <v>0.17445263691112595</v>
      </c>
      <c r="W49" s="9">
        <v>0.10803863853074126</v>
      </c>
      <c r="X49" s="9">
        <v>0.28317324795446591</v>
      </c>
      <c r="Y49" s="9">
        <v>0.48880597014925248</v>
      </c>
      <c r="Z49" s="9">
        <v>0.32765575974899341</v>
      </c>
      <c r="AA49" s="9">
        <v>0.15100275265434546</v>
      </c>
      <c r="AB49" s="9">
        <v>0.48491051971208177</v>
      </c>
      <c r="AC49" s="9">
        <v>0.3846959862618971</v>
      </c>
      <c r="AD49" s="9">
        <v>0.4142172523961653</v>
      </c>
      <c r="AE49" s="9">
        <v>0.49725085910653094</v>
      </c>
      <c r="AF49" s="9">
        <v>0.39936920954070448</v>
      </c>
      <c r="AG49" s="9">
        <v>0.30407975862521563</v>
      </c>
      <c r="AH49" s="9">
        <v>0</v>
      </c>
      <c r="AI49" s="9">
        <v>1</v>
      </c>
      <c r="AJ49" s="9" t="s">
        <v>197</v>
      </c>
      <c r="AK49">
        <v>854268</v>
      </c>
    </row>
    <row r="50" spans="3:37" x14ac:dyDescent="0.2">
      <c r="C50" s="5" t="s">
        <v>198</v>
      </c>
      <c r="D50" s="9">
        <v>0.28628898670074004</v>
      </c>
      <c r="E50" s="9">
        <v>0.29455529252620899</v>
      </c>
      <c r="F50" s="9">
        <v>0.26826065924953341</v>
      </c>
      <c r="G50" s="9">
        <v>0.16131495227995718</v>
      </c>
      <c r="H50" s="9">
        <v>0.33583100117360509</v>
      </c>
      <c r="I50" s="9">
        <v>5.6070179743573881E-2</v>
      </c>
      <c r="J50" s="9">
        <v>6.0028116213683216E-2</v>
      </c>
      <c r="K50" s="9">
        <v>0.14527833001988094</v>
      </c>
      <c r="L50" s="9">
        <v>0.2055555555555566</v>
      </c>
      <c r="M50" s="9">
        <v>0.18260320134793809</v>
      </c>
      <c r="N50" s="9">
        <v>2.6217635343110623E-2</v>
      </c>
      <c r="O50" s="9">
        <v>0.43798620933522014</v>
      </c>
      <c r="P50" s="9">
        <v>1.946001978985016E-2</v>
      </c>
      <c r="Q50" s="9">
        <v>1.3743047228417009E-2</v>
      </c>
      <c r="R50" s="9">
        <v>8.9710031614372951E-2</v>
      </c>
      <c r="S50" s="9">
        <v>1.9880133385405788E-2</v>
      </c>
      <c r="T50" s="9">
        <v>3.3914141414141161E-2</v>
      </c>
      <c r="U50" s="9">
        <v>0.22049630611858159</v>
      </c>
      <c r="V50" s="9">
        <v>0.26492936342657736</v>
      </c>
      <c r="W50" s="9">
        <v>3.0478283100479321E-2</v>
      </c>
      <c r="X50" s="9">
        <v>0.19103521878335211</v>
      </c>
      <c r="Y50" s="9">
        <v>0.28757995735607489</v>
      </c>
      <c r="Z50" s="9">
        <v>0.16958015837442175</v>
      </c>
      <c r="AA50" s="9">
        <v>8.8650216279984234E-2</v>
      </c>
      <c r="AB50" s="9">
        <v>0.17063989962358947</v>
      </c>
      <c r="AC50" s="9">
        <v>1.8336874581599185E-2</v>
      </c>
      <c r="AD50" s="9">
        <v>3.860223642172516E-2</v>
      </c>
      <c r="AE50" s="9">
        <v>0.17226804123711401</v>
      </c>
      <c r="AF50" s="9">
        <v>8.3185491819434396E-2</v>
      </c>
      <c r="AG50" s="9">
        <v>4.3617998163453624E-2</v>
      </c>
      <c r="AH50" s="9">
        <v>1</v>
      </c>
      <c r="AI50" s="9">
        <v>0</v>
      </c>
      <c r="AJ50" s="9" t="s">
        <v>198</v>
      </c>
      <c r="AK50">
        <v>854941</v>
      </c>
    </row>
    <row r="51" spans="3:37" x14ac:dyDescent="0.2">
      <c r="C51" s="5" t="s">
        <v>199</v>
      </c>
      <c r="D51" s="9">
        <v>0.37905248710303591</v>
      </c>
      <c r="E51" s="9">
        <v>0.52384173148460933</v>
      </c>
      <c r="F51" s="9">
        <v>0.35761177527468779</v>
      </c>
      <c r="G51" s="9">
        <v>0.2355461293743368</v>
      </c>
      <c r="H51" s="9">
        <v>0.37230297011826557</v>
      </c>
      <c r="I51" s="9">
        <v>9.7938776762162116E-2</v>
      </c>
      <c r="J51" s="9">
        <v>5.6185567010309273E-2</v>
      </c>
      <c r="K51" s="9">
        <v>0.14408548707753502</v>
      </c>
      <c r="L51" s="9">
        <v>0.25505050505050636</v>
      </c>
      <c r="M51" s="9">
        <v>0.10699241786015166</v>
      </c>
      <c r="N51" s="9">
        <v>0.39923954372623571</v>
      </c>
      <c r="O51" s="9">
        <v>0.40395155586987358</v>
      </c>
      <c r="P51" s="9">
        <v>0.34490882533100886</v>
      </c>
      <c r="Q51" s="9">
        <v>0.18527898871493731</v>
      </c>
      <c r="R51" s="9">
        <v>0.1757487167284226</v>
      </c>
      <c r="S51" s="9">
        <v>6.5250698470875002E-2</v>
      </c>
      <c r="T51" s="9">
        <v>4.5909090909090913E-2</v>
      </c>
      <c r="U51" s="9">
        <v>0.36313695775715166</v>
      </c>
      <c r="V51" s="9">
        <v>0</v>
      </c>
      <c r="W51" s="9">
        <v>2.968367812279735E-2</v>
      </c>
      <c r="X51" s="9">
        <v>0.25115617218071978</v>
      </c>
      <c r="Y51" s="9">
        <v>0.35127931769722648</v>
      </c>
      <c r="Z51" s="9">
        <v>0.22476218935206088</v>
      </c>
      <c r="AA51" s="9">
        <v>0.1262288635469917</v>
      </c>
      <c r="AB51" s="9">
        <v>0.14990424618635759</v>
      </c>
      <c r="AC51" s="9">
        <v>2.3304324203704336E-2</v>
      </c>
      <c r="AD51" s="9">
        <v>1.9153354632587861E-2</v>
      </c>
      <c r="AE51" s="9">
        <v>9.9621993127147784E-2</v>
      </c>
      <c r="AF51" s="9">
        <v>0</v>
      </c>
      <c r="AG51" s="9">
        <v>0</v>
      </c>
      <c r="AH51" s="9">
        <v>0</v>
      </c>
      <c r="AI51" s="9">
        <v>1</v>
      </c>
      <c r="AJ51" s="9" t="s">
        <v>199</v>
      </c>
      <c r="AK51">
        <v>855133</v>
      </c>
    </row>
    <row r="52" spans="3:37" x14ac:dyDescent="0.2">
      <c r="C52" s="5" t="s">
        <v>200</v>
      </c>
      <c r="D52" s="9">
        <v>0.30758672914004631</v>
      </c>
      <c r="E52" s="9">
        <v>0.37571863375042269</v>
      </c>
      <c r="F52" s="9">
        <v>0.30827171584548463</v>
      </c>
      <c r="G52" s="9">
        <v>0.17633085896076353</v>
      </c>
      <c r="H52" s="9">
        <v>0.44208720772772814</v>
      </c>
      <c r="I52" s="9">
        <v>0.32550150297527858</v>
      </c>
      <c r="J52" s="9">
        <v>0.24906279287722585</v>
      </c>
      <c r="K52" s="9">
        <v>0.2703280318091465</v>
      </c>
      <c r="L52" s="9">
        <v>0.33333333333332993</v>
      </c>
      <c r="M52" s="9">
        <v>0.29970513900589718</v>
      </c>
      <c r="N52" s="9">
        <v>3.6755386565272129E-2</v>
      </c>
      <c r="O52" s="9">
        <v>5.1096181046676209E-2</v>
      </c>
      <c r="P52" s="9">
        <v>3.7129529284266598E-2</v>
      </c>
      <c r="Q52" s="9">
        <v>2.1886521802472199E-2</v>
      </c>
      <c r="R52" s="9">
        <v>0.12421388992759318</v>
      </c>
      <c r="S52" s="9">
        <v>0.15124523087091171</v>
      </c>
      <c r="T52" s="9">
        <v>7.6994949494949491E-2</v>
      </c>
      <c r="U52" s="9">
        <v>0.23906042811138328</v>
      </c>
      <c r="V52" s="9">
        <v>8.2850227950693703E-2</v>
      </c>
      <c r="W52" s="9">
        <v>7.9191023036635055E-2</v>
      </c>
      <c r="X52" s="9">
        <v>0.27036641764496389</v>
      </c>
      <c r="Y52" s="9">
        <v>0.37313432835820998</v>
      </c>
      <c r="Z52" s="9">
        <v>0.28333084316948226</v>
      </c>
      <c r="AA52" s="9">
        <v>0.13645300825796297</v>
      </c>
      <c r="AB52" s="9">
        <v>0.59321138479826085</v>
      </c>
      <c r="AC52" s="9">
        <v>0.38343471975628352</v>
      </c>
      <c r="AD52" s="9">
        <v>0.40175718849840258</v>
      </c>
      <c r="AE52" s="9">
        <v>0.77594501718213338</v>
      </c>
      <c r="AF52" s="9">
        <v>0.2448255470136019</v>
      </c>
      <c r="AG52" s="9">
        <v>0.34146661419388963</v>
      </c>
      <c r="AH52" s="9">
        <v>0</v>
      </c>
      <c r="AI52" s="9">
        <v>1</v>
      </c>
      <c r="AJ52" s="9" t="s">
        <v>200</v>
      </c>
      <c r="AK52">
        <v>855138</v>
      </c>
    </row>
    <row r="53" spans="3:37" x14ac:dyDescent="0.2">
      <c r="C53" s="5" t="s">
        <v>201</v>
      </c>
      <c r="D53" s="9">
        <v>0.30569359647877503</v>
      </c>
      <c r="E53" s="9">
        <v>0.40142035847142021</v>
      </c>
      <c r="F53" s="9">
        <v>0.29293068896413571</v>
      </c>
      <c r="G53" s="9">
        <v>0.17794273594909862</v>
      </c>
      <c r="H53" s="9">
        <v>0.2617134603231937</v>
      </c>
      <c r="I53" s="9">
        <v>0.12554444512606627</v>
      </c>
      <c r="J53" s="9">
        <v>7.2867853795688609E-2</v>
      </c>
      <c r="K53" s="9">
        <v>0.10094433399602436</v>
      </c>
      <c r="L53" s="9">
        <v>0.36565656565656751</v>
      </c>
      <c r="M53" s="9">
        <v>0.1244734625105329</v>
      </c>
      <c r="N53" s="9">
        <v>4.5989498460980979E-2</v>
      </c>
      <c r="O53" s="9">
        <v>0.10305427864215017</v>
      </c>
      <c r="P53" s="9">
        <v>3.8401733967865059E-2</v>
      </c>
      <c r="Q53" s="9">
        <v>2.5640738291887552E-2</v>
      </c>
      <c r="R53" s="9">
        <v>5.3268518203759704E-2</v>
      </c>
      <c r="S53" s="9">
        <v>6.5851533631748629E-2</v>
      </c>
      <c r="T53" s="9">
        <v>3.5101010101009848E-2</v>
      </c>
      <c r="U53" s="9">
        <v>0.13034665656374336</v>
      </c>
      <c r="V53" s="9">
        <v>8.3272358867563456E-2</v>
      </c>
      <c r="W53" s="9">
        <v>1.3515194229095062E-2</v>
      </c>
      <c r="X53" s="9">
        <v>0.28459622909996574</v>
      </c>
      <c r="Y53" s="9">
        <v>0.48587420042644058</v>
      </c>
      <c r="Z53" s="9">
        <v>0.25942527018277967</v>
      </c>
      <c r="AA53" s="9">
        <v>0.14812721195438452</v>
      </c>
      <c r="AB53" s="9">
        <v>0.25245988245394124</v>
      </c>
      <c r="AC53" s="9">
        <v>0.17173598781422522</v>
      </c>
      <c r="AD53" s="9">
        <v>0.1665335463258778</v>
      </c>
      <c r="AE53" s="9">
        <v>0.38213058419243778</v>
      </c>
      <c r="AF53" s="9">
        <v>0.28168736447861281</v>
      </c>
      <c r="AG53" s="9">
        <v>0.1077003804276538</v>
      </c>
      <c r="AH53" s="9">
        <v>0</v>
      </c>
      <c r="AI53" s="9">
        <v>1</v>
      </c>
      <c r="AJ53" s="9" t="s">
        <v>201</v>
      </c>
      <c r="AK53">
        <v>855167</v>
      </c>
    </row>
    <row r="54" spans="3:37" x14ac:dyDescent="0.2">
      <c r="C54" s="5" t="s">
        <v>202</v>
      </c>
      <c r="D54" s="9">
        <v>0.1878460883146352</v>
      </c>
      <c r="E54" s="9">
        <v>0.39364220493743657</v>
      </c>
      <c r="F54" s="9">
        <v>0.1942505701057293</v>
      </c>
      <c r="G54" s="9">
        <v>9.6542948038176035E-2</v>
      </c>
      <c r="H54" s="9">
        <v>0.63257199602781111</v>
      </c>
      <c r="I54" s="9">
        <v>0.31415250598122912</v>
      </c>
      <c r="J54" s="9">
        <v>0.24461105904404873</v>
      </c>
      <c r="K54" s="9">
        <v>0.28175944333996117</v>
      </c>
      <c r="L54" s="9">
        <v>0.42171717171717388</v>
      </c>
      <c r="M54" s="9">
        <v>0.39469250210614992</v>
      </c>
      <c r="N54" s="9">
        <v>4.5301466594242251E-2</v>
      </c>
      <c r="O54" s="9">
        <v>0.23598833097595301</v>
      </c>
      <c r="P54" s="9">
        <v>5.018140696414268E-2</v>
      </c>
      <c r="Q54" s="9">
        <v>1.8991479236007441E-2</v>
      </c>
      <c r="R54" s="9">
        <v>0.2158955705884355</v>
      </c>
      <c r="S54" s="9">
        <v>0.11557064319403984</v>
      </c>
      <c r="T54" s="9">
        <v>6.5530303030303022E-2</v>
      </c>
      <c r="U54" s="9">
        <v>0.1964387194544425</v>
      </c>
      <c r="V54" s="9">
        <v>8.0036021838239435E-2</v>
      </c>
      <c r="W54" s="9">
        <v>7.411246078797204E-2</v>
      </c>
      <c r="X54" s="9">
        <v>0.17467093561010408</v>
      </c>
      <c r="Y54" s="9">
        <v>0.62153518123667562</v>
      </c>
      <c r="Z54" s="9">
        <v>0.18332586284177579</v>
      </c>
      <c r="AA54" s="9">
        <v>8.0810066850177178E-2</v>
      </c>
      <c r="AB54" s="9">
        <v>0.79066235224195869</v>
      </c>
      <c r="AC54" s="9">
        <v>0.23528441559701471</v>
      </c>
      <c r="AD54" s="9">
        <v>0.32132587859424844</v>
      </c>
      <c r="AE54" s="9">
        <v>0.4893470790378025</v>
      </c>
      <c r="AF54" s="9">
        <v>0.27577370392272871</v>
      </c>
      <c r="AG54" s="9">
        <v>0.26905417814508953</v>
      </c>
      <c r="AH54" s="9">
        <v>0</v>
      </c>
      <c r="AI54" s="9">
        <v>1</v>
      </c>
      <c r="AJ54" s="9" t="s">
        <v>202</v>
      </c>
      <c r="AK54">
        <v>855563</v>
      </c>
    </row>
    <row r="55" spans="3:37" x14ac:dyDescent="0.2">
      <c r="C55" s="5" t="s">
        <v>203</v>
      </c>
      <c r="D55" s="9">
        <v>0.57215201855270303</v>
      </c>
      <c r="E55" s="9">
        <v>0.51065268853567458</v>
      </c>
      <c r="F55" s="9">
        <v>0.58399557736162011</v>
      </c>
      <c r="G55" s="9">
        <v>0.4074231177094379</v>
      </c>
      <c r="H55" s="9">
        <v>0.34467816195721179</v>
      </c>
      <c r="I55" s="9">
        <v>0.61229372431139384</v>
      </c>
      <c r="J55" s="9">
        <v>0.49367385192127455</v>
      </c>
      <c r="K55" s="9">
        <v>0.49507952286282553</v>
      </c>
      <c r="L55" s="9">
        <v>0.63131313131313449</v>
      </c>
      <c r="M55" s="9">
        <v>0.28369839932603408</v>
      </c>
      <c r="N55" s="9">
        <v>0.31490132174542779</v>
      </c>
      <c r="O55" s="9">
        <v>0.28858734087694321</v>
      </c>
      <c r="P55" s="9">
        <v>0.38038920039579704</v>
      </c>
      <c r="Q55" s="9">
        <v>0.18322444237744631</v>
      </c>
      <c r="R55" s="9">
        <v>0.16436074378760607</v>
      </c>
      <c r="S55" s="9">
        <v>0.7386367050199758</v>
      </c>
      <c r="T55" s="9">
        <v>0.24553030303030277</v>
      </c>
      <c r="U55" s="9">
        <v>0.49971585527562135</v>
      </c>
      <c r="V55" s="9">
        <v>0.63950019699442784</v>
      </c>
      <c r="W55" s="9">
        <v>0.23324074457941291</v>
      </c>
      <c r="X55" s="9">
        <v>0.57488438278193044</v>
      </c>
      <c r="Y55" s="9">
        <v>0.56369936034115298</v>
      </c>
      <c r="Z55" s="9">
        <v>0.63245181532945194</v>
      </c>
      <c r="AA55" s="9">
        <v>0.36025363743609928</v>
      </c>
      <c r="AB55" s="9">
        <v>0.35349666512580352</v>
      </c>
      <c r="AC55" s="9">
        <v>0.69574371064605844</v>
      </c>
      <c r="AD55" s="9">
        <v>0.57843450479233149</v>
      </c>
      <c r="AE55" s="9">
        <v>0.85670103092783467</v>
      </c>
      <c r="AF55" s="9">
        <v>0.61206386753400477</v>
      </c>
      <c r="AG55" s="9">
        <v>0.31982159254886783</v>
      </c>
      <c r="AH55" s="9">
        <v>0</v>
      </c>
      <c r="AI55" s="9">
        <v>1</v>
      </c>
      <c r="AJ55" s="9" t="s">
        <v>203</v>
      </c>
      <c r="AK55">
        <v>855625</v>
      </c>
    </row>
    <row r="56" spans="3:37" x14ac:dyDescent="0.2">
      <c r="C56" s="5" t="s">
        <v>204</v>
      </c>
      <c r="D56" s="9">
        <v>0.29812106583368531</v>
      </c>
      <c r="E56" s="9">
        <v>0.35745688197497461</v>
      </c>
      <c r="F56" s="9">
        <v>0.30080851357888166</v>
      </c>
      <c r="G56" s="9">
        <v>0.17039236479321315</v>
      </c>
      <c r="H56" s="9">
        <v>0.46465649544100812</v>
      </c>
      <c r="I56" s="9">
        <v>0.38101956935157472</v>
      </c>
      <c r="J56" s="9">
        <v>0.2307169634489222</v>
      </c>
      <c r="K56" s="9">
        <v>0.30606361829025996</v>
      </c>
      <c r="L56" s="9">
        <v>0.46161616161615887</v>
      </c>
      <c r="M56" s="9">
        <v>0.37615838247683459</v>
      </c>
      <c r="N56" s="9">
        <v>9.37533948940793E-2</v>
      </c>
      <c r="O56" s="9">
        <v>0.10270067185289956</v>
      </c>
      <c r="P56" s="9">
        <v>7.8688215615134532E-2</v>
      </c>
      <c r="Q56" s="9">
        <v>4.5812647787253427E-2</v>
      </c>
      <c r="R56" s="9">
        <v>0.11418567494985922</v>
      </c>
      <c r="S56" s="9">
        <v>0.1443356265208651</v>
      </c>
      <c r="T56" s="9">
        <v>5.5176767676767678E-2</v>
      </c>
      <c r="U56" s="9">
        <v>0.18109490433794315</v>
      </c>
      <c r="V56" s="9">
        <v>0.13097315247368718</v>
      </c>
      <c r="W56" s="9">
        <v>8.3682268562663559E-2</v>
      </c>
      <c r="X56" s="9">
        <v>0.33617929562433091</v>
      </c>
      <c r="Y56" s="9">
        <v>0.42590618336887109</v>
      </c>
      <c r="Z56" s="9">
        <v>0.31221674386174297</v>
      </c>
      <c r="AA56" s="9">
        <v>0.17744789618560777</v>
      </c>
      <c r="AB56" s="9">
        <v>0.54038169451231977</v>
      </c>
      <c r="AC56" s="9">
        <v>0.33482744903998218</v>
      </c>
      <c r="AD56" s="9">
        <v>0.2926517571884984</v>
      </c>
      <c r="AE56" s="9">
        <v>0.51271477663230425</v>
      </c>
      <c r="AF56" s="9">
        <v>0.4285432682830681</v>
      </c>
      <c r="AG56" s="9">
        <v>0.3126065853338606</v>
      </c>
      <c r="AH56" s="9">
        <v>0</v>
      </c>
      <c r="AI56" s="9">
        <v>1</v>
      </c>
      <c r="AJ56" s="9" t="s">
        <v>204</v>
      </c>
      <c r="AK56">
        <v>856106</v>
      </c>
    </row>
    <row r="57" spans="3:37" x14ac:dyDescent="0.2">
      <c r="C57" s="5" t="s">
        <v>205</v>
      </c>
      <c r="D57" s="9">
        <v>0.2929149510151941</v>
      </c>
      <c r="E57" s="9">
        <v>0.40919851200540741</v>
      </c>
      <c r="F57" s="9">
        <v>0.28767880588763789</v>
      </c>
      <c r="G57" s="9">
        <v>0.16458112407211029</v>
      </c>
      <c r="H57" s="9">
        <v>0.4018235984472367</v>
      </c>
      <c r="I57" s="9">
        <v>0.26170173608981129</v>
      </c>
      <c r="J57" s="9">
        <v>0.19350984067478888</v>
      </c>
      <c r="K57" s="9">
        <v>0.26103379721670061</v>
      </c>
      <c r="L57" s="9">
        <v>0.34646464646464825</v>
      </c>
      <c r="M57" s="9">
        <v>0.2487363100252738</v>
      </c>
      <c r="N57" s="9">
        <v>2.9802643490856415E-2</v>
      </c>
      <c r="O57" s="9">
        <v>5.5715169731258722E-2</v>
      </c>
      <c r="P57" s="9">
        <v>2.7187485275408759E-2</v>
      </c>
      <c r="Q57" s="9">
        <v>1.4359411129664306E-2</v>
      </c>
      <c r="R57" s="9">
        <v>5.5648094639154551E-2</v>
      </c>
      <c r="S57" s="9">
        <v>8.7030973052543689E-2</v>
      </c>
      <c r="T57" s="9">
        <v>3.6666666666666667E-2</v>
      </c>
      <c r="U57" s="9">
        <v>0.12981625307823458</v>
      </c>
      <c r="V57" s="9">
        <v>4.5702707266278779E-2</v>
      </c>
      <c r="W57" s="9">
        <v>2.8509044677528701E-2</v>
      </c>
      <c r="X57" s="9">
        <v>0.29526858769121445</v>
      </c>
      <c r="Y57" s="9">
        <v>0.47627931769722953</v>
      </c>
      <c r="Z57" s="9">
        <v>0.27436625329946879</v>
      </c>
      <c r="AA57" s="9">
        <v>0.13652674007078275</v>
      </c>
      <c r="AB57" s="9">
        <v>0.52255167404080805</v>
      </c>
      <c r="AC57" s="9">
        <v>0.35229113911769561</v>
      </c>
      <c r="AD57" s="9">
        <v>0.29776357827476041</v>
      </c>
      <c r="AE57" s="9">
        <v>0.55223367697594705</v>
      </c>
      <c r="AF57" s="9">
        <v>0.41947565543071247</v>
      </c>
      <c r="AG57" s="9">
        <v>0.2698412698412721</v>
      </c>
      <c r="AH57" s="9">
        <v>0</v>
      </c>
      <c r="AI57" s="9">
        <v>1</v>
      </c>
      <c r="AJ57" s="9" t="s">
        <v>205</v>
      </c>
      <c r="AK57">
        <v>85638502</v>
      </c>
    </row>
    <row r="58" spans="3:37" x14ac:dyDescent="0.2">
      <c r="C58" s="5" t="s">
        <v>206</v>
      </c>
      <c r="D58" s="9">
        <v>0.55227412560935008</v>
      </c>
      <c r="E58" s="9">
        <v>0.26682448427460265</v>
      </c>
      <c r="F58" s="9">
        <v>0.55220786400387023</v>
      </c>
      <c r="G58" s="9">
        <v>0.3955461293743372</v>
      </c>
      <c r="H58" s="9">
        <v>0.51701724293581763</v>
      </c>
      <c r="I58" s="9">
        <v>0.45770198147353064</v>
      </c>
      <c r="J58" s="9">
        <v>0.46251171508903222</v>
      </c>
      <c r="K58" s="9">
        <v>0.50149105367793489</v>
      </c>
      <c r="L58" s="9">
        <v>0.42777777777777998</v>
      </c>
      <c r="M58" s="9">
        <v>0.22177759056445032</v>
      </c>
      <c r="N58" s="9">
        <v>0.18736194097410824</v>
      </c>
      <c r="O58" s="9">
        <v>6.6986386138614004E-2</v>
      </c>
      <c r="P58" s="9">
        <v>0.16661169485935071</v>
      </c>
      <c r="Q58" s="9">
        <v>0.1209530106574922</v>
      </c>
      <c r="R58" s="9">
        <v>0.15572628072203176</v>
      </c>
      <c r="S58" s="9">
        <v>0.28305344428756191</v>
      </c>
      <c r="T58" s="9">
        <v>0.14025252525252499</v>
      </c>
      <c r="U58" s="9">
        <v>0.32108353854896821</v>
      </c>
      <c r="V58" s="9">
        <v>0.23073675916023947</v>
      </c>
      <c r="W58" s="9">
        <v>9.121374182938792E-2</v>
      </c>
      <c r="X58" s="9">
        <v>0.52970473141231089</v>
      </c>
      <c r="Y58" s="9">
        <v>0.24786780383795384</v>
      </c>
      <c r="Z58" s="9">
        <v>0.49897903282035727</v>
      </c>
      <c r="AA58" s="9">
        <v>0.33960872984663798</v>
      </c>
      <c r="AB58" s="9">
        <v>0.63877699266987831</v>
      </c>
      <c r="AC58" s="9">
        <v>0.46735745262974066</v>
      </c>
      <c r="AD58" s="9">
        <v>0.5866613418530352</v>
      </c>
      <c r="AE58" s="9">
        <v>0.81718213058419542</v>
      </c>
      <c r="AF58" s="9">
        <v>0.44037058939483631</v>
      </c>
      <c r="AG58" s="9">
        <v>0.24144037780401623</v>
      </c>
      <c r="AH58" s="9">
        <v>0</v>
      </c>
      <c r="AI58" s="9">
        <v>1</v>
      </c>
      <c r="AJ58" s="9" t="s">
        <v>206</v>
      </c>
      <c r="AK58">
        <v>857010</v>
      </c>
    </row>
    <row r="59" spans="3:37" x14ac:dyDescent="0.2">
      <c r="C59" s="5" t="s">
        <v>207</v>
      </c>
      <c r="D59" s="9">
        <v>5.7503904586114159E-2</v>
      </c>
      <c r="E59" s="9">
        <v>0.24112275955360157</v>
      </c>
      <c r="F59" s="9">
        <v>5.4730149955083247E-2</v>
      </c>
      <c r="G59" s="9">
        <v>2.477200424178155E-2</v>
      </c>
      <c r="H59" s="9">
        <v>0.30125485239686017</v>
      </c>
      <c r="I59" s="9">
        <v>0.12284522421937311</v>
      </c>
      <c r="J59" s="9">
        <v>3.720712277413285E-2</v>
      </c>
      <c r="K59" s="9">
        <v>2.9408548707753623E-2</v>
      </c>
      <c r="L59" s="9">
        <v>0.35808080808080989</v>
      </c>
      <c r="M59" s="9">
        <v>0.31739679865206621</v>
      </c>
      <c r="N59" s="9">
        <v>1.6223067173637147E-2</v>
      </c>
      <c r="O59" s="9">
        <v>0.13182903111739749</v>
      </c>
      <c r="P59" s="9">
        <v>1.5878999198982242E-2</v>
      </c>
      <c r="Q59" s="9">
        <v>2.6204804649998881E-3</v>
      </c>
      <c r="R59" s="9">
        <v>0.24662610055410161</v>
      </c>
      <c r="S59" s="9">
        <v>0.10670832457115394</v>
      </c>
      <c r="T59" s="9">
        <v>4.0101010101009846E-2</v>
      </c>
      <c r="U59" s="9">
        <v>0.1120856222769466</v>
      </c>
      <c r="V59" s="9">
        <v>0.25128046378116586</v>
      </c>
      <c r="W59" s="9">
        <v>5.8289457319348509E-2</v>
      </c>
      <c r="X59" s="9">
        <v>3.6784062611170891E-2</v>
      </c>
      <c r="Y59" s="9">
        <v>0.26492537313432912</v>
      </c>
      <c r="Z59" s="9">
        <v>3.4115244783106881E-2</v>
      </c>
      <c r="AA59" s="9">
        <v>1.4009044435705857E-2</v>
      </c>
      <c r="AB59" s="9">
        <v>0.38651522155451667</v>
      </c>
      <c r="AC59" s="9">
        <v>0.10517992451804976</v>
      </c>
      <c r="AD59" s="9">
        <v>5.4952076677316296E-2</v>
      </c>
      <c r="AE59" s="9">
        <v>8.810996563573914E-2</v>
      </c>
      <c r="AF59" s="9">
        <v>0.30356790853538401</v>
      </c>
      <c r="AG59" s="9">
        <v>0.12495080676898999</v>
      </c>
      <c r="AH59" s="9">
        <v>1</v>
      </c>
      <c r="AI59" s="9">
        <v>0</v>
      </c>
      <c r="AJ59" s="9" t="s">
        <v>207</v>
      </c>
      <c r="AK59">
        <v>85713702</v>
      </c>
    </row>
    <row r="60" spans="3:37" x14ac:dyDescent="0.2">
      <c r="C60" s="5" t="s">
        <v>208</v>
      </c>
      <c r="D60" s="9">
        <v>0.2929149510151941</v>
      </c>
      <c r="E60" s="9">
        <v>0.30267162664863034</v>
      </c>
      <c r="F60" s="9">
        <v>0.29154861447032049</v>
      </c>
      <c r="G60" s="9">
        <v>0.16589607635206788</v>
      </c>
      <c r="H60" s="9">
        <v>0.57028076193915855</v>
      </c>
      <c r="I60" s="9">
        <v>0.31813999141157084</v>
      </c>
      <c r="J60" s="9">
        <v>0.28725398313027178</v>
      </c>
      <c r="K60" s="9">
        <v>0.36481113320079711</v>
      </c>
      <c r="L60" s="9">
        <v>0.53939393939393698</v>
      </c>
      <c r="M60" s="9">
        <v>0.37510530749789384</v>
      </c>
      <c r="N60" s="9">
        <v>6.3588629368097047E-2</v>
      </c>
      <c r="O60" s="9">
        <v>0.11790576379066504</v>
      </c>
      <c r="P60" s="9">
        <v>5.3715308863025973E-2</v>
      </c>
      <c r="Q60" s="9">
        <v>3.2588840451402527E-2</v>
      </c>
      <c r="R60" s="9">
        <v>0.1638168406023727</v>
      </c>
      <c r="S60" s="9">
        <v>0.1585303571965036</v>
      </c>
      <c r="T60" s="9">
        <v>7.3358585858585595E-2</v>
      </c>
      <c r="U60" s="9">
        <v>0.23015722674748859</v>
      </c>
      <c r="V60" s="9">
        <v>0.134350199808634</v>
      </c>
      <c r="W60" s="9">
        <v>9.494493042024274E-2</v>
      </c>
      <c r="X60" s="9">
        <v>0.27534685165421685</v>
      </c>
      <c r="Y60" s="9">
        <v>0.42457356076758918</v>
      </c>
      <c r="Z60" s="9">
        <v>0.26091936849444858</v>
      </c>
      <c r="AA60" s="9">
        <v>0.14112268973653161</v>
      </c>
      <c r="AB60" s="9">
        <v>0.70943670342733112</v>
      </c>
      <c r="AC60" s="9">
        <v>0.37771051023081181</v>
      </c>
      <c r="AD60" s="9">
        <v>0.39984025559105429</v>
      </c>
      <c r="AE60" s="9">
        <v>0.71752577319587885</v>
      </c>
      <c r="AF60" s="9">
        <v>0.46027991326631279</v>
      </c>
      <c r="AG60" s="9">
        <v>0.41230486685032458</v>
      </c>
      <c r="AH60" s="9">
        <v>0</v>
      </c>
      <c r="AI60" s="9">
        <v>1</v>
      </c>
      <c r="AJ60" s="9" t="s">
        <v>208</v>
      </c>
      <c r="AK60">
        <v>85715</v>
      </c>
    </row>
    <row r="61" spans="3:37" x14ac:dyDescent="0.2">
      <c r="C61" s="5" t="s">
        <v>209</v>
      </c>
      <c r="D61" s="9">
        <v>0.23990723649959925</v>
      </c>
      <c r="E61" s="9">
        <v>0.16638484950963814</v>
      </c>
      <c r="F61" s="9">
        <v>0.23668025706585644</v>
      </c>
      <c r="G61" s="9">
        <v>0.12971367974549311</v>
      </c>
      <c r="H61" s="9">
        <v>0.45562878035569615</v>
      </c>
      <c r="I61" s="9">
        <v>0.21943439052818911</v>
      </c>
      <c r="J61" s="9">
        <v>0.15445173383317712</v>
      </c>
      <c r="K61" s="9">
        <v>0.13663021868787345</v>
      </c>
      <c r="L61" s="9">
        <v>0.31060606060606222</v>
      </c>
      <c r="M61" s="9">
        <v>0.22051390058972201</v>
      </c>
      <c r="N61" s="9">
        <v>5.5078761542639867E-2</v>
      </c>
      <c r="O61" s="9">
        <v>8.1594766619519268E-2</v>
      </c>
      <c r="P61" s="9">
        <v>5.1406492955755563E-2</v>
      </c>
      <c r="Q61" s="9">
        <v>2.4408010489392961E-2</v>
      </c>
      <c r="R61" s="9">
        <v>0.12832715776591763</v>
      </c>
      <c r="S61" s="9">
        <v>9.0260462042239406E-2</v>
      </c>
      <c r="T61" s="9">
        <v>5.8636363636363632E-2</v>
      </c>
      <c r="U61" s="9">
        <v>0.10721727599924248</v>
      </c>
      <c r="V61" s="9">
        <v>9.0026453537455683E-2</v>
      </c>
      <c r="W61" s="9">
        <v>5.276177051808266E-2</v>
      </c>
      <c r="X61" s="9">
        <v>0.20739950195660009</v>
      </c>
      <c r="Y61" s="9">
        <v>0.23134328358208756</v>
      </c>
      <c r="Z61" s="9">
        <v>0.19657353453857349</v>
      </c>
      <c r="AA61" s="9">
        <v>9.7670074714903882E-2</v>
      </c>
      <c r="AB61" s="9">
        <v>0.51660833388364635</v>
      </c>
      <c r="AC61" s="9">
        <v>0.18269930436301199</v>
      </c>
      <c r="AD61" s="9">
        <v>0.24361022364217175</v>
      </c>
      <c r="AE61" s="9">
        <v>0.22501718213058464</v>
      </c>
      <c r="AF61" s="9">
        <v>0.23299822590183369</v>
      </c>
      <c r="AG61" s="9">
        <v>0.18345795618523067</v>
      </c>
      <c r="AH61" s="9">
        <v>1</v>
      </c>
      <c r="AI61" s="9">
        <v>0</v>
      </c>
      <c r="AJ61" s="9" t="s">
        <v>209</v>
      </c>
      <c r="AK61">
        <v>857155</v>
      </c>
    </row>
    <row r="62" spans="3:37" x14ac:dyDescent="0.2">
      <c r="C62" s="5" t="s">
        <v>210</v>
      </c>
      <c r="D62" s="9">
        <v>0.30806001230536412</v>
      </c>
      <c r="E62" s="9">
        <v>0.42576936083868783</v>
      </c>
      <c r="F62" s="9">
        <v>0.29797526086656051</v>
      </c>
      <c r="G62" s="9">
        <v>0.17709437963944857</v>
      </c>
      <c r="H62" s="9">
        <v>0.31497697932653534</v>
      </c>
      <c r="I62" s="9">
        <v>0.17667627752898651</v>
      </c>
      <c r="J62" s="9">
        <v>0.1113167760074974</v>
      </c>
      <c r="K62" s="9">
        <v>0.1681908548707762</v>
      </c>
      <c r="L62" s="9">
        <v>0.37828282828283022</v>
      </c>
      <c r="M62" s="9">
        <v>0.15206402695872159</v>
      </c>
      <c r="N62" s="9">
        <v>4.4287524895889913E-2</v>
      </c>
      <c r="O62" s="9">
        <v>0.21941301272984487</v>
      </c>
      <c r="P62" s="9">
        <v>4.608208076143807E-2</v>
      </c>
      <c r="Q62" s="9">
        <v>2.5024374390640067E-2</v>
      </c>
      <c r="R62" s="9">
        <v>9.3211408369310245E-2</v>
      </c>
      <c r="S62" s="9">
        <v>8.6880764262325286E-2</v>
      </c>
      <c r="T62" s="9">
        <v>5.2904040404040398E-2</v>
      </c>
      <c r="U62" s="9">
        <v>0.22428490244364505</v>
      </c>
      <c r="V62" s="9">
        <v>0.11999774863511004</v>
      </c>
      <c r="W62" s="9">
        <v>3.6662382709395494E-2</v>
      </c>
      <c r="X62" s="9">
        <v>0.25684809676271908</v>
      </c>
      <c r="Y62" s="9">
        <v>0.52771855010661128</v>
      </c>
      <c r="Z62" s="9">
        <v>0.24199412321330899</v>
      </c>
      <c r="AA62" s="9">
        <v>0.1262288635469917</v>
      </c>
      <c r="AB62" s="9">
        <v>0.2973651191969911</v>
      </c>
      <c r="AC62" s="9">
        <v>0.13952518167088712</v>
      </c>
      <c r="AD62" s="9">
        <v>0.18226837060702797</v>
      </c>
      <c r="AE62" s="9">
        <v>0.44054982817869576</v>
      </c>
      <c r="AF62" s="9">
        <v>0.25744135619948805</v>
      </c>
      <c r="AG62" s="9">
        <v>9.2680047225502299E-2</v>
      </c>
      <c r="AH62" s="9">
        <v>1</v>
      </c>
      <c r="AI62" s="9">
        <v>0</v>
      </c>
      <c r="AJ62" s="9" t="s">
        <v>210</v>
      </c>
      <c r="AK62">
        <v>857156</v>
      </c>
    </row>
    <row r="63" spans="3:37" x14ac:dyDescent="0.2">
      <c r="C63" s="5" t="s">
        <v>211</v>
      </c>
      <c r="D63" s="9">
        <v>0.22618202470538268</v>
      </c>
      <c r="E63" s="9">
        <v>0.40209671964829219</v>
      </c>
      <c r="F63" s="9">
        <v>0.2137378204685231</v>
      </c>
      <c r="G63" s="9">
        <v>0.12063626723223712</v>
      </c>
      <c r="H63" s="9">
        <v>0.30459510697842657</v>
      </c>
      <c r="I63" s="9">
        <v>9.2877737562113039E-2</v>
      </c>
      <c r="J63" s="9">
        <v>3.8823805060918461E-2</v>
      </c>
      <c r="K63" s="9">
        <v>5.5417495029821351E-2</v>
      </c>
      <c r="L63" s="9">
        <v>0.21969696969696575</v>
      </c>
      <c r="M63" s="9">
        <v>0.18786857624263059</v>
      </c>
      <c r="N63" s="9">
        <v>0.10671736375158428</v>
      </c>
      <c r="O63" s="9">
        <v>0.18780940594059439</v>
      </c>
      <c r="P63" s="9">
        <v>8.848890354803704E-2</v>
      </c>
      <c r="Q63" s="9">
        <v>4.0470827309776858E-2</v>
      </c>
      <c r="R63" s="9">
        <v>0.14087092497535467</v>
      </c>
      <c r="S63" s="9">
        <v>5.6373358968967217E-2</v>
      </c>
      <c r="T63" s="9">
        <v>2.9494949494949241E-2</v>
      </c>
      <c r="U63" s="9">
        <v>0.14103049820041702</v>
      </c>
      <c r="V63" s="9">
        <v>0.22764113243653969</v>
      </c>
      <c r="W63" s="9">
        <v>3.020189876041637E-2</v>
      </c>
      <c r="X63" s="9">
        <v>0.17965136961935349</v>
      </c>
      <c r="Y63" s="9">
        <v>0.3651385927505314</v>
      </c>
      <c r="Z63" s="9">
        <v>0.16220927337018901</v>
      </c>
      <c r="AA63" s="9">
        <v>8.1424498623673042E-2</v>
      </c>
      <c r="AB63" s="9">
        <v>0.24651654229677292</v>
      </c>
      <c r="AC63" s="9">
        <v>5.7106266554122979E-2</v>
      </c>
      <c r="AD63" s="9">
        <v>4.4113418530351445E-2</v>
      </c>
      <c r="AE63" s="9">
        <v>0.12766323024055029</v>
      </c>
      <c r="AF63" s="9">
        <v>0.17110191208357808</v>
      </c>
      <c r="AG63" s="9">
        <v>6.9460842188115296E-2</v>
      </c>
      <c r="AH63" s="9">
        <v>1</v>
      </c>
      <c r="AI63" s="9">
        <v>0</v>
      </c>
      <c r="AJ63" s="9" t="s">
        <v>211</v>
      </c>
      <c r="AK63">
        <v>857343</v>
      </c>
    </row>
    <row r="64" spans="3:37" x14ac:dyDescent="0.2">
      <c r="C64" s="5" t="s">
        <v>212</v>
      </c>
      <c r="D64" s="9">
        <v>0.31515925978513132</v>
      </c>
      <c r="E64" s="9">
        <v>0.22421373013189039</v>
      </c>
      <c r="F64" s="9">
        <v>0.30004837260728329</v>
      </c>
      <c r="G64" s="9">
        <v>0.18167550371155844</v>
      </c>
      <c r="H64" s="9">
        <v>0.2186512593662564</v>
      </c>
      <c r="I64" s="9">
        <v>0.12640328814183188</v>
      </c>
      <c r="J64" s="9">
        <v>4.3509840674789121E-2</v>
      </c>
      <c r="K64" s="9">
        <v>8.5636182902584429E-2</v>
      </c>
      <c r="L64" s="9">
        <v>0.14797979797979877</v>
      </c>
      <c r="M64" s="9">
        <v>0.20155855096883107</v>
      </c>
      <c r="N64" s="9">
        <v>2.7412638059025888E-2</v>
      </c>
      <c r="O64" s="9">
        <v>0.12446958981612471</v>
      </c>
      <c r="P64" s="9">
        <v>3.260613485369647E-2</v>
      </c>
      <c r="Q64" s="9">
        <v>1.4471477293527452E-2</v>
      </c>
      <c r="R64" s="9">
        <v>9.3959275249005977E-2</v>
      </c>
      <c r="S64" s="9">
        <v>7.1484363264938053E-2</v>
      </c>
      <c r="T64" s="9">
        <v>2.7247474747474493E-2</v>
      </c>
      <c r="U64" s="9">
        <v>0.15071036181094916</v>
      </c>
      <c r="V64" s="9">
        <v>7.5533292058310345E-2</v>
      </c>
      <c r="W64" s="9">
        <v>5.7218468001602907E-2</v>
      </c>
      <c r="X64" s="9">
        <v>0.23977232301672116</v>
      </c>
      <c r="Y64" s="9">
        <v>0.29770788912580043</v>
      </c>
      <c r="Z64" s="9">
        <v>0.2274515663130644</v>
      </c>
      <c r="AA64" s="9">
        <v>0.11588183248132149</v>
      </c>
      <c r="AB64" s="9">
        <v>0.24915802681106991</v>
      </c>
      <c r="AC64" s="9">
        <v>0.12700953711519253</v>
      </c>
      <c r="AD64" s="9">
        <v>8.386581469648563E-2</v>
      </c>
      <c r="AE64" s="9">
        <v>0.29505154639175363</v>
      </c>
      <c r="AF64" s="9">
        <v>0.15395229647151618</v>
      </c>
      <c r="AG64" s="9">
        <v>0.16535484717303064</v>
      </c>
      <c r="AH64" s="9">
        <v>1</v>
      </c>
      <c r="AI64" s="9">
        <v>0</v>
      </c>
      <c r="AJ64" s="9" t="s">
        <v>212</v>
      </c>
      <c r="AK64">
        <v>857373</v>
      </c>
    </row>
    <row r="65" spans="3:37" x14ac:dyDescent="0.2">
      <c r="C65" s="5" t="s">
        <v>213</v>
      </c>
      <c r="D65" s="9">
        <v>0.23470112168110327</v>
      </c>
      <c r="E65" s="9">
        <v>0.28846804193438952</v>
      </c>
      <c r="F65" s="9">
        <v>0.22057908921290839</v>
      </c>
      <c r="G65" s="9">
        <v>0.12475079533404029</v>
      </c>
      <c r="H65" s="9">
        <v>0.27065089825765348</v>
      </c>
      <c r="I65" s="9">
        <v>8.6283050119624519E-2</v>
      </c>
      <c r="J65" s="9">
        <v>4.6204311152764757E-2</v>
      </c>
      <c r="K65" s="9">
        <v>6.7047713717694177E-2</v>
      </c>
      <c r="L65" s="9">
        <v>0.40808080808080505</v>
      </c>
      <c r="M65" s="9">
        <v>0.23462510530750005</v>
      </c>
      <c r="N65" s="9">
        <v>4.1933731667571965E-2</v>
      </c>
      <c r="O65" s="9">
        <v>6.0267857142857269E-2</v>
      </c>
      <c r="P65" s="9">
        <v>3.5951561984639308E-2</v>
      </c>
      <c r="Q65" s="9">
        <v>1.9925363934866977E-2</v>
      </c>
      <c r="R65" s="9">
        <v>0.18686473807662263</v>
      </c>
      <c r="S65" s="9">
        <v>4.6023973322919201E-2</v>
      </c>
      <c r="T65" s="9">
        <v>3.3106060606060604E-2</v>
      </c>
      <c r="U65" s="9">
        <v>0.15154385300246287</v>
      </c>
      <c r="V65" s="9">
        <v>0.1699499071311969</v>
      </c>
      <c r="W65" s="9">
        <v>6.0120503572267843E-2</v>
      </c>
      <c r="X65" s="9">
        <v>0.18392031305585296</v>
      </c>
      <c r="Y65" s="9">
        <v>0.24813432835820695</v>
      </c>
      <c r="Z65" s="9">
        <v>0.16564569948702748</v>
      </c>
      <c r="AA65" s="9">
        <v>8.4054266614235387E-2</v>
      </c>
      <c r="AB65" s="9">
        <v>0.2854784388826544</v>
      </c>
      <c r="AC65" s="9">
        <v>5.9929563116686645E-2</v>
      </c>
      <c r="AD65" s="9">
        <v>7.3506389776357831E-2</v>
      </c>
      <c r="AE65" s="9">
        <v>0.21635738831615201</v>
      </c>
      <c r="AF65" s="9">
        <v>0.24048886260595359</v>
      </c>
      <c r="AG65" s="9">
        <v>0.12488521579430742</v>
      </c>
      <c r="AH65" s="9">
        <v>1</v>
      </c>
      <c r="AI65" s="9">
        <v>0</v>
      </c>
      <c r="AJ65" s="9" t="s">
        <v>213</v>
      </c>
      <c r="AK65">
        <v>857374</v>
      </c>
    </row>
    <row r="66" spans="3:37" x14ac:dyDescent="0.2">
      <c r="C66" s="5" t="s">
        <v>214</v>
      </c>
      <c r="D66" s="9">
        <v>0.53192294950068419</v>
      </c>
      <c r="E66" s="9">
        <v>0.3040243490023638</v>
      </c>
      <c r="F66" s="9">
        <v>0.52871259760901157</v>
      </c>
      <c r="G66" s="9">
        <v>0.37730646871686108</v>
      </c>
      <c r="H66" s="9">
        <v>0.56125304685384647</v>
      </c>
      <c r="I66" s="9">
        <v>0.39604932212747496</v>
      </c>
      <c r="J66" s="9">
        <v>0.41518275538894089</v>
      </c>
      <c r="K66" s="9">
        <v>0.52683896620278592</v>
      </c>
      <c r="L66" s="9">
        <v>0.52121212121212379</v>
      </c>
      <c r="M66" s="9">
        <v>0.27674810446504006</v>
      </c>
      <c r="N66" s="9">
        <v>0.26152453376787971</v>
      </c>
      <c r="O66" s="9">
        <v>0.27245403111739802</v>
      </c>
      <c r="P66" s="9">
        <v>0.19412901097865479</v>
      </c>
      <c r="Q66" s="9">
        <v>0.17184972674533713</v>
      </c>
      <c r="R66" s="9">
        <v>7.431077268246282E-2</v>
      </c>
      <c r="S66" s="9">
        <v>0.20547060413975585</v>
      </c>
      <c r="T66" s="9">
        <v>7.1136363636363636E-2</v>
      </c>
      <c r="U66" s="9">
        <v>0.1746921765485889</v>
      </c>
      <c r="V66" s="9">
        <v>0.26535149434344568</v>
      </c>
      <c r="W66" s="9">
        <v>0.14617967745947566</v>
      </c>
      <c r="X66" s="9">
        <v>0.45072927783707056</v>
      </c>
      <c r="Y66" s="9">
        <v>0.32276119402984899</v>
      </c>
      <c r="Z66" s="9">
        <v>0.42178395338413011</v>
      </c>
      <c r="AA66" s="9">
        <v>0.27914864333464429</v>
      </c>
      <c r="AB66" s="9">
        <v>0.37528891236875417</v>
      </c>
      <c r="AC66" s="9">
        <v>0.1963791949238865</v>
      </c>
      <c r="AD66" s="9">
        <v>0.20950479233226757</v>
      </c>
      <c r="AE66" s="9">
        <v>0.45532646048110131</v>
      </c>
      <c r="AF66" s="9">
        <v>0.28700965897890651</v>
      </c>
      <c r="AG66" s="9">
        <v>0.16286239013511836</v>
      </c>
      <c r="AH66" s="9">
        <v>0</v>
      </c>
      <c r="AI66" s="9">
        <v>1</v>
      </c>
      <c r="AJ66" s="9" t="s">
        <v>214</v>
      </c>
      <c r="AK66">
        <v>857392</v>
      </c>
    </row>
    <row r="67" spans="3:37" x14ac:dyDescent="0.2">
      <c r="C67" s="5" t="s">
        <v>215</v>
      </c>
      <c r="D67" s="9">
        <v>0.38425860192153183</v>
      </c>
      <c r="E67" s="9">
        <v>0.41630030436252952</v>
      </c>
      <c r="F67" s="9">
        <v>0.36949761592149866</v>
      </c>
      <c r="G67" s="9">
        <v>0.24148462354188721</v>
      </c>
      <c r="H67" s="9">
        <v>0.3424212331858838</v>
      </c>
      <c r="I67" s="9">
        <v>0.15775105821728749</v>
      </c>
      <c r="J67" s="9">
        <v>0.12307872539831302</v>
      </c>
      <c r="K67" s="9">
        <v>0.16570576540755549</v>
      </c>
      <c r="L67" s="9">
        <v>0.28080808080807718</v>
      </c>
      <c r="M67" s="9">
        <v>0.14490311710193979</v>
      </c>
      <c r="N67" s="9">
        <v>7.2062284990041636E-2</v>
      </c>
      <c r="O67" s="9">
        <v>0.1046897100424328</v>
      </c>
      <c r="P67" s="9">
        <v>6.3139047260048056E-2</v>
      </c>
      <c r="Q67" s="9">
        <v>4.316041524249252E-2</v>
      </c>
      <c r="R67" s="9">
        <v>0.10069007716626471</v>
      </c>
      <c r="S67" s="9">
        <v>6.0444017183886055E-2</v>
      </c>
      <c r="T67" s="9">
        <v>4.047979797979772E-2</v>
      </c>
      <c r="U67" s="9">
        <v>0.1746921765485889</v>
      </c>
      <c r="V67" s="9">
        <v>4.3169921765070063E-2</v>
      </c>
      <c r="W67" s="9">
        <v>2.5365172809308747E-2</v>
      </c>
      <c r="X67" s="9">
        <v>0.36179295624333141</v>
      </c>
      <c r="Y67" s="9">
        <v>0.52425373134328512</v>
      </c>
      <c r="Z67" s="9">
        <v>0.33512625130733803</v>
      </c>
      <c r="AA67" s="9">
        <v>0.20762878489972492</v>
      </c>
      <c r="AB67" s="9">
        <v>0.44726936538334872</v>
      </c>
      <c r="AC67" s="9">
        <v>0.17309427482026862</v>
      </c>
      <c r="AD67" s="9">
        <v>0.21661341853035143</v>
      </c>
      <c r="AE67" s="9">
        <v>0.52577319587629057</v>
      </c>
      <c r="AF67" s="9">
        <v>0.21880544056771187</v>
      </c>
      <c r="AG67" s="9">
        <v>0.15538501902138355</v>
      </c>
      <c r="AH67" s="9">
        <v>0</v>
      </c>
      <c r="AI67" s="9">
        <v>1</v>
      </c>
      <c r="AJ67" s="9" t="s">
        <v>215</v>
      </c>
      <c r="AK67">
        <v>857438</v>
      </c>
    </row>
    <row r="68" spans="3:37" x14ac:dyDescent="0.2">
      <c r="C68" s="5" t="s">
        <v>216</v>
      </c>
      <c r="D68" s="9">
        <v>0.21482322873775517</v>
      </c>
      <c r="E68" s="9">
        <v>0.30571525194453836</v>
      </c>
      <c r="F68" s="9">
        <v>0.20420150646119889</v>
      </c>
      <c r="G68" s="9">
        <v>0.11261930010604453</v>
      </c>
      <c r="H68" s="9">
        <v>0.38467093978514394</v>
      </c>
      <c r="I68" s="9">
        <v>0.10842893074044573</v>
      </c>
      <c r="J68" s="9">
        <v>7.1134020618556698E-2</v>
      </c>
      <c r="K68" s="9">
        <v>0.11322067594433458</v>
      </c>
      <c r="L68" s="9">
        <v>0.43434343434343659</v>
      </c>
      <c r="M68" s="9">
        <v>0.19187026116259476</v>
      </c>
      <c r="N68" s="9">
        <v>7.7276842295853701E-2</v>
      </c>
      <c r="O68" s="9">
        <v>0.13235944130127303</v>
      </c>
      <c r="P68" s="9">
        <v>6.7191254770767095E-2</v>
      </c>
      <c r="Q68" s="9">
        <v>3.1131980321181457E-2</v>
      </c>
      <c r="R68" s="9">
        <v>0.22486997314478047</v>
      </c>
      <c r="S68" s="9">
        <v>4.8592543635653927E-2</v>
      </c>
      <c r="T68" s="9">
        <v>3.4065656565656563E-2</v>
      </c>
      <c r="U68" s="9">
        <v>0.16423565069141915</v>
      </c>
      <c r="V68" s="9">
        <v>0.34189790060224007</v>
      </c>
      <c r="W68" s="9">
        <v>5.1518040987797845E-2</v>
      </c>
      <c r="X68" s="9">
        <v>0.17467093561010408</v>
      </c>
      <c r="Y68" s="9">
        <v>0.27851812366737549</v>
      </c>
      <c r="Z68" s="9">
        <v>0.15638228995468023</v>
      </c>
      <c r="AA68" s="9">
        <v>7.8893039716869812E-2</v>
      </c>
      <c r="AB68" s="9">
        <v>0.35481740738295198</v>
      </c>
      <c r="AC68" s="9">
        <v>5.8124981808656259E-2</v>
      </c>
      <c r="AD68" s="9">
        <v>7.2492012779552639E-2</v>
      </c>
      <c r="AE68" s="9">
        <v>0.21704467353951931</v>
      </c>
      <c r="AF68" s="9">
        <v>0.34318943425980752</v>
      </c>
      <c r="AG68" s="9">
        <v>0.10048537321264722</v>
      </c>
      <c r="AH68" s="9">
        <v>1</v>
      </c>
      <c r="AI68" s="9">
        <v>0</v>
      </c>
      <c r="AJ68" s="9" t="s">
        <v>216</v>
      </c>
      <c r="AK68">
        <v>85759902</v>
      </c>
    </row>
    <row r="69" spans="3:37" x14ac:dyDescent="0.2">
      <c r="C69" s="5" t="s">
        <v>217</v>
      </c>
      <c r="D69" s="9">
        <v>0.57877798286715243</v>
      </c>
      <c r="E69" s="9">
        <v>0.29962800135272233</v>
      </c>
      <c r="F69" s="9">
        <v>0.564646534448207</v>
      </c>
      <c r="G69" s="9">
        <v>0.42778366914103921</v>
      </c>
      <c r="H69" s="9">
        <v>0.47548975354338258</v>
      </c>
      <c r="I69" s="9">
        <v>0.32918225875713247</v>
      </c>
      <c r="J69" s="9">
        <v>0.30998125585754449</v>
      </c>
      <c r="K69" s="9">
        <v>0.44701789264413744</v>
      </c>
      <c r="L69" s="9">
        <v>0.43282828282828506</v>
      </c>
      <c r="M69" s="9">
        <v>0.20324347093513273</v>
      </c>
      <c r="N69" s="9">
        <v>0.2230671736375158</v>
      </c>
      <c r="O69" s="9">
        <v>0.18405233380480945</v>
      </c>
      <c r="P69" s="9">
        <v>0.19224426329925037</v>
      </c>
      <c r="Q69" s="9">
        <v>0.17874179582292052</v>
      </c>
      <c r="R69" s="9">
        <v>0.16130128837067029</v>
      </c>
      <c r="S69" s="9">
        <v>0.15627722534322827</v>
      </c>
      <c r="T69" s="9">
        <v>7.4368686868686862E-2</v>
      </c>
      <c r="U69" s="9">
        <v>0.29134305739723487</v>
      </c>
      <c r="V69" s="9">
        <v>0.14968762312151601</v>
      </c>
      <c r="W69" s="9">
        <v>5.9187706424554218E-2</v>
      </c>
      <c r="X69" s="9">
        <v>0.64781216648879658</v>
      </c>
      <c r="Y69" s="9">
        <v>0.42963752665245331</v>
      </c>
      <c r="Z69" s="9">
        <v>0.59609542307883667</v>
      </c>
      <c r="AA69" s="9">
        <v>0.48166535587888332</v>
      </c>
      <c r="AB69" s="9">
        <v>0.60245658059829377</v>
      </c>
      <c r="AC69" s="9">
        <v>0.3141620824480213</v>
      </c>
      <c r="AD69" s="9">
        <v>0.30982428115015981</v>
      </c>
      <c r="AE69" s="9">
        <v>0.71855670103093039</v>
      </c>
      <c r="AF69" s="9">
        <v>0.38872462054011514</v>
      </c>
      <c r="AG69" s="9">
        <v>0.18299881936245743</v>
      </c>
      <c r="AH69" s="9">
        <v>0</v>
      </c>
      <c r="AI69" s="9">
        <v>1</v>
      </c>
      <c r="AJ69" s="9" t="s">
        <v>217</v>
      </c>
      <c r="AK69">
        <v>857637</v>
      </c>
    </row>
    <row r="70" spans="3:37" x14ac:dyDescent="0.2">
      <c r="C70" s="5" t="s">
        <v>218</v>
      </c>
      <c r="D70" s="9">
        <v>0.36580055847413723</v>
      </c>
      <c r="E70" s="9">
        <v>0.40175853905985792</v>
      </c>
      <c r="F70" s="9">
        <v>0.35768087899937784</v>
      </c>
      <c r="G70" s="9">
        <v>0.21777306468716817</v>
      </c>
      <c r="H70" s="9">
        <v>0.55132256026000326</v>
      </c>
      <c r="I70" s="9">
        <v>0.35924176430893923</v>
      </c>
      <c r="J70" s="9">
        <v>0.30295220243673848</v>
      </c>
      <c r="K70" s="9">
        <v>0.40372763419483254</v>
      </c>
      <c r="L70" s="9">
        <v>0.48838383838383576</v>
      </c>
      <c r="M70" s="9">
        <v>0.37110362257792967</v>
      </c>
      <c r="N70" s="9">
        <v>0.11265616512764765</v>
      </c>
      <c r="O70" s="9">
        <v>0.17454915134370391</v>
      </c>
      <c r="P70" s="9">
        <v>9.3200772746548075E-2</v>
      </c>
      <c r="Q70" s="9">
        <v>6.2174307711272754E-2</v>
      </c>
      <c r="R70" s="9">
        <v>6.6152224903967063E-2</v>
      </c>
      <c r="S70" s="9">
        <v>0.1975095382581796</v>
      </c>
      <c r="T70" s="9">
        <v>6.4949494949494951E-2</v>
      </c>
      <c r="U70" s="9">
        <v>0.24095472627391595</v>
      </c>
      <c r="V70" s="9">
        <v>0.14476276242471858</v>
      </c>
      <c r="W70" s="9">
        <v>0.1110097701864213</v>
      </c>
      <c r="X70" s="9">
        <v>0.35361081465670735</v>
      </c>
      <c r="Y70" s="9">
        <v>0.49786780383795182</v>
      </c>
      <c r="Z70" s="9">
        <v>0.32516559589621191</v>
      </c>
      <c r="AA70" s="9">
        <v>0.19669189933149839</v>
      </c>
      <c r="AB70" s="9">
        <v>0.4334015716832893</v>
      </c>
      <c r="AC70" s="9">
        <v>0.38974105228434669</v>
      </c>
      <c r="AD70" s="9">
        <v>0.28650159744408948</v>
      </c>
      <c r="AE70" s="9">
        <v>0.63024054982818101</v>
      </c>
      <c r="AF70" s="9">
        <v>0.42046126552335983</v>
      </c>
      <c r="AG70" s="9">
        <v>0.35655253837072293</v>
      </c>
      <c r="AH70" s="9">
        <v>0</v>
      </c>
      <c r="AI70" s="9">
        <v>1</v>
      </c>
      <c r="AJ70" s="9" t="s">
        <v>218</v>
      </c>
      <c r="AK70">
        <v>857793</v>
      </c>
    </row>
    <row r="71" spans="3:37" x14ac:dyDescent="0.2">
      <c r="C71" s="5" t="s">
        <v>219</v>
      </c>
      <c r="D71" s="9">
        <v>0.28723555303138043</v>
      </c>
      <c r="E71" s="9">
        <v>0.32465336489685148</v>
      </c>
      <c r="F71" s="9">
        <v>0.26826065924953341</v>
      </c>
      <c r="G71" s="9">
        <v>0.16275715800636267</v>
      </c>
      <c r="H71" s="9">
        <v>0.2525051909361764</v>
      </c>
      <c r="I71" s="9">
        <v>5.6775657935096174E-2</v>
      </c>
      <c r="J71" s="9">
        <v>1.6213683223992501E-3</v>
      </c>
      <c r="K71" s="9">
        <v>2.0710735586481167E-2</v>
      </c>
      <c r="L71" s="9">
        <v>0.3833333333333353</v>
      </c>
      <c r="M71" s="9">
        <v>0.1063605728727907</v>
      </c>
      <c r="N71" s="9">
        <v>0.10592069527430743</v>
      </c>
      <c r="O71" s="9">
        <v>0.18869342291372032</v>
      </c>
      <c r="P71" s="9">
        <v>8.6604155868633098E-2</v>
      </c>
      <c r="Q71" s="9">
        <v>4.8857111905535718E-2</v>
      </c>
      <c r="R71" s="9">
        <v>0.19641703776727767</v>
      </c>
      <c r="S71" s="9">
        <v>4.762369693874513E-2</v>
      </c>
      <c r="T71" s="9">
        <v>1.7474747474747474E-3</v>
      </c>
      <c r="U71" s="9">
        <v>7.893540443265766E-2</v>
      </c>
      <c r="V71" s="9">
        <v>0.19724770642201692</v>
      </c>
      <c r="W71" s="9">
        <v>7.2385058662576454E-2</v>
      </c>
      <c r="X71" s="9">
        <v>0.2241195304162231</v>
      </c>
      <c r="Y71" s="9">
        <v>0.27265458422174915</v>
      </c>
      <c r="Z71" s="9">
        <v>0.19836645251257615</v>
      </c>
      <c r="AA71" s="9">
        <v>0.10786964215493532</v>
      </c>
      <c r="AB71" s="9">
        <v>0.20425279006802008</v>
      </c>
      <c r="AC71" s="9">
        <v>3.3588497249468899E-2</v>
      </c>
      <c r="AD71" s="9">
        <v>1.4736421725239615E-3</v>
      </c>
      <c r="AE71" s="9">
        <v>3.8178694158075739E-2</v>
      </c>
      <c r="AF71" s="9">
        <v>0.17228464419475692</v>
      </c>
      <c r="AG71" s="9">
        <v>5.1488915125279727E-2</v>
      </c>
      <c r="AH71" s="9">
        <v>1</v>
      </c>
      <c r="AI71" s="9">
        <v>0</v>
      </c>
      <c r="AJ71" s="9" t="s">
        <v>219</v>
      </c>
      <c r="AK71">
        <v>857810</v>
      </c>
    </row>
    <row r="72" spans="3:37" x14ac:dyDescent="0.2">
      <c r="C72" s="5" t="s">
        <v>220</v>
      </c>
      <c r="D72" s="9">
        <v>7.7476454162526256E-2</v>
      </c>
      <c r="E72" s="9">
        <v>7.0341562394315146E-2</v>
      </c>
      <c r="F72" s="9">
        <v>7.2904429548753355E-2</v>
      </c>
      <c r="G72" s="9">
        <v>3.4358430540827142E-2</v>
      </c>
      <c r="H72" s="9">
        <v>0.40525413017965434</v>
      </c>
      <c r="I72" s="9">
        <v>0.10226366480584044</v>
      </c>
      <c r="J72" s="9">
        <v>4.8289597000937198E-2</v>
      </c>
      <c r="K72" s="9">
        <v>3.8762425447316298E-2</v>
      </c>
      <c r="L72" s="9">
        <v>0.31464646464646628</v>
      </c>
      <c r="M72" s="9">
        <v>0.46145745577085301</v>
      </c>
      <c r="N72" s="9">
        <v>1.6078218359587181E-2</v>
      </c>
      <c r="O72" s="9">
        <v>4.8488330975954841E-2</v>
      </c>
      <c r="P72" s="9">
        <v>1.3617301983696936E-2</v>
      </c>
      <c r="Q72" s="9">
        <v>2.8390094845330022E-3</v>
      </c>
      <c r="R72" s="9">
        <v>0.28544719040010558</v>
      </c>
      <c r="S72" s="9">
        <v>6.2321627061616112E-2</v>
      </c>
      <c r="T72" s="9">
        <v>5.0025252525252528E-2</v>
      </c>
      <c r="U72" s="9">
        <v>0.10877060049251754</v>
      </c>
      <c r="V72" s="9">
        <v>0.18317667585973857</v>
      </c>
      <c r="W72" s="9">
        <v>6.5406354075978307E-2</v>
      </c>
      <c r="X72" s="9">
        <v>5.6101031661330701E-2</v>
      </c>
      <c r="Y72" s="9">
        <v>9.0085287846482162E-2</v>
      </c>
      <c r="Z72" s="9">
        <v>4.7263309925793334E-2</v>
      </c>
      <c r="AA72" s="9">
        <v>2.204581203303185E-2</v>
      </c>
      <c r="AB72" s="9">
        <v>0.6744370336128952</v>
      </c>
      <c r="AC72" s="9">
        <v>9.3731505467105278E-2</v>
      </c>
      <c r="AD72" s="9">
        <v>9.3290734824281157E-2</v>
      </c>
      <c r="AE72" s="9">
        <v>0.15185567010309334</v>
      </c>
      <c r="AF72" s="9">
        <v>0.32623694066627307</v>
      </c>
      <c r="AG72" s="9">
        <v>0.23101141282959672</v>
      </c>
      <c r="AH72" s="9">
        <v>1</v>
      </c>
      <c r="AI72" s="9">
        <v>0</v>
      </c>
      <c r="AJ72" s="9" t="s">
        <v>220</v>
      </c>
      <c r="AK72">
        <v>858477</v>
      </c>
    </row>
    <row r="73" spans="3:37" x14ac:dyDescent="0.2">
      <c r="C73" s="5" t="s">
        <v>221</v>
      </c>
      <c r="D73" s="9">
        <v>0.15093000141985061</v>
      </c>
      <c r="E73" s="9">
        <v>0.17483936422049373</v>
      </c>
      <c r="F73" s="9">
        <v>0.1434593324580194</v>
      </c>
      <c r="G73" s="9">
        <v>7.1431601272534034E-2</v>
      </c>
      <c r="H73" s="9">
        <v>0.54861424573440964</v>
      </c>
      <c r="I73" s="9">
        <v>0.1878105637690945</v>
      </c>
      <c r="J73" s="9">
        <v>2.5398313027179004E-2</v>
      </c>
      <c r="K73" s="9">
        <v>6.4115308151093758E-2</v>
      </c>
      <c r="L73" s="9">
        <v>0.84999999999999931</v>
      </c>
      <c r="M73" s="9">
        <v>0.41364785172704288</v>
      </c>
      <c r="N73" s="9">
        <v>0.14640593880137606</v>
      </c>
      <c r="O73" s="9">
        <v>0.23886138613861441</v>
      </c>
      <c r="P73" s="9">
        <v>0.12038825802195684</v>
      </c>
      <c r="Q73" s="9">
        <v>5.1957609105749203E-2</v>
      </c>
      <c r="R73" s="9">
        <v>0.19719889859604983</v>
      </c>
      <c r="S73" s="9">
        <v>6.562622044642101E-2</v>
      </c>
      <c r="T73" s="9">
        <v>1.9356060606060582E-2</v>
      </c>
      <c r="U73" s="9">
        <v>0.15519984845614729</v>
      </c>
      <c r="V73" s="9">
        <v>0.47768334552822511</v>
      </c>
      <c r="W73" s="9">
        <v>0.17475090861351855</v>
      </c>
      <c r="X73" s="9">
        <v>0.10992529348986196</v>
      </c>
      <c r="Y73" s="9">
        <v>0.14472281449893165</v>
      </c>
      <c r="Z73" s="9">
        <v>9.6867373873201296E-2</v>
      </c>
      <c r="AA73" s="9">
        <v>4.5074714903657338E-2</v>
      </c>
      <c r="AB73" s="9">
        <v>0.37198705672588289</v>
      </c>
      <c r="AC73" s="9">
        <v>6.9243531158133698E-2</v>
      </c>
      <c r="AD73" s="9">
        <v>1.7316293929712463E-2</v>
      </c>
      <c r="AE73" s="9">
        <v>8.8625429553264926E-2</v>
      </c>
      <c r="AF73" s="9">
        <v>0.39266706091070452</v>
      </c>
      <c r="AG73" s="9">
        <v>0.16502689229962053</v>
      </c>
      <c r="AH73" s="9">
        <v>1</v>
      </c>
      <c r="AI73" s="9">
        <v>0</v>
      </c>
      <c r="AJ73" s="9" t="s">
        <v>221</v>
      </c>
      <c r="AK73">
        <v>858970</v>
      </c>
    </row>
    <row r="74" spans="3:37" x14ac:dyDescent="0.2">
      <c r="C74" s="5" t="s">
        <v>222</v>
      </c>
      <c r="D74" s="9">
        <v>7.6529887831890658E-2</v>
      </c>
      <c r="E74" s="9">
        <v>0.38112952316537024</v>
      </c>
      <c r="F74" s="9">
        <v>7.5115748738856958E-2</v>
      </c>
      <c r="G74" s="9">
        <v>3.3213149522799579E-2</v>
      </c>
      <c r="H74" s="9">
        <v>0.64701634016430121</v>
      </c>
      <c r="I74" s="9">
        <v>0.21547757806269624</v>
      </c>
      <c r="J74" s="9">
        <v>7.0290534208059738E-2</v>
      </c>
      <c r="K74" s="9">
        <v>4.6018886679920656E-2</v>
      </c>
      <c r="L74" s="9">
        <v>0.38787878787878483</v>
      </c>
      <c r="M74" s="9">
        <v>0.37089300758214205</v>
      </c>
      <c r="N74" s="9">
        <v>8.9335506065544079E-2</v>
      </c>
      <c r="O74" s="9">
        <v>0.37721004243281553</v>
      </c>
      <c r="P74" s="9">
        <v>8.179804928615135E-2</v>
      </c>
      <c r="Q74" s="9">
        <v>2.164371178076872E-2</v>
      </c>
      <c r="R74" s="9">
        <v>0.34731617772036588</v>
      </c>
      <c r="S74" s="9">
        <v>0.2205665875567055</v>
      </c>
      <c r="T74" s="9">
        <v>7.5757575757575496E-2</v>
      </c>
      <c r="U74" s="9">
        <v>0.17539306686872527</v>
      </c>
      <c r="V74" s="9">
        <v>0.3614566330838071</v>
      </c>
      <c r="W74" s="9">
        <v>7.4388845128034981E-2</v>
      </c>
      <c r="X74" s="9">
        <v>5.8164354322305441E-2</v>
      </c>
      <c r="Y74" s="9">
        <v>0.4003198294243055</v>
      </c>
      <c r="Z74" s="9">
        <v>5.8020817769810031E-2</v>
      </c>
      <c r="AA74" s="9">
        <v>2.1800039323633506E-2</v>
      </c>
      <c r="AB74" s="9">
        <v>0.61236214752690776</v>
      </c>
      <c r="AC74" s="9">
        <v>0.1382639151652745</v>
      </c>
      <c r="AD74" s="9">
        <v>7.1892971246006396E-2</v>
      </c>
      <c r="AE74" s="9">
        <v>9.5463917525773184E-2</v>
      </c>
      <c r="AF74" s="9">
        <v>0.27735068007096453</v>
      </c>
      <c r="AG74" s="9">
        <v>0.1448248720976002</v>
      </c>
      <c r="AH74" s="9">
        <v>1</v>
      </c>
      <c r="AI74" s="9">
        <v>0</v>
      </c>
      <c r="AJ74" s="9" t="s">
        <v>222</v>
      </c>
      <c r="AK74">
        <v>858981</v>
      </c>
    </row>
    <row r="75" spans="3:37" x14ac:dyDescent="0.2">
      <c r="C75" s="5" t="s">
        <v>223</v>
      </c>
      <c r="D75" s="9">
        <v>0.34402953286951782</v>
      </c>
      <c r="E75" s="9">
        <v>0.42069665201217105</v>
      </c>
      <c r="F75" s="9">
        <v>0.3636929030474747</v>
      </c>
      <c r="G75" s="9">
        <v>0.21302226935312832</v>
      </c>
      <c r="H75" s="9">
        <v>0.47187866750924867</v>
      </c>
      <c r="I75" s="9">
        <v>0.55646892828660988</v>
      </c>
      <c r="J75" s="9">
        <v>0.5002343017806935</v>
      </c>
      <c r="K75" s="9">
        <v>0.43006958250497185</v>
      </c>
      <c r="L75" s="9">
        <v>0.44898989898989616</v>
      </c>
      <c r="M75" s="9">
        <v>0.48357203032855939</v>
      </c>
      <c r="N75" s="9">
        <v>0.21441245699800829</v>
      </c>
      <c r="O75" s="9">
        <v>0.20062765205091981</v>
      </c>
      <c r="P75" s="9">
        <v>0.21749988220327007</v>
      </c>
      <c r="Q75" s="9">
        <v>0.10081845655008052</v>
      </c>
      <c r="R75" s="9">
        <v>0.26154944419893283</v>
      </c>
      <c r="S75" s="9">
        <v>0.51302310211193869</v>
      </c>
      <c r="T75" s="9">
        <v>0.17421717171717144</v>
      </c>
      <c r="U75" s="9">
        <v>0.3500663004356892</v>
      </c>
      <c r="V75" s="9">
        <v>0.12829965666685428</v>
      </c>
      <c r="W75" s="9">
        <v>0.18027859541478444</v>
      </c>
      <c r="X75" s="9">
        <v>0.34649590892920828</v>
      </c>
      <c r="Y75" s="9">
        <v>0.46615138592750671</v>
      </c>
      <c r="Z75" s="9">
        <v>0.34209871009512127</v>
      </c>
      <c r="AA75" s="9">
        <v>0.19030180888714135</v>
      </c>
      <c r="AB75" s="9">
        <v>0.61302251865548874</v>
      </c>
      <c r="AC75" s="9">
        <v>0.5796101716292652</v>
      </c>
      <c r="AD75" s="9">
        <v>0.55287539936102248</v>
      </c>
      <c r="AE75" s="9">
        <v>0.61340206185566881</v>
      </c>
      <c r="AF75" s="9">
        <v>0.25211906169919029</v>
      </c>
      <c r="AG75" s="9">
        <v>0.38147710874983892</v>
      </c>
      <c r="AH75" s="9">
        <v>0</v>
      </c>
      <c r="AI75" s="9">
        <v>1</v>
      </c>
      <c r="AJ75" s="9" t="s">
        <v>223</v>
      </c>
      <c r="AK75">
        <v>858986</v>
      </c>
    </row>
    <row r="76" spans="3:37" x14ac:dyDescent="0.2">
      <c r="C76" s="5" t="s">
        <v>224</v>
      </c>
      <c r="D76" s="9">
        <v>0.1037436698376648</v>
      </c>
      <c r="E76" s="9">
        <v>0.1403449442001995</v>
      </c>
      <c r="F76" s="9">
        <v>0.10648883974846308</v>
      </c>
      <c r="G76" s="9">
        <v>4.9798515376457693E-2</v>
      </c>
      <c r="H76" s="9">
        <v>0.22190123679696871</v>
      </c>
      <c r="I76" s="9">
        <v>0.20897490951475431</v>
      </c>
      <c r="J76" s="9">
        <v>0.14029990627928771</v>
      </c>
      <c r="K76" s="9">
        <v>0.10834990059642199</v>
      </c>
      <c r="L76" s="9">
        <v>0.64696969696970019</v>
      </c>
      <c r="M76" s="9">
        <v>0.41427969671440606</v>
      </c>
      <c r="N76" s="9">
        <v>0.10802100307803728</v>
      </c>
      <c r="O76" s="9">
        <v>0.42096888260254689</v>
      </c>
      <c r="P76" s="9">
        <v>8.7216698864439529E-2</v>
      </c>
      <c r="Q76" s="9">
        <v>3.1225368791067597E-2</v>
      </c>
      <c r="R76" s="9">
        <v>0.23880749226637649</v>
      </c>
      <c r="S76" s="9">
        <v>0.27884759816144578</v>
      </c>
      <c r="T76" s="9">
        <v>0.10888888888888865</v>
      </c>
      <c r="U76" s="9">
        <v>0.29551051335480072</v>
      </c>
      <c r="V76" s="9">
        <v>0.47894973827883014</v>
      </c>
      <c r="W76" s="9">
        <v>0.17022511504498181</v>
      </c>
      <c r="X76" s="9">
        <v>7.3995019565991346E-2</v>
      </c>
      <c r="Y76" s="9">
        <v>0.19216417910447817</v>
      </c>
      <c r="Z76" s="9">
        <v>7.5601374570447591E-2</v>
      </c>
      <c r="AA76" s="9">
        <v>3.069701140385396E-2</v>
      </c>
      <c r="AB76" s="9">
        <v>0.17955490985934269</v>
      </c>
      <c r="AC76" s="9">
        <v>0.13632350515663968</v>
      </c>
      <c r="AD76" s="9">
        <v>0.1115814696485615</v>
      </c>
      <c r="AE76" s="9">
        <v>0.17481099656357416</v>
      </c>
      <c r="AF76" s="9">
        <v>0.33845850581509823</v>
      </c>
      <c r="AG76" s="9">
        <v>0.19585465040010677</v>
      </c>
      <c r="AH76" s="9">
        <v>1</v>
      </c>
      <c r="AI76" s="9">
        <v>0</v>
      </c>
      <c r="AJ76" s="9" t="s">
        <v>224</v>
      </c>
      <c r="AK76">
        <v>859196</v>
      </c>
    </row>
    <row r="77" spans="3:37" x14ac:dyDescent="0.2">
      <c r="C77" s="5" t="s">
        <v>225</v>
      </c>
      <c r="D77" s="9">
        <v>0.26972407591462133</v>
      </c>
      <c r="E77" s="9">
        <v>0.47784917145755829</v>
      </c>
      <c r="F77" s="9">
        <v>0.26881348904705948</v>
      </c>
      <c r="G77" s="9">
        <v>0.15079533404029691</v>
      </c>
      <c r="H77" s="9">
        <v>0.5377809876320262</v>
      </c>
      <c r="I77" s="9">
        <v>0.32764861051469335</v>
      </c>
      <c r="J77" s="9">
        <v>0.26429240862230552</v>
      </c>
      <c r="K77" s="9">
        <v>0.34160039761431532</v>
      </c>
      <c r="L77" s="9">
        <v>0.42676767676767896</v>
      </c>
      <c r="M77" s="9">
        <v>0.33572030328559604</v>
      </c>
      <c r="N77" s="9">
        <v>0.11370631902951256</v>
      </c>
      <c r="O77" s="9">
        <v>0.18073727015558513</v>
      </c>
      <c r="P77" s="9">
        <v>0.10224756160768976</v>
      </c>
      <c r="Q77" s="9">
        <v>5.5394304797552495E-2</v>
      </c>
      <c r="R77" s="9">
        <v>0.20627528299962597</v>
      </c>
      <c r="S77" s="9">
        <v>0.18196292847057544</v>
      </c>
      <c r="T77" s="9">
        <v>7.507575757575731E-2</v>
      </c>
      <c r="U77" s="9">
        <v>0.24436446296647135</v>
      </c>
      <c r="V77" s="9">
        <v>0.11915348680137332</v>
      </c>
      <c r="W77" s="9">
        <v>9.3493912634910456E-2</v>
      </c>
      <c r="X77" s="9">
        <v>0.32586268231946069</v>
      </c>
      <c r="Y77" s="9">
        <v>0.57169509594882628</v>
      </c>
      <c r="Z77" s="9">
        <v>0.305742317844516</v>
      </c>
      <c r="AA77" s="9">
        <v>0.17280279197797871</v>
      </c>
      <c r="AB77" s="9">
        <v>0.75236082678465144</v>
      </c>
      <c r="AC77" s="9">
        <v>0.36752335768547895</v>
      </c>
      <c r="AD77" s="9">
        <v>0.32140575079872125</v>
      </c>
      <c r="AE77" s="9">
        <v>0.58969072164948666</v>
      </c>
      <c r="AF77" s="9">
        <v>0.35836782968657471</v>
      </c>
      <c r="AG77" s="9">
        <v>0.3152302243211359</v>
      </c>
      <c r="AH77" s="9">
        <v>0</v>
      </c>
      <c r="AI77" s="9">
        <v>1</v>
      </c>
      <c r="AJ77" s="9" t="s">
        <v>225</v>
      </c>
      <c r="AK77">
        <v>85922302</v>
      </c>
    </row>
    <row r="78" spans="3:37" x14ac:dyDescent="0.2">
      <c r="C78" s="5" t="s">
        <v>226</v>
      </c>
      <c r="D78" s="9">
        <v>0.3691135406313571</v>
      </c>
      <c r="E78" s="9">
        <v>0.48123097734190057</v>
      </c>
      <c r="F78" s="9">
        <v>0.37046506806716933</v>
      </c>
      <c r="G78" s="9">
        <v>0.2226086956521735</v>
      </c>
      <c r="H78" s="9">
        <v>0.58291956305859516</v>
      </c>
      <c r="I78" s="9">
        <v>0.39420894423655112</v>
      </c>
      <c r="J78" s="9">
        <v>0.29686035613870665</v>
      </c>
      <c r="K78" s="9">
        <v>0.44875745526839139</v>
      </c>
      <c r="L78" s="9">
        <v>0.4510101010101033</v>
      </c>
      <c r="M78" s="9">
        <v>0.34919966301600885</v>
      </c>
      <c r="N78" s="9">
        <v>8.915444504798116E-2</v>
      </c>
      <c r="O78" s="9">
        <v>0.20350070721357669</v>
      </c>
      <c r="P78" s="9">
        <v>7.9771945530792074E-2</v>
      </c>
      <c r="Q78" s="9">
        <v>5.3115626132335218E-2</v>
      </c>
      <c r="R78" s="9">
        <v>0.16962980589455071</v>
      </c>
      <c r="S78" s="9">
        <v>0.1565776429236643</v>
      </c>
      <c r="T78" s="9">
        <v>5.8459595959595954E-2</v>
      </c>
      <c r="U78" s="9">
        <v>0.22428490244364505</v>
      </c>
      <c r="V78" s="9">
        <v>0.15644171779141103</v>
      </c>
      <c r="W78" s="9">
        <v>8.0469300609427419E-2</v>
      </c>
      <c r="X78" s="9">
        <v>0.33368907861970615</v>
      </c>
      <c r="Y78" s="9">
        <v>0.56956289978678198</v>
      </c>
      <c r="Z78" s="9">
        <v>0.31968723542008759</v>
      </c>
      <c r="AA78" s="9">
        <v>0.18184722768383815</v>
      </c>
      <c r="AB78" s="9">
        <v>0.61830548768408278</v>
      </c>
      <c r="AC78" s="9">
        <v>0.30494513490700587</v>
      </c>
      <c r="AD78" s="9">
        <v>0.24153354632587865</v>
      </c>
      <c r="AE78" s="9">
        <v>0.55463917525773043</v>
      </c>
      <c r="AF78" s="9">
        <v>0.34614626453774955</v>
      </c>
      <c r="AG78" s="9">
        <v>0.22346845074117933</v>
      </c>
      <c r="AH78" s="9">
        <v>0</v>
      </c>
      <c r="AI78" s="9">
        <v>1</v>
      </c>
      <c r="AJ78" s="9" t="s">
        <v>226</v>
      </c>
      <c r="AK78">
        <v>859283</v>
      </c>
    </row>
    <row r="79" spans="3:37" x14ac:dyDescent="0.2">
      <c r="C79" s="5" t="s">
        <v>227</v>
      </c>
      <c r="D79" s="9">
        <v>0.11756353826494438</v>
      </c>
      <c r="E79" s="9">
        <v>0.38214406493067299</v>
      </c>
      <c r="F79" s="9">
        <v>0.1127772786953216</v>
      </c>
      <c r="G79" s="9">
        <v>5.3404029692470413E-2</v>
      </c>
      <c r="H79" s="9">
        <v>0.46736480996660179</v>
      </c>
      <c r="I79" s="9">
        <v>0.17897674989264489</v>
      </c>
      <c r="J79" s="9">
        <v>5.0890346766635418E-2</v>
      </c>
      <c r="K79" s="9">
        <v>7.4751491053678301E-2</v>
      </c>
      <c r="L79" s="9">
        <v>0.3318181818181784</v>
      </c>
      <c r="M79" s="9">
        <v>0.4008003369839932</v>
      </c>
      <c r="N79" s="9">
        <v>4.4758283541553499E-2</v>
      </c>
      <c r="O79" s="9">
        <v>0.36483380480905314</v>
      </c>
      <c r="P79" s="9">
        <v>4.2548178862554305E-2</v>
      </c>
      <c r="Q79" s="9">
        <v>1.3817758004325584E-2</v>
      </c>
      <c r="R79" s="9">
        <v>0.29938470952170532</v>
      </c>
      <c r="S79" s="9">
        <v>0.11489470363805776</v>
      </c>
      <c r="T79" s="9">
        <v>4.328282828282802E-2</v>
      </c>
      <c r="U79" s="9">
        <v>0.17679484750899807</v>
      </c>
      <c r="V79" s="9">
        <v>0.20977092362244612</v>
      </c>
      <c r="W79" s="9">
        <v>0.11546646766994226</v>
      </c>
      <c r="X79" s="9">
        <v>8.8224831020989616E-2</v>
      </c>
      <c r="Y79" s="9">
        <v>0.52078891257995619</v>
      </c>
      <c r="Z79" s="9">
        <v>8.2773046466458375E-2</v>
      </c>
      <c r="AA79" s="9">
        <v>3.5759929217459692E-2</v>
      </c>
      <c r="AB79" s="9">
        <v>0.55226837482664992</v>
      </c>
      <c r="AC79" s="9">
        <v>0.13496521815059431</v>
      </c>
      <c r="AD79" s="9">
        <v>7.5175718849840173E-2</v>
      </c>
      <c r="AE79" s="9">
        <v>0.22395189003436508</v>
      </c>
      <c r="AF79" s="9">
        <v>0.25882121032919431</v>
      </c>
      <c r="AG79" s="9">
        <v>0.24314574314574455</v>
      </c>
      <c r="AH79" s="9">
        <v>1</v>
      </c>
      <c r="AI79" s="9">
        <v>0</v>
      </c>
      <c r="AJ79" s="9" t="s">
        <v>227</v>
      </c>
      <c r="AK79">
        <v>859464</v>
      </c>
    </row>
    <row r="80" spans="3:37" x14ac:dyDescent="0.2">
      <c r="C80" s="5" t="s">
        <v>228</v>
      </c>
      <c r="D80" s="9">
        <v>0.20488428226608121</v>
      </c>
      <c r="E80" s="9">
        <v>0.31552248900912744</v>
      </c>
      <c r="F80" s="9">
        <v>0.19355953285882097</v>
      </c>
      <c r="G80" s="9">
        <v>0.10629904559915164</v>
      </c>
      <c r="H80" s="9">
        <v>0.25963708585357287</v>
      </c>
      <c r="I80" s="9">
        <v>8.4749401877185715E-2</v>
      </c>
      <c r="J80" s="9">
        <v>8.6902530459231242E-2</v>
      </c>
      <c r="K80" s="9">
        <v>0.1108349900596427</v>
      </c>
      <c r="L80" s="9">
        <v>0.23030303030303151</v>
      </c>
      <c r="M80" s="9">
        <v>0.14132266217354678</v>
      </c>
      <c r="N80" s="9">
        <v>5.8374072062284982E-2</v>
      </c>
      <c r="O80" s="9">
        <v>0.12877917256011318</v>
      </c>
      <c r="P80" s="9">
        <v>5.060547519200867E-2</v>
      </c>
      <c r="Q80" s="9">
        <v>2.1195447125315951E-2</v>
      </c>
      <c r="R80" s="9">
        <v>0.25730020056429981</v>
      </c>
      <c r="S80" s="9">
        <v>5.2302700754048519E-2</v>
      </c>
      <c r="T80" s="9">
        <v>5.2095959595959335E-2</v>
      </c>
      <c r="U80" s="9">
        <v>0.16982383027088496</v>
      </c>
      <c r="V80" s="9">
        <v>0.19626273428265748</v>
      </c>
      <c r="W80" s="9">
        <v>4.3226510785898703E-2</v>
      </c>
      <c r="X80" s="9">
        <v>0.1565279260049813</v>
      </c>
      <c r="Y80" s="9">
        <v>0.31503198294243162</v>
      </c>
      <c r="Z80" s="9">
        <v>0.137407241396485</v>
      </c>
      <c r="AA80" s="9">
        <v>6.9185017695635051E-2</v>
      </c>
      <c r="AB80" s="9">
        <v>0.38189262365449678</v>
      </c>
      <c r="AC80" s="9">
        <v>6.2277459227134783E-2</v>
      </c>
      <c r="AD80" s="9">
        <v>0.11533546325878596</v>
      </c>
      <c r="AE80" s="9">
        <v>0.23920962199312801</v>
      </c>
      <c r="AF80" s="9">
        <v>0.16459688547210558</v>
      </c>
      <c r="AG80" s="9">
        <v>7.4576938213302288E-2</v>
      </c>
      <c r="AH80" s="9">
        <v>1</v>
      </c>
      <c r="AI80" s="9">
        <v>0</v>
      </c>
      <c r="AJ80" s="9" t="s">
        <v>228</v>
      </c>
      <c r="AK80">
        <v>859465</v>
      </c>
    </row>
    <row r="81" spans="3:37" x14ac:dyDescent="0.2">
      <c r="C81" s="5" t="s">
        <v>229</v>
      </c>
      <c r="D81" s="9">
        <v>9.6928392257087798E-2</v>
      </c>
      <c r="E81" s="9">
        <v>0.25769360838687511</v>
      </c>
      <c r="F81" s="9">
        <v>0.10365558703614118</v>
      </c>
      <c r="G81" s="9">
        <v>4.5387062566277843E-2</v>
      </c>
      <c r="H81" s="9">
        <v>0.48722578315428811</v>
      </c>
      <c r="I81" s="9">
        <v>0.3739647874363547</v>
      </c>
      <c r="J81" s="9">
        <v>0.73336457357075902</v>
      </c>
      <c r="K81" s="9">
        <v>0.21744532803180977</v>
      </c>
      <c r="L81" s="9">
        <v>0.5308080808080835</v>
      </c>
      <c r="M81" s="9">
        <v>0.64237573715248741</v>
      </c>
      <c r="N81" s="9">
        <v>7.8182147383668299E-2</v>
      </c>
      <c r="O81" s="9">
        <v>0.1842733380480909</v>
      </c>
      <c r="P81" s="9">
        <v>5.3149884559204649E-2</v>
      </c>
      <c r="Q81" s="9">
        <v>2.0298917814410983E-2</v>
      </c>
      <c r="R81" s="9">
        <v>0.26637658496787592</v>
      </c>
      <c r="S81" s="9">
        <v>0.62943491453120237</v>
      </c>
      <c r="T81" s="9">
        <v>0.76717171717171717</v>
      </c>
      <c r="U81" s="9">
        <v>0.62928584959272704</v>
      </c>
      <c r="V81" s="9">
        <v>0.47965328980694544</v>
      </c>
      <c r="W81" s="9">
        <v>0.29933114989704751</v>
      </c>
      <c r="X81" s="9">
        <v>8.466737815724007E-2</v>
      </c>
      <c r="Y81" s="9">
        <v>0.28331556503198108</v>
      </c>
      <c r="Z81" s="9">
        <v>7.5153145076946898E-2</v>
      </c>
      <c r="AA81" s="9">
        <v>3.4285292961069601E-2</v>
      </c>
      <c r="AB81" s="9">
        <v>0.50868388034075518</v>
      </c>
      <c r="AC81" s="9">
        <v>0.39701758981672824</v>
      </c>
      <c r="AD81" s="9">
        <v>1</v>
      </c>
      <c r="AE81" s="9">
        <v>0.60137457044673404</v>
      </c>
      <c r="AF81" s="9">
        <v>0.52493593534397898</v>
      </c>
      <c r="AG81" s="9">
        <v>0.40968122786304256</v>
      </c>
      <c r="AH81" s="9">
        <v>1</v>
      </c>
      <c r="AI81" s="9">
        <v>0</v>
      </c>
      <c r="AJ81" s="9" t="s">
        <v>229</v>
      </c>
      <c r="AK81">
        <v>859471</v>
      </c>
    </row>
    <row r="82" spans="3:37" x14ac:dyDescent="0.2">
      <c r="C82" s="5" t="s">
        <v>230</v>
      </c>
      <c r="D82" s="9">
        <v>0.27445690756779473</v>
      </c>
      <c r="E82" s="9">
        <v>0.22928643895840031</v>
      </c>
      <c r="F82" s="9">
        <v>0.25969179738787979</v>
      </c>
      <c r="G82" s="9">
        <v>0.15227995758218452</v>
      </c>
      <c r="H82" s="9">
        <v>0.4123860250970508</v>
      </c>
      <c r="I82" s="9">
        <v>0.1010980921415864</v>
      </c>
      <c r="J82" s="9">
        <v>8.5590440487347694E-2</v>
      </c>
      <c r="K82" s="9">
        <v>0.14234592445328054</v>
      </c>
      <c r="L82" s="9">
        <v>0.26767676767676907</v>
      </c>
      <c r="M82" s="9">
        <v>0.13837405223251897</v>
      </c>
      <c r="N82" s="9">
        <v>4.537389100126743E-2</v>
      </c>
      <c r="O82" s="9">
        <v>0.11337517680339464</v>
      </c>
      <c r="P82" s="9">
        <v>3.3642746077368897E-2</v>
      </c>
      <c r="Q82" s="9">
        <v>2.1531645616905383E-2</v>
      </c>
      <c r="R82" s="9">
        <v>0.21242818778257497</v>
      </c>
      <c r="S82" s="9">
        <v>2.523507675669192E-2</v>
      </c>
      <c r="T82" s="9">
        <v>4.0025252525252519E-2</v>
      </c>
      <c r="U82" s="9">
        <v>0.16408410683841643</v>
      </c>
      <c r="V82" s="9">
        <v>0.20625316598187651</v>
      </c>
      <c r="W82" s="9">
        <v>3.4934980583999915E-2</v>
      </c>
      <c r="X82" s="9">
        <v>0.19672714336535144</v>
      </c>
      <c r="Y82" s="9">
        <v>0.20628997867803903</v>
      </c>
      <c r="Z82" s="9">
        <v>0.17560635489815357</v>
      </c>
      <c r="AA82" s="9">
        <v>9.0862170664569364E-2</v>
      </c>
      <c r="AB82" s="9">
        <v>0.3858548504259357</v>
      </c>
      <c r="AC82" s="9">
        <v>4.2029280787030394E-2</v>
      </c>
      <c r="AD82" s="9">
        <v>8.2987220447284349E-2</v>
      </c>
      <c r="AE82" s="9">
        <v>0.20213058419244023</v>
      </c>
      <c r="AF82" s="9">
        <v>0.16124581115710659</v>
      </c>
      <c r="AG82" s="9">
        <v>5.9425423061787726E-2</v>
      </c>
      <c r="AH82" s="9">
        <v>1</v>
      </c>
      <c r="AI82" s="9">
        <v>0</v>
      </c>
      <c r="AJ82" s="9" t="s">
        <v>230</v>
      </c>
      <c r="AK82">
        <v>859487</v>
      </c>
    </row>
    <row r="83" spans="3:37" x14ac:dyDescent="0.2">
      <c r="C83" s="5" t="s">
        <v>231</v>
      </c>
      <c r="D83" s="9">
        <v>0.56599933740357145</v>
      </c>
      <c r="E83" s="9">
        <v>0.39228948258369623</v>
      </c>
      <c r="F83" s="9">
        <v>0.55151682675695557</v>
      </c>
      <c r="G83" s="9">
        <v>0.41845174973488863</v>
      </c>
      <c r="H83" s="9">
        <v>0.33817820709578716</v>
      </c>
      <c r="I83" s="9">
        <v>0.25618060241703045</v>
      </c>
      <c r="J83" s="9">
        <v>0.25304592314901592</v>
      </c>
      <c r="K83" s="9">
        <v>0.39517892644135338</v>
      </c>
      <c r="L83" s="9">
        <v>0.263636363636365</v>
      </c>
      <c r="M83" s="9">
        <v>9.7935973041280558E-2</v>
      </c>
      <c r="N83" s="9">
        <v>0.24526525439072924</v>
      </c>
      <c r="O83" s="9">
        <v>9.6645155586987233E-2</v>
      </c>
      <c r="P83" s="9">
        <v>0.22282429439758708</v>
      </c>
      <c r="Q83" s="9">
        <v>0.16669468320763223</v>
      </c>
      <c r="R83" s="9">
        <v>9.2837474929462857E-2</v>
      </c>
      <c r="S83" s="9">
        <v>0.10715895094180992</v>
      </c>
      <c r="T83" s="9">
        <v>5.7297979797979542E-2</v>
      </c>
      <c r="U83" s="9">
        <v>0.25951884826671767</v>
      </c>
      <c r="V83" s="9">
        <v>8.4116620701300174E-2</v>
      </c>
      <c r="W83" s="9">
        <v>2.7748987742354649E-2</v>
      </c>
      <c r="X83" s="9">
        <v>0.60227676983279854</v>
      </c>
      <c r="Y83" s="9">
        <v>0.38805970149253571</v>
      </c>
      <c r="Z83" s="9">
        <v>0.5751780467154769</v>
      </c>
      <c r="AA83" s="9">
        <v>0.41309476995674416</v>
      </c>
      <c r="AB83" s="9">
        <v>0.31783662418279329</v>
      </c>
      <c r="AC83" s="9">
        <v>0.20016299444072536</v>
      </c>
      <c r="AD83" s="9">
        <v>0.21461661341852956</v>
      </c>
      <c r="AE83" s="9">
        <v>0.61477663230240764</v>
      </c>
      <c r="AF83" s="9">
        <v>0.19436231027005557</v>
      </c>
      <c r="AG83" s="9">
        <v>7.1166207529844996E-2</v>
      </c>
      <c r="AH83" s="9">
        <v>0</v>
      </c>
      <c r="AI83" s="9">
        <v>1</v>
      </c>
      <c r="AJ83" s="9" t="s">
        <v>231</v>
      </c>
      <c r="AK83">
        <v>859575</v>
      </c>
    </row>
    <row r="84" spans="3:37" x14ac:dyDescent="0.2">
      <c r="C84" s="5" t="s">
        <v>232</v>
      </c>
      <c r="D84" s="9">
        <v>9.0255099626106644E-2</v>
      </c>
      <c r="E84" s="9">
        <v>0.16672303009807235</v>
      </c>
      <c r="F84" s="9">
        <v>0.10365558703614118</v>
      </c>
      <c r="G84" s="9">
        <v>4.2629904559915159E-2</v>
      </c>
      <c r="H84" s="9">
        <v>0.40805272185610197</v>
      </c>
      <c r="I84" s="9">
        <v>0.410158885957918</v>
      </c>
      <c r="J84" s="9">
        <v>0.20164011246485447</v>
      </c>
      <c r="K84" s="9">
        <v>0.14274353876739584</v>
      </c>
      <c r="L84" s="9">
        <v>0.42525252525252744</v>
      </c>
      <c r="M84" s="9">
        <v>0.8390901432181993</v>
      </c>
      <c r="N84" s="9">
        <v>0.15017200796668476</v>
      </c>
      <c r="O84" s="9">
        <v>0.10873408769448371</v>
      </c>
      <c r="P84" s="9">
        <v>0.11360316637610141</v>
      </c>
      <c r="Q84" s="9">
        <v>3.4811486034688234E-2</v>
      </c>
      <c r="R84" s="9">
        <v>0.52680422884726519</v>
      </c>
      <c r="S84" s="9">
        <v>0.68666446360441458</v>
      </c>
      <c r="T84" s="9">
        <v>0.1432070707070707</v>
      </c>
      <c r="U84" s="9">
        <v>0.33453305550293494</v>
      </c>
      <c r="V84" s="9">
        <v>0.24663702369561408</v>
      </c>
      <c r="W84" s="9">
        <v>0.72672498376242256</v>
      </c>
      <c r="X84" s="9">
        <v>6.4140875133405065E-2</v>
      </c>
      <c r="Y84" s="9">
        <v>9.7281449893390479E-2</v>
      </c>
      <c r="Z84" s="9">
        <v>6.0510981622591553E-2</v>
      </c>
      <c r="AA84" s="9">
        <v>2.4380652772316162E-2</v>
      </c>
      <c r="AB84" s="9">
        <v>0.32708181998283298</v>
      </c>
      <c r="AC84" s="9">
        <v>0.2098650444838995</v>
      </c>
      <c r="AD84" s="9">
        <v>0.11453674121405752</v>
      </c>
      <c r="AE84" s="9">
        <v>0.1644673539518906</v>
      </c>
      <c r="AF84" s="9">
        <v>0.13581707076680294</v>
      </c>
      <c r="AG84" s="9">
        <v>0.34999344090253454</v>
      </c>
      <c r="AH84" s="9">
        <v>1</v>
      </c>
      <c r="AI84" s="9">
        <v>0</v>
      </c>
      <c r="AJ84" s="9" t="s">
        <v>232</v>
      </c>
      <c r="AK84">
        <v>859711</v>
      </c>
    </row>
    <row r="85" spans="3:37" x14ac:dyDescent="0.2">
      <c r="C85" s="5" t="s">
        <v>233</v>
      </c>
      <c r="D85" s="9">
        <v>0.48364806663826748</v>
      </c>
      <c r="E85" s="9">
        <v>0.5008454514710855</v>
      </c>
      <c r="F85" s="9">
        <v>0.48655932554764741</v>
      </c>
      <c r="G85" s="9">
        <v>0.33336161187698787</v>
      </c>
      <c r="H85" s="9">
        <v>0.49173964069694415</v>
      </c>
      <c r="I85" s="9">
        <v>0.50187105085577721</v>
      </c>
      <c r="J85" s="9">
        <v>0.39643861293345589</v>
      </c>
      <c r="K85" s="9">
        <v>0.39483101391650249</v>
      </c>
      <c r="L85" s="9">
        <v>0.43787878787879014</v>
      </c>
      <c r="M85" s="9">
        <v>0.31402695871946079</v>
      </c>
      <c r="N85" s="9">
        <v>0.17352887923230126</v>
      </c>
      <c r="O85" s="9">
        <v>0.15045968882602354</v>
      </c>
      <c r="P85" s="9">
        <v>0.13890590397210575</v>
      </c>
      <c r="Q85" s="9">
        <v>0.11704937261625913</v>
      </c>
      <c r="R85" s="9">
        <v>0.13961314885950296</v>
      </c>
      <c r="S85" s="9">
        <v>0.40487277315468811</v>
      </c>
      <c r="T85" s="9">
        <v>0.10737373737373736</v>
      </c>
      <c r="U85" s="9">
        <v>0.21348740291721957</v>
      </c>
      <c r="V85" s="9">
        <v>0.10395677379411268</v>
      </c>
      <c r="W85" s="9">
        <v>0.18670453132125564</v>
      </c>
      <c r="X85" s="9">
        <v>0.54749199573105878</v>
      </c>
      <c r="Y85" s="9">
        <v>0.58102345415778411</v>
      </c>
      <c r="Z85" s="9">
        <v>0.50395936052592039</v>
      </c>
      <c r="AA85" s="9">
        <v>0.3676268187180497</v>
      </c>
      <c r="AB85" s="9">
        <v>0.57670210658390431</v>
      </c>
      <c r="AC85" s="9">
        <v>0.69089268562447137</v>
      </c>
      <c r="AD85" s="9">
        <v>0.52444089456868925</v>
      </c>
      <c r="AE85" s="9">
        <v>0.65257731958763121</v>
      </c>
      <c r="AF85" s="9">
        <v>0.34456928838951179</v>
      </c>
      <c r="AG85" s="9">
        <v>0.51725042634133256</v>
      </c>
      <c r="AH85" s="9">
        <v>0</v>
      </c>
      <c r="AI85" s="9">
        <v>1</v>
      </c>
      <c r="AJ85" s="9" t="s">
        <v>233</v>
      </c>
      <c r="AK85">
        <v>859717</v>
      </c>
    </row>
    <row r="86" spans="3:37" x14ac:dyDescent="0.2">
      <c r="C86" s="5" t="s">
        <v>234</v>
      </c>
      <c r="D86" s="9">
        <v>0.32273179043021633</v>
      </c>
      <c r="E86" s="9">
        <v>0.20561379776800467</v>
      </c>
      <c r="F86" s="9">
        <v>0.32229977195770904</v>
      </c>
      <c r="G86" s="9">
        <v>0.18689289501590667</v>
      </c>
      <c r="H86" s="9">
        <v>0.43396226415094735</v>
      </c>
      <c r="I86" s="9">
        <v>0.33316974418747419</v>
      </c>
      <c r="J86" s="9">
        <v>0.18249765698219303</v>
      </c>
      <c r="K86" s="9">
        <v>0.2519383697813129</v>
      </c>
      <c r="L86" s="9">
        <v>0.30404040404040045</v>
      </c>
      <c r="M86" s="9">
        <v>0.33066554338668908</v>
      </c>
      <c r="N86" s="9">
        <v>6.054680427304001E-2</v>
      </c>
      <c r="O86" s="9">
        <v>5.7527404526167031E-2</v>
      </c>
      <c r="P86" s="9">
        <v>5.6542430382132608E-2</v>
      </c>
      <c r="Q86" s="9">
        <v>3.0907847993455358E-2</v>
      </c>
      <c r="R86" s="9">
        <v>0.10211782302750108</v>
      </c>
      <c r="S86" s="9">
        <v>0.1381770661219105</v>
      </c>
      <c r="T86" s="9">
        <v>4.4419191919191921E-2</v>
      </c>
      <c r="U86" s="9">
        <v>0.17438908884258417</v>
      </c>
      <c r="V86" s="9">
        <v>6.0758709967918059E-2</v>
      </c>
      <c r="W86" s="9">
        <v>7.7221784613684077E-2</v>
      </c>
      <c r="X86" s="9">
        <v>0.30736392742796298</v>
      </c>
      <c r="Y86" s="9">
        <v>0.23560767590618137</v>
      </c>
      <c r="Z86" s="9">
        <v>0.29827182628617144</v>
      </c>
      <c r="AA86" s="9">
        <v>0.15414864333464406</v>
      </c>
      <c r="AB86" s="9">
        <v>0.46179753021198255</v>
      </c>
      <c r="AC86" s="9">
        <v>0.31716971796140525</v>
      </c>
      <c r="AD86" s="9">
        <v>0.22196485623003115</v>
      </c>
      <c r="AE86" s="9">
        <v>0.47525773195876458</v>
      </c>
      <c r="AF86" s="9">
        <v>0.20185294697417747</v>
      </c>
      <c r="AG86" s="9">
        <v>0.31457431457431051</v>
      </c>
      <c r="AH86" s="9">
        <v>0</v>
      </c>
      <c r="AI86" s="9">
        <v>1</v>
      </c>
      <c r="AJ86" s="9" t="s">
        <v>234</v>
      </c>
      <c r="AK86">
        <v>859983</v>
      </c>
    </row>
    <row r="87" spans="3:37" x14ac:dyDescent="0.2">
      <c r="C87" s="5" t="s">
        <v>235</v>
      </c>
      <c r="D87" s="9">
        <v>0.25221259879786234</v>
      </c>
      <c r="E87" s="9">
        <v>0.23030098072370639</v>
      </c>
      <c r="F87" s="9">
        <v>0.24462718540529321</v>
      </c>
      <c r="G87" s="9">
        <v>0.13887592788971326</v>
      </c>
      <c r="H87" s="9">
        <v>0.35289338268484477</v>
      </c>
      <c r="I87" s="9">
        <v>0.15002147107539462</v>
      </c>
      <c r="J87" s="9">
        <v>7.9006560449859417E-2</v>
      </c>
      <c r="K87" s="9">
        <v>0.11292246520874807</v>
      </c>
      <c r="L87" s="9">
        <v>0.33333333333332993</v>
      </c>
      <c r="M87" s="9">
        <v>0.19334456613310869</v>
      </c>
      <c r="N87" s="9">
        <v>5.0334962882491389E-2</v>
      </c>
      <c r="O87" s="9">
        <v>0.14692362093351999</v>
      </c>
      <c r="P87" s="9">
        <v>4.6317674221363618E-2</v>
      </c>
      <c r="Q87" s="9">
        <v>2.4053134303826332E-2</v>
      </c>
      <c r="R87" s="9">
        <v>0.10677499405105888</v>
      </c>
      <c r="S87" s="9">
        <v>0.11970138492504671</v>
      </c>
      <c r="T87" s="9">
        <v>4.611111111111086E-2</v>
      </c>
      <c r="U87" s="9">
        <v>0.15088084864557688</v>
      </c>
      <c r="V87" s="9">
        <v>8.4116620701300174E-2</v>
      </c>
      <c r="W87" s="9">
        <v>4.8685101502149088E-2</v>
      </c>
      <c r="X87" s="9">
        <v>0.21985058697972004</v>
      </c>
      <c r="Y87" s="9">
        <v>0.2982409381663122</v>
      </c>
      <c r="Z87" s="9">
        <v>0.19572687882862777</v>
      </c>
      <c r="AA87" s="9">
        <v>0.1046745969327568</v>
      </c>
      <c r="AB87" s="9">
        <v>0.30661031499703079</v>
      </c>
      <c r="AC87" s="9">
        <v>0.15233188772787598</v>
      </c>
      <c r="AD87" s="9">
        <v>0.13602236421725242</v>
      </c>
      <c r="AE87" s="9">
        <v>0.29759450171821378</v>
      </c>
      <c r="AF87" s="9">
        <v>0.20756948551153004</v>
      </c>
      <c r="AG87" s="9">
        <v>0.13806900170536685</v>
      </c>
      <c r="AH87" s="9">
        <v>1</v>
      </c>
      <c r="AI87" s="9">
        <v>0</v>
      </c>
      <c r="AJ87" s="9" t="s">
        <v>235</v>
      </c>
      <c r="AK87">
        <v>8610175</v>
      </c>
    </row>
    <row r="88" spans="3:37" x14ac:dyDescent="0.2">
      <c r="C88" s="5" t="s">
        <v>236</v>
      </c>
      <c r="D88" s="9">
        <v>0.43016706895735951</v>
      </c>
      <c r="E88" s="9">
        <v>0.33615150490361506</v>
      </c>
      <c r="F88" s="9">
        <v>0.41676456360997211</v>
      </c>
      <c r="G88" s="9">
        <v>0.28598091198303288</v>
      </c>
      <c r="H88" s="9">
        <v>0.35253227408143234</v>
      </c>
      <c r="I88" s="9">
        <v>0.19894485000920217</v>
      </c>
      <c r="J88" s="9">
        <v>0.2288894095595124</v>
      </c>
      <c r="K88" s="9">
        <v>0.32992047713717809</v>
      </c>
      <c r="L88" s="9">
        <v>0.37272727272726952</v>
      </c>
      <c r="M88" s="9">
        <v>8.3192923336143615E-2</v>
      </c>
      <c r="N88" s="9">
        <v>0.23027340213651959</v>
      </c>
      <c r="O88" s="9">
        <v>0.14493458274398899</v>
      </c>
      <c r="P88" s="9">
        <v>0.20129105216039159</v>
      </c>
      <c r="Q88" s="9">
        <v>0.13531615732595192</v>
      </c>
      <c r="R88" s="9">
        <v>0.30958289424482455</v>
      </c>
      <c r="S88" s="9">
        <v>0.14854147264698042</v>
      </c>
      <c r="T88" s="9">
        <v>8.8383838383838384E-2</v>
      </c>
      <c r="U88" s="9">
        <v>0.34267853760181727</v>
      </c>
      <c r="V88" s="9">
        <v>0.1071931108234367</v>
      </c>
      <c r="W88" s="9">
        <v>3.6385998369332553E-2</v>
      </c>
      <c r="X88" s="9">
        <v>0.42120241906794909</v>
      </c>
      <c r="Y88" s="9">
        <v>0.33422174840085117</v>
      </c>
      <c r="Z88" s="9">
        <v>0.39040788883908789</v>
      </c>
      <c r="AA88" s="9">
        <v>0.25506291781360618</v>
      </c>
      <c r="AB88" s="9">
        <v>0.52057056065508522</v>
      </c>
      <c r="AC88" s="9">
        <v>0.1719300288150877</v>
      </c>
      <c r="AD88" s="9">
        <v>0.22595846645367332</v>
      </c>
      <c r="AE88" s="9">
        <v>0.52233676975945198</v>
      </c>
      <c r="AF88" s="9">
        <v>0.21387739010447512</v>
      </c>
      <c r="AG88" s="9">
        <v>5.7916830644103703E-2</v>
      </c>
      <c r="AH88" s="9">
        <v>0</v>
      </c>
      <c r="AI88" s="9">
        <v>1</v>
      </c>
      <c r="AJ88" s="9" t="s">
        <v>236</v>
      </c>
      <c r="AK88">
        <v>8610404</v>
      </c>
    </row>
    <row r="89" spans="3:37" x14ac:dyDescent="0.2">
      <c r="C89" s="5" t="s">
        <v>237</v>
      </c>
      <c r="D89" s="9">
        <v>0.30995314496663062</v>
      </c>
      <c r="E89" s="9">
        <v>4.1596212377409486E-2</v>
      </c>
      <c r="F89" s="9">
        <v>0.30488563333563656</v>
      </c>
      <c r="G89" s="9">
        <v>0.17633085896076353</v>
      </c>
      <c r="H89" s="9">
        <v>0.6903493725737988</v>
      </c>
      <c r="I89" s="9">
        <v>0.26170173608981129</v>
      </c>
      <c r="J89" s="9">
        <v>0.16112933458294257</v>
      </c>
      <c r="K89" s="9">
        <v>0.32584493041749613</v>
      </c>
      <c r="L89" s="9">
        <v>0.67828282828283182</v>
      </c>
      <c r="M89" s="9">
        <v>0.34646166807076662</v>
      </c>
      <c r="N89" s="9">
        <v>0.10812963968857504</v>
      </c>
      <c r="O89" s="9">
        <v>0.14449257425742604</v>
      </c>
      <c r="P89" s="9">
        <v>8.9289921311784398E-2</v>
      </c>
      <c r="Q89" s="9">
        <v>4.8278103392242609E-2</v>
      </c>
      <c r="R89" s="9">
        <v>0.39728728286365039</v>
      </c>
      <c r="S89" s="9">
        <v>0.19630786793643237</v>
      </c>
      <c r="T89" s="9">
        <v>2.9343434343434342E-2</v>
      </c>
      <c r="U89" s="9">
        <v>0.15607122561091125</v>
      </c>
      <c r="V89" s="9">
        <v>0.25099904316992178</v>
      </c>
      <c r="W89" s="9">
        <v>0.18204054558268795</v>
      </c>
      <c r="X89" s="9">
        <v>0.21878335112059871</v>
      </c>
      <c r="Y89" s="9">
        <v>1.2526652452025638E-2</v>
      </c>
      <c r="Z89" s="9">
        <v>0.20394441954280679</v>
      </c>
      <c r="AA89" s="9">
        <v>0.10329826976012604</v>
      </c>
      <c r="AB89" s="9">
        <v>0.4882123753549531</v>
      </c>
      <c r="AC89" s="9">
        <v>0.10731437552754808</v>
      </c>
      <c r="AD89" s="9">
        <v>6.8202875399360943E-2</v>
      </c>
      <c r="AE89" s="9">
        <v>0.25453608247422738</v>
      </c>
      <c r="AF89" s="9">
        <v>0.22570471121624333</v>
      </c>
      <c r="AG89" s="9">
        <v>0.11065197428833924</v>
      </c>
      <c r="AH89" s="9">
        <v>1</v>
      </c>
      <c r="AI89" s="9">
        <v>0</v>
      </c>
      <c r="AJ89" s="9" t="s">
        <v>237</v>
      </c>
      <c r="AK89">
        <v>8610629</v>
      </c>
    </row>
    <row r="90" spans="3:37" x14ac:dyDescent="0.2">
      <c r="C90" s="5" t="s">
        <v>238</v>
      </c>
      <c r="D90" s="9">
        <v>0.52387713569028627</v>
      </c>
      <c r="E90" s="9">
        <v>0.21778829895163673</v>
      </c>
      <c r="F90" s="9">
        <v>0.5280215603621039</v>
      </c>
      <c r="G90" s="9">
        <v>0.36585365853658536</v>
      </c>
      <c r="H90" s="9">
        <v>0.48632301164575692</v>
      </c>
      <c r="I90" s="9">
        <v>0.59879761977792956</v>
      </c>
      <c r="J90" s="9">
        <v>0.39456419868790765</v>
      </c>
      <c r="K90" s="9">
        <v>0.53677932405566864</v>
      </c>
      <c r="L90" s="9">
        <v>0.55151515151515429</v>
      </c>
      <c r="M90" s="9">
        <v>0.35320134793597302</v>
      </c>
      <c r="N90" s="9">
        <v>0.31472026072786524</v>
      </c>
      <c r="O90" s="9">
        <v>4.2057107496463797E-2</v>
      </c>
      <c r="P90" s="9">
        <v>0.26169721528530326</v>
      </c>
      <c r="Q90" s="9">
        <v>0.23907074736924683</v>
      </c>
      <c r="R90" s="9">
        <v>0.21168032090287919</v>
      </c>
      <c r="S90" s="9">
        <v>0.42162105326403948</v>
      </c>
      <c r="T90" s="9">
        <v>0.11762626262626262</v>
      </c>
      <c r="U90" s="9">
        <v>0.39211971964387266</v>
      </c>
      <c r="V90" s="9">
        <v>0.25367253897675324</v>
      </c>
      <c r="W90" s="9">
        <v>0.21278830341472929</v>
      </c>
      <c r="X90" s="9">
        <v>0.51440768409818782</v>
      </c>
      <c r="Y90" s="9">
        <v>0.18363539445629051</v>
      </c>
      <c r="Z90" s="9">
        <v>0.49648886896757577</v>
      </c>
      <c r="AA90" s="9">
        <v>0.35017695635076695</v>
      </c>
      <c r="AB90" s="9">
        <v>0.5060423958264515</v>
      </c>
      <c r="AC90" s="9">
        <v>0.52013660486460789</v>
      </c>
      <c r="AD90" s="9">
        <v>0.30239616613418452</v>
      </c>
      <c r="AE90" s="9">
        <v>0.72233676975945271</v>
      </c>
      <c r="AF90" s="9">
        <v>0.43090873250541972</v>
      </c>
      <c r="AG90" s="9">
        <v>0.36573527482618673</v>
      </c>
      <c r="AH90" s="9">
        <v>0</v>
      </c>
      <c r="AI90" s="9">
        <v>1</v>
      </c>
      <c r="AJ90" s="9" t="s">
        <v>238</v>
      </c>
      <c r="AK90">
        <v>8610637</v>
      </c>
    </row>
    <row r="91" spans="3:37" x14ac:dyDescent="0.2">
      <c r="C91" s="5" t="s">
        <v>239</v>
      </c>
      <c r="D91" s="9">
        <v>0.62468644990298006</v>
      </c>
      <c r="E91" s="9">
        <v>0.48224551910719976</v>
      </c>
      <c r="F91" s="9">
        <v>0.69041531338538475</v>
      </c>
      <c r="G91" s="9">
        <v>0.46723223753976661</v>
      </c>
      <c r="H91" s="9">
        <v>0.68583551503114282</v>
      </c>
      <c r="I91" s="9">
        <v>1</v>
      </c>
      <c r="J91" s="9">
        <v>0.87956888472352379</v>
      </c>
      <c r="K91" s="9">
        <v>0.79721669980119181</v>
      </c>
      <c r="L91" s="9">
        <v>0.93232323232323722</v>
      </c>
      <c r="M91" s="9">
        <v>0.66259477674810663</v>
      </c>
      <c r="N91" s="9">
        <v>0.29701249321021139</v>
      </c>
      <c r="O91" s="9">
        <v>0.33698727015558771</v>
      </c>
      <c r="P91" s="9">
        <v>0.3718607171464916</v>
      </c>
      <c r="Q91" s="9">
        <v>0.20470379045121576</v>
      </c>
      <c r="R91" s="9">
        <v>0.29462555665091633</v>
      </c>
      <c r="S91" s="9">
        <v>0.49642503079280492</v>
      </c>
      <c r="T91" s="9">
        <v>0.27550505050505047</v>
      </c>
      <c r="U91" s="9">
        <v>0.49119151354423279</v>
      </c>
      <c r="V91" s="9">
        <v>1</v>
      </c>
      <c r="W91" s="9">
        <v>0.1759255420587876</v>
      </c>
      <c r="X91" s="9">
        <v>0.5492707221629336</v>
      </c>
      <c r="Y91" s="9">
        <v>0.52505330490405</v>
      </c>
      <c r="Z91" s="9">
        <v>0.59709148861995431</v>
      </c>
      <c r="AA91" s="9">
        <v>0.35337200157294552</v>
      </c>
      <c r="AB91" s="9">
        <v>0.61236214752690776</v>
      </c>
      <c r="AC91" s="9">
        <v>0.57155747009342972</v>
      </c>
      <c r="AD91" s="9">
        <v>0.61349840255591059</v>
      </c>
      <c r="AE91" s="9">
        <v>0.86185567010309594</v>
      </c>
      <c r="AF91" s="9">
        <v>0.76384782180169686</v>
      </c>
      <c r="AG91" s="9">
        <v>0.29253574708120406</v>
      </c>
      <c r="AH91" s="9">
        <v>0</v>
      </c>
      <c r="AI91" s="9">
        <v>1</v>
      </c>
      <c r="AJ91" s="9" t="s">
        <v>239</v>
      </c>
      <c r="AK91">
        <v>8610862</v>
      </c>
    </row>
    <row r="92" spans="3:37" x14ac:dyDescent="0.2">
      <c r="C92" s="5" t="s">
        <v>240</v>
      </c>
      <c r="D92" s="9">
        <v>0.27824317289033723</v>
      </c>
      <c r="E92" s="9">
        <v>0.28035170781197155</v>
      </c>
      <c r="F92" s="9">
        <v>0.27226867528159748</v>
      </c>
      <c r="G92" s="9">
        <v>0.15389183457051961</v>
      </c>
      <c r="H92" s="9">
        <v>0.42168457163492218</v>
      </c>
      <c r="I92" s="9">
        <v>0.23335991656953636</v>
      </c>
      <c r="J92" s="9">
        <v>9.1119962511715086E-2</v>
      </c>
      <c r="K92" s="9">
        <v>0.11505964214711788</v>
      </c>
      <c r="L92" s="9">
        <v>0.33232323232323407</v>
      </c>
      <c r="M92" s="9">
        <v>0.21082561078348991</v>
      </c>
      <c r="N92" s="9">
        <v>5.5766793409378963E-2</v>
      </c>
      <c r="O92" s="9">
        <v>0.16239391796322522</v>
      </c>
      <c r="P92" s="9">
        <v>4.8108184516797811E-2</v>
      </c>
      <c r="Q92" s="9">
        <v>2.5304539800298117E-2</v>
      </c>
      <c r="R92" s="9">
        <v>0.12169833769589042</v>
      </c>
      <c r="S92" s="9">
        <v>0.10783489049779274</v>
      </c>
      <c r="T92" s="9">
        <v>5.2297979797979538E-2</v>
      </c>
      <c r="U92" s="9">
        <v>0.15493464671339299</v>
      </c>
      <c r="V92" s="9">
        <v>0.13505375133674646</v>
      </c>
      <c r="W92" s="9">
        <v>6.7479236626452652E-2</v>
      </c>
      <c r="X92" s="9">
        <v>0.22447527570259804</v>
      </c>
      <c r="Y92" s="9">
        <v>0.34115138592750632</v>
      </c>
      <c r="Z92" s="9">
        <v>0.2065341899496996</v>
      </c>
      <c r="AA92" s="9">
        <v>0.10737809673613864</v>
      </c>
      <c r="AB92" s="9">
        <v>0.3812322525259158</v>
      </c>
      <c r="AC92" s="9">
        <v>0.18124399685653583</v>
      </c>
      <c r="AD92" s="9">
        <v>0.13825878594249202</v>
      </c>
      <c r="AE92" s="9">
        <v>0.27237113402061919</v>
      </c>
      <c r="AF92" s="9">
        <v>0.23930613049477473</v>
      </c>
      <c r="AG92" s="9">
        <v>0.15833661288206902</v>
      </c>
      <c r="AH92" s="9">
        <v>1</v>
      </c>
      <c r="AI92" s="9">
        <v>0</v>
      </c>
      <c r="AJ92" s="9" t="s">
        <v>240</v>
      </c>
      <c r="AK92">
        <v>8610908</v>
      </c>
    </row>
    <row r="93" spans="3:37" x14ac:dyDescent="0.2">
      <c r="C93" s="5" t="s">
        <v>241</v>
      </c>
      <c r="D93" s="9">
        <v>0.21151024658052575</v>
      </c>
      <c r="E93" s="9">
        <v>0.38079134257693265</v>
      </c>
      <c r="F93" s="9">
        <v>0.20744938152166459</v>
      </c>
      <c r="G93" s="9">
        <v>0.10943796394485684</v>
      </c>
      <c r="H93" s="9">
        <v>0.51972555746141136</v>
      </c>
      <c r="I93" s="9">
        <v>0.22771609103736004</v>
      </c>
      <c r="J93" s="9">
        <v>0.10756794751640088</v>
      </c>
      <c r="K93" s="9">
        <v>0.11098409542743544</v>
      </c>
      <c r="L93" s="9">
        <v>0.39494949494949699</v>
      </c>
      <c r="M93" s="9">
        <v>0.42312552653749158</v>
      </c>
      <c r="N93" s="9">
        <v>7.7349266702878866E-2</v>
      </c>
      <c r="O93" s="9">
        <v>0.40085749646393071</v>
      </c>
      <c r="P93" s="9">
        <v>6.2196673420345849E-2</v>
      </c>
      <c r="Q93" s="9">
        <v>3.3279915128558588E-2</v>
      </c>
      <c r="R93" s="9">
        <v>0.29428561716014567</v>
      </c>
      <c r="S93" s="9">
        <v>0.11121458827770613</v>
      </c>
      <c r="T93" s="9">
        <v>6.5303030303030307E-2</v>
      </c>
      <c r="U93" s="9">
        <v>0.1421860200795606</v>
      </c>
      <c r="V93" s="9">
        <v>0.14462205211909576</v>
      </c>
      <c r="W93" s="9">
        <v>0.10644942857537731</v>
      </c>
      <c r="X93" s="9">
        <v>0.18427605834222435</v>
      </c>
      <c r="Y93" s="9">
        <v>0.5367803837953079</v>
      </c>
      <c r="Z93" s="9">
        <v>0.1699287813138117</v>
      </c>
      <c r="AA93" s="9">
        <v>8.3538143924498848E-2</v>
      </c>
      <c r="AB93" s="9">
        <v>0.55821171498382494</v>
      </c>
      <c r="AC93" s="9">
        <v>0.13612946415577618</v>
      </c>
      <c r="AD93" s="9">
        <v>0.14017571884983945</v>
      </c>
      <c r="AE93" s="9">
        <v>0.21054982817869455</v>
      </c>
      <c r="AF93" s="9">
        <v>0.23595505617977575</v>
      </c>
      <c r="AG93" s="9">
        <v>0.21953299226026696</v>
      </c>
      <c r="AH93" s="9">
        <v>1</v>
      </c>
      <c r="AI93" s="9">
        <v>0</v>
      </c>
      <c r="AJ93" s="9" t="s">
        <v>241</v>
      </c>
      <c r="AK93">
        <v>861103</v>
      </c>
    </row>
    <row r="94" spans="3:37" x14ac:dyDescent="0.2">
      <c r="C94" s="5" t="s">
        <v>242</v>
      </c>
      <c r="D94" s="9">
        <v>0.30096076482559692</v>
      </c>
      <c r="E94" s="9">
        <v>0.20798106188704427</v>
      </c>
      <c r="F94" s="9">
        <v>0.29507290442954853</v>
      </c>
      <c r="G94" s="9">
        <v>0.15970307529162248</v>
      </c>
      <c r="H94" s="9">
        <v>0.49805904125666256</v>
      </c>
      <c r="I94" s="9">
        <v>0.41138580455186929</v>
      </c>
      <c r="J94" s="9">
        <v>0.27389878163074038</v>
      </c>
      <c r="K94" s="9">
        <v>0.34726640159045902</v>
      </c>
      <c r="L94" s="9">
        <v>0.44545454545454777</v>
      </c>
      <c r="M94" s="9">
        <v>0.40143218197135633</v>
      </c>
      <c r="N94" s="9">
        <v>6.3190295129458257E-2</v>
      </c>
      <c r="O94" s="9">
        <v>0.14493458274398899</v>
      </c>
      <c r="P94" s="9">
        <v>3.6658342364415494E-2</v>
      </c>
      <c r="Q94" s="9">
        <v>1.1501723951154114E-2</v>
      </c>
      <c r="R94" s="9">
        <v>0.17272325526056354</v>
      </c>
      <c r="S94" s="9">
        <v>0.25158470273680533</v>
      </c>
      <c r="T94" s="9">
        <v>0.1005050505050505</v>
      </c>
      <c r="U94" s="9">
        <v>0.26198143587800771</v>
      </c>
      <c r="V94" s="9">
        <v>0.18936792930714247</v>
      </c>
      <c r="W94" s="9">
        <v>0.12811105122783792</v>
      </c>
      <c r="X94" s="9">
        <v>0.27036641764496389</v>
      </c>
      <c r="Y94" s="9">
        <v>0.29770788912580043</v>
      </c>
      <c r="Z94" s="9">
        <v>0.23034015638229097</v>
      </c>
      <c r="AA94" s="9">
        <v>0.10560853322847026</v>
      </c>
      <c r="AB94" s="9">
        <v>0.54434392128375864</v>
      </c>
      <c r="AC94" s="9">
        <v>0.43834832300065008</v>
      </c>
      <c r="AD94" s="9">
        <v>0.38801916932907349</v>
      </c>
      <c r="AE94" s="9">
        <v>0.58694158075601588</v>
      </c>
      <c r="AF94" s="9">
        <v>0.38675340035482042</v>
      </c>
      <c r="AG94" s="9">
        <v>0.30539157811885331</v>
      </c>
      <c r="AH94" s="9">
        <v>1</v>
      </c>
      <c r="AI94" s="9">
        <v>0</v>
      </c>
      <c r="AJ94" s="9" t="s">
        <v>242</v>
      </c>
      <c r="AK94">
        <v>8611161</v>
      </c>
    </row>
    <row r="95" spans="3:37" x14ac:dyDescent="0.2">
      <c r="C95" s="5" t="s">
        <v>243</v>
      </c>
      <c r="D95" s="9">
        <v>0.8632211652231524</v>
      </c>
      <c r="E95" s="9">
        <v>0.51403449442002025</v>
      </c>
      <c r="F95" s="9">
        <v>0.8825236680257067</v>
      </c>
      <c r="G95" s="9">
        <v>0.73573700954400845</v>
      </c>
      <c r="H95" s="9">
        <v>0.4845174686286946</v>
      </c>
      <c r="I95" s="9">
        <v>0.75799030734311013</v>
      </c>
      <c r="J95" s="9">
        <v>0.78233364573570507</v>
      </c>
      <c r="K95" s="9">
        <v>0.916998011928434</v>
      </c>
      <c r="L95" s="9">
        <v>0.38838383838384039</v>
      </c>
      <c r="M95" s="9">
        <v>0.37615838247683459</v>
      </c>
      <c r="N95" s="9">
        <v>0.28455549520188261</v>
      </c>
      <c r="O95" s="9">
        <v>0.24615452616690289</v>
      </c>
      <c r="P95" s="9">
        <v>0.31216133440135657</v>
      </c>
      <c r="Q95" s="9">
        <v>0.21142776028300439</v>
      </c>
      <c r="R95" s="9">
        <v>0.21936295339429568</v>
      </c>
      <c r="S95" s="9">
        <v>0.41065581157809666</v>
      </c>
      <c r="T95" s="9">
        <v>0.14469696969696944</v>
      </c>
      <c r="U95" s="9">
        <v>0.38454252699374769</v>
      </c>
      <c r="V95" s="9">
        <v>3.8948612596386552E-2</v>
      </c>
      <c r="W95" s="9">
        <v>0.17267802606304353</v>
      </c>
      <c r="X95" s="9">
        <v>0.78512984702952981</v>
      </c>
      <c r="Y95" s="9">
        <v>0.57569296375266421</v>
      </c>
      <c r="Z95" s="9">
        <v>0.80327705563025953</v>
      </c>
      <c r="AA95" s="9">
        <v>0.58415257569799461</v>
      </c>
      <c r="AB95" s="9">
        <v>0.56877765304101302</v>
      </c>
      <c r="AC95" s="9">
        <v>0.56301966605543752</v>
      </c>
      <c r="AD95" s="9">
        <v>0.51725239616613339</v>
      </c>
      <c r="AE95" s="9">
        <v>0.985223367697598</v>
      </c>
      <c r="AF95" s="9">
        <v>0.15572639463827942</v>
      </c>
      <c r="AG95" s="9">
        <v>0.32834841925751279</v>
      </c>
      <c r="AH95" s="9">
        <v>0</v>
      </c>
      <c r="AI95" s="9">
        <v>1</v>
      </c>
      <c r="AJ95" s="9" t="s">
        <v>243</v>
      </c>
      <c r="AK95">
        <v>8611555</v>
      </c>
    </row>
    <row r="96" spans="3:37" x14ac:dyDescent="0.2">
      <c r="C96" s="5" t="s">
        <v>244</v>
      </c>
      <c r="D96" s="9">
        <v>0.57357186804865645</v>
      </c>
      <c r="E96" s="9">
        <v>0.56070341562393977</v>
      </c>
      <c r="F96" s="9">
        <v>0.589523875336874</v>
      </c>
      <c r="G96" s="9">
        <v>0.41930010604453866</v>
      </c>
      <c r="H96" s="9">
        <v>0.62173873792543666</v>
      </c>
      <c r="I96" s="9">
        <v>0.48990859456475216</v>
      </c>
      <c r="J96" s="9">
        <v>0.45384254920337391</v>
      </c>
      <c r="K96" s="9">
        <v>0.73011928429423822</v>
      </c>
      <c r="L96" s="9">
        <v>0.28989898989898627</v>
      </c>
      <c r="M96" s="9">
        <v>0.46925021061499578</v>
      </c>
      <c r="N96" s="9">
        <v>0.14756472931377873</v>
      </c>
      <c r="O96" s="9">
        <v>0.56351661951909604</v>
      </c>
      <c r="P96" s="9">
        <v>0.23766668237289737</v>
      </c>
      <c r="Q96" s="9">
        <v>0.1126227591436649</v>
      </c>
      <c r="R96" s="9">
        <v>0.1982527110174388</v>
      </c>
      <c r="S96" s="9">
        <v>0.43746808063208115</v>
      </c>
      <c r="T96" s="9">
        <v>5.3888888888888889E-2</v>
      </c>
      <c r="U96" s="9">
        <v>0.34911915135442195</v>
      </c>
      <c r="V96" s="9">
        <v>0.31910283109134913</v>
      </c>
      <c r="W96" s="9">
        <v>0.3280405732211224</v>
      </c>
      <c r="X96" s="9">
        <v>0.44112415510494302</v>
      </c>
      <c r="Y96" s="9">
        <v>0.55170575692963642</v>
      </c>
      <c r="Z96" s="9">
        <v>0.45266198515862599</v>
      </c>
      <c r="AA96" s="9">
        <v>0.27349587101848227</v>
      </c>
      <c r="AB96" s="9">
        <v>0.44925047876906488</v>
      </c>
      <c r="AC96" s="9">
        <v>0.2468298551483929</v>
      </c>
      <c r="AD96" s="9">
        <v>0.19424920127795528</v>
      </c>
      <c r="AE96" s="9">
        <v>0.63264604810996794</v>
      </c>
      <c r="AF96" s="9">
        <v>0.14705302582298471</v>
      </c>
      <c r="AG96" s="9">
        <v>0.24262101534829017</v>
      </c>
      <c r="AH96" s="9">
        <v>0</v>
      </c>
      <c r="AI96" s="9">
        <v>1</v>
      </c>
      <c r="AJ96" s="9" t="s">
        <v>244</v>
      </c>
      <c r="AK96">
        <v>8611792</v>
      </c>
    </row>
    <row r="97" spans="3:37" x14ac:dyDescent="0.2">
      <c r="C97" s="5" t="s">
        <v>245</v>
      </c>
      <c r="D97" s="9">
        <v>0.23754082067301016</v>
      </c>
      <c r="E97" s="9">
        <v>0.20087926952992896</v>
      </c>
      <c r="F97" s="9">
        <v>0.22914795107456348</v>
      </c>
      <c r="G97" s="9">
        <v>0.12716861081654293</v>
      </c>
      <c r="H97" s="9">
        <v>0.40263609280491386</v>
      </c>
      <c r="I97" s="9">
        <v>0.16032758726458551</v>
      </c>
      <c r="J97" s="9">
        <v>9.7258669165885422E-2</v>
      </c>
      <c r="K97" s="9">
        <v>9.2594433399602841E-2</v>
      </c>
      <c r="L97" s="9">
        <v>0.51464646464646724</v>
      </c>
      <c r="M97" s="9">
        <v>0.20471777590564447</v>
      </c>
      <c r="N97" s="9">
        <v>4.1861307260546793E-2</v>
      </c>
      <c r="O97" s="9">
        <v>0.19775459688825839</v>
      </c>
      <c r="P97" s="9">
        <v>3.222918531781558E-2</v>
      </c>
      <c r="Q97" s="9">
        <v>1.7478586023855172E-2</v>
      </c>
      <c r="R97" s="9">
        <v>0.14467824727198586</v>
      </c>
      <c r="S97" s="9">
        <v>0.1191756541592823</v>
      </c>
      <c r="T97" s="9">
        <v>5.0681818181818182E-2</v>
      </c>
      <c r="U97" s="9">
        <v>0.13311233188103833</v>
      </c>
      <c r="V97" s="9">
        <v>0.1665728597962515</v>
      </c>
      <c r="W97" s="9">
        <v>5.9153158382045962E-2</v>
      </c>
      <c r="X97" s="9">
        <v>0.2041977943792255</v>
      </c>
      <c r="Y97" s="9">
        <v>0.34328358208955051</v>
      </c>
      <c r="Z97" s="9">
        <v>0.1861148463568916</v>
      </c>
      <c r="AA97" s="9">
        <v>9.4057215886747897E-2</v>
      </c>
      <c r="AB97" s="9">
        <v>0.43934491184045094</v>
      </c>
      <c r="AC97" s="9">
        <v>0.16785516779695556</v>
      </c>
      <c r="AD97" s="9">
        <v>0.18107028753993612</v>
      </c>
      <c r="AE97" s="9">
        <v>0.262268041237114</v>
      </c>
      <c r="AF97" s="9">
        <v>0.3575793416124568</v>
      </c>
      <c r="AG97" s="9">
        <v>0.15873015873016036</v>
      </c>
      <c r="AH97" s="9">
        <v>1</v>
      </c>
      <c r="AI97" s="9">
        <v>0</v>
      </c>
      <c r="AJ97" s="9" t="s">
        <v>245</v>
      </c>
      <c r="AK97">
        <v>8612080</v>
      </c>
    </row>
    <row r="98" spans="3:37" x14ac:dyDescent="0.2">
      <c r="C98" s="5" t="s">
        <v>246</v>
      </c>
      <c r="D98" s="9">
        <v>0.54328174546831653</v>
      </c>
      <c r="E98" s="9">
        <v>0.29793709841055116</v>
      </c>
      <c r="F98" s="9">
        <v>0.53424089558426535</v>
      </c>
      <c r="G98" s="9">
        <v>0.39512195121951216</v>
      </c>
      <c r="H98" s="9">
        <v>0.41626794258373495</v>
      </c>
      <c r="I98" s="9">
        <v>0.26354211398073818</v>
      </c>
      <c r="J98" s="9">
        <v>0.31279287722586691</v>
      </c>
      <c r="K98" s="9">
        <v>0.43712723658051911</v>
      </c>
      <c r="L98" s="9">
        <v>0.54141414141414412</v>
      </c>
      <c r="M98" s="9">
        <v>0.21609098567818244</v>
      </c>
      <c r="N98" s="9">
        <v>0.21300018106101715</v>
      </c>
      <c r="O98" s="9">
        <v>0.2463755304101844</v>
      </c>
      <c r="P98" s="9">
        <v>0.18965273524006976</v>
      </c>
      <c r="Q98" s="9">
        <v>0.13783764601287249</v>
      </c>
      <c r="R98" s="9">
        <v>0.16174320970867212</v>
      </c>
      <c r="S98" s="9">
        <v>0.10693363775648232</v>
      </c>
      <c r="T98" s="9">
        <v>7.0858585858585857E-2</v>
      </c>
      <c r="U98" s="9">
        <v>0.26899033907937159</v>
      </c>
      <c r="V98" s="9">
        <v>0.22257556143411805</v>
      </c>
      <c r="W98" s="9">
        <v>9.8814311181128836E-2</v>
      </c>
      <c r="X98" s="9">
        <v>0.53361792956243537</v>
      </c>
      <c r="Y98" s="9">
        <v>0.41737739872068341</v>
      </c>
      <c r="Z98" s="9">
        <v>0.5069475571492581</v>
      </c>
      <c r="AA98" s="9">
        <v>0.34845654738497855</v>
      </c>
      <c r="AB98" s="9">
        <v>0.45321270554051718</v>
      </c>
      <c r="AC98" s="9">
        <v>0.1761989308340853</v>
      </c>
      <c r="AD98" s="9">
        <v>0.25215654952076599</v>
      </c>
      <c r="AE98" s="9">
        <v>0.56426116838488183</v>
      </c>
      <c r="AF98" s="9">
        <v>0.41986989946777137</v>
      </c>
      <c r="AG98" s="9">
        <v>0.20169224714679448</v>
      </c>
      <c r="AH98" s="9">
        <v>0</v>
      </c>
      <c r="AI98" s="9">
        <v>1</v>
      </c>
      <c r="AJ98" s="9" t="s">
        <v>246</v>
      </c>
      <c r="AK98">
        <v>8612399</v>
      </c>
    </row>
    <row r="99" spans="3:37" x14ac:dyDescent="0.2">
      <c r="C99" s="5" t="s">
        <v>247</v>
      </c>
      <c r="D99" s="9">
        <v>0.35491504567182747</v>
      </c>
      <c r="E99" s="9">
        <v>0.39736219141021301</v>
      </c>
      <c r="F99" s="9">
        <v>0.34869739478957962</v>
      </c>
      <c r="G99" s="9">
        <v>0.21408271474019089</v>
      </c>
      <c r="H99" s="9">
        <v>0.3774487677168934</v>
      </c>
      <c r="I99" s="9">
        <v>0.24565977547389808</v>
      </c>
      <c r="J99" s="9">
        <v>0.28209934395501168</v>
      </c>
      <c r="K99" s="9">
        <v>0.2454274353876752</v>
      </c>
      <c r="L99" s="9">
        <v>0.5126262626262601</v>
      </c>
      <c r="M99" s="9">
        <v>0.13479359730413015</v>
      </c>
      <c r="N99" s="9">
        <v>0.11185949665037116</v>
      </c>
      <c r="O99" s="9">
        <v>0.41102369165488067</v>
      </c>
      <c r="P99" s="9">
        <v>0.11986995241012111</v>
      </c>
      <c r="Q99" s="9">
        <v>5.9895629046055283E-2</v>
      </c>
      <c r="R99" s="9">
        <v>0.26025767413400436</v>
      </c>
      <c r="S99" s="9">
        <v>0.20712290083215751</v>
      </c>
      <c r="T99" s="9">
        <v>0.13563131313131313</v>
      </c>
      <c r="U99" s="9">
        <v>0.33358590642167141</v>
      </c>
      <c r="V99" s="9">
        <v>0.22932965610401304</v>
      </c>
      <c r="W99" s="9">
        <v>8.1333001672125566E-2</v>
      </c>
      <c r="X99" s="9">
        <v>0.29455709711846456</v>
      </c>
      <c r="Y99" s="9">
        <v>0.45922174840085417</v>
      </c>
      <c r="Z99" s="9">
        <v>0.2888092036456017</v>
      </c>
      <c r="AA99" s="9">
        <v>0.15328843885174984</v>
      </c>
      <c r="AB99" s="9">
        <v>0.39245856171167831</v>
      </c>
      <c r="AC99" s="9">
        <v>0.16523561428529854</v>
      </c>
      <c r="AD99" s="9">
        <v>0.26749201277955192</v>
      </c>
      <c r="AE99" s="9">
        <v>0.42096219931271628</v>
      </c>
      <c r="AF99" s="9">
        <v>0.28681253696037706</v>
      </c>
      <c r="AG99" s="9">
        <v>8.8023088023088517E-2</v>
      </c>
      <c r="AH99" s="9">
        <v>0</v>
      </c>
      <c r="AI99" s="9">
        <v>1</v>
      </c>
      <c r="AJ99" s="9" t="s">
        <v>247</v>
      </c>
      <c r="AK99">
        <v>86135501</v>
      </c>
    </row>
    <row r="100" spans="3:37" x14ac:dyDescent="0.2">
      <c r="C100" s="5" t="s">
        <v>248</v>
      </c>
      <c r="D100" s="9">
        <v>0.56978560272611389</v>
      </c>
      <c r="E100" s="9">
        <v>0.50321271559012504</v>
      </c>
      <c r="F100" s="9">
        <v>0.54046023080644079</v>
      </c>
      <c r="G100" s="9">
        <v>0.3955461293743372</v>
      </c>
      <c r="H100" s="9">
        <v>0.33998375011284865</v>
      </c>
      <c r="I100" s="9">
        <v>0.31047175019937523</v>
      </c>
      <c r="J100" s="9">
        <v>0.34395501405810686</v>
      </c>
      <c r="K100" s="9">
        <v>0.4110834990059663</v>
      </c>
      <c r="L100" s="9">
        <v>0.4510101010101033</v>
      </c>
      <c r="M100" s="9">
        <v>0.13331929233361625</v>
      </c>
      <c r="N100" s="9">
        <v>0.1586094513851164</v>
      </c>
      <c r="O100" s="9">
        <v>6.7052687411598214E-2</v>
      </c>
      <c r="P100" s="9">
        <v>0.10827875418178393</v>
      </c>
      <c r="Q100" s="9">
        <v>9.4972338335219605E-2</v>
      </c>
      <c r="R100" s="9">
        <v>7.3392936057382077E-2</v>
      </c>
      <c r="S100" s="9">
        <v>0.12142878601255765</v>
      </c>
      <c r="T100" s="9">
        <v>9.368686868686868E-2</v>
      </c>
      <c r="U100" s="9">
        <v>0.2273157795036943</v>
      </c>
      <c r="V100" s="9">
        <v>0.16544717735126921</v>
      </c>
      <c r="W100" s="9">
        <v>8.4373229412821785E-2</v>
      </c>
      <c r="X100" s="9">
        <v>0.59160441124154972</v>
      </c>
      <c r="Y100" s="9">
        <v>0.49013859275053451</v>
      </c>
      <c r="Z100" s="9">
        <v>0.5104337865431573</v>
      </c>
      <c r="AA100" s="9">
        <v>0.35337200157294552</v>
      </c>
      <c r="AB100" s="9">
        <v>0.35481740738295198</v>
      </c>
      <c r="AC100" s="9">
        <v>0.28457082981634019</v>
      </c>
      <c r="AD100" s="9">
        <v>0.4596645367412141</v>
      </c>
      <c r="AE100" s="9">
        <v>0.67216494845361063</v>
      </c>
      <c r="AF100" s="9">
        <v>0.47131874630396309</v>
      </c>
      <c r="AG100" s="9">
        <v>0.24819624819625036</v>
      </c>
      <c r="AH100" s="9">
        <v>0</v>
      </c>
      <c r="AI100" s="9">
        <v>1</v>
      </c>
      <c r="AJ100" s="9" t="s">
        <v>248</v>
      </c>
      <c r="AK100">
        <v>86135502</v>
      </c>
    </row>
    <row r="101" spans="3:37" x14ac:dyDescent="0.2">
      <c r="C101" s="5" t="s">
        <v>249</v>
      </c>
      <c r="D101" s="9">
        <v>0.25457901462444665</v>
      </c>
      <c r="E101" s="9">
        <v>0.40886033141697664</v>
      </c>
      <c r="F101" s="9">
        <v>0.24870430516204881</v>
      </c>
      <c r="G101" s="9">
        <v>0.13683987274655354</v>
      </c>
      <c r="H101" s="9">
        <v>0.31678252234359777</v>
      </c>
      <c r="I101" s="9">
        <v>0.2302619471198093</v>
      </c>
      <c r="J101" s="9">
        <v>0.14093252108716026</v>
      </c>
      <c r="K101" s="9">
        <v>0.18613320079522905</v>
      </c>
      <c r="L101" s="9">
        <v>0.43939393939394167</v>
      </c>
      <c r="M101" s="9">
        <v>0.29654591406908382</v>
      </c>
      <c r="N101" s="9">
        <v>6.7463335143943509E-2</v>
      </c>
      <c r="O101" s="9">
        <v>0.25234264497878411</v>
      </c>
      <c r="P101" s="9">
        <v>6.8133628610469302E-2</v>
      </c>
      <c r="Q101" s="9">
        <v>2.6425201438929374E-2</v>
      </c>
      <c r="R101" s="9">
        <v>0.18353333106707032</v>
      </c>
      <c r="S101" s="9">
        <v>0.1703217472286491</v>
      </c>
      <c r="T101" s="9">
        <v>6.8257575757575503E-2</v>
      </c>
      <c r="U101" s="9">
        <v>0.24493275241523063</v>
      </c>
      <c r="V101" s="9">
        <v>0.16460291551753251</v>
      </c>
      <c r="W101" s="9">
        <v>0.12327432527673028</v>
      </c>
      <c r="X101" s="9">
        <v>0.2098897189612248</v>
      </c>
      <c r="Y101" s="9">
        <v>0.4925373134328373</v>
      </c>
      <c r="Z101" s="9">
        <v>0.20444245231336311</v>
      </c>
      <c r="AA101" s="9">
        <v>9.5728470310656927E-2</v>
      </c>
      <c r="AB101" s="9">
        <v>0.39113781945452974</v>
      </c>
      <c r="AC101" s="9">
        <v>0.21248459799555555</v>
      </c>
      <c r="AD101" s="9">
        <v>0.19440894568690095</v>
      </c>
      <c r="AE101" s="9">
        <v>0.41408934707903927</v>
      </c>
      <c r="AF101" s="9">
        <v>0.27735068007096453</v>
      </c>
      <c r="AG101" s="9">
        <v>0.2464252918798388</v>
      </c>
      <c r="AH101" s="9">
        <v>1</v>
      </c>
      <c r="AI101" s="9">
        <v>0</v>
      </c>
      <c r="AJ101" s="9" t="s">
        <v>249</v>
      </c>
      <c r="AK101">
        <v>861597</v>
      </c>
    </row>
    <row r="102" spans="3:37" x14ac:dyDescent="0.2">
      <c r="C102" s="5" t="s">
        <v>250</v>
      </c>
      <c r="D102" s="9">
        <v>0.36248757631691247</v>
      </c>
      <c r="E102" s="9">
        <v>0.18701386540412576</v>
      </c>
      <c r="F102" s="9">
        <v>0.35920116094257454</v>
      </c>
      <c r="G102" s="9">
        <v>0.21565217391304303</v>
      </c>
      <c r="H102" s="9">
        <v>0.54680870271734727</v>
      </c>
      <c r="I102" s="9">
        <v>0.35126679344825268</v>
      </c>
      <c r="J102" s="9">
        <v>0.23350515463917501</v>
      </c>
      <c r="K102" s="9">
        <v>0.35109343936381832</v>
      </c>
      <c r="L102" s="9">
        <v>0.5333333333333361</v>
      </c>
      <c r="M102" s="9">
        <v>0.28433024431339726</v>
      </c>
      <c r="N102" s="9">
        <v>0.14484881405033456</v>
      </c>
      <c r="O102" s="9">
        <v>8.3318599717114514E-2</v>
      </c>
      <c r="P102" s="9">
        <v>0.14404184139848278</v>
      </c>
      <c r="Q102" s="9">
        <v>6.7161252003182501E-2</v>
      </c>
      <c r="R102" s="9">
        <v>0.12900703674745892</v>
      </c>
      <c r="S102" s="9">
        <v>0.31444708144320771</v>
      </c>
      <c r="T102" s="9">
        <v>0.11202020202020176</v>
      </c>
      <c r="U102" s="9">
        <v>0.30744459177874656</v>
      </c>
      <c r="V102" s="9">
        <v>0.2305960488546181</v>
      </c>
      <c r="W102" s="9">
        <v>0.13633348534472051</v>
      </c>
      <c r="X102" s="9">
        <v>0.29918178584133898</v>
      </c>
      <c r="Y102" s="9">
        <v>0.16577825159914492</v>
      </c>
      <c r="Z102" s="9">
        <v>0.2937895313511647</v>
      </c>
      <c r="AA102" s="9">
        <v>0.15198584349193886</v>
      </c>
      <c r="AB102" s="9">
        <v>0.3733077989830314</v>
      </c>
      <c r="AC102" s="9">
        <v>0.27321943126582648</v>
      </c>
      <c r="AD102" s="9">
        <v>0.2079872204472844</v>
      </c>
      <c r="AE102" s="9">
        <v>0.48006872852233501</v>
      </c>
      <c r="AF102" s="9">
        <v>0.31263552138773765</v>
      </c>
      <c r="AG102" s="9">
        <v>0.19473960383051472</v>
      </c>
      <c r="AH102" s="9">
        <v>1</v>
      </c>
      <c r="AI102" s="9">
        <v>0</v>
      </c>
      <c r="AJ102" s="9" t="s">
        <v>250</v>
      </c>
      <c r="AK102">
        <v>861598</v>
      </c>
    </row>
    <row r="103" spans="3:37" x14ac:dyDescent="0.2">
      <c r="C103" s="5" t="s">
        <v>251</v>
      </c>
      <c r="D103" s="9">
        <v>0.36154100998627209</v>
      </c>
      <c r="E103" s="9">
        <v>0.48393642204937432</v>
      </c>
      <c r="F103" s="9">
        <v>0.35090871397968326</v>
      </c>
      <c r="G103" s="9">
        <v>0.22023329798515376</v>
      </c>
      <c r="H103" s="9">
        <v>0.33501850681592799</v>
      </c>
      <c r="I103" s="9">
        <v>0.2045273296116806</v>
      </c>
      <c r="J103" s="9">
        <v>7.2680412371133776E-2</v>
      </c>
      <c r="K103" s="9">
        <v>0.14696819085487101</v>
      </c>
      <c r="L103" s="9">
        <v>0.3156565656565673</v>
      </c>
      <c r="M103" s="9">
        <v>0.18323504633529905</v>
      </c>
      <c r="N103" s="9">
        <v>9.4369002353792836E-2</v>
      </c>
      <c r="O103" s="9">
        <v>0.16592998585572877</v>
      </c>
      <c r="P103" s="9">
        <v>7.1714649201337702E-2</v>
      </c>
      <c r="Q103" s="9">
        <v>5.035132742371079E-2</v>
      </c>
      <c r="R103" s="9">
        <v>0.10725090933813776</v>
      </c>
      <c r="S103" s="9">
        <v>0.11962628052993753</v>
      </c>
      <c r="T103" s="9">
        <v>2.8308080808080557E-2</v>
      </c>
      <c r="U103" s="9">
        <v>0.16302329986739944</v>
      </c>
      <c r="V103" s="9">
        <v>0.18247312433162605</v>
      </c>
      <c r="W103" s="9">
        <v>6.9033898539309038E-2</v>
      </c>
      <c r="X103" s="9">
        <v>0.29099964425471142</v>
      </c>
      <c r="Y103" s="9">
        <v>0.4554904051172694</v>
      </c>
      <c r="Z103" s="9">
        <v>0.2614174012650049</v>
      </c>
      <c r="AA103" s="9">
        <v>0.15201042076287868</v>
      </c>
      <c r="AB103" s="9">
        <v>0.26632767615400083</v>
      </c>
      <c r="AC103" s="9">
        <v>0.14486130919463291</v>
      </c>
      <c r="AD103" s="9">
        <v>7.3394568690095779E-2</v>
      </c>
      <c r="AE103" s="9">
        <v>0.23869415807560188</v>
      </c>
      <c r="AF103" s="9">
        <v>0.18864577173270092</v>
      </c>
      <c r="AG103" s="9">
        <v>0.1142594778958422</v>
      </c>
      <c r="AH103" s="9">
        <v>1</v>
      </c>
      <c r="AI103" s="9">
        <v>0</v>
      </c>
      <c r="AJ103" s="9" t="s">
        <v>251</v>
      </c>
      <c r="AK103">
        <v>861648</v>
      </c>
    </row>
    <row r="104" spans="3:37" x14ac:dyDescent="0.2">
      <c r="C104" s="5" t="s">
        <v>252</v>
      </c>
      <c r="D104" s="9">
        <v>0.39703724738510798</v>
      </c>
      <c r="E104" s="9">
        <v>0.44132566790666217</v>
      </c>
      <c r="F104" s="9">
        <v>0.38981411098058233</v>
      </c>
      <c r="G104" s="9">
        <v>0.24801696712619301</v>
      </c>
      <c r="H104" s="9">
        <v>0.35542114290873217</v>
      </c>
      <c r="I104" s="9">
        <v>0.25832770995644516</v>
      </c>
      <c r="J104" s="9">
        <v>0.26288659793814195</v>
      </c>
      <c r="K104" s="9">
        <v>0.3719184890656077</v>
      </c>
      <c r="L104" s="9">
        <v>0.3318181818181784</v>
      </c>
      <c r="M104" s="9">
        <v>0.23188711036225995</v>
      </c>
      <c r="N104" s="9">
        <v>7.2931377874343645E-2</v>
      </c>
      <c r="O104" s="9">
        <v>0.10632514144271592</v>
      </c>
      <c r="P104" s="9">
        <v>6.2102436036375629E-2</v>
      </c>
      <c r="Q104" s="9">
        <v>4.2282563625564554E-2</v>
      </c>
      <c r="R104" s="9">
        <v>0.27769657001053832</v>
      </c>
      <c r="S104" s="9">
        <v>0.1666416318682982</v>
      </c>
      <c r="T104" s="9">
        <v>0.11441919191919192</v>
      </c>
      <c r="U104" s="9">
        <v>0.33396476605417752</v>
      </c>
      <c r="V104" s="9">
        <v>0.23678730230201916</v>
      </c>
      <c r="W104" s="9">
        <v>4.3088318615867052E-2</v>
      </c>
      <c r="X104" s="9">
        <v>0.30238349341871357</v>
      </c>
      <c r="Y104" s="9">
        <v>0.36833688699360451</v>
      </c>
      <c r="Z104" s="9">
        <v>0.28432690871059491</v>
      </c>
      <c r="AA104" s="9">
        <v>0.1586954384585135</v>
      </c>
      <c r="AB104" s="9">
        <v>0.36010037641154613</v>
      </c>
      <c r="AC104" s="9">
        <v>0.16727304479436414</v>
      </c>
      <c r="AD104" s="9">
        <v>0.22731629392971248</v>
      </c>
      <c r="AE104" s="9">
        <v>0.50721649484536269</v>
      </c>
      <c r="AF104" s="9">
        <v>0.19534792036270293</v>
      </c>
      <c r="AG104" s="9">
        <v>8.6842450478814601E-2</v>
      </c>
      <c r="AH104" s="9">
        <v>0</v>
      </c>
      <c r="AI104" s="9">
        <v>1</v>
      </c>
      <c r="AJ104" s="9" t="s">
        <v>252</v>
      </c>
      <c r="AK104">
        <v>861799</v>
      </c>
    </row>
    <row r="105" spans="3:37" x14ac:dyDescent="0.2">
      <c r="C105" s="5" t="s">
        <v>253</v>
      </c>
      <c r="D105" s="9">
        <v>0.29764778266837222</v>
      </c>
      <c r="E105" s="9">
        <v>0.170781197159283</v>
      </c>
      <c r="F105" s="9">
        <v>0.28297975260866542</v>
      </c>
      <c r="G105" s="9">
        <v>0.17314952279957582</v>
      </c>
      <c r="H105" s="9">
        <v>0.18885979958472687</v>
      </c>
      <c r="I105" s="9">
        <v>9.5607631433654361E-2</v>
      </c>
      <c r="J105" s="9">
        <v>7.6405810684161191E-2</v>
      </c>
      <c r="K105" s="9">
        <v>0.13161033797216765</v>
      </c>
      <c r="L105" s="9">
        <v>0.16464646464646548</v>
      </c>
      <c r="M105" s="9">
        <v>6.7818028643639436E-2</v>
      </c>
      <c r="N105" s="9">
        <v>0.10653630273402136</v>
      </c>
      <c r="O105" s="9">
        <v>0.17521216407355061</v>
      </c>
      <c r="P105" s="9">
        <v>9.1598737219054802E-2</v>
      </c>
      <c r="Q105" s="9">
        <v>5.5188850163803399E-2</v>
      </c>
      <c r="R105" s="9">
        <v>9.4095251045313896E-2</v>
      </c>
      <c r="S105" s="9">
        <v>6.1044852344759683E-2</v>
      </c>
      <c r="T105" s="9">
        <v>3.4292929292929292E-2</v>
      </c>
      <c r="U105" s="9">
        <v>0.20496306118583105</v>
      </c>
      <c r="V105" s="9">
        <v>3.951145381887769E-2</v>
      </c>
      <c r="W105" s="9">
        <v>1.8662852562773898E-2</v>
      </c>
      <c r="X105" s="9">
        <v>0.29989327641408531</v>
      </c>
      <c r="Y105" s="9">
        <v>0.27531982942430788</v>
      </c>
      <c r="Z105" s="9">
        <v>0.26938592559390578</v>
      </c>
      <c r="AA105" s="9">
        <v>0.15862170664569425</v>
      </c>
      <c r="AB105" s="9">
        <v>0.19434722313939953</v>
      </c>
      <c r="AC105" s="9">
        <v>9.3634484966672565E-2</v>
      </c>
      <c r="AD105" s="9">
        <v>0.10782747603833868</v>
      </c>
      <c r="AE105" s="9">
        <v>0.34398625429553042</v>
      </c>
      <c r="AF105" s="9">
        <v>9.1070372560613219E-2</v>
      </c>
      <c r="AG105" s="9">
        <v>4.604486422668267E-2</v>
      </c>
      <c r="AH105" s="9">
        <v>1</v>
      </c>
      <c r="AI105" s="9">
        <v>0</v>
      </c>
      <c r="AJ105" s="9" t="s">
        <v>253</v>
      </c>
      <c r="AK105">
        <v>861853</v>
      </c>
    </row>
    <row r="106" spans="3:37" x14ac:dyDescent="0.2">
      <c r="C106" s="5" t="s">
        <v>254</v>
      </c>
      <c r="D106" s="9">
        <v>0.30616687964408812</v>
      </c>
      <c r="E106" s="9">
        <v>0.29049712546499828</v>
      </c>
      <c r="F106" s="9">
        <v>0.29583304540114691</v>
      </c>
      <c r="G106" s="9">
        <v>0.1745917285259809</v>
      </c>
      <c r="H106" s="9">
        <v>0.44750383677891536</v>
      </c>
      <c r="I106" s="9">
        <v>0.19100055211336783</v>
      </c>
      <c r="J106" s="9">
        <v>9.3111527647609882E-2</v>
      </c>
      <c r="K106" s="9">
        <v>0.13817097415506979</v>
      </c>
      <c r="L106" s="9">
        <v>0.29191919191919341</v>
      </c>
      <c r="M106" s="9">
        <v>0.15037910699241783</v>
      </c>
      <c r="N106" s="9">
        <v>6.6449393445590796E-2</v>
      </c>
      <c r="O106" s="9">
        <v>0.22383309759547429</v>
      </c>
      <c r="P106" s="9">
        <v>6.3233284644018298E-2</v>
      </c>
      <c r="Q106" s="9">
        <v>3.4400576767189849E-2</v>
      </c>
      <c r="R106" s="9">
        <v>0.14178876160043541</v>
      </c>
      <c r="S106" s="9">
        <v>9.5067143329228318E-2</v>
      </c>
      <c r="T106" s="9">
        <v>4.7272727272727272E-2</v>
      </c>
      <c r="U106" s="9">
        <v>0.17741996590263323</v>
      </c>
      <c r="V106" s="9">
        <v>0.15419035290144506</v>
      </c>
      <c r="W106" s="9">
        <v>3.1860204800796127E-2</v>
      </c>
      <c r="X106" s="9">
        <v>0.25506937033084431</v>
      </c>
      <c r="Y106" s="9">
        <v>0.37100213219616313</v>
      </c>
      <c r="Z106" s="9">
        <v>0.23497186114846513</v>
      </c>
      <c r="AA106" s="9">
        <v>0.1263763271726307</v>
      </c>
      <c r="AB106" s="9">
        <v>0.41425080895462896</v>
      </c>
      <c r="AC106" s="9">
        <v>0.14340600168815679</v>
      </c>
      <c r="AD106" s="9">
        <v>0.1103035143769968</v>
      </c>
      <c r="AE106" s="9">
        <v>0.27185567010309375</v>
      </c>
      <c r="AF106" s="9">
        <v>0.21939680662329825</v>
      </c>
      <c r="AG106" s="9">
        <v>7.2084481175391374E-2</v>
      </c>
      <c r="AH106" s="9">
        <v>1</v>
      </c>
      <c r="AI106" s="9">
        <v>0</v>
      </c>
      <c r="AJ106" s="9" t="s">
        <v>254</v>
      </c>
      <c r="AK106">
        <v>862009</v>
      </c>
    </row>
    <row r="107" spans="3:37" x14ac:dyDescent="0.2">
      <c r="C107" s="5" t="s">
        <v>255</v>
      </c>
      <c r="D107" s="9">
        <v>0.3823654692602606</v>
      </c>
      <c r="E107" s="9">
        <v>0.34223875549543109</v>
      </c>
      <c r="F107" s="9">
        <v>0.39050514822748988</v>
      </c>
      <c r="G107" s="9">
        <v>0.2384305408271474</v>
      </c>
      <c r="H107" s="9">
        <v>0.46285095242394581</v>
      </c>
      <c r="I107" s="9">
        <v>0.41690693822464697</v>
      </c>
      <c r="J107" s="9">
        <v>0.39831302717900657</v>
      </c>
      <c r="K107" s="9">
        <v>0.43812127236580739</v>
      </c>
      <c r="L107" s="9">
        <v>0.40151515151515355</v>
      </c>
      <c r="M107" s="9">
        <v>0.27127211457455758</v>
      </c>
      <c r="N107" s="9">
        <v>0.13228317943146839</v>
      </c>
      <c r="O107" s="9">
        <v>0.13353076379066509</v>
      </c>
      <c r="P107" s="9">
        <v>0.13895302266409085</v>
      </c>
      <c r="Q107" s="9">
        <v>7.5342081965192265E-2</v>
      </c>
      <c r="R107" s="9">
        <v>0.25621239419383335</v>
      </c>
      <c r="S107" s="9">
        <v>0.26209931805209441</v>
      </c>
      <c r="T107" s="9">
        <v>0.12290404040404014</v>
      </c>
      <c r="U107" s="9">
        <v>0.35063458988444657</v>
      </c>
      <c r="V107" s="9">
        <v>9.9876174931051942E-2</v>
      </c>
      <c r="W107" s="9">
        <v>9.0695521191769615E-2</v>
      </c>
      <c r="X107" s="9">
        <v>0.36641764496620577</v>
      </c>
      <c r="Y107" s="9">
        <v>0.32542643923241032</v>
      </c>
      <c r="Z107" s="9">
        <v>0.36401215199960368</v>
      </c>
      <c r="AA107" s="9">
        <v>0.20639992135273316</v>
      </c>
      <c r="AB107" s="9">
        <v>0.55424948821237263</v>
      </c>
      <c r="AC107" s="9">
        <v>0.38130026874678619</v>
      </c>
      <c r="AD107" s="9">
        <v>0.41557507987220371</v>
      </c>
      <c r="AE107" s="9">
        <v>0.72680412371133929</v>
      </c>
      <c r="AF107" s="9">
        <v>0.25014784151389557</v>
      </c>
      <c r="AG107" s="9">
        <v>0.17906336088154376</v>
      </c>
      <c r="AH107" s="9">
        <v>0</v>
      </c>
      <c r="AI107" s="9">
        <v>1</v>
      </c>
      <c r="AJ107" s="9" t="s">
        <v>255</v>
      </c>
      <c r="AK107">
        <v>862028</v>
      </c>
    </row>
    <row r="108" spans="3:37" x14ac:dyDescent="0.2">
      <c r="C108" s="5" t="s">
        <v>256</v>
      </c>
      <c r="D108" s="9">
        <v>0.62847271522552262</v>
      </c>
      <c r="E108" s="9">
        <v>0.45045654379438621</v>
      </c>
      <c r="F108" s="9">
        <v>0.61232810448483199</v>
      </c>
      <c r="G108" s="9">
        <v>0.47529162248144219</v>
      </c>
      <c r="H108" s="9">
        <v>0.34440733050465244</v>
      </c>
      <c r="I108" s="9">
        <v>0.34329182258757235</v>
      </c>
      <c r="J108" s="9">
        <v>0.34325210871602385</v>
      </c>
      <c r="K108" s="9">
        <v>0.43156063618290474</v>
      </c>
      <c r="L108" s="9">
        <v>0.52272727272727026</v>
      </c>
      <c r="M108" s="9">
        <v>0.13753159224936817</v>
      </c>
      <c r="N108" s="9">
        <v>0.23396704689480352</v>
      </c>
      <c r="O108" s="9">
        <v>0.25388967468175216</v>
      </c>
      <c r="P108" s="9">
        <v>0.17890967346746456</v>
      </c>
      <c r="Q108" s="9">
        <v>0.15141632953429041</v>
      </c>
      <c r="R108" s="9">
        <v>0.14627596287860756</v>
      </c>
      <c r="S108" s="9">
        <v>0.2445999939916495</v>
      </c>
      <c r="T108" s="9">
        <v>0.10686868686868688</v>
      </c>
      <c r="U108" s="9">
        <v>0.24038643682515673</v>
      </c>
      <c r="V108" s="9">
        <v>0.26295941914785836</v>
      </c>
      <c r="W108" s="9">
        <v>0.12147782706631886</v>
      </c>
      <c r="X108" s="9">
        <v>0.57950907150480124</v>
      </c>
      <c r="Y108" s="9">
        <v>0.52158848614072639</v>
      </c>
      <c r="Z108" s="9">
        <v>0.52637083520095407</v>
      </c>
      <c r="AA108" s="9">
        <v>0.38458513566653574</v>
      </c>
      <c r="AB108" s="9">
        <v>0.31585551079706387</v>
      </c>
      <c r="AC108" s="9">
        <v>0.31687865646010904</v>
      </c>
      <c r="AD108" s="9">
        <v>0.32731629392971245</v>
      </c>
      <c r="AE108" s="9">
        <v>0.54054982817869601</v>
      </c>
      <c r="AF108" s="9">
        <v>0.41868716735659456</v>
      </c>
      <c r="AG108" s="9">
        <v>0.18785255148891691</v>
      </c>
      <c r="AH108" s="9">
        <v>0</v>
      </c>
      <c r="AI108" s="9">
        <v>1</v>
      </c>
      <c r="AJ108" s="9" t="s">
        <v>256</v>
      </c>
      <c r="AK108">
        <v>86208</v>
      </c>
    </row>
    <row r="109" spans="3:37" x14ac:dyDescent="0.2">
      <c r="C109" s="5" t="s">
        <v>257</v>
      </c>
      <c r="D109" s="9">
        <v>0.24605991764873075</v>
      </c>
      <c r="E109" s="9">
        <v>0.27494081839702394</v>
      </c>
      <c r="F109" s="9">
        <v>0.23495266394858741</v>
      </c>
      <c r="G109" s="9">
        <v>0.13047720042417815</v>
      </c>
      <c r="H109" s="9">
        <v>0.46826758147513292</v>
      </c>
      <c r="I109" s="9">
        <v>0.15701490706091667</v>
      </c>
      <c r="J109" s="9">
        <v>5.8341143392689546E-2</v>
      </c>
      <c r="K109" s="9">
        <v>0.14617296222664039</v>
      </c>
      <c r="L109" s="9">
        <v>0.42424242424242642</v>
      </c>
      <c r="M109" s="9">
        <v>0.34519797809604263</v>
      </c>
      <c r="N109" s="9">
        <v>9.2196270143037842E-2</v>
      </c>
      <c r="O109" s="9">
        <v>0.25433168316831511</v>
      </c>
      <c r="P109" s="9">
        <v>7.788719785138766E-2</v>
      </c>
      <c r="Q109" s="9">
        <v>3.2943716636969156E-2</v>
      </c>
      <c r="R109" s="9">
        <v>0.12645749056667943</v>
      </c>
      <c r="S109" s="9">
        <v>7.1634572055157206E-2</v>
      </c>
      <c r="T109" s="9">
        <v>2.8560606060606061E-2</v>
      </c>
      <c r="U109" s="9">
        <v>0.28774389088842639</v>
      </c>
      <c r="V109" s="9">
        <v>0.20146901559070188</v>
      </c>
      <c r="W109" s="9">
        <v>8.6826140430883506E-2</v>
      </c>
      <c r="X109" s="9">
        <v>0.17431519032372914</v>
      </c>
      <c r="Y109" s="9">
        <v>0.23720682302771928</v>
      </c>
      <c r="Z109" s="9">
        <v>0.15802579809751602</v>
      </c>
      <c r="AA109" s="9">
        <v>7.618953991348798E-2</v>
      </c>
      <c r="AB109" s="9">
        <v>0.28283695436835737</v>
      </c>
      <c r="AC109" s="9">
        <v>6.4314889736201253E-2</v>
      </c>
      <c r="AD109" s="9">
        <v>3.9776357827475961E-2</v>
      </c>
      <c r="AE109" s="9">
        <v>0.20213058419244023</v>
      </c>
      <c r="AF109" s="9">
        <v>0.13049477626650924</v>
      </c>
      <c r="AG109" s="9">
        <v>0.12278630460448783</v>
      </c>
      <c r="AH109" s="9">
        <v>1</v>
      </c>
      <c r="AI109" s="9">
        <v>0</v>
      </c>
      <c r="AJ109" s="9" t="s">
        <v>257</v>
      </c>
      <c r="AK109">
        <v>86211</v>
      </c>
    </row>
    <row r="110" spans="3:37" x14ac:dyDescent="0.2">
      <c r="C110" s="5" t="s">
        <v>258</v>
      </c>
      <c r="D110" s="9">
        <v>0.13280325618817848</v>
      </c>
      <c r="E110" s="9">
        <v>0.34595874196821103</v>
      </c>
      <c r="F110" s="9">
        <v>0.12659802363347378</v>
      </c>
      <c r="G110" s="9">
        <v>6.4050901378578995E-2</v>
      </c>
      <c r="H110" s="9">
        <v>0.44930937979597779</v>
      </c>
      <c r="I110" s="9">
        <v>0.10315318078645512</v>
      </c>
      <c r="J110" s="9">
        <v>1.6000468603561385E-2</v>
      </c>
      <c r="K110" s="9">
        <v>3.9448310139165152E-2</v>
      </c>
      <c r="L110" s="9">
        <v>0.14646464646464727</v>
      </c>
      <c r="M110" s="9">
        <v>0.39890480202190609</v>
      </c>
      <c r="N110" s="9">
        <v>8.0934274850624655E-2</v>
      </c>
      <c r="O110" s="9">
        <v>0.37190594059406024</v>
      </c>
      <c r="P110" s="9">
        <v>6.4788201479526936E-2</v>
      </c>
      <c r="Q110" s="9">
        <v>2.4744208980982393E-2</v>
      </c>
      <c r="R110" s="9">
        <v>0.3201210184587111</v>
      </c>
      <c r="S110" s="9">
        <v>9.2964220266170683E-2</v>
      </c>
      <c r="T110" s="9">
        <v>1.3404040404040404E-2</v>
      </c>
      <c r="U110" s="9">
        <v>9.9450653532866265E-2</v>
      </c>
      <c r="V110" s="9">
        <v>0.14251139753475547</v>
      </c>
      <c r="W110" s="9">
        <v>0.16487016845625585</v>
      </c>
      <c r="X110" s="9">
        <v>0.1063678406261124</v>
      </c>
      <c r="Y110" s="9">
        <v>0.38033049040511568</v>
      </c>
      <c r="Z110" s="9">
        <v>9.1638029782360603E-2</v>
      </c>
      <c r="AA110" s="9">
        <v>4.4460283130161468E-2</v>
      </c>
      <c r="AB110" s="9">
        <v>0.39906227299742097</v>
      </c>
      <c r="AC110" s="9">
        <v>6.5430625491166267E-2</v>
      </c>
      <c r="AD110" s="9">
        <v>1.6365814696485625E-2</v>
      </c>
      <c r="AE110" s="9">
        <v>8.1821305841924694E-2</v>
      </c>
      <c r="AF110" s="9">
        <v>7.2738024837372489E-2</v>
      </c>
      <c r="AG110" s="9">
        <v>0.22851895579168507</v>
      </c>
      <c r="AH110" s="9">
        <v>1</v>
      </c>
      <c r="AI110" s="9">
        <v>0</v>
      </c>
      <c r="AJ110" s="9" t="s">
        <v>258</v>
      </c>
      <c r="AK110">
        <v>862261</v>
      </c>
    </row>
    <row r="111" spans="3:37" x14ac:dyDescent="0.2">
      <c r="C111" s="5" t="s">
        <v>259</v>
      </c>
      <c r="D111" s="9">
        <v>0.21860949406029767</v>
      </c>
      <c r="E111" s="9">
        <v>0.10585052417991204</v>
      </c>
      <c r="F111" s="9">
        <v>0.21111187893027492</v>
      </c>
      <c r="G111" s="9">
        <v>0.11414634146341464</v>
      </c>
      <c r="H111" s="9">
        <v>0.33583100117360509</v>
      </c>
      <c r="I111" s="9">
        <v>0.17136985461014684</v>
      </c>
      <c r="J111" s="9">
        <v>9.8313027179006321E-2</v>
      </c>
      <c r="K111" s="9">
        <v>0.16650099403578614</v>
      </c>
      <c r="L111" s="9">
        <v>0.28282828282828432</v>
      </c>
      <c r="M111" s="9">
        <v>0.3340353833192945</v>
      </c>
      <c r="N111" s="9">
        <v>4.3454644215100487E-2</v>
      </c>
      <c r="O111" s="9">
        <v>3.9537659123055249E-2</v>
      </c>
      <c r="P111" s="9">
        <v>3.3831220845309339E-2</v>
      </c>
      <c r="Q111" s="9">
        <v>1.6712800570790349E-2</v>
      </c>
      <c r="R111" s="9">
        <v>0.15093313390216534</v>
      </c>
      <c r="S111" s="9">
        <v>8.2975335716646018E-2</v>
      </c>
      <c r="T111" s="9">
        <v>4.275252525252525E-2</v>
      </c>
      <c r="U111" s="9">
        <v>0.1304034855086193</v>
      </c>
      <c r="V111" s="9">
        <v>0.12140485169133788</v>
      </c>
      <c r="W111" s="9">
        <v>5.7218468001602907E-2</v>
      </c>
      <c r="X111" s="9">
        <v>0.18249733191035317</v>
      </c>
      <c r="Y111" s="9">
        <v>0.13699360341151426</v>
      </c>
      <c r="Z111" s="9">
        <v>0.16210966681607719</v>
      </c>
      <c r="AA111" s="9">
        <v>8.0441407786079652E-2</v>
      </c>
      <c r="AB111" s="9">
        <v>0.47500495278346783</v>
      </c>
      <c r="AC111" s="9">
        <v>0.15310805173132991</v>
      </c>
      <c r="AD111" s="9">
        <v>0.15351437699680512</v>
      </c>
      <c r="AE111" s="9">
        <v>0.29034364261168455</v>
      </c>
      <c r="AF111" s="9">
        <v>0.23792627636507049</v>
      </c>
      <c r="AG111" s="9">
        <v>0.21330184966548729</v>
      </c>
      <c r="AH111" s="9">
        <v>1</v>
      </c>
      <c r="AI111" s="9">
        <v>0</v>
      </c>
      <c r="AJ111" s="9" t="s">
        <v>259</v>
      </c>
      <c r="AK111">
        <v>862485</v>
      </c>
    </row>
    <row r="112" spans="3:37" x14ac:dyDescent="0.2">
      <c r="C112" s="5" t="s">
        <v>260</v>
      </c>
      <c r="D112" s="9">
        <v>0.35207534667992058</v>
      </c>
      <c r="E112" s="9">
        <v>0.34020967196482915</v>
      </c>
      <c r="F112" s="9">
        <v>0.35028678045746714</v>
      </c>
      <c r="G112" s="9">
        <v>0.21166489925768825</v>
      </c>
      <c r="H112" s="9">
        <v>0.40525413017965434</v>
      </c>
      <c r="I112" s="9">
        <v>0.29053432304766363</v>
      </c>
      <c r="J112" s="9">
        <v>0.21996251171508904</v>
      </c>
      <c r="K112" s="9">
        <v>0.29020874751491149</v>
      </c>
      <c r="L112" s="9">
        <v>0.4136363636363658</v>
      </c>
      <c r="M112" s="9">
        <v>0.2935973041280539</v>
      </c>
      <c r="N112" s="9">
        <v>6.445772225239868E-2</v>
      </c>
      <c r="O112" s="9">
        <v>0.32947312588401767</v>
      </c>
      <c r="P112" s="9">
        <v>7.628516232389343E-2</v>
      </c>
      <c r="Q112" s="9">
        <v>3.7445040885472139E-2</v>
      </c>
      <c r="R112" s="9">
        <v>0.21388992759288869</v>
      </c>
      <c r="S112" s="9">
        <v>0.20051371406254845</v>
      </c>
      <c r="T112" s="9">
        <v>8.3863636363636362E-2</v>
      </c>
      <c r="U112" s="9">
        <v>0.26974805834438204</v>
      </c>
      <c r="V112" s="9">
        <v>9.4810603928630319E-2</v>
      </c>
      <c r="W112" s="9">
        <v>0.12289429680914324</v>
      </c>
      <c r="X112" s="9">
        <v>0.29882604055496043</v>
      </c>
      <c r="Y112" s="9">
        <v>0.50213219616204563</v>
      </c>
      <c r="Z112" s="9">
        <v>0.29428756412172102</v>
      </c>
      <c r="AA112" s="9">
        <v>0.15758946126622095</v>
      </c>
      <c r="AB112" s="9">
        <v>0.47500495278346783</v>
      </c>
      <c r="AC112" s="9">
        <v>0.26710713973862582</v>
      </c>
      <c r="AD112" s="9">
        <v>0.25511182108626201</v>
      </c>
      <c r="AE112" s="9">
        <v>0.53780068728522523</v>
      </c>
      <c r="AF112" s="9">
        <v>0.22728168736447707</v>
      </c>
      <c r="AG112" s="9">
        <v>0.25245966155057281</v>
      </c>
      <c r="AH112" s="9">
        <v>0</v>
      </c>
      <c r="AI112" s="9">
        <v>1</v>
      </c>
      <c r="AJ112" s="9" t="s">
        <v>260</v>
      </c>
      <c r="AK112">
        <v>862548</v>
      </c>
    </row>
    <row r="113" spans="3:37" x14ac:dyDescent="0.2">
      <c r="C113" s="5" t="s">
        <v>261</v>
      </c>
      <c r="D113" s="9">
        <v>0.31373941028917313</v>
      </c>
      <c r="E113" s="9">
        <v>0.51640175853905979</v>
      </c>
      <c r="F113" s="9">
        <v>0.30585308548130724</v>
      </c>
      <c r="G113" s="9">
        <v>0.18629904559915164</v>
      </c>
      <c r="H113" s="9">
        <v>0.38142096235443163</v>
      </c>
      <c r="I113" s="9">
        <v>0.2016133979510466</v>
      </c>
      <c r="J113" s="9">
        <v>0.20208528584817215</v>
      </c>
      <c r="K113" s="9">
        <v>0.22311133200795291</v>
      </c>
      <c r="L113" s="9">
        <v>0.27727272727272356</v>
      </c>
      <c r="M113" s="9">
        <v>0.18428812131423761</v>
      </c>
      <c r="N113" s="9">
        <v>0.12493210211841388</v>
      </c>
      <c r="O113" s="9">
        <v>0.20548974540311216</v>
      </c>
      <c r="P113" s="9">
        <v>9.9137727936672485E-2</v>
      </c>
      <c r="Q113" s="9">
        <v>6.7871004374315938E-2</v>
      </c>
      <c r="R113" s="9">
        <v>0.14138083421151029</v>
      </c>
      <c r="S113" s="9">
        <v>9.4841830143900741E-2</v>
      </c>
      <c r="T113" s="9">
        <v>6.6843434343434344E-2</v>
      </c>
      <c r="U113" s="9">
        <v>0.18793332070467908</v>
      </c>
      <c r="V113" s="9">
        <v>9.5232734845500086E-2</v>
      </c>
      <c r="W113" s="9">
        <v>5.0447051670052229E-2</v>
      </c>
      <c r="X113" s="9">
        <v>0.32230522945570755</v>
      </c>
      <c r="Y113" s="9">
        <v>0.61966950959488454</v>
      </c>
      <c r="Z113" s="9">
        <v>0.28980526918670929</v>
      </c>
      <c r="AA113" s="9">
        <v>0.17727585528902889</v>
      </c>
      <c r="AB113" s="9">
        <v>0.36538334544014017</v>
      </c>
      <c r="AC113" s="9">
        <v>0.1620339377710511</v>
      </c>
      <c r="AD113" s="9">
        <v>0.25311501597444092</v>
      </c>
      <c r="AE113" s="9">
        <v>0.40687285223367842</v>
      </c>
      <c r="AF113" s="9">
        <v>0.21407451212300457</v>
      </c>
      <c r="AG113" s="9">
        <v>0.1241637150728067</v>
      </c>
      <c r="AH113" s="9">
        <v>0</v>
      </c>
      <c r="AI113" s="9">
        <v>1</v>
      </c>
      <c r="AJ113" s="9" t="s">
        <v>261</v>
      </c>
      <c r="AK113">
        <v>862717</v>
      </c>
    </row>
    <row r="114" spans="3:37" x14ac:dyDescent="0.2">
      <c r="C114" s="5" t="s">
        <v>262</v>
      </c>
      <c r="D114" s="9">
        <v>0</v>
      </c>
      <c r="E114" s="9">
        <v>0.12580317889753123</v>
      </c>
      <c r="F114" s="9">
        <v>0</v>
      </c>
      <c r="G114" s="9">
        <v>0</v>
      </c>
      <c r="H114" s="9">
        <v>0.58111402004153301</v>
      </c>
      <c r="I114" s="9">
        <v>0.17268879209864449</v>
      </c>
      <c r="J114" s="9">
        <v>0</v>
      </c>
      <c r="K114" s="9">
        <v>0</v>
      </c>
      <c r="L114" s="9">
        <v>0.43939393939394167</v>
      </c>
      <c r="M114" s="9">
        <v>0.59435551811288967</v>
      </c>
      <c r="N114" s="9">
        <v>4.0774941155168921E-2</v>
      </c>
      <c r="O114" s="9">
        <v>0.25366867043847297</v>
      </c>
      <c r="P114" s="9">
        <v>3.7506478820147481E-2</v>
      </c>
      <c r="Q114" s="9">
        <v>5.6612090444865502E-3</v>
      </c>
      <c r="R114" s="9">
        <v>0.28816670632627073</v>
      </c>
      <c r="S114" s="9">
        <v>6.4499654519782984E-2</v>
      </c>
      <c r="T114" s="9">
        <v>0</v>
      </c>
      <c r="U114" s="9">
        <v>0</v>
      </c>
      <c r="V114" s="9">
        <v>0.26324083975910251</v>
      </c>
      <c r="W114" s="9">
        <v>0.11073338584635836</v>
      </c>
      <c r="X114" s="9">
        <v>0</v>
      </c>
      <c r="Y114" s="9">
        <v>0.20042643923240727</v>
      </c>
      <c r="Z114" s="9">
        <v>0</v>
      </c>
      <c r="AA114" s="9">
        <v>0</v>
      </c>
      <c r="AB114" s="9">
        <v>0.57604173545533011</v>
      </c>
      <c r="AC114" s="9">
        <v>9.0141746951130863E-2</v>
      </c>
      <c r="AD114" s="9">
        <v>0</v>
      </c>
      <c r="AE114" s="9">
        <v>0</v>
      </c>
      <c r="AF114" s="9">
        <v>0.2694657993297857</v>
      </c>
      <c r="AG114" s="9">
        <v>0.25436179981634743</v>
      </c>
      <c r="AH114" s="9">
        <v>1</v>
      </c>
      <c r="AI114" s="9">
        <v>0</v>
      </c>
      <c r="AJ114" s="9" t="s">
        <v>262</v>
      </c>
      <c r="AK114">
        <v>862722</v>
      </c>
    </row>
    <row r="115" spans="3:37" x14ac:dyDescent="0.2">
      <c r="C115" s="5" t="s">
        <v>263</v>
      </c>
      <c r="D115" s="9">
        <v>0.24605991764873075</v>
      </c>
      <c r="E115" s="9">
        <v>0.36557321609739601</v>
      </c>
      <c r="F115" s="9">
        <v>0.23101375164121332</v>
      </c>
      <c r="G115" s="9">
        <v>0.13370095440084792</v>
      </c>
      <c r="H115" s="9">
        <v>0.2482621648460798</v>
      </c>
      <c r="I115" s="9">
        <v>6.441322618244269E-2</v>
      </c>
      <c r="J115" s="9">
        <v>5.5834114339268971E-2</v>
      </c>
      <c r="K115" s="9">
        <v>8.7972166998012372E-2</v>
      </c>
      <c r="L115" s="9">
        <v>0.34292929292929464</v>
      </c>
      <c r="M115" s="9">
        <v>0.14342881213142586</v>
      </c>
      <c r="N115" s="9">
        <v>2.9295672641679871E-2</v>
      </c>
      <c r="O115" s="9">
        <v>0.26759193776520562</v>
      </c>
      <c r="P115" s="9">
        <v>2.0072562785657073E-2</v>
      </c>
      <c r="Q115" s="9">
        <v>1.4714287315230929E-2</v>
      </c>
      <c r="R115" s="9">
        <v>0.11445762654247574</v>
      </c>
      <c r="S115" s="9">
        <v>2.8885150358999228E-2</v>
      </c>
      <c r="T115" s="9">
        <v>2.6994949494949492E-2</v>
      </c>
      <c r="U115" s="9">
        <v>0.12875544610721751</v>
      </c>
      <c r="V115" s="9">
        <v>9.2699949344289975E-2</v>
      </c>
      <c r="W115" s="9">
        <v>2.201401268604097E-2</v>
      </c>
      <c r="X115" s="9">
        <v>0.19245819992885191</v>
      </c>
      <c r="Y115" s="9">
        <v>0.55490405117270958</v>
      </c>
      <c r="Z115" s="9">
        <v>0.17017779769908936</v>
      </c>
      <c r="AA115" s="9">
        <v>8.9117184427841112E-2</v>
      </c>
      <c r="AB115" s="9">
        <v>0.27161064518259487</v>
      </c>
      <c r="AC115" s="9">
        <v>5.9502672914786989E-2</v>
      </c>
      <c r="AD115" s="9">
        <v>9.1453674121405759E-2</v>
      </c>
      <c r="AE115" s="9">
        <v>0.25536082474226895</v>
      </c>
      <c r="AF115" s="9">
        <v>0.22255075891976975</v>
      </c>
      <c r="AG115" s="9">
        <v>9.0121999212908796E-2</v>
      </c>
      <c r="AH115" s="9">
        <v>1</v>
      </c>
      <c r="AI115" s="9">
        <v>0</v>
      </c>
      <c r="AJ115" s="9" t="s">
        <v>263</v>
      </c>
      <c r="AK115">
        <v>862965</v>
      </c>
    </row>
    <row r="116" spans="3:37" x14ac:dyDescent="0.2">
      <c r="C116" s="5" t="s">
        <v>264</v>
      </c>
      <c r="D116" s="9">
        <v>0.13701547635950651</v>
      </c>
      <c r="E116" s="9">
        <v>0.3276969901927595</v>
      </c>
      <c r="F116" s="9">
        <v>0.13931310897657445</v>
      </c>
      <c r="G116" s="9">
        <v>6.5662778366914101E-2</v>
      </c>
      <c r="H116" s="9">
        <v>0.43215672113388504</v>
      </c>
      <c r="I116" s="9">
        <v>0.23799153426170244</v>
      </c>
      <c r="J116" s="9">
        <v>0.14418931583880013</v>
      </c>
      <c r="K116" s="9">
        <v>0.1505467196819093</v>
      </c>
      <c r="L116" s="9">
        <v>0.44696969696969929</v>
      </c>
      <c r="M116" s="9">
        <v>0.27927548441449029</v>
      </c>
      <c r="N116" s="9">
        <v>2.4913996016657239E-2</v>
      </c>
      <c r="O116" s="9">
        <v>0.19046145685997209</v>
      </c>
      <c r="P116" s="9">
        <v>3.6328511520520197E-2</v>
      </c>
      <c r="Q116" s="9">
        <v>9.2790783678684072E-3</v>
      </c>
      <c r="R116" s="9">
        <v>0.24968555597103737</v>
      </c>
      <c r="S116" s="9">
        <v>0.148015741881216</v>
      </c>
      <c r="T116" s="9">
        <v>7.6489898989898983E-2</v>
      </c>
      <c r="U116" s="9">
        <v>0.21064595567342337</v>
      </c>
      <c r="V116" s="9">
        <v>0.11549501885518094</v>
      </c>
      <c r="W116" s="9">
        <v>9.242292331716484E-2</v>
      </c>
      <c r="X116" s="9">
        <v>0.10067591604411308</v>
      </c>
      <c r="Y116" s="9">
        <v>0.39472281449893232</v>
      </c>
      <c r="Z116" s="9">
        <v>0.10862094725833008</v>
      </c>
      <c r="AA116" s="9">
        <v>4.3255996854109309E-2</v>
      </c>
      <c r="AB116" s="9">
        <v>0.55953245724097345</v>
      </c>
      <c r="AC116" s="9">
        <v>0.19686429742604519</v>
      </c>
      <c r="AD116" s="9">
        <v>0.21118210862619813</v>
      </c>
      <c r="AE116" s="9">
        <v>0.33501718213058501</v>
      </c>
      <c r="AF116" s="9">
        <v>0.20835797358564795</v>
      </c>
      <c r="AG116" s="9">
        <v>0.19585465040010677</v>
      </c>
      <c r="AH116" s="9">
        <v>1</v>
      </c>
      <c r="AI116" s="9">
        <v>0</v>
      </c>
      <c r="AJ116" s="9" t="s">
        <v>264</v>
      </c>
      <c r="AK116">
        <v>862980</v>
      </c>
    </row>
    <row r="117" spans="3:37" x14ac:dyDescent="0.2">
      <c r="C117" s="5" t="s">
        <v>265</v>
      </c>
      <c r="D117" s="9">
        <v>0.16607506271002059</v>
      </c>
      <c r="E117" s="9">
        <v>0.32397700371998306</v>
      </c>
      <c r="F117" s="9">
        <v>0.16322299771957696</v>
      </c>
      <c r="G117" s="9">
        <v>8.1696712619300116E-2</v>
      </c>
      <c r="H117" s="9">
        <v>0.42664981493184473</v>
      </c>
      <c r="I117" s="9">
        <v>0.20366848659591469</v>
      </c>
      <c r="J117" s="9">
        <v>7.0173383317713209E-2</v>
      </c>
      <c r="K117" s="9">
        <v>5.9691848906560936E-2</v>
      </c>
      <c r="L117" s="9">
        <v>0.58434343434343738</v>
      </c>
      <c r="M117" s="9">
        <v>0.31276326874473687</v>
      </c>
      <c r="N117" s="9">
        <v>8.8176715553141036E-2</v>
      </c>
      <c r="O117" s="9">
        <v>0.25941478076379121</v>
      </c>
      <c r="P117" s="9">
        <v>7.2798379116995715E-2</v>
      </c>
      <c r="Q117" s="9">
        <v>3.0496938725956969E-2</v>
      </c>
      <c r="R117" s="9">
        <v>0.19995240847129236</v>
      </c>
      <c r="S117" s="9">
        <v>0.14974314296872768</v>
      </c>
      <c r="T117" s="9">
        <v>7.272727272727246E-2</v>
      </c>
      <c r="U117" s="9">
        <v>0.16317484372040189</v>
      </c>
      <c r="V117" s="9">
        <v>0.27041706534586452</v>
      </c>
      <c r="W117" s="9">
        <v>8.8311706258723713E-2</v>
      </c>
      <c r="X117" s="9">
        <v>0.12842404838135615</v>
      </c>
      <c r="Y117" s="9">
        <v>0.3009061833688681</v>
      </c>
      <c r="Z117" s="9">
        <v>0.11858160266945618</v>
      </c>
      <c r="AA117" s="9">
        <v>5.3480141565080845E-2</v>
      </c>
      <c r="AB117" s="9">
        <v>0.33500627352571749</v>
      </c>
      <c r="AC117" s="9">
        <v>0.11769556907374536</v>
      </c>
      <c r="AD117" s="9">
        <v>6.3793929712459993E-2</v>
      </c>
      <c r="AE117" s="9">
        <v>0.11006872852233716</v>
      </c>
      <c r="AF117" s="9">
        <v>0.24857086536566184</v>
      </c>
      <c r="AG117" s="9">
        <v>0.13433031614849944</v>
      </c>
      <c r="AH117" s="9">
        <v>1</v>
      </c>
      <c r="AI117" s="9">
        <v>0</v>
      </c>
      <c r="AJ117" s="9" t="s">
        <v>265</v>
      </c>
      <c r="AK117">
        <v>862989</v>
      </c>
    </row>
    <row r="118" spans="3:37" x14ac:dyDescent="0.2">
      <c r="C118" s="5" t="s">
        <v>266</v>
      </c>
      <c r="D118" s="9">
        <v>0.29007525202328255</v>
      </c>
      <c r="E118" s="9">
        <v>0.19783564423402095</v>
      </c>
      <c r="F118" s="9">
        <v>0.30004837260728329</v>
      </c>
      <c r="G118" s="9">
        <v>0.16402969247083776</v>
      </c>
      <c r="H118" s="9">
        <v>0.7869459239866462</v>
      </c>
      <c r="I118" s="9">
        <v>0.48193362370406562</v>
      </c>
      <c r="J118" s="9">
        <v>0.48523898781630737</v>
      </c>
      <c r="K118" s="9">
        <v>0.4771868787276361</v>
      </c>
      <c r="L118" s="9">
        <v>0.43686868686868913</v>
      </c>
      <c r="M118" s="9">
        <v>0.5678180286436415</v>
      </c>
      <c r="N118" s="9">
        <v>0.101140684410646</v>
      </c>
      <c r="O118" s="9">
        <v>0.12455799151343711</v>
      </c>
      <c r="P118" s="9">
        <v>7.788719785138766E-2</v>
      </c>
      <c r="Q118" s="9">
        <v>5.2032319881657955E-2</v>
      </c>
      <c r="R118" s="9">
        <v>0.18523302852092352</v>
      </c>
      <c r="S118" s="9">
        <v>0.20179048877940489</v>
      </c>
      <c r="T118" s="9">
        <v>0.13820707070707069</v>
      </c>
      <c r="U118" s="9">
        <v>0.26292858495927307</v>
      </c>
      <c r="V118" s="9">
        <v>0.10677097990656696</v>
      </c>
      <c r="W118" s="9">
        <v>0.21430841728507735</v>
      </c>
      <c r="X118" s="9">
        <v>0.29811454998221049</v>
      </c>
      <c r="Y118" s="9">
        <v>0.27665245202558447</v>
      </c>
      <c r="Z118" s="9">
        <v>0.27884854823447558</v>
      </c>
      <c r="AA118" s="9">
        <v>0.15778607943373987</v>
      </c>
      <c r="AB118" s="9">
        <v>0.75962490919897507</v>
      </c>
      <c r="AC118" s="9">
        <v>0.37121013670188419</v>
      </c>
      <c r="AD118" s="9">
        <v>0.50926517571884899</v>
      </c>
      <c r="AE118" s="9">
        <v>0.68247422680412617</v>
      </c>
      <c r="AF118" s="9">
        <v>0.31184703331361974</v>
      </c>
      <c r="AG118" s="9">
        <v>0.56054046963138282</v>
      </c>
      <c r="AH118" s="9">
        <v>0</v>
      </c>
      <c r="AI118" s="9">
        <v>1</v>
      </c>
      <c r="AJ118" s="9" t="s">
        <v>266</v>
      </c>
      <c r="AK118">
        <v>863030</v>
      </c>
    </row>
    <row r="119" spans="3:37" x14ac:dyDescent="0.2">
      <c r="C119" s="5" t="s">
        <v>267</v>
      </c>
      <c r="D119" s="9">
        <v>0.22050262672156895</v>
      </c>
      <c r="E119" s="9">
        <v>0.29151166723029753</v>
      </c>
      <c r="F119" s="9">
        <v>0.21684748807960805</v>
      </c>
      <c r="G119" s="9">
        <v>0.11410392364793212</v>
      </c>
      <c r="H119" s="9">
        <v>0.55583641780265924</v>
      </c>
      <c r="I119" s="9">
        <v>0.25249984663517655</v>
      </c>
      <c r="J119" s="9">
        <v>0.16565135895032779</v>
      </c>
      <c r="K119" s="9">
        <v>0.17321073558648148</v>
      </c>
      <c r="L119" s="9">
        <v>0.37424242424242621</v>
      </c>
      <c r="M119" s="9">
        <v>0.32097725358045487</v>
      </c>
      <c r="N119" s="9">
        <v>7.0432735831974999E-2</v>
      </c>
      <c r="O119" s="9">
        <v>0.28659830268741221</v>
      </c>
      <c r="P119" s="9">
        <v>6.5871931395184005E-2</v>
      </c>
      <c r="Q119" s="9">
        <v>2.5808837537682268E-2</v>
      </c>
      <c r="R119" s="9">
        <v>0.2320766903491181</v>
      </c>
      <c r="S119" s="9">
        <v>0.1565776429236643</v>
      </c>
      <c r="T119" s="9">
        <v>7.4368686868686862E-2</v>
      </c>
      <c r="U119" s="9">
        <v>0.26482288312180197</v>
      </c>
      <c r="V119" s="9">
        <v>0.10930376540777847</v>
      </c>
      <c r="W119" s="9">
        <v>0.10175089479430131</v>
      </c>
      <c r="X119" s="9">
        <v>0.18534329420135279</v>
      </c>
      <c r="Y119" s="9">
        <v>0.45948827292111011</v>
      </c>
      <c r="Z119" s="9">
        <v>0.17480950246526353</v>
      </c>
      <c r="AA119" s="9">
        <v>8.2702516712544472E-2</v>
      </c>
      <c r="AB119" s="9">
        <v>0.64472033282705332</v>
      </c>
      <c r="AC119" s="9">
        <v>0.23159763658060956</v>
      </c>
      <c r="AD119" s="9">
        <v>0.22947284345047925</v>
      </c>
      <c r="AE119" s="9">
        <v>0.41855670103092935</v>
      </c>
      <c r="AF119" s="9">
        <v>0.24462842499507248</v>
      </c>
      <c r="AG119" s="9">
        <v>0.23566837203200977</v>
      </c>
      <c r="AH119" s="9">
        <v>1</v>
      </c>
      <c r="AI119" s="9">
        <v>0</v>
      </c>
      <c r="AJ119" s="9" t="s">
        <v>267</v>
      </c>
      <c r="AK119">
        <v>863031</v>
      </c>
    </row>
    <row r="120" spans="3:37" x14ac:dyDescent="0.2">
      <c r="C120" s="5" t="s">
        <v>268</v>
      </c>
      <c r="D120" s="9">
        <v>0.25457901462444665</v>
      </c>
      <c r="E120" s="9">
        <v>0.29861345958741625</v>
      </c>
      <c r="F120" s="9">
        <v>0.24338331836086025</v>
      </c>
      <c r="G120" s="9">
        <v>0.13709437963944815</v>
      </c>
      <c r="H120" s="9">
        <v>0.29015076284192648</v>
      </c>
      <c r="I120" s="9">
        <v>0.14959204956751165</v>
      </c>
      <c r="J120" s="9">
        <v>6.1925960637300603E-2</v>
      </c>
      <c r="K120" s="9">
        <v>9.5477137176938856E-2</v>
      </c>
      <c r="L120" s="9">
        <v>0.27373737373737517</v>
      </c>
      <c r="M120" s="9">
        <v>0.22535804549283911</v>
      </c>
      <c r="N120" s="9">
        <v>3.0418250950570353E-3</v>
      </c>
      <c r="O120" s="9">
        <v>0.11806046676096182</v>
      </c>
      <c r="P120" s="9">
        <v>4.3066484474391011E-3</v>
      </c>
      <c r="Q120" s="9">
        <v>4.5293407894687887E-3</v>
      </c>
      <c r="R120" s="9">
        <v>5.9285447190400423E-2</v>
      </c>
      <c r="S120" s="9">
        <v>6.1720791900742492E-2</v>
      </c>
      <c r="T120" s="9">
        <v>2.9469696969696969E-2</v>
      </c>
      <c r="U120" s="9">
        <v>0.10528509187346088</v>
      </c>
      <c r="V120" s="9">
        <v>6.5120729442224343E-2</v>
      </c>
      <c r="W120" s="9">
        <v>1.5933557204648872E-2</v>
      </c>
      <c r="X120" s="9">
        <v>0.19067947349697356</v>
      </c>
      <c r="Y120" s="9">
        <v>0.41231343283581939</v>
      </c>
      <c r="Z120" s="9">
        <v>0.17505851885054166</v>
      </c>
      <c r="AA120" s="9">
        <v>8.8207825403067458E-2</v>
      </c>
      <c r="AB120" s="9">
        <v>0.31189328402562494</v>
      </c>
      <c r="AC120" s="9">
        <v>0.16397434777968592</v>
      </c>
      <c r="AD120" s="9">
        <v>0.15471246006389777</v>
      </c>
      <c r="AE120" s="9">
        <v>0.29010309278350582</v>
      </c>
      <c r="AF120" s="9">
        <v>0.27951902227478864</v>
      </c>
      <c r="AG120" s="9">
        <v>0.11025842844024727</v>
      </c>
      <c r="AH120" s="9">
        <v>1</v>
      </c>
      <c r="AI120" s="9">
        <v>0</v>
      </c>
      <c r="AJ120" s="9" t="s">
        <v>268</v>
      </c>
      <c r="AK120">
        <v>863270</v>
      </c>
    </row>
    <row r="121" spans="3:37" x14ac:dyDescent="0.2">
      <c r="C121" s="5" t="s">
        <v>269</v>
      </c>
      <c r="D121" s="9">
        <v>0.72360263145440273</v>
      </c>
      <c r="E121" s="9">
        <v>0.33682786608048698</v>
      </c>
      <c r="F121" s="9">
        <v>0.75329970285398407</v>
      </c>
      <c r="G121" s="9">
        <v>0.57921527041357368</v>
      </c>
      <c r="H121" s="9">
        <v>0.72194637537239981</v>
      </c>
      <c r="I121" s="9">
        <v>0.78958346113735289</v>
      </c>
      <c r="J121" s="9">
        <v>0.99906279287722577</v>
      </c>
      <c r="K121" s="9">
        <v>0.90606361829025805</v>
      </c>
      <c r="L121" s="9">
        <v>0.75555555555555431</v>
      </c>
      <c r="M121" s="9">
        <v>0.43028643639427122</v>
      </c>
      <c r="N121" s="9">
        <v>0.39960166576136158</v>
      </c>
      <c r="O121" s="9">
        <v>0.26184582743988516</v>
      </c>
      <c r="P121" s="9">
        <v>0.43787400461763187</v>
      </c>
      <c r="Q121" s="9">
        <v>0.30481623016895842</v>
      </c>
      <c r="R121" s="9">
        <v>0.16323894346806295</v>
      </c>
      <c r="S121" s="9">
        <v>0.63409138702797285</v>
      </c>
      <c r="T121" s="9">
        <v>0.2626262626262626</v>
      </c>
      <c r="U121" s="9">
        <v>0.46978594430763299</v>
      </c>
      <c r="V121" s="9">
        <v>0.3269826082062236</v>
      </c>
      <c r="W121" s="9">
        <v>0.14310490167627121</v>
      </c>
      <c r="X121" s="9">
        <v>0.72821060120953318</v>
      </c>
      <c r="Y121" s="9">
        <v>0.42617270788912703</v>
      </c>
      <c r="Z121" s="9">
        <v>0.77887344987300555</v>
      </c>
      <c r="AA121" s="9">
        <v>0.53450648839952819</v>
      </c>
      <c r="AB121" s="9">
        <v>0.6533051574985187</v>
      </c>
      <c r="AC121" s="9">
        <v>0.6523755469530701</v>
      </c>
      <c r="AD121" s="9">
        <v>0.76741214057507912</v>
      </c>
      <c r="AE121" s="9">
        <v>1</v>
      </c>
      <c r="AF121" s="9">
        <v>0.49083382613838061</v>
      </c>
      <c r="AG121" s="9">
        <v>0.28105732651187432</v>
      </c>
      <c r="AH121" s="9">
        <v>0</v>
      </c>
      <c r="AI121" s="9">
        <v>1</v>
      </c>
      <c r="AJ121" s="9" t="s">
        <v>269</v>
      </c>
      <c r="AK121">
        <v>86355</v>
      </c>
    </row>
    <row r="122" spans="3:37" x14ac:dyDescent="0.2">
      <c r="C122" s="5" t="s">
        <v>270</v>
      </c>
      <c r="D122" s="9">
        <v>0.20630413176203455</v>
      </c>
      <c r="E122" s="9">
        <v>0.39059857964152855</v>
      </c>
      <c r="F122" s="9">
        <v>0.19825858613779343</v>
      </c>
      <c r="G122" s="9">
        <v>0.10731707317073171</v>
      </c>
      <c r="H122" s="9">
        <v>0.31560891938250718</v>
      </c>
      <c r="I122" s="9">
        <v>0.14223053800380389</v>
      </c>
      <c r="J122" s="9">
        <v>0.12026710402999062</v>
      </c>
      <c r="K122" s="9">
        <v>9.4383697813121739E-2</v>
      </c>
      <c r="L122" s="9">
        <v>0.21565656565656671</v>
      </c>
      <c r="M122" s="9">
        <v>0.32287278854254631</v>
      </c>
      <c r="N122" s="9">
        <v>4.4504798116965408E-2</v>
      </c>
      <c r="O122" s="9">
        <v>0.13832655586987275</v>
      </c>
      <c r="P122" s="9">
        <v>3.9579701267492814E-2</v>
      </c>
      <c r="Q122" s="9">
        <v>1.794552837328494E-2</v>
      </c>
      <c r="R122" s="9">
        <v>0.25155522317027557</v>
      </c>
      <c r="S122" s="9">
        <v>0.1000240334064357</v>
      </c>
      <c r="T122" s="9">
        <v>6.1691919191919187E-2</v>
      </c>
      <c r="U122" s="9">
        <v>0.12189808675885588</v>
      </c>
      <c r="V122" s="9">
        <v>0.10972589632464538</v>
      </c>
      <c r="W122" s="9">
        <v>5.4661912856017798E-2</v>
      </c>
      <c r="X122" s="9">
        <v>0.18071860547847832</v>
      </c>
      <c r="Y122" s="9">
        <v>0.45655650319829277</v>
      </c>
      <c r="Z122" s="9">
        <v>0.16723940435280713</v>
      </c>
      <c r="AA122" s="9">
        <v>8.1817734958710406E-2</v>
      </c>
      <c r="AB122" s="9">
        <v>0.65198441524137019</v>
      </c>
      <c r="AC122" s="9">
        <v>0.18658012438028063</v>
      </c>
      <c r="AD122" s="9">
        <v>0.24920127795527161</v>
      </c>
      <c r="AE122" s="9">
        <v>0.28446735395189104</v>
      </c>
      <c r="AF122" s="9">
        <v>0.24916223142124824</v>
      </c>
      <c r="AG122" s="9">
        <v>0.21828676374131048</v>
      </c>
      <c r="AH122" s="9">
        <v>1</v>
      </c>
      <c r="AI122" s="9">
        <v>0</v>
      </c>
      <c r="AJ122" s="9" t="s">
        <v>270</v>
      </c>
      <c r="AK122">
        <v>864018</v>
      </c>
    </row>
    <row r="123" spans="3:37" x14ac:dyDescent="0.2">
      <c r="C123" s="5" t="s">
        <v>271</v>
      </c>
      <c r="D123" s="9">
        <v>0.13232997302286018</v>
      </c>
      <c r="E123" s="9">
        <v>0.24619546838011153</v>
      </c>
      <c r="F123" s="9">
        <v>0.12929306889641412</v>
      </c>
      <c r="G123" s="9">
        <v>6.2226935312830974E-2</v>
      </c>
      <c r="H123" s="9">
        <v>0.46104540940688338</v>
      </c>
      <c r="I123" s="9">
        <v>0.19833139071222683</v>
      </c>
      <c r="J123" s="9">
        <v>0.10154639175257708</v>
      </c>
      <c r="K123" s="9">
        <v>8.8369781312127679E-2</v>
      </c>
      <c r="L123" s="9">
        <v>0.26464646464646607</v>
      </c>
      <c r="M123" s="9">
        <v>0.4357624262847537</v>
      </c>
      <c r="N123" s="9">
        <v>0.10555857323918159</v>
      </c>
      <c r="O123" s="9">
        <v>0.23510431400282711</v>
      </c>
      <c r="P123" s="9">
        <v>9.3766197050369399E-2</v>
      </c>
      <c r="Q123" s="9">
        <v>3.0011318682550199E-2</v>
      </c>
      <c r="R123" s="9">
        <v>0.41258455994832594</v>
      </c>
      <c r="S123" s="9">
        <v>0.20329257668158821</v>
      </c>
      <c r="T123" s="9">
        <v>6.8737373737373736E-2</v>
      </c>
      <c r="U123" s="9">
        <v>0.19378670202689935</v>
      </c>
      <c r="V123" s="9">
        <v>0.3507626498564741</v>
      </c>
      <c r="W123" s="9">
        <v>0.12932023271561446</v>
      </c>
      <c r="X123" s="9">
        <v>0.11099252934898687</v>
      </c>
      <c r="Y123" s="9">
        <v>0.25186567164178908</v>
      </c>
      <c r="Z123" s="9">
        <v>0.10593157029732655</v>
      </c>
      <c r="AA123" s="9">
        <v>4.4681478568619974E-2</v>
      </c>
      <c r="AB123" s="9">
        <v>0.49877831341214129</v>
      </c>
      <c r="AC123" s="9">
        <v>0.14476428869420019</v>
      </c>
      <c r="AD123" s="9">
        <v>0.1038338658146965</v>
      </c>
      <c r="AE123" s="9">
        <v>0.18329896907216525</v>
      </c>
      <c r="AF123" s="9">
        <v>0.19081411393652711</v>
      </c>
      <c r="AG123" s="9">
        <v>0.19441164895710533</v>
      </c>
      <c r="AH123" s="9">
        <v>1</v>
      </c>
      <c r="AI123" s="9">
        <v>0</v>
      </c>
      <c r="AJ123" s="9" t="s">
        <v>271</v>
      </c>
      <c r="AK123">
        <v>864033</v>
      </c>
    </row>
    <row r="124" spans="3:37" x14ac:dyDescent="0.2">
      <c r="C124" s="5" t="s">
        <v>272</v>
      </c>
      <c r="D124" s="9">
        <v>0.26735766008803236</v>
      </c>
      <c r="E124" s="9">
        <v>0.37368955021981737</v>
      </c>
      <c r="F124" s="9">
        <v>0.26508188791375914</v>
      </c>
      <c r="G124" s="9">
        <v>0.14290562036055102</v>
      </c>
      <c r="H124" s="9">
        <v>0.42159429448406999</v>
      </c>
      <c r="I124" s="9">
        <v>0.31139193914483565</v>
      </c>
      <c r="J124" s="9">
        <v>0.24953139643861291</v>
      </c>
      <c r="K124" s="9">
        <v>0.29925447316103532</v>
      </c>
      <c r="L124" s="9">
        <v>0.34090909090908755</v>
      </c>
      <c r="M124" s="9">
        <v>0.43681550126369001</v>
      </c>
      <c r="N124" s="9">
        <v>8.3613977910555484E-2</v>
      </c>
      <c r="O124" s="9">
        <v>0.31886492220650481</v>
      </c>
      <c r="P124" s="9">
        <v>9.206992413890544E-2</v>
      </c>
      <c r="Q124" s="9">
        <v>2.5547349822001596E-2</v>
      </c>
      <c r="R124" s="9">
        <v>0.38063024781588889</v>
      </c>
      <c r="S124" s="9">
        <v>0.28665845525280281</v>
      </c>
      <c r="T124" s="9">
        <v>0.1288131313131313</v>
      </c>
      <c r="U124" s="9">
        <v>0.43474142830081536</v>
      </c>
      <c r="V124" s="9">
        <v>0.19077503236337029</v>
      </c>
      <c r="W124" s="9">
        <v>0.17260892997802807</v>
      </c>
      <c r="X124" s="9">
        <v>0.19210245464247697</v>
      </c>
      <c r="Y124" s="9">
        <v>0.3584754797441348</v>
      </c>
      <c r="Z124" s="9">
        <v>0.19219084615767856</v>
      </c>
      <c r="AA124" s="9">
        <v>8.4103421156114785E-2</v>
      </c>
      <c r="AB124" s="9">
        <v>0.37991151026877401</v>
      </c>
      <c r="AC124" s="9">
        <v>0.19181923140359564</v>
      </c>
      <c r="AD124" s="9">
        <v>0.17699680511182028</v>
      </c>
      <c r="AE124" s="9">
        <v>0.37972508591065429</v>
      </c>
      <c r="AF124" s="9">
        <v>0.13029765424797776</v>
      </c>
      <c r="AG124" s="9">
        <v>0.19559228650137925</v>
      </c>
      <c r="AH124" s="9">
        <v>1</v>
      </c>
      <c r="AI124" s="9">
        <v>0</v>
      </c>
      <c r="AJ124" s="9" t="s">
        <v>272</v>
      </c>
      <c r="AK124">
        <v>86408</v>
      </c>
    </row>
    <row r="125" spans="3:37" x14ac:dyDescent="0.2">
      <c r="C125" s="5" t="s">
        <v>273</v>
      </c>
      <c r="D125" s="9">
        <v>0.34450281603483557</v>
      </c>
      <c r="E125" s="9">
        <v>0.33615150490361506</v>
      </c>
      <c r="F125" s="9">
        <v>0.3734365282288713</v>
      </c>
      <c r="G125" s="9">
        <v>0.20632025450689245</v>
      </c>
      <c r="H125" s="9">
        <v>0.23237338629592968</v>
      </c>
      <c r="I125" s="9">
        <v>0.62548309919637024</v>
      </c>
      <c r="J125" s="9">
        <v>0.70360824742268036</v>
      </c>
      <c r="K125" s="9">
        <v>0.38757455268389807</v>
      </c>
      <c r="L125" s="9">
        <v>0.3252525252525269</v>
      </c>
      <c r="M125" s="9">
        <v>0.58403538331929228</v>
      </c>
      <c r="N125" s="9">
        <v>9.1001267427122917E-2</v>
      </c>
      <c r="O125" s="9">
        <v>0.24969059405940644</v>
      </c>
      <c r="P125" s="9">
        <v>0.12448758422466193</v>
      </c>
      <c r="Q125" s="9">
        <v>4.1927687439997925E-2</v>
      </c>
      <c r="R125" s="9">
        <v>0.1218683074412754</v>
      </c>
      <c r="S125" s="9">
        <v>0.54231381620452757</v>
      </c>
      <c r="T125" s="9">
        <v>0.36237373737373479</v>
      </c>
      <c r="U125" s="9">
        <v>0.43417313885205422</v>
      </c>
      <c r="V125" s="9">
        <v>0.25015478133618368</v>
      </c>
      <c r="W125" s="9">
        <v>0.41752000331661349</v>
      </c>
      <c r="X125" s="9">
        <v>0.26218427605834344</v>
      </c>
      <c r="Y125" s="9">
        <v>0.31210021321961712</v>
      </c>
      <c r="Z125" s="9">
        <v>0.2818367448578134</v>
      </c>
      <c r="AA125" s="9">
        <v>0.1287357451828551</v>
      </c>
      <c r="AB125" s="9">
        <v>0.12097999075480556</v>
      </c>
      <c r="AC125" s="9">
        <v>0.3803300637424688</v>
      </c>
      <c r="AD125" s="9">
        <v>0.54177316293929711</v>
      </c>
      <c r="AE125" s="9">
        <v>0.51718213058419082</v>
      </c>
      <c r="AF125" s="9">
        <v>0.16420264143504865</v>
      </c>
      <c r="AG125" s="9">
        <v>0.34868162140889691</v>
      </c>
      <c r="AH125" s="9">
        <v>1</v>
      </c>
      <c r="AI125" s="9">
        <v>0</v>
      </c>
      <c r="AJ125" s="9" t="s">
        <v>273</v>
      </c>
      <c r="AK125">
        <v>86409</v>
      </c>
    </row>
    <row r="126" spans="3:37" x14ac:dyDescent="0.2">
      <c r="C126" s="5" t="s">
        <v>274</v>
      </c>
      <c r="D126" s="9">
        <v>0.16702162904065621</v>
      </c>
      <c r="E126" s="9">
        <v>0.35441325667906659</v>
      </c>
      <c r="F126" s="9">
        <v>0.17172275585654126</v>
      </c>
      <c r="G126" s="9">
        <v>8.0890774125132139E-2</v>
      </c>
      <c r="H126" s="9">
        <v>0.5377809876320262</v>
      </c>
      <c r="I126" s="9">
        <v>0.3402245261026941</v>
      </c>
      <c r="J126" s="9">
        <v>0.1517338331771319</v>
      </c>
      <c r="K126" s="9">
        <v>0.15248508946322092</v>
      </c>
      <c r="L126" s="9">
        <v>0.4353535353535376</v>
      </c>
      <c r="M126" s="9">
        <v>0.58677337826453446</v>
      </c>
      <c r="N126" s="9">
        <v>8.0427304001448485E-2</v>
      </c>
      <c r="O126" s="9">
        <v>0.33146216407355095</v>
      </c>
      <c r="P126" s="9">
        <v>6.0500400508881412E-2</v>
      </c>
      <c r="Q126" s="9">
        <v>2.4482721265301721E-2</v>
      </c>
      <c r="R126" s="9">
        <v>0.3456164802665127</v>
      </c>
      <c r="S126" s="9">
        <v>0.26450265869558892</v>
      </c>
      <c r="T126" s="9">
        <v>0.11593434343434318</v>
      </c>
      <c r="U126" s="9">
        <v>0.29247963629475332</v>
      </c>
      <c r="V126" s="9">
        <v>0.21089660606742841</v>
      </c>
      <c r="W126" s="9">
        <v>0.20373671627765644</v>
      </c>
      <c r="X126" s="9">
        <v>0.11490572749911138</v>
      </c>
      <c r="Y126" s="9">
        <v>0.28598081023454242</v>
      </c>
      <c r="Z126" s="9">
        <v>0.11061307834055582</v>
      </c>
      <c r="AA126" s="9">
        <v>4.6500196618167511E-2</v>
      </c>
      <c r="AB126" s="9">
        <v>0.38849633494023939</v>
      </c>
      <c r="AC126" s="9">
        <v>0.17231811081681567</v>
      </c>
      <c r="AD126" s="9">
        <v>0.10343450479233228</v>
      </c>
      <c r="AE126" s="9">
        <v>0.21085910652921003</v>
      </c>
      <c r="AF126" s="9">
        <v>0.16124581115710659</v>
      </c>
      <c r="AG126" s="9">
        <v>0.23101141282959672</v>
      </c>
      <c r="AH126" s="9">
        <v>1</v>
      </c>
      <c r="AI126" s="9">
        <v>0</v>
      </c>
      <c r="AJ126" s="9" t="s">
        <v>274</v>
      </c>
      <c r="AK126">
        <v>864292</v>
      </c>
    </row>
    <row r="127" spans="3:37" x14ac:dyDescent="0.2">
      <c r="C127" s="5" t="s">
        <v>275</v>
      </c>
      <c r="D127" s="9">
        <v>8.2587912347958647E-2</v>
      </c>
      <c r="E127" s="9">
        <v>0.20696652012174496</v>
      </c>
      <c r="F127" s="9">
        <v>8.3269988252367463E-2</v>
      </c>
      <c r="G127" s="9">
        <v>3.7073170731707315E-2</v>
      </c>
      <c r="H127" s="9">
        <v>0.56305858987090884</v>
      </c>
      <c r="I127" s="9">
        <v>0.19210477884792401</v>
      </c>
      <c r="J127" s="9">
        <v>9.681349578256794E-2</v>
      </c>
      <c r="K127" s="9">
        <v>9.5626242544732079E-2</v>
      </c>
      <c r="L127" s="9">
        <v>0.29747474747474389</v>
      </c>
      <c r="M127" s="9">
        <v>0.55539174389216506</v>
      </c>
      <c r="N127" s="9">
        <v>1.9916711931921054E-2</v>
      </c>
      <c r="O127" s="9">
        <v>4.9991159830268847E-2</v>
      </c>
      <c r="P127" s="9">
        <v>2.8129859115110969E-2</v>
      </c>
      <c r="Q127" s="9">
        <v>4.0418529766640902E-3</v>
      </c>
      <c r="R127" s="9">
        <v>0.22259237855661684</v>
      </c>
      <c r="S127" s="9">
        <v>0.14929251659807244</v>
      </c>
      <c r="T127" s="9">
        <v>8.2297979797979801E-2</v>
      </c>
      <c r="U127" s="9">
        <v>0.19700700890320172</v>
      </c>
      <c r="V127" s="9">
        <v>0.12942533911183657</v>
      </c>
      <c r="W127" s="9">
        <v>0.10057626134903198</v>
      </c>
      <c r="X127" s="9">
        <v>6.0405549626468005E-2</v>
      </c>
      <c r="Y127" s="9">
        <v>0.2025586353944569</v>
      </c>
      <c r="Z127" s="9">
        <v>7.0073210817272608E-2</v>
      </c>
      <c r="AA127" s="9">
        <v>2.4380652772316162E-2</v>
      </c>
      <c r="AB127" s="9">
        <v>0.66849369345572673</v>
      </c>
      <c r="AC127" s="9">
        <v>0.20287956845281413</v>
      </c>
      <c r="AD127" s="9">
        <v>0.19616613418530351</v>
      </c>
      <c r="AE127" s="9">
        <v>0.36082474226804251</v>
      </c>
      <c r="AF127" s="9">
        <v>0.26828306721860889</v>
      </c>
      <c r="AG127" s="9">
        <v>0.30604748786567215</v>
      </c>
      <c r="AH127" s="9">
        <v>1</v>
      </c>
      <c r="AI127" s="9">
        <v>0</v>
      </c>
      <c r="AJ127" s="9" t="s">
        <v>275</v>
      </c>
      <c r="AK127">
        <v>864496</v>
      </c>
    </row>
    <row r="128" spans="3:37" x14ac:dyDescent="0.2">
      <c r="C128" s="5" t="s">
        <v>276</v>
      </c>
      <c r="D128" s="9">
        <v>0.23422783851578544</v>
      </c>
      <c r="E128" s="9">
        <v>0.3997294555292526</v>
      </c>
      <c r="F128" s="9">
        <v>0.22624559463755153</v>
      </c>
      <c r="G128" s="9">
        <v>0.12517497348886533</v>
      </c>
      <c r="H128" s="9">
        <v>0.40669856459330522</v>
      </c>
      <c r="I128" s="9">
        <v>0.18130789522115265</v>
      </c>
      <c r="J128" s="9">
        <v>7.7975632614807625E-2</v>
      </c>
      <c r="K128" s="9">
        <v>9.9801192842942837E-2</v>
      </c>
      <c r="L128" s="9">
        <v>0.31717171717171883</v>
      </c>
      <c r="M128" s="9">
        <v>0.25231676495366684</v>
      </c>
      <c r="N128" s="9">
        <v>7.253304363570523E-2</v>
      </c>
      <c r="O128" s="9">
        <v>0.12431488684582746</v>
      </c>
      <c r="P128" s="9">
        <v>5.8568534137492342E-2</v>
      </c>
      <c r="Q128" s="9">
        <v>3.3597435926170642E-2</v>
      </c>
      <c r="R128" s="9">
        <v>0.20702314987932172</v>
      </c>
      <c r="S128" s="9">
        <v>0.1713732087601772</v>
      </c>
      <c r="T128" s="9">
        <v>4.6338383838383838E-2</v>
      </c>
      <c r="U128" s="9">
        <v>0.14606933131274891</v>
      </c>
      <c r="V128" s="9">
        <v>6.8919907694039509E-2</v>
      </c>
      <c r="W128" s="9">
        <v>0.10230366347442792</v>
      </c>
      <c r="X128" s="9">
        <v>0.2041977943792255</v>
      </c>
      <c r="Y128" s="9">
        <v>0.37659914712153358</v>
      </c>
      <c r="Z128" s="9">
        <v>0.18491956770755652</v>
      </c>
      <c r="AA128" s="9">
        <v>9.7768383798663205E-2</v>
      </c>
      <c r="AB128" s="9">
        <v>0.52057056065508522</v>
      </c>
      <c r="AC128" s="9">
        <v>0.20627528596792508</v>
      </c>
      <c r="AD128" s="9">
        <v>0.12004792332268292</v>
      </c>
      <c r="AE128" s="9">
        <v>0.24903780068728612</v>
      </c>
      <c r="AF128" s="9">
        <v>0.17208752217622544</v>
      </c>
      <c r="AG128" s="9">
        <v>0.19919979010888289</v>
      </c>
      <c r="AH128" s="9">
        <v>1</v>
      </c>
      <c r="AI128" s="9">
        <v>0</v>
      </c>
      <c r="AJ128" s="9" t="s">
        <v>276</v>
      </c>
      <c r="AK128">
        <v>864685</v>
      </c>
    </row>
    <row r="129" spans="3:37" x14ac:dyDescent="0.2">
      <c r="C129" s="5" t="s">
        <v>277</v>
      </c>
      <c r="D129" s="9">
        <v>9.3189455251077136E-2</v>
      </c>
      <c r="E129" s="9">
        <v>0.2045992560027054</v>
      </c>
      <c r="F129" s="9">
        <v>0.10331006841268808</v>
      </c>
      <c r="G129" s="9">
        <v>4.3138918345704769E-2</v>
      </c>
      <c r="H129" s="9">
        <v>0.3790737564322495</v>
      </c>
      <c r="I129" s="9">
        <v>0.32182074719342157</v>
      </c>
      <c r="J129" s="9">
        <v>0.21703373945641985</v>
      </c>
      <c r="K129" s="9">
        <v>0.11471172962226696</v>
      </c>
      <c r="L129" s="9">
        <v>0.1237373737373744</v>
      </c>
      <c r="M129" s="9">
        <v>0.4564026958719461</v>
      </c>
      <c r="N129" s="9">
        <v>7.3040014484881025E-2</v>
      </c>
      <c r="O129" s="9">
        <v>0.13673532531824617</v>
      </c>
      <c r="P129" s="9">
        <v>0.11888045987843331</v>
      </c>
      <c r="Q129" s="9">
        <v>1.8935446154076056E-2</v>
      </c>
      <c r="R129" s="9">
        <v>0.56555733079511861</v>
      </c>
      <c r="S129" s="9">
        <v>0.49079220115961469</v>
      </c>
      <c r="T129" s="9">
        <v>0.23391414141414141</v>
      </c>
      <c r="U129" s="9">
        <v>0.43720401591210539</v>
      </c>
      <c r="V129" s="9">
        <v>0.22454550571283841</v>
      </c>
      <c r="W129" s="9">
        <v>0.16258999765073368</v>
      </c>
      <c r="X129" s="9">
        <v>5.2792600498043601E-2</v>
      </c>
      <c r="Y129" s="9">
        <v>0.1345948827292115</v>
      </c>
      <c r="Z129" s="9">
        <v>6.4395637232930736E-2</v>
      </c>
      <c r="AA129" s="9">
        <v>2.0841525756980187E-2</v>
      </c>
      <c r="AB129" s="9">
        <v>0.30859142838275361</v>
      </c>
      <c r="AC129" s="9">
        <v>0.15582462574341965</v>
      </c>
      <c r="AD129" s="9">
        <v>0.1233226837060703</v>
      </c>
      <c r="AE129" s="9">
        <v>0.13216494845360871</v>
      </c>
      <c r="AF129" s="9">
        <v>1.7149615612063927E-2</v>
      </c>
      <c r="AG129" s="9">
        <v>0.14548078184441909</v>
      </c>
      <c r="AH129" s="9">
        <v>1</v>
      </c>
      <c r="AI129" s="9">
        <v>0</v>
      </c>
      <c r="AJ129" s="9" t="s">
        <v>277</v>
      </c>
      <c r="AK129">
        <v>864726</v>
      </c>
    </row>
    <row r="130" spans="3:37" x14ac:dyDescent="0.2">
      <c r="C130" s="5" t="s">
        <v>278</v>
      </c>
      <c r="D130" s="9">
        <v>0.37337308911921735</v>
      </c>
      <c r="E130" s="9">
        <v>0.23537368955021984</v>
      </c>
      <c r="F130" s="9">
        <v>0.37903392992882362</v>
      </c>
      <c r="G130" s="9">
        <v>0.22863202545068928</v>
      </c>
      <c r="H130" s="9">
        <v>0.57389184797328319</v>
      </c>
      <c r="I130" s="9">
        <v>0.44635298447947802</v>
      </c>
      <c r="J130" s="9">
        <v>0.39597000937207122</v>
      </c>
      <c r="K130" s="9">
        <v>0.44348906560636409</v>
      </c>
      <c r="L130" s="9">
        <v>0.55404040404040689</v>
      </c>
      <c r="M130" s="9">
        <v>0.37320977253580673</v>
      </c>
      <c r="N130" s="9">
        <v>0.114104653268151</v>
      </c>
      <c r="O130" s="9">
        <v>0.130105198019802</v>
      </c>
      <c r="P130" s="9">
        <v>0.10516892051076616</v>
      </c>
      <c r="Q130" s="9">
        <v>6.4210176354786541E-2</v>
      </c>
      <c r="R130" s="9">
        <v>0.17921609953428283</v>
      </c>
      <c r="S130" s="9">
        <v>0.17557905488629327</v>
      </c>
      <c r="T130" s="9">
        <v>7.6035353535353539E-2</v>
      </c>
      <c r="U130" s="9">
        <v>0.2407652964576629</v>
      </c>
      <c r="V130" s="9">
        <v>0.11451004671582143</v>
      </c>
      <c r="W130" s="9">
        <v>0.1032710086646491</v>
      </c>
      <c r="X130" s="9">
        <v>0.3870508715759497</v>
      </c>
      <c r="Y130" s="9">
        <v>0.40911513859275173</v>
      </c>
      <c r="Z130" s="9">
        <v>0.38194133173962569</v>
      </c>
      <c r="AA130" s="9">
        <v>0.22360401101061755</v>
      </c>
      <c r="AB130" s="9">
        <v>0.77019084725615661</v>
      </c>
      <c r="AC130" s="9">
        <v>0.40817494736637849</v>
      </c>
      <c r="AD130" s="9">
        <v>0.37571884984025478</v>
      </c>
      <c r="AE130" s="9">
        <v>0.69656357388316048</v>
      </c>
      <c r="AF130" s="9">
        <v>0.39818647742952767</v>
      </c>
      <c r="AG130" s="9">
        <v>0.33753115571297654</v>
      </c>
      <c r="AH130" s="9">
        <v>0</v>
      </c>
      <c r="AI130" s="9">
        <v>1</v>
      </c>
      <c r="AJ130" s="9" t="s">
        <v>278</v>
      </c>
      <c r="AK130">
        <v>864729</v>
      </c>
    </row>
    <row r="131" spans="3:37" x14ac:dyDescent="0.2">
      <c r="C131" s="5" t="s">
        <v>279</v>
      </c>
      <c r="D131" s="9">
        <v>0.41644185716313831</v>
      </c>
      <c r="E131" s="9">
        <v>0.44639837673317545</v>
      </c>
      <c r="F131" s="9">
        <v>0.42782115956050082</v>
      </c>
      <c r="G131" s="9">
        <v>0.27109225874867443</v>
      </c>
      <c r="H131" s="9">
        <v>0.56757244741356494</v>
      </c>
      <c r="I131" s="9">
        <v>0.4779461382737239</v>
      </c>
      <c r="J131" s="9">
        <v>0.49976569821930406</v>
      </c>
      <c r="K131" s="9">
        <v>0.47112326043737762</v>
      </c>
      <c r="L131" s="9">
        <v>0.52323232323232594</v>
      </c>
      <c r="M131" s="9">
        <v>0.49178601516428178</v>
      </c>
      <c r="N131" s="9">
        <v>0.15951475647293137</v>
      </c>
      <c r="O131" s="9">
        <v>0.1573108203677514</v>
      </c>
      <c r="P131" s="9">
        <v>0.13386420392969844</v>
      </c>
      <c r="Q131" s="9">
        <v>9.6802752344984477E-2</v>
      </c>
      <c r="R131" s="9">
        <v>0.23748172825237132</v>
      </c>
      <c r="S131" s="9">
        <v>0.28170156517559547</v>
      </c>
      <c r="T131" s="9">
        <v>0.150252525252525</v>
      </c>
      <c r="U131" s="9">
        <v>0.26330744459177735</v>
      </c>
      <c r="V131" s="9">
        <v>9.9454044014183604E-2</v>
      </c>
      <c r="W131" s="9">
        <v>0.17582189793126352</v>
      </c>
      <c r="X131" s="9">
        <v>0.43614372109569732</v>
      </c>
      <c r="Y131" s="9">
        <v>0.4925373134328373</v>
      </c>
      <c r="Z131" s="9">
        <v>0.39787838039743251</v>
      </c>
      <c r="AA131" s="9">
        <v>0.26710578057412526</v>
      </c>
      <c r="AB131" s="9">
        <v>0.75500231129895512</v>
      </c>
      <c r="AC131" s="9">
        <v>0.45134907005850239</v>
      </c>
      <c r="AD131" s="9">
        <v>0.58753993610223654</v>
      </c>
      <c r="AE131" s="9">
        <v>0.69896907216495097</v>
      </c>
      <c r="AF131" s="9">
        <v>0.33688152966686452</v>
      </c>
      <c r="AG131" s="9">
        <v>0.4601862783681</v>
      </c>
      <c r="AH131" s="9">
        <v>0</v>
      </c>
      <c r="AI131" s="9">
        <v>1</v>
      </c>
      <c r="AJ131" s="9" t="s">
        <v>279</v>
      </c>
      <c r="AK131">
        <v>864877</v>
      </c>
    </row>
    <row r="132" spans="3:37" x14ac:dyDescent="0.2">
      <c r="C132" s="5" t="s">
        <v>280</v>
      </c>
      <c r="D132" s="9">
        <v>0.51914430403710332</v>
      </c>
      <c r="E132" s="9">
        <v>0.34832600608725062</v>
      </c>
      <c r="F132" s="9">
        <v>0.48655932554764741</v>
      </c>
      <c r="G132" s="9">
        <v>0.3556733828207847</v>
      </c>
      <c r="H132" s="9">
        <v>0.28337997652794245</v>
      </c>
      <c r="I132" s="9">
        <v>0.14673946383657491</v>
      </c>
      <c r="J132" s="9">
        <v>0.17087628865979357</v>
      </c>
      <c r="K132" s="9">
        <v>0.27813121272365948</v>
      </c>
      <c r="L132" s="9">
        <v>0.53989898989899265</v>
      </c>
      <c r="M132" s="9">
        <v>6.1078348778454651E-3</v>
      </c>
      <c r="N132" s="9">
        <v>0.15900778562375481</v>
      </c>
      <c r="O132" s="9">
        <v>0.18869342291372032</v>
      </c>
      <c r="P132" s="9">
        <v>0.1225085991612873</v>
      </c>
      <c r="Q132" s="9">
        <v>8.8229690809453726E-2</v>
      </c>
      <c r="R132" s="9">
        <v>7.8560016317095541E-2</v>
      </c>
      <c r="S132" s="9">
        <v>4.6339411782377854E-2</v>
      </c>
      <c r="T132" s="9">
        <v>5.7853535353535351E-2</v>
      </c>
      <c r="U132" s="9">
        <v>0.1868346277704114</v>
      </c>
      <c r="V132" s="9">
        <v>0.59461360950075837</v>
      </c>
      <c r="W132" s="9">
        <v>3.4796788413968618E-2</v>
      </c>
      <c r="X132" s="9">
        <v>0.45001778726431702</v>
      </c>
      <c r="Y132" s="9">
        <v>0.42137526652451873</v>
      </c>
      <c r="Z132" s="9">
        <v>0.39240001992130802</v>
      </c>
      <c r="AA132" s="9">
        <v>0.2644022807707434</v>
      </c>
      <c r="AB132" s="9">
        <v>0.23793171762530752</v>
      </c>
      <c r="AC132" s="9">
        <v>9.0141746951130863E-2</v>
      </c>
      <c r="AD132" s="9">
        <v>0.17963258785942413</v>
      </c>
      <c r="AE132" s="9">
        <v>0.40721649484535882</v>
      </c>
      <c r="AF132" s="9">
        <v>0.65385373546225245</v>
      </c>
      <c r="AG132" s="9">
        <v>3.9813721631903679E-2</v>
      </c>
      <c r="AH132" s="9">
        <v>0</v>
      </c>
      <c r="AI132" s="9">
        <v>1</v>
      </c>
      <c r="AJ132" s="9" t="s">
        <v>280</v>
      </c>
      <c r="AK132">
        <v>865128</v>
      </c>
    </row>
    <row r="133" spans="3:37" x14ac:dyDescent="0.2">
      <c r="C133" s="5" t="s">
        <v>281</v>
      </c>
      <c r="D133" s="9">
        <v>0.20961711391925927</v>
      </c>
      <c r="E133" s="9">
        <v>3.753804531619883E-2</v>
      </c>
      <c r="F133" s="9">
        <v>0.20420150646119889</v>
      </c>
      <c r="G133" s="9">
        <v>0.11020148462354187</v>
      </c>
      <c r="H133" s="9">
        <v>0.37103909000632185</v>
      </c>
      <c r="I133" s="9">
        <v>0.14560456413716996</v>
      </c>
      <c r="J133" s="9">
        <v>8.2286785379568642E-2</v>
      </c>
      <c r="K133" s="9">
        <v>0.13036779324055731</v>
      </c>
      <c r="L133" s="9">
        <v>0.30656565656565299</v>
      </c>
      <c r="M133" s="9">
        <v>0.23525695029486096</v>
      </c>
      <c r="N133" s="9">
        <v>1.0610175629187035E-2</v>
      </c>
      <c r="O133" s="9">
        <v>2.2210926449787879E-2</v>
      </c>
      <c r="P133" s="9">
        <v>1.6303067426848231E-2</v>
      </c>
      <c r="Q133" s="9">
        <v>6.9070112327651763E-3</v>
      </c>
      <c r="R133" s="9">
        <v>0.14709181765645743</v>
      </c>
      <c r="S133" s="9">
        <v>9.792111034337804E-2</v>
      </c>
      <c r="T133" s="9">
        <v>3.8232323232323229E-2</v>
      </c>
      <c r="U133" s="9">
        <v>0.12237166129948858</v>
      </c>
      <c r="V133" s="9">
        <v>7.8206787865143249E-2</v>
      </c>
      <c r="W133" s="9">
        <v>4.5299393336373749E-2</v>
      </c>
      <c r="X133" s="9">
        <v>0.17395944503735419</v>
      </c>
      <c r="Y133" s="9">
        <v>0.10527718550106642</v>
      </c>
      <c r="Z133" s="9">
        <v>0.16599432242641635</v>
      </c>
      <c r="AA133" s="9">
        <v>7.9949862367282951E-2</v>
      </c>
      <c r="AB133" s="9">
        <v>0.55226837482664992</v>
      </c>
      <c r="AC133" s="9">
        <v>0.20540210146403839</v>
      </c>
      <c r="AD133" s="9">
        <v>0.16789137380191693</v>
      </c>
      <c r="AE133" s="9">
        <v>0.30783505154639285</v>
      </c>
      <c r="AF133" s="9">
        <v>0.28602404888625915</v>
      </c>
      <c r="AG133" s="9">
        <v>0.19801915256460895</v>
      </c>
      <c r="AH133" s="9">
        <v>1</v>
      </c>
      <c r="AI133" s="9">
        <v>0</v>
      </c>
      <c r="AJ133" s="9" t="s">
        <v>281</v>
      </c>
      <c r="AK133">
        <v>865137</v>
      </c>
    </row>
    <row r="134" spans="3:37" x14ac:dyDescent="0.2">
      <c r="C134" s="5" t="s">
        <v>282</v>
      </c>
      <c r="D134" s="9">
        <v>0.55274740877467277</v>
      </c>
      <c r="E134" s="9">
        <v>0.25059181602975988</v>
      </c>
      <c r="F134" s="9">
        <v>0.53631400732499512</v>
      </c>
      <c r="G134" s="9">
        <v>0.39597030752916224</v>
      </c>
      <c r="H134" s="9">
        <v>0.47639252505190466</v>
      </c>
      <c r="I134" s="9">
        <v>0.27795840745966593</v>
      </c>
      <c r="J134" s="9">
        <v>0.34137769447047794</v>
      </c>
      <c r="K134" s="9">
        <v>0.4306660039761453</v>
      </c>
      <c r="L134" s="9">
        <v>0.45757575757575986</v>
      </c>
      <c r="M134" s="9">
        <v>0.256318449873631</v>
      </c>
      <c r="N134" s="9">
        <v>0.2177439797211656</v>
      </c>
      <c r="O134" s="9">
        <v>0.26980198019802037</v>
      </c>
      <c r="P134" s="9">
        <v>0.19497714743438677</v>
      </c>
      <c r="Q134" s="9">
        <v>0.1562725299683598</v>
      </c>
      <c r="R134" s="9">
        <v>0.21718734065336359</v>
      </c>
      <c r="S134" s="9">
        <v>0.14088082434584179</v>
      </c>
      <c r="T134" s="9">
        <v>8.4393939393939132E-2</v>
      </c>
      <c r="U134" s="9">
        <v>0.30327713582117882</v>
      </c>
      <c r="V134" s="9">
        <v>0.17684471210671326</v>
      </c>
      <c r="W134" s="9">
        <v>0.12697096582507683</v>
      </c>
      <c r="X134" s="9">
        <v>0.50942725008893841</v>
      </c>
      <c r="Y134" s="9">
        <v>0.34328358208955051</v>
      </c>
      <c r="Z134" s="9">
        <v>0.47308132875143438</v>
      </c>
      <c r="AA134" s="9">
        <v>0.33518482107746772</v>
      </c>
      <c r="AB134" s="9">
        <v>0.52255167404080805</v>
      </c>
      <c r="AC134" s="9">
        <v>0.19579707192129703</v>
      </c>
      <c r="AD134" s="9">
        <v>0.26134185303514296</v>
      </c>
      <c r="AE134" s="9">
        <v>0.57525773195876151</v>
      </c>
      <c r="AF134" s="9">
        <v>0.26197516262566384</v>
      </c>
      <c r="AG134" s="9">
        <v>0.19362455726092204</v>
      </c>
      <c r="AH134" s="9">
        <v>0</v>
      </c>
      <c r="AI134" s="9">
        <v>1</v>
      </c>
      <c r="AJ134" s="9" t="s">
        <v>282</v>
      </c>
      <c r="AK134">
        <v>86517</v>
      </c>
    </row>
    <row r="135" spans="3:37" x14ac:dyDescent="0.2">
      <c r="C135" s="5" t="s">
        <v>283</v>
      </c>
      <c r="D135" s="9">
        <v>0.81731269818732943</v>
      </c>
      <c r="E135" s="9">
        <v>0.35475143726749742</v>
      </c>
      <c r="F135" s="9">
        <v>0.84589869393959649</v>
      </c>
      <c r="G135" s="9">
        <v>0.68610816542948039</v>
      </c>
      <c r="H135" s="9">
        <v>0.83118172790467493</v>
      </c>
      <c r="I135" s="9">
        <v>0.81994969633765058</v>
      </c>
      <c r="J135" s="9">
        <v>1</v>
      </c>
      <c r="K135" s="9">
        <v>1</v>
      </c>
      <c r="L135" s="9">
        <v>0.8055555555555598</v>
      </c>
      <c r="M135" s="9">
        <v>0.39616680707666385</v>
      </c>
      <c r="N135" s="9">
        <v>0.50606554408835402</v>
      </c>
      <c r="O135" s="9">
        <v>0.60992751060820505</v>
      </c>
      <c r="P135" s="9">
        <v>0.42642416246525006</v>
      </c>
      <c r="Q135" s="9">
        <v>0.4224857022252605</v>
      </c>
      <c r="R135" s="9">
        <v>0.73484719719889857</v>
      </c>
      <c r="S135" s="9">
        <v>0.71956018866224514</v>
      </c>
      <c r="T135" s="9">
        <v>0.3227272727272727</v>
      </c>
      <c r="U135" s="9">
        <v>0.34514112521310919</v>
      </c>
      <c r="V135" s="9">
        <v>0.52890189677491839</v>
      </c>
      <c r="W135" s="9">
        <v>0.31024833132954793</v>
      </c>
      <c r="X135" s="9">
        <v>0.64354322305229705</v>
      </c>
      <c r="Y135" s="9">
        <v>0.31902985074626689</v>
      </c>
      <c r="Z135" s="9">
        <v>0.64988296229892273</v>
      </c>
      <c r="AA135" s="9">
        <v>0.46396972080220228</v>
      </c>
      <c r="AB135" s="9">
        <v>0.65000330185564736</v>
      </c>
      <c r="AC135" s="9">
        <v>0.38527810926448758</v>
      </c>
      <c r="AD135" s="9">
        <v>0.46349840255591063</v>
      </c>
      <c r="AE135" s="9">
        <v>0.77250859106529479</v>
      </c>
      <c r="AF135" s="9">
        <v>0.32663118470333002</v>
      </c>
      <c r="AG135" s="9">
        <v>0.1643053915781198</v>
      </c>
      <c r="AH135" s="9">
        <v>0</v>
      </c>
      <c r="AI135" s="9">
        <v>1</v>
      </c>
      <c r="AJ135" s="9" t="s">
        <v>283</v>
      </c>
      <c r="AK135">
        <v>865423</v>
      </c>
    </row>
    <row r="136" spans="3:37" x14ac:dyDescent="0.2">
      <c r="C136" s="5" t="s">
        <v>284</v>
      </c>
      <c r="D136" s="9">
        <v>0.35586161200246308</v>
      </c>
      <c r="E136" s="9">
        <v>3.9905309435238408E-2</v>
      </c>
      <c r="F136" s="9">
        <v>0.34890470596365192</v>
      </c>
      <c r="G136" s="9">
        <v>0.21090137857900321</v>
      </c>
      <c r="H136" s="9">
        <v>0.51882278595288012</v>
      </c>
      <c r="I136" s="9">
        <v>0.27765167781117805</v>
      </c>
      <c r="J136" s="9">
        <v>0.20716963448922188</v>
      </c>
      <c r="K136" s="9">
        <v>0.28717693836978225</v>
      </c>
      <c r="L136" s="9">
        <v>0.40202020202019895</v>
      </c>
      <c r="M136" s="9">
        <v>0.29612468407750625</v>
      </c>
      <c r="N136" s="9">
        <v>6.5688937171826542E-2</v>
      </c>
      <c r="O136" s="9">
        <v>0.1097949080622348</v>
      </c>
      <c r="P136" s="9">
        <v>5.5175988314563926E-2</v>
      </c>
      <c r="Q136" s="9">
        <v>3.2476774287539388E-2</v>
      </c>
      <c r="R136" s="9">
        <v>7.1557262807220634E-2</v>
      </c>
      <c r="S136" s="9">
        <v>7.8919698380749831E-2</v>
      </c>
      <c r="T136" s="9">
        <v>7.2777777777777525E-2</v>
      </c>
      <c r="U136" s="9">
        <v>0.2273157795036943</v>
      </c>
      <c r="V136" s="9">
        <v>0.15784882084763743</v>
      </c>
      <c r="W136" s="9">
        <v>6.6097314926136547E-2</v>
      </c>
      <c r="X136" s="9">
        <v>0.27641408751333812</v>
      </c>
      <c r="Y136" s="9">
        <v>0.10554371002132228</v>
      </c>
      <c r="Z136" s="9">
        <v>0.26091936849444858</v>
      </c>
      <c r="AA136" s="9">
        <v>0.13770644907589483</v>
      </c>
      <c r="AB136" s="9">
        <v>0.39708115961170481</v>
      </c>
      <c r="AC136" s="9">
        <v>0.14699576020413022</v>
      </c>
      <c r="AD136" s="9">
        <v>0.20447284345047925</v>
      </c>
      <c r="AE136" s="9">
        <v>0.41958762886598089</v>
      </c>
      <c r="AF136" s="9">
        <v>0.26098955253301648</v>
      </c>
      <c r="AG136" s="9">
        <v>0.16410861865407486</v>
      </c>
      <c r="AH136" s="9">
        <v>1</v>
      </c>
      <c r="AI136" s="9">
        <v>0</v>
      </c>
      <c r="AJ136" s="9" t="s">
        <v>284</v>
      </c>
      <c r="AK136">
        <v>865432</v>
      </c>
    </row>
    <row r="137" spans="3:37" x14ac:dyDescent="0.2">
      <c r="C137" s="5" t="s">
        <v>285</v>
      </c>
      <c r="D137" s="9">
        <v>0.30238061432154562</v>
      </c>
      <c r="E137" s="9">
        <v>0.22590463307406153</v>
      </c>
      <c r="F137" s="9">
        <v>0.29237785916660886</v>
      </c>
      <c r="G137" s="9">
        <v>0.17391304347826086</v>
      </c>
      <c r="H137" s="9">
        <v>0.16719328337997807</v>
      </c>
      <c r="I137" s="9">
        <v>0.16523526164039035</v>
      </c>
      <c r="J137" s="9">
        <v>0.18959700093720711</v>
      </c>
      <c r="K137" s="9">
        <v>0.13916500994035855</v>
      </c>
      <c r="L137" s="9">
        <v>0.18282828282827868</v>
      </c>
      <c r="M137" s="9">
        <v>0.17417860151642794</v>
      </c>
      <c r="N137" s="9">
        <v>1.897519464059351E-2</v>
      </c>
      <c r="O137" s="9">
        <v>0.17233910891088922</v>
      </c>
      <c r="P137" s="9">
        <v>2.1957310465061497E-2</v>
      </c>
      <c r="Q137" s="9">
        <v>1.467693192727655E-2</v>
      </c>
      <c r="R137" s="9">
        <v>0.14297854981813232</v>
      </c>
      <c r="S137" s="9">
        <v>0.22867786222849937</v>
      </c>
      <c r="T137" s="9">
        <v>0.12517676767676766</v>
      </c>
      <c r="U137" s="9">
        <v>0.19662814927069561</v>
      </c>
      <c r="V137" s="9">
        <v>5.9070186300444645E-2</v>
      </c>
      <c r="W137" s="9">
        <v>0.10990423282616814</v>
      </c>
      <c r="X137" s="9">
        <v>0.22518676627534792</v>
      </c>
      <c r="Y137" s="9">
        <v>0.28598081023454242</v>
      </c>
      <c r="Z137" s="9">
        <v>0.20708202599731151</v>
      </c>
      <c r="AA137" s="9">
        <v>0.10983582383012212</v>
      </c>
      <c r="AB137" s="9">
        <v>0.20689427458231052</v>
      </c>
      <c r="AC137" s="9">
        <v>0.21908199202491391</v>
      </c>
      <c r="AD137" s="9">
        <v>0.26421725239616534</v>
      </c>
      <c r="AE137" s="9">
        <v>0.30852233676976021</v>
      </c>
      <c r="AF137" s="9">
        <v>9.5209934949734079E-2</v>
      </c>
      <c r="AG137" s="9">
        <v>0.13931523022432263</v>
      </c>
      <c r="AH137" s="9">
        <v>1</v>
      </c>
      <c r="AI137" s="9">
        <v>0</v>
      </c>
      <c r="AJ137" s="9" t="s">
        <v>285</v>
      </c>
      <c r="AK137">
        <v>865468</v>
      </c>
    </row>
    <row r="138" spans="3:37" x14ac:dyDescent="0.2">
      <c r="C138" s="5" t="s">
        <v>286</v>
      </c>
      <c r="D138" s="9">
        <v>0.3250982062568053</v>
      </c>
      <c r="E138" s="9">
        <v>0.2536354413256679</v>
      </c>
      <c r="F138" s="9">
        <v>0.30854813074424692</v>
      </c>
      <c r="G138" s="9">
        <v>0.18884411452810185</v>
      </c>
      <c r="H138" s="9">
        <v>0.31795612530468742</v>
      </c>
      <c r="I138" s="9">
        <v>0.12876510643518813</v>
      </c>
      <c r="J138" s="9">
        <v>3.327085285848172E-2</v>
      </c>
      <c r="K138" s="9">
        <v>5.6709741550696108E-2</v>
      </c>
      <c r="L138" s="9">
        <v>0.2797979797979761</v>
      </c>
      <c r="M138" s="9">
        <v>0.18828980623420599</v>
      </c>
      <c r="N138" s="9">
        <v>3.8747057758464598E-2</v>
      </c>
      <c r="O138" s="9">
        <v>0.10959600424328148</v>
      </c>
      <c r="P138" s="9">
        <v>3.4773594685011552E-2</v>
      </c>
      <c r="Q138" s="9">
        <v>2.0747182469863561E-2</v>
      </c>
      <c r="R138" s="9">
        <v>9.8106537036407482E-2</v>
      </c>
      <c r="S138" s="9">
        <v>5.1949710097035265E-2</v>
      </c>
      <c r="T138" s="9">
        <v>2.3047979797979769E-2</v>
      </c>
      <c r="U138" s="9">
        <v>9.1191513544231842E-2</v>
      </c>
      <c r="V138" s="9">
        <v>6.4557888219733212E-2</v>
      </c>
      <c r="W138" s="9">
        <v>2.8094468167433769E-2</v>
      </c>
      <c r="X138" s="9">
        <v>0.26894343649946761</v>
      </c>
      <c r="Y138" s="9">
        <v>0.30810234541577641</v>
      </c>
      <c r="Z138" s="9">
        <v>0.24846854923054096</v>
      </c>
      <c r="AA138" s="9">
        <v>0.13288930397168694</v>
      </c>
      <c r="AB138" s="9">
        <v>0.29406326355411982</v>
      </c>
      <c r="AC138" s="9">
        <v>0.10450078101502856</v>
      </c>
      <c r="AD138" s="9">
        <v>6.4816293929712471E-2</v>
      </c>
      <c r="AE138" s="9">
        <v>0.17539518900343706</v>
      </c>
      <c r="AF138" s="9">
        <v>0.15750049280504663</v>
      </c>
      <c r="AG138" s="9">
        <v>0.1100616555162016</v>
      </c>
      <c r="AH138" s="9">
        <v>1</v>
      </c>
      <c r="AI138" s="9">
        <v>0</v>
      </c>
      <c r="AJ138" s="9" t="s">
        <v>286</v>
      </c>
      <c r="AK138">
        <v>86561</v>
      </c>
    </row>
    <row r="139" spans="3:37" x14ac:dyDescent="0.2">
      <c r="C139" s="5" t="s">
        <v>287</v>
      </c>
      <c r="D139" s="9">
        <v>0.31373941028917313</v>
      </c>
      <c r="E139" s="9">
        <v>0.50659452147446737</v>
      </c>
      <c r="F139" s="9">
        <v>0.3038490774652759</v>
      </c>
      <c r="G139" s="9">
        <v>0.18201484623541889</v>
      </c>
      <c r="H139" s="9">
        <v>0.36065721765821301</v>
      </c>
      <c r="I139" s="9">
        <v>0.18170664376418649</v>
      </c>
      <c r="J139" s="9">
        <v>0.12382849109653232</v>
      </c>
      <c r="K139" s="9">
        <v>0.15333001988071596</v>
      </c>
      <c r="L139" s="9">
        <v>0.35404040404040588</v>
      </c>
      <c r="M139" s="9">
        <v>0.238837405223254</v>
      </c>
      <c r="N139" s="9">
        <v>4.3273583197537567E-2</v>
      </c>
      <c r="O139" s="9">
        <v>0.14250353606789057</v>
      </c>
      <c r="P139" s="9">
        <v>4.6883098525184942E-2</v>
      </c>
      <c r="Q139" s="9">
        <v>2.4333299713484004E-2</v>
      </c>
      <c r="R139" s="9">
        <v>8.0735629058027641E-2</v>
      </c>
      <c r="S139" s="9">
        <v>7.1259050079611197E-2</v>
      </c>
      <c r="T139" s="9">
        <v>4.5353535353535354E-2</v>
      </c>
      <c r="U139" s="9">
        <v>0.13032771358211789</v>
      </c>
      <c r="V139" s="9">
        <v>7.5251871447064786E-2</v>
      </c>
      <c r="W139" s="9">
        <v>1.9699293838010893E-2</v>
      </c>
      <c r="X139" s="9">
        <v>0.31874777659196157</v>
      </c>
      <c r="Y139" s="9">
        <v>0.62953091684435147</v>
      </c>
      <c r="Z139" s="9">
        <v>0.31271477663230429</v>
      </c>
      <c r="AA139" s="9">
        <v>0.16307019268580436</v>
      </c>
      <c r="AB139" s="9">
        <v>0.50141979792643832</v>
      </c>
      <c r="AC139" s="9">
        <v>0.25333022867731858</v>
      </c>
      <c r="AD139" s="9">
        <v>0.30319488817891294</v>
      </c>
      <c r="AE139" s="9">
        <v>0.45670103092783321</v>
      </c>
      <c r="AF139" s="9">
        <v>0.37551744529863856</v>
      </c>
      <c r="AG139" s="9">
        <v>0.1571559753377951</v>
      </c>
      <c r="AH139" s="9">
        <v>0</v>
      </c>
      <c r="AI139" s="9">
        <v>1</v>
      </c>
      <c r="AJ139" s="9" t="s">
        <v>287</v>
      </c>
      <c r="AK139">
        <v>866083</v>
      </c>
    </row>
    <row r="140" spans="3:37" x14ac:dyDescent="0.2">
      <c r="C140" s="5" t="s">
        <v>288</v>
      </c>
      <c r="D140" s="9">
        <v>0.56883903639547828</v>
      </c>
      <c r="E140" s="9">
        <v>0.31112614135948591</v>
      </c>
      <c r="F140" s="9">
        <v>0.55013475226314734</v>
      </c>
      <c r="G140" s="9">
        <v>0.42184517497348878</v>
      </c>
      <c r="H140" s="9">
        <v>0.26667870362011625</v>
      </c>
      <c r="I140" s="9">
        <v>0.1867983559290847</v>
      </c>
      <c r="J140" s="9">
        <v>0.21722118088097467</v>
      </c>
      <c r="K140" s="9">
        <v>0.27967196819085627</v>
      </c>
      <c r="L140" s="9">
        <v>0.44747474747474969</v>
      </c>
      <c r="M140" s="9">
        <v>1.010951979780963E-2</v>
      </c>
      <c r="N140" s="9">
        <v>0.20934274850624615</v>
      </c>
      <c r="O140" s="9">
        <v>0.2169819660537487</v>
      </c>
      <c r="P140" s="9">
        <v>0.21010224756160772</v>
      </c>
      <c r="Q140" s="9">
        <v>0.13901434073343572</v>
      </c>
      <c r="R140" s="9">
        <v>9.2293571744229475E-2</v>
      </c>
      <c r="S140" s="9">
        <v>0.18819659326463928</v>
      </c>
      <c r="T140" s="9">
        <v>0.10202020202020176</v>
      </c>
      <c r="U140" s="9">
        <v>0.25781397992043997</v>
      </c>
      <c r="V140" s="9">
        <v>0.17473405752237153</v>
      </c>
      <c r="W140" s="9">
        <v>6.1882453740171331E-2</v>
      </c>
      <c r="X140" s="9">
        <v>0.51191746709356312</v>
      </c>
      <c r="Y140" s="9">
        <v>0.36540511727078995</v>
      </c>
      <c r="Z140" s="9">
        <v>0.48702624632700592</v>
      </c>
      <c r="AA140" s="9">
        <v>0.33248132127408592</v>
      </c>
      <c r="AB140" s="9">
        <v>0.20425279006802008</v>
      </c>
      <c r="AC140" s="9">
        <v>0.19317751840963904</v>
      </c>
      <c r="AD140" s="9">
        <v>0.25615015974440813</v>
      </c>
      <c r="AE140" s="9">
        <v>0.41855670103092935</v>
      </c>
      <c r="AF140" s="9">
        <v>0.25152769564360394</v>
      </c>
      <c r="AG140" s="9">
        <v>6.8017840745113856E-2</v>
      </c>
      <c r="AH140" s="9">
        <v>0</v>
      </c>
      <c r="AI140" s="9">
        <v>1</v>
      </c>
      <c r="AJ140" s="9" t="s">
        <v>288</v>
      </c>
      <c r="AK140">
        <v>866203</v>
      </c>
    </row>
    <row r="141" spans="3:37" x14ac:dyDescent="0.2">
      <c r="C141" s="5" t="s">
        <v>289</v>
      </c>
      <c r="D141" s="9">
        <v>0.38425860192153183</v>
      </c>
      <c r="E141" s="9">
        <v>0.22590463307406153</v>
      </c>
      <c r="F141" s="9">
        <v>0.38552968004975441</v>
      </c>
      <c r="G141" s="9">
        <v>0.22523860021208905</v>
      </c>
      <c r="H141" s="9">
        <v>0.56305858987090884</v>
      </c>
      <c r="I141" s="9">
        <v>0.4948162689405573</v>
      </c>
      <c r="J141" s="9">
        <v>0.26663542642924082</v>
      </c>
      <c r="K141" s="9">
        <v>0.42415506958250659</v>
      </c>
      <c r="L141" s="9">
        <v>0.4752525252525277</v>
      </c>
      <c r="M141" s="9">
        <v>0.30981465880370901</v>
      </c>
      <c r="N141" s="9">
        <v>0.11566177801919246</v>
      </c>
      <c r="O141" s="9">
        <v>0.1564268033946255</v>
      </c>
      <c r="P141" s="9">
        <v>9.6075012957639844E-2</v>
      </c>
      <c r="Q141" s="9">
        <v>6.1707365361842979E-2</v>
      </c>
      <c r="R141" s="9">
        <v>0.24791787061903003</v>
      </c>
      <c r="S141" s="9">
        <v>0.29739838375341876</v>
      </c>
      <c r="T141" s="9">
        <v>8.0909090909090653E-2</v>
      </c>
      <c r="U141" s="9">
        <v>0.42773252509944953</v>
      </c>
      <c r="V141" s="9">
        <v>0.22018348623853071</v>
      </c>
      <c r="W141" s="9">
        <v>0.14127385542335186</v>
      </c>
      <c r="X141" s="9">
        <v>0.29099964425471142</v>
      </c>
      <c r="Y141" s="9">
        <v>0.16817697228144768</v>
      </c>
      <c r="Z141" s="9">
        <v>0.27635838438169408</v>
      </c>
      <c r="AA141" s="9">
        <v>0.14190916240660659</v>
      </c>
      <c r="AB141" s="9">
        <v>0.44528825199762589</v>
      </c>
      <c r="AC141" s="9">
        <v>0.25323320817688783</v>
      </c>
      <c r="AD141" s="9">
        <v>0.15654952076677317</v>
      </c>
      <c r="AE141" s="9">
        <v>0.4890034364261186</v>
      </c>
      <c r="AF141" s="9">
        <v>0.20205006899270689</v>
      </c>
      <c r="AG141" s="9">
        <v>0.14921946740128647</v>
      </c>
      <c r="AH141" s="9">
        <v>1</v>
      </c>
      <c r="AI141" s="9">
        <v>0</v>
      </c>
      <c r="AJ141" s="9" t="s">
        <v>289</v>
      </c>
      <c r="AK141">
        <v>866458</v>
      </c>
    </row>
    <row r="142" spans="3:37" x14ac:dyDescent="0.2">
      <c r="C142" s="5" t="s">
        <v>290</v>
      </c>
      <c r="D142" s="9">
        <v>0.60622840645558074</v>
      </c>
      <c r="E142" s="9">
        <v>0.52113628677713897</v>
      </c>
      <c r="F142" s="9">
        <v>0.59850735954667988</v>
      </c>
      <c r="G142" s="9">
        <v>0.44475079533404022</v>
      </c>
      <c r="H142" s="9">
        <v>0.44118443621919701</v>
      </c>
      <c r="I142" s="9">
        <v>0.42794920557021177</v>
      </c>
      <c r="J142" s="9">
        <v>0.59629803186504216</v>
      </c>
      <c r="K142" s="9">
        <v>0.57107355864811415</v>
      </c>
      <c r="L142" s="9">
        <v>0.5767676767676797</v>
      </c>
      <c r="M142" s="9">
        <v>0.23525695029486096</v>
      </c>
      <c r="N142" s="9">
        <v>0.13898243708129637</v>
      </c>
      <c r="O142" s="9">
        <v>0.18537835926449828</v>
      </c>
      <c r="P142" s="9">
        <v>9.4614333506101878E-2</v>
      </c>
      <c r="Q142" s="9">
        <v>0.10558126851426396</v>
      </c>
      <c r="R142" s="9">
        <v>0.11285991093585372</v>
      </c>
      <c r="S142" s="9">
        <v>0.22184336227356119</v>
      </c>
      <c r="T142" s="9">
        <v>0.12007575757575756</v>
      </c>
      <c r="U142" s="9">
        <v>0.19757529835196097</v>
      </c>
      <c r="V142" s="9">
        <v>0.11113299938087322</v>
      </c>
      <c r="W142" s="9">
        <v>8.0469300609427419E-2</v>
      </c>
      <c r="X142" s="9">
        <v>0.5229455709711831</v>
      </c>
      <c r="Y142" s="9">
        <v>0.57462686567164067</v>
      </c>
      <c r="Z142" s="9">
        <v>0.48951641017978748</v>
      </c>
      <c r="AA142" s="9">
        <v>0.34501572945340164</v>
      </c>
      <c r="AB142" s="9">
        <v>0.37198705672588289</v>
      </c>
      <c r="AC142" s="9">
        <v>0.3481192575991307</v>
      </c>
      <c r="AD142" s="9">
        <v>0.45311501597444093</v>
      </c>
      <c r="AE142" s="9">
        <v>0.59518900343642478</v>
      </c>
      <c r="AF142" s="9">
        <v>0.34299231224127807</v>
      </c>
      <c r="AG142" s="9">
        <v>0.19421487603305967</v>
      </c>
      <c r="AH142" s="9">
        <v>0</v>
      </c>
      <c r="AI142" s="9">
        <v>1</v>
      </c>
      <c r="AJ142" s="9" t="s">
        <v>290</v>
      </c>
      <c r="AK142">
        <v>866674</v>
      </c>
    </row>
    <row r="143" spans="3:37" x14ac:dyDescent="0.2">
      <c r="C143" s="5" t="s">
        <v>291</v>
      </c>
      <c r="D143" s="9">
        <v>0.24653320081404856</v>
      </c>
      <c r="E143" s="9">
        <v>0.12106865065944872</v>
      </c>
      <c r="F143" s="9">
        <v>0.24386704443369481</v>
      </c>
      <c r="G143" s="9">
        <v>0.13247083775185578</v>
      </c>
      <c r="H143" s="9">
        <v>0.48722578315428811</v>
      </c>
      <c r="I143" s="9">
        <v>0.23222501687013103</v>
      </c>
      <c r="J143" s="9">
        <v>6.6893158388003499E-2</v>
      </c>
      <c r="K143" s="9">
        <v>0.14324055666004001</v>
      </c>
      <c r="L143" s="9">
        <v>0.41414141414141625</v>
      </c>
      <c r="M143" s="9">
        <v>0.31065711878685981</v>
      </c>
      <c r="N143" s="9">
        <v>3.2228861126199528E-2</v>
      </c>
      <c r="O143" s="9">
        <v>0.10080003536067914</v>
      </c>
      <c r="P143" s="9">
        <v>5.7296329453894373E-2</v>
      </c>
      <c r="Q143" s="9">
        <v>1.5760238177953613E-2</v>
      </c>
      <c r="R143" s="9">
        <v>0.17200938232994553</v>
      </c>
      <c r="S143" s="9">
        <v>0.16754288460960787</v>
      </c>
      <c r="T143" s="9">
        <v>2.5707070707070703E-2</v>
      </c>
      <c r="U143" s="9">
        <v>0.15332449327524181</v>
      </c>
      <c r="V143" s="9">
        <v>0.26366297067597233</v>
      </c>
      <c r="W143" s="9">
        <v>0.11221895167419856</v>
      </c>
      <c r="X143" s="9">
        <v>0.19245819992885191</v>
      </c>
      <c r="Y143" s="9">
        <v>0.15431769722814276</v>
      </c>
      <c r="Z143" s="9">
        <v>0.20404402609691807</v>
      </c>
      <c r="AA143" s="9">
        <v>8.8478175383405647E-2</v>
      </c>
      <c r="AB143" s="9">
        <v>0.47236346826916409</v>
      </c>
      <c r="AC143" s="9">
        <v>0.22432109904822897</v>
      </c>
      <c r="AD143" s="9">
        <v>7.9193290734824284E-2</v>
      </c>
      <c r="AE143" s="9">
        <v>0.28134020618556765</v>
      </c>
      <c r="AF143" s="9">
        <v>0.37532032328010911</v>
      </c>
      <c r="AG143" s="9">
        <v>0.24511347238620185</v>
      </c>
      <c r="AH143" s="9">
        <v>1</v>
      </c>
      <c r="AI143" s="9">
        <v>0</v>
      </c>
      <c r="AJ143" s="9" t="s">
        <v>291</v>
      </c>
      <c r="AK143">
        <v>866714</v>
      </c>
    </row>
    <row r="144" spans="3:37" x14ac:dyDescent="0.2">
      <c r="C144" s="5" t="s">
        <v>292</v>
      </c>
      <c r="D144" s="9">
        <v>0.40129679587297301</v>
      </c>
      <c r="E144" s="9">
        <v>0.33040243490023669</v>
      </c>
      <c r="F144" s="9">
        <v>0.40017966968419649</v>
      </c>
      <c r="G144" s="9">
        <v>0.25679745493107059</v>
      </c>
      <c r="H144" s="9">
        <v>0.51069784237609939</v>
      </c>
      <c r="I144" s="9">
        <v>0.31568615422366825</v>
      </c>
      <c r="J144" s="9">
        <v>0.34348641049671974</v>
      </c>
      <c r="K144" s="9">
        <v>0.40193836978131359</v>
      </c>
      <c r="L144" s="9">
        <v>0.43989898989898701</v>
      </c>
      <c r="M144" s="9">
        <v>0.16849199663016007</v>
      </c>
      <c r="N144" s="9">
        <v>0.13137787434365381</v>
      </c>
      <c r="O144" s="9">
        <v>9.4081506364922393E-2</v>
      </c>
      <c r="P144" s="9">
        <v>0.11011638316920276</v>
      </c>
      <c r="Q144" s="9">
        <v>7.7527372160523592E-2</v>
      </c>
      <c r="R144" s="9">
        <v>0.15389060747186994</v>
      </c>
      <c r="S144" s="9">
        <v>9.454141256346392E-2</v>
      </c>
      <c r="T144" s="9">
        <v>7.1035353535353285E-2</v>
      </c>
      <c r="U144" s="9">
        <v>0.20704678916461491</v>
      </c>
      <c r="V144" s="9">
        <v>8.5664434063150774E-2</v>
      </c>
      <c r="W144" s="9">
        <v>5.4109144175891216E-2</v>
      </c>
      <c r="X144" s="9">
        <v>0.40305940946282642</v>
      </c>
      <c r="Y144" s="9">
        <v>0.37260127931769826</v>
      </c>
      <c r="Z144" s="9">
        <v>0.37098461078739198</v>
      </c>
      <c r="AA144" s="9">
        <v>0.23859614628391679</v>
      </c>
      <c r="AB144" s="9">
        <v>0.5509476325695013</v>
      </c>
      <c r="AC144" s="9">
        <v>0.20579018346576641</v>
      </c>
      <c r="AD144" s="9">
        <v>0.30279552715654873</v>
      </c>
      <c r="AE144" s="9">
        <v>0.52027491408934901</v>
      </c>
      <c r="AF144" s="9">
        <v>0.25073920756948603</v>
      </c>
      <c r="AG144" s="9">
        <v>0.16496130132493866</v>
      </c>
      <c r="AH144" s="9">
        <v>0</v>
      </c>
      <c r="AI144" s="9">
        <v>1</v>
      </c>
      <c r="AJ144" s="9" t="s">
        <v>292</v>
      </c>
      <c r="AK144">
        <v>8670</v>
      </c>
    </row>
    <row r="145" spans="3:37" x14ac:dyDescent="0.2">
      <c r="C145" s="5" t="s">
        <v>293</v>
      </c>
      <c r="D145" s="9">
        <v>0.43442661744521976</v>
      </c>
      <c r="E145" s="9">
        <v>0.40006763611768342</v>
      </c>
      <c r="F145" s="9">
        <v>0.43127634579503882</v>
      </c>
      <c r="G145" s="9">
        <v>0.28262990455991477</v>
      </c>
      <c r="H145" s="9">
        <v>0.43486503565947859</v>
      </c>
      <c r="I145" s="9">
        <v>0.33439666278142233</v>
      </c>
      <c r="J145" s="9">
        <v>0.24437675726335517</v>
      </c>
      <c r="K145" s="9">
        <v>0.27897614314115399</v>
      </c>
      <c r="L145" s="9">
        <v>0.55555555555555836</v>
      </c>
      <c r="M145" s="9">
        <v>0.18850042122999155</v>
      </c>
      <c r="N145" s="9">
        <v>0.1164946586999815</v>
      </c>
      <c r="O145" s="9">
        <v>0.19996463932107311</v>
      </c>
      <c r="P145" s="9">
        <v>9.833671017292514E-2</v>
      </c>
      <c r="Q145" s="9">
        <v>6.8879599849084247E-2</v>
      </c>
      <c r="R145" s="9">
        <v>0.10755685487983167</v>
      </c>
      <c r="S145" s="9">
        <v>0.12969026947456985</v>
      </c>
      <c r="T145" s="9">
        <v>5.6035353535353535E-2</v>
      </c>
      <c r="U145" s="9">
        <v>0.17486266338321663</v>
      </c>
      <c r="V145" s="9">
        <v>0.10508245623909496</v>
      </c>
      <c r="W145" s="9">
        <v>5.106891643519499E-2</v>
      </c>
      <c r="X145" s="9">
        <v>0.41053006047669682</v>
      </c>
      <c r="Y145" s="9">
        <v>0.52398720682302924</v>
      </c>
      <c r="Z145" s="9">
        <v>0.39489018377408958</v>
      </c>
      <c r="AA145" s="9">
        <v>0.24326582776248545</v>
      </c>
      <c r="AB145" s="9">
        <v>0.45123159215479441</v>
      </c>
      <c r="AC145" s="9">
        <v>0.26992073425114632</v>
      </c>
      <c r="AD145" s="9">
        <v>0.23897763578274764</v>
      </c>
      <c r="AE145" s="9">
        <v>0.45085910652921118</v>
      </c>
      <c r="AF145" s="9">
        <v>0.37748866548393328</v>
      </c>
      <c r="AG145" s="9">
        <v>0.13872491145218496</v>
      </c>
      <c r="AH145" s="9">
        <v>0</v>
      </c>
      <c r="AI145" s="9">
        <v>1</v>
      </c>
      <c r="AJ145" s="9" t="s">
        <v>293</v>
      </c>
      <c r="AK145">
        <v>86730502</v>
      </c>
    </row>
    <row r="146" spans="3:37" x14ac:dyDescent="0.2">
      <c r="C146" s="5" t="s">
        <v>294</v>
      </c>
      <c r="D146" s="9">
        <v>0.41312887500591827</v>
      </c>
      <c r="E146" s="9">
        <v>0.14271220831924242</v>
      </c>
      <c r="F146" s="9">
        <v>0.40225278142491927</v>
      </c>
      <c r="G146" s="9">
        <v>0.26222693531283137</v>
      </c>
      <c r="H146" s="9">
        <v>0.3790737564322495</v>
      </c>
      <c r="I146" s="9">
        <v>0.23078338752223829</v>
      </c>
      <c r="J146" s="9">
        <v>0.16717432052483577</v>
      </c>
      <c r="K146" s="9">
        <v>0.2948807157057669</v>
      </c>
      <c r="L146" s="9">
        <v>0.38181818181818383</v>
      </c>
      <c r="M146" s="9">
        <v>0.15311710193766012</v>
      </c>
      <c r="N146" s="9">
        <v>7.2496831432192266E-2</v>
      </c>
      <c r="O146" s="9">
        <v>0.10062323196605397</v>
      </c>
      <c r="P146" s="9">
        <v>5.7249210761909246E-2</v>
      </c>
      <c r="Q146" s="9">
        <v>3.9480909528985933E-2</v>
      </c>
      <c r="R146" s="9">
        <v>0.11911479756603356</v>
      </c>
      <c r="S146" s="9">
        <v>9.6869648811849202E-2</v>
      </c>
      <c r="T146" s="9">
        <v>4.2373737373737369E-2</v>
      </c>
      <c r="U146" s="9">
        <v>0.24019700700890365</v>
      </c>
      <c r="V146" s="9">
        <v>0.12393763719254798</v>
      </c>
      <c r="W146" s="9">
        <v>4.958335060735479E-2</v>
      </c>
      <c r="X146" s="9">
        <v>0.34044823906083393</v>
      </c>
      <c r="Y146" s="9">
        <v>0.19269722814498988</v>
      </c>
      <c r="Z146" s="9">
        <v>0.31819313710842362</v>
      </c>
      <c r="AA146" s="9">
        <v>0.18128195045222173</v>
      </c>
      <c r="AB146" s="9">
        <v>0.33764775804002117</v>
      </c>
      <c r="AC146" s="9">
        <v>0.16261606077364055</v>
      </c>
      <c r="AD146" s="9">
        <v>0.13650159744408946</v>
      </c>
      <c r="AE146" s="9">
        <v>0.47216494845360646</v>
      </c>
      <c r="AF146" s="9">
        <v>0.22826729745712443</v>
      </c>
      <c r="AG146" s="9">
        <v>0.10278105732651246</v>
      </c>
      <c r="AH146" s="9">
        <v>1</v>
      </c>
      <c r="AI146" s="9">
        <v>0</v>
      </c>
      <c r="AJ146" s="9" t="s">
        <v>294</v>
      </c>
      <c r="AK146">
        <v>867387</v>
      </c>
    </row>
    <row r="147" spans="3:37" x14ac:dyDescent="0.2">
      <c r="C147" s="5" t="s">
        <v>295</v>
      </c>
      <c r="D147" s="9">
        <v>0.54280846230299395</v>
      </c>
      <c r="E147" s="9">
        <v>0.41258031788975308</v>
      </c>
      <c r="F147" s="9">
        <v>0.5280215603621039</v>
      </c>
      <c r="G147" s="9">
        <v>0.39512195121951216</v>
      </c>
      <c r="H147" s="9">
        <v>0.37618488760494972</v>
      </c>
      <c r="I147" s="9">
        <v>0.23835960983988752</v>
      </c>
      <c r="J147" s="9">
        <v>0.27014995313964385</v>
      </c>
      <c r="K147" s="9">
        <v>0.34030815109344109</v>
      </c>
      <c r="L147" s="9">
        <v>0.3191919191919157</v>
      </c>
      <c r="M147" s="9">
        <v>0.15395956192081089</v>
      </c>
      <c r="N147" s="9">
        <v>0.17541191381495524</v>
      </c>
      <c r="O147" s="9">
        <v>0.18604137199434265</v>
      </c>
      <c r="P147" s="9">
        <v>0.14178014418319748</v>
      </c>
      <c r="Q147" s="9">
        <v>0.11495747089081376</v>
      </c>
      <c r="R147" s="9">
        <v>0.14576605364245193</v>
      </c>
      <c r="S147" s="9">
        <v>8.9884940066693383E-2</v>
      </c>
      <c r="T147" s="9">
        <v>7.2095959595959339E-2</v>
      </c>
      <c r="U147" s="9">
        <v>0.1732903959083161</v>
      </c>
      <c r="V147" s="9">
        <v>9.9031913097313837E-2</v>
      </c>
      <c r="W147" s="9">
        <v>4.5264845293865492E-2</v>
      </c>
      <c r="X147" s="9">
        <v>0.51903237282106218</v>
      </c>
      <c r="Y147" s="9">
        <v>0.51625799573560915</v>
      </c>
      <c r="Z147" s="9">
        <v>0.47407739429254198</v>
      </c>
      <c r="AA147" s="9">
        <v>0.34526150216279999</v>
      </c>
      <c r="AB147" s="9">
        <v>0.49745757115498607</v>
      </c>
      <c r="AC147" s="9">
        <v>0.19424474391438917</v>
      </c>
      <c r="AD147" s="9">
        <v>0.31669329073482433</v>
      </c>
      <c r="AE147" s="9">
        <v>0.4738831615120257</v>
      </c>
      <c r="AF147" s="9">
        <v>0.30435639660950192</v>
      </c>
      <c r="AG147" s="9">
        <v>0.13813459268004871</v>
      </c>
      <c r="AH147" s="9">
        <v>0</v>
      </c>
      <c r="AI147" s="9">
        <v>1</v>
      </c>
      <c r="AJ147" s="9" t="s">
        <v>295</v>
      </c>
      <c r="AK147">
        <v>867739</v>
      </c>
    </row>
    <row r="148" spans="3:37" x14ac:dyDescent="0.2">
      <c r="C148" s="5" t="s">
        <v>296</v>
      </c>
      <c r="D148" s="9">
        <v>0.27398362440248164</v>
      </c>
      <c r="E148" s="9">
        <v>0.4315184308420662</v>
      </c>
      <c r="F148" s="9">
        <v>0.26211042775205567</v>
      </c>
      <c r="G148" s="9">
        <v>0.15389183457051961</v>
      </c>
      <c r="H148" s="9">
        <v>0.34233095603503072</v>
      </c>
      <c r="I148" s="9">
        <v>0.11726274461689504</v>
      </c>
      <c r="J148" s="9">
        <v>0.11037956888472328</v>
      </c>
      <c r="K148" s="9">
        <v>0.13439363817097483</v>
      </c>
      <c r="L148" s="9">
        <v>0.26515151515151653</v>
      </c>
      <c r="M148" s="9">
        <v>0.22514743049705352</v>
      </c>
      <c r="N148" s="9">
        <v>4.5337678797754466E-2</v>
      </c>
      <c r="O148" s="9">
        <v>0.22538012729844237</v>
      </c>
      <c r="P148" s="9">
        <v>3.2983084389577352E-2</v>
      </c>
      <c r="Q148" s="9">
        <v>2.4408010489392961E-2</v>
      </c>
      <c r="R148" s="9">
        <v>0.19668898935989385</v>
      </c>
      <c r="S148" s="9">
        <v>7.336197314266811E-2</v>
      </c>
      <c r="T148" s="9">
        <v>5.8888888888888886E-2</v>
      </c>
      <c r="U148" s="9">
        <v>0.16897139609774611</v>
      </c>
      <c r="V148" s="9">
        <v>0.12084201046884534</v>
      </c>
      <c r="W148" s="9">
        <v>5.9913215317220013E-2</v>
      </c>
      <c r="X148" s="9">
        <v>0.23336890786197195</v>
      </c>
      <c r="Y148" s="9">
        <v>0.56902985074626755</v>
      </c>
      <c r="Z148" s="9">
        <v>0.20733104238259023</v>
      </c>
      <c r="AA148" s="9">
        <v>0.1151199370821866</v>
      </c>
      <c r="AB148" s="9">
        <v>0.46708049924057665</v>
      </c>
      <c r="AC148" s="9">
        <v>0.1212853275897188</v>
      </c>
      <c r="AD148" s="9">
        <v>0.1738817891373802</v>
      </c>
      <c r="AE148" s="9">
        <v>0.32065292096220049</v>
      </c>
      <c r="AF148" s="9">
        <v>0.24916223142124824</v>
      </c>
      <c r="AG148" s="9">
        <v>0.16810966810966979</v>
      </c>
      <c r="AH148" s="9">
        <v>0</v>
      </c>
      <c r="AI148" s="9">
        <v>1</v>
      </c>
      <c r="AJ148" s="9" t="s">
        <v>296</v>
      </c>
      <c r="AK148">
        <v>868202</v>
      </c>
    </row>
    <row r="149" spans="3:37" x14ac:dyDescent="0.2">
      <c r="C149" s="5" t="s">
        <v>297</v>
      </c>
      <c r="D149" s="9">
        <v>0.22381560887879365</v>
      </c>
      <c r="E149" s="9">
        <v>0.23537368955021984</v>
      </c>
      <c r="F149" s="9">
        <v>0.2137378204685231</v>
      </c>
      <c r="G149" s="9">
        <v>0.11881230116648991</v>
      </c>
      <c r="H149" s="9">
        <v>0.47368421052632015</v>
      </c>
      <c r="I149" s="9">
        <v>0.12750751487638803</v>
      </c>
      <c r="J149" s="9">
        <v>8.4161199625117145E-2</v>
      </c>
      <c r="K149" s="9">
        <v>0.1292246520874753</v>
      </c>
      <c r="L149" s="9">
        <v>0.14090909090908654</v>
      </c>
      <c r="M149" s="9">
        <v>0.19987363100252953</v>
      </c>
      <c r="N149" s="9">
        <v>0.12217997465145754</v>
      </c>
      <c r="O149" s="9">
        <v>0.47467291371994447</v>
      </c>
      <c r="P149" s="9">
        <v>0.11784384865476134</v>
      </c>
      <c r="Q149" s="9">
        <v>5.1490666756319428E-2</v>
      </c>
      <c r="R149" s="9">
        <v>0.16538056225991765</v>
      </c>
      <c r="S149" s="9">
        <v>8.6730555472106882E-2</v>
      </c>
      <c r="T149" s="9">
        <v>6.7222222222222225E-2</v>
      </c>
      <c r="U149" s="9">
        <v>0.24758476984277372</v>
      </c>
      <c r="V149" s="9">
        <v>8.0317442449484994E-2</v>
      </c>
      <c r="W149" s="9">
        <v>9.7156005140748736E-2</v>
      </c>
      <c r="X149" s="9">
        <v>0.19210245464247697</v>
      </c>
      <c r="Y149" s="9">
        <v>0.35874200426439334</v>
      </c>
      <c r="Z149" s="9">
        <v>0.17804671547387896</v>
      </c>
      <c r="AA149" s="9">
        <v>8.8846834447503173E-2</v>
      </c>
      <c r="AB149" s="9">
        <v>0.3693455722115791</v>
      </c>
      <c r="AC149" s="9">
        <v>7.3260179876007886E-2</v>
      </c>
      <c r="AD149" s="9">
        <v>8.3546325878594258E-2</v>
      </c>
      <c r="AE149" s="9">
        <v>0.23945017182130671</v>
      </c>
      <c r="AF149" s="9">
        <v>2.8976936723830123E-2</v>
      </c>
      <c r="AG149" s="9">
        <v>0.12062180243998497</v>
      </c>
      <c r="AH149" s="9">
        <v>1</v>
      </c>
      <c r="AI149" s="9">
        <v>0</v>
      </c>
      <c r="AJ149" s="9" t="s">
        <v>297</v>
      </c>
      <c r="AK149">
        <v>868223</v>
      </c>
    </row>
    <row r="150" spans="3:37" x14ac:dyDescent="0.2">
      <c r="C150" s="5" t="s">
        <v>298</v>
      </c>
      <c r="D150" s="9">
        <v>0.21056368024989489</v>
      </c>
      <c r="E150" s="9">
        <v>0.19208657423063913</v>
      </c>
      <c r="F150" s="9">
        <v>0.20226660216985751</v>
      </c>
      <c r="G150" s="9">
        <v>0.10871686108165428</v>
      </c>
      <c r="H150" s="9">
        <v>0.39505281213325272</v>
      </c>
      <c r="I150" s="9">
        <v>0.15186184896632157</v>
      </c>
      <c r="J150" s="9">
        <v>8.2075913776944467E-2</v>
      </c>
      <c r="K150" s="9">
        <v>0.14289264413518959</v>
      </c>
      <c r="L150" s="9">
        <v>0.34040404040404215</v>
      </c>
      <c r="M150" s="9">
        <v>0.18302443133951349</v>
      </c>
      <c r="N150" s="9">
        <v>2.3320659062103923E-2</v>
      </c>
      <c r="O150" s="9">
        <v>0.14002828854314031</v>
      </c>
      <c r="P150" s="9">
        <v>1.8187815106252652E-2</v>
      </c>
      <c r="Q150" s="9">
        <v>1.096007082581558E-2</v>
      </c>
      <c r="R150" s="9">
        <v>0.11625930584356016</v>
      </c>
      <c r="S150" s="9">
        <v>9.7320275182504398E-2</v>
      </c>
      <c r="T150" s="9">
        <v>3.6212121212121209E-2</v>
      </c>
      <c r="U150" s="9">
        <v>0.1629475279408982</v>
      </c>
      <c r="V150" s="9">
        <v>0.10029830584792032</v>
      </c>
      <c r="W150" s="9">
        <v>2.3948703066484368E-2</v>
      </c>
      <c r="X150" s="9">
        <v>0.15617218071860636</v>
      </c>
      <c r="Y150" s="9">
        <v>0.26652452025586426</v>
      </c>
      <c r="Z150" s="9">
        <v>0.14701927386822172</v>
      </c>
      <c r="AA150" s="9">
        <v>6.802988596146306E-2</v>
      </c>
      <c r="AB150" s="9">
        <v>0.31585551079706387</v>
      </c>
      <c r="AC150" s="9">
        <v>0.13341289014368743</v>
      </c>
      <c r="AD150" s="9">
        <v>0.111741214057508</v>
      </c>
      <c r="AE150" s="9">
        <v>0.2912714776632313</v>
      </c>
      <c r="AF150" s="9">
        <v>0.21900256258624132</v>
      </c>
      <c r="AG150" s="9">
        <v>8.2710219073856589E-2</v>
      </c>
      <c r="AH150" s="9">
        <v>1</v>
      </c>
      <c r="AI150" s="9">
        <v>0</v>
      </c>
      <c r="AJ150" s="9" t="s">
        <v>298</v>
      </c>
      <c r="AK150">
        <v>868682</v>
      </c>
    </row>
    <row r="151" spans="3:37" x14ac:dyDescent="0.2">
      <c r="C151" s="5" t="s">
        <v>299</v>
      </c>
      <c r="D151" s="9">
        <v>0.37715935444175985</v>
      </c>
      <c r="E151" s="9">
        <v>0.26580994250929996</v>
      </c>
      <c r="F151" s="9">
        <v>0.36666436320917672</v>
      </c>
      <c r="G151" s="9">
        <v>0.22676564156945916</v>
      </c>
      <c r="H151" s="9">
        <v>0.57840570551593917</v>
      </c>
      <c r="I151" s="9">
        <v>0.34083798539966975</v>
      </c>
      <c r="J151" s="9">
        <v>0.36059044048734767</v>
      </c>
      <c r="K151" s="9">
        <v>0.42862823061630384</v>
      </c>
      <c r="L151" s="9">
        <v>0.45303030303030539</v>
      </c>
      <c r="M151" s="9">
        <v>0.25695029486099619</v>
      </c>
      <c r="N151" s="9">
        <v>0.42893355060655441</v>
      </c>
      <c r="O151" s="9">
        <v>0.24129243281471052</v>
      </c>
      <c r="P151" s="9">
        <v>0.36102341798991666</v>
      </c>
      <c r="Q151" s="9">
        <v>0.1776211341842891</v>
      </c>
      <c r="R151" s="9">
        <v>0.2817078560016319</v>
      </c>
      <c r="S151" s="9">
        <v>0.2444497852014311</v>
      </c>
      <c r="T151" s="9">
        <v>0.16608585858585831</v>
      </c>
      <c r="U151" s="9">
        <v>0.53059291532487307</v>
      </c>
      <c r="V151" s="9">
        <v>0.61628299656666707</v>
      </c>
      <c r="W151" s="9">
        <v>6.8826610284261208E-2</v>
      </c>
      <c r="X151" s="9">
        <v>0.37780149413020442</v>
      </c>
      <c r="Y151" s="9">
        <v>0.25079957356076832</v>
      </c>
      <c r="Z151" s="9">
        <v>0.3535534638179213</v>
      </c>
      <c r="AA151" s="9">
        <v>0.19322650412898143</v>
      </c>
      <c r="AB151" s="9">
        <v>0.46179753021198255</v>
      </c>
      <c r="AC151" s="9">
        <v>0.18347546836646592</v>
      </c>
      <c r="AD151" s="9">
        <v>0.26797124600638983</v>
      </c>
      <c r="AE151" s="9">
        <v>0.57285223367697446</v>
      </c>
      <c r="AF151" s="9">
        <v>0.36447861226098827</v>
      </c>
      <c r="AG151" s="9">
        <v>0.10776597140233636</v>
      </c>
      <c r="AH151" s="9">
        <v>0</v>
      </c>
      <c r="AI151" s="9">
        <v>1</v>
      </c>
      <c r="AJ151" s="9" t="s">
        <v>299</v>
      </c>
      <c r="AK151">
        <v>868826</v>
      </c>
    </row>
    <row r="152" spans="3:37" x14ac:dyDescent="0.2">
      <c r="C152" s="5" t="s">
        <v>300</v>
      </c>
      <c r="D152" s="9">
        <v>0.20346443277012297</v>
      </c>
      <c r="E152" s="9">
        <v>0.12445045654379436</v>
      </c>
      <c r="F152" s="9">
        <v>0.20185197982171296</v>
      </c>
      <c r="G152" s="9">
        <v>0.1023541887592789</v>
      </c>
      <c r="H152" s="9">
        <v>0.57569739099034556</v>
      </c>
      <c r="I152" s="9">
        <v>0.28900067480522756</v>
      </c>
      <c r="J152" s="9">
        <v>0.10859887535145268</v>
      </c>
      <c r="K152" s="9">
        <v>0.23836978131212844</v>
      </c>
      <c r="L152" s="9">
        <v>0.35909090909091096</v>
      </c>
      <c r="M152" s="9">
        <v>0.22662173546756745</v>
      </c>
      <c r="N152" s="9">
        <v>8.2165489770052128E-2</v>
      </c>
      <c r="O152" s="9">
        <v>0.21720297029703017</v>
      </c>
      <c r="P152" s="9">
        <v>5.1547849031710877E-2</v>
      </c>
      <c r="Q152" s="9">
        <v>3.6473800798658022E-2</v>
      </c>
      <c r="R152" s="9">
        <v>0.32488017132950353</v>
      </c>
      <c r="S152" s="9">
        <v>0.24580166431339676</v>
      </c>
      <c r="T152" s="9">
        <v>5.5227272727272722E-2</v>
      </c>
      <c r="U152" s="9">
        <v>0.37222958893729946</v>
      </c>
      <c r="V152" s="9">
        <v>0.11141441999212023</v>
      </c>
      <c r="W152" s="9">
        <v>8.8000773876152516E-2</v>
      </c>
      <c r="X152" s="9">
        <v>0.14194236926360806</v>
      </c>
      <c r="Y152" s="9">
        <v>9.9946695095949126E-2</v>
      </c>
      <c r="Z152" s="9">
        <v>0.13008615966930734</v>
      </c>
      <c r="AA152" s="9">
        <v>6.1148250098309313E-2</v>
      </c>
      <c r="AB152" s="9">
        <v>0.43274120055470833</v>
      </c>
      <c r="AC152" s="9">
        <v>0.15029445721881041</v>
      </c>
      <c r="AD152" s="9">
        <v>6.9241214057507994E-2</v>
      </c>
      <c r="AE152" s="9">
        <v>0.29591065292096325</v>
      </c>
      <c r="AF152" s="9">
        <v>0.10585452395032546</v>
      </c>
      <c r="AG152" s="9">
        <v>8.395644759281172E-2</v>
      </c>
      <c r="AH152" s="9">
        <v>1</v>
      </c>
      <c r="AI152" s="9">
        <v>0</v>
      </c>
      <c r="AJ152" s="9" t="s">
        <v>300</v>
      </c>
      <c r="AK152">
        <v>868871</v>
      </c>
    </row>
    <row r="153" spans="3:37" x14ac:dyDescent="0.2">
      <c r="C153" s="5" t="s">
        <v>301</v>
      </c>
      <c r="D153" s="9">
        <v>0.13048416867812071</v>
      </c>
      <c r="E153" s="9">
        <v>7.6428812986134589E-2</v>
      </c>
      <c r="F153" s="9">
        <v>0.12058599958537829</v>
      </c>
      <c r="G153" s="9">
        <v>6.1505832449628837E-2</v>
      </c>
      <c r="H153" s="9">
        <v>0.35993500045138815</v>
      </c>
      <c r="I153" s="9">
        <v>6.6376295932765061E-2</v>
      </c>
      <c r="J153" s="9">
        <v>0</v>
      </c>
      <c r="K153" s="9">
        <v>0</v>
      </c>
      <c r="L153" s="9">
        <v>0.42575757575757789</v>
      </c>
      <c r="M153" s="9">
        <v>0.30033698399326036</v>
      </c>
      <c r="N153" s="9">
        <v>3.1613253666485604E-2</v>
      </c>
      <c r="O153" s="9">
        <v>3.001237623762382E-2</v>
      </c>
      <c r="P153" s="9">
        <v>2.1721717005135938E-2</v>
      </c>
      <c r="Q153" s="9">
        <v>1.0194285372750756E-2</v>
      </c>
      <c r="R153" s="9">
        <v>0.14709181765645743</v>
      </c>
      <c r="S153" s="9">
        <v>2.5565536095172408E-2</v>
      </c>
      <c r="T153" s="9">
        <v>0</v>
      </c>
      <c r="U153" s="9">
        <v>0</v>
      </c>
      <c r="V153" s="9">
        <v>0.20948950301119915</v>
      </c>
      <c r="W153" s="9">
        <v>8.0331108439396129E-2</v>
      </c>
      <c r="X153" s="9">
        <v>9.5695482034860141E-2</v>
      </c>
      <c r="Y153" s="9">
        <v>5.5437100213219771E-2</v>
      </c>
      <c r="Z153" s="9">
        <v>8.0282882613676845E-2</v>
      </c>
      <c r="AA153" s="9">
        <v>3.8758356272119536E-2</v>
      </c>
      <c r="AB153" s="9">
        <v>0.34491184045433804</v>
      </c>
      <c r="AC153" s="9">
        <v>4.3416673943204295E-2</v>
      </c>
      <c r="AD153" s="9">
        <v>0</v>
      </c>
      <c r="AE153" s="9">
        <v>0</v>
      </c>
      <c r="AF153" s="9">
        <v>0.30356790853538401</v>
      </c>
      <c r="AG153" s="9">
        <v>0.17361930998294739</v>
      </c>
      <c r="AH153" s="9">
        <v>1</v>
      </c>
      <c r="AI153" s="9">
        <v>0</v>
      </c>
      <c r="AJ153" s="9" t="s">
        <v>301</v>
      </c>
      <c r="AK153">
        <v>868999</v>
      </c>
    </row>
    <row r="154" spans="3:37" x14ac:dyDescent="0.2">
      <c r="C154" s="5" t="s">
        <v>302</v>
      </c>
      <c r="D154" s="9">
        <v>0.43206020161862602</v>
      </c>
      <c r="E154" s="9">
        <v>0.28204261075414266</v>
      </c>
      <c r="F154" s="9">
        <v>0.42367493607904816</v>
      </c>
      <c r="G154" s="9">
        <v>0.28398727465535523</v>
      </c>
      <c r="H154" s="9">
        <v>0.40245553850320859</v>
      </c>
      <c r="I154" s="9">
        <v>0.28930740445371533</v>
      </c>
      <c r="J154" s="9">
        <v>0.22134489222118064</v>
      </c>
      <c r="K154" s="9">
        <v>0.29537773359841052</v>
      </c>
      <c r="L154" s="9">
        <v>0.40454545454545149</v>
      </c>
      <c r="M154" s="9">
        <v>0.26368997472620259</v>
      </c>
      <c r="N154" s="9">
        <v>0.21488321564367149</v>
      </c>
      <c r="O154" s="9">
        <v>0.21477192362093395</v>
      </c>
      <c r="P154" s="9">
        <v>0.17792018093577724</v>
      </c>
      <c r="Q154" s="9">
        <v>0.12565978953974408</v>
      </c>
      <c r="R154" s="9">
        <v>0.17190740048271433</v>
      </c>
      <c r="S154" s="9">
        <v>0.12863880794304181</v>
      </c>
      <c r="T154" s="9">
        <v>7.7449494949494685E-2</v>
      </c>
      <c r="U154" s="9">
        <v>0.2210645955673427</v>
      </c>
      <c r="V154" s="9">
        <v>0.15292396015084</v>
      </c>
      <c r="W154" s="9">
        <v>8.7724389536089215E-2</v>
      </c>
      <c r="X154" s="9">
        <v>0.4265385983635735</v>
      </c>
      <c r="Y154" s="9">
        <v>0.35314498933902017</v>
      </c>
      <c r="Z154" s="9">
        <v>0.39140395438020043</v>
      </c>
      <c r="AA154" s="9">
        <v>0.25752064490758964</v>
      </c>
      <c r="AB154" s="9">
        <v>0.39774153074027241</v>
      </c>
      <c r="AC154" s="9">
        <v>0.19046094439755029</v>
      </c>
      <c r="AD154" s="9">
        <v>0.22380191693290735</v>
      </c>
      <c r="AE154" s="9">
        <v>0.41786941580756159</v>
      </c>
      <c r="AF154" s="9">
        <v>0.24186871673565985</v>
      </c>
      <c r="AG154" s="9">
        <v>0.17407844680572121</v>
      </c>
      <c r="AH154" s="9">
        <v>0</v>
      </c>
      <c r="AI154" s="9">
        <v>1</v>
      </c>
      <c r="AJ154" s="9" t="s">
        <v>302</v>
      </c>
      <c r="AK154">
        <v>869104</v>
      </c>
    </row>
    <row r="155" spans="3:37" x14ac:dyDescent="0.2">
      <c r="C155" s="5" t="s">
        <v>303</v>
      </c>
      <c r="D155" s="9">
        <v>0.21056368024989489</v>
      </c>
      <c r="E155" s="9">
        <v>0.25701724721000668</v>
      </c>
      <c r="F155" s="9">
        <v>0.20641282565130245</v>
      </c>
      <c r="G155" s="9">
        <v>0.10795334040296924</v>
      </c>
      <c r="H155" s="9">
        <v>0.51069784237609939</v>
      </c>
      <c r="I155" s="9">
        <v>0.23151953867860936</v>
      </c>
      <c r="J155" s="9">
        <v>4.7586691658856609E-2</v>
      </c>
      <c r="K155" s="9">
        <v>9.2495029821074035E-2</v>
      </c>
      <c r="L155" s="9">
        <v>0.29545454545454697</v>
      </c>
      <c r="M155" s="9">
        <v>0.32982308340353833</v>
      </c>
      <c r="N155" s="9">
        <v>6.2574687669744694E-2</v>
      </c>
      <c r="O155" s="9">
        <v>0.34207036775105931</v>
      </c>
      <c r="P155" s="9">
        <v>5.5600056542430394E-2</v>
      </c>
      <c r="Q155" s="9">
        <v>2.7228342279948581E-2</v>
      </c>
      <c r="R155" s="9">
        <v>0.16830404188054521</v>
      </c>
      <c r="S155" s="9">
        <v>0.11339261573587373</v>
      </c>
      <c r="T155" s="9">
        <v>2.924242424242424E-2</v>
      </c>
      <c r="U155" s="9">
        <v>0.18033718507293084</v>
      </c>
      <c r="V155" s="9">
        <v>0.21019305453931444</v>
      </c>
      <c r="W155" s="9">
        <v>9.0902809446817084E-2</v>
      </c>
      <c r="X155" s="9">
        <v>0.17253646389185079</v>
      </c>
      <c r="Y155" s="9">
        <v>0.39285714285714401</v>
      </c>
      <c r="Z155" s="9">
        <v>0.16061556850440828</v>
      </c>
      <c r="AA155" s="9">
        <v>7.8106567046795347E-2</v>
      </c>
      <c r="AB155" s="9">
        <v>0.46311827246913112</v>
      </c>
      <c r="AC155" s="9">
        <v>0.14738384220585818</v>
      </c>
      <c r="AD155" s="9">
        <v>6.1565495207667652E-2</v>
      </c>
      <c r="AE155" s="9">
        <v>0.22000000000000039</v>
      </c>
      <c r="AF155" s="9">
        <v>0.20086733688153011</v>
      </c>
      <c r="AG155" s="9">
        <v>0.17001180637544444</v>
      </c>
      <c r="AH155" s="9">
        <v>1</v>
      </c>
      <c r="AI155" s="9">
        <v>0</v>
      </c>
      <c r="AJ155" s="9" t="s">
        <v>303</v>
      </c>
      <c r="AK155">
        <v>869218</v>
      </c>
    </row>
    <row r="156" spans="3:37" x14ac:dyDescent="0.2">
      <c r="C156" s="5" t="s">
        <v>304</v>
      </c>
      <c r="D156" s="9">
        <v>0.28013630555161323</v>
      </c>
      <c r="E156" s="9">
        <v>0.21001014541765295</v>
      </c>
      <c r="F156" s="9">
        <v>0.27606938013958932</v>
      </c>
      <c r="G156" s="9">
        <v>0.15639448568398728</v>
      </c>
      <c r="H156" s="9">
        <v>0.30820619301255137</v>
      </c>
      <c r="I156" s="9">
        <v>0.23222501687013103</v>
      </c>
      <c r="J156" s="9">
        <v>0.11466729147141494</v>
      </c>
      <c r="K156" s="9">
        <v>0.15347912524850971</v>
      </c>
      <c r="L156" s="9">
        <v>0.36262626262626452</v>
      </c>
      <c r="M156" s="9">
        <v>0.26095197978096257</v>
      </c>
      <c r="N156" s="9">
        <v>3.7226145210935709E-2</v>
      </c>
      <c r="O156" s="9">
        <v>9.0832743988684767E-2</v>
      </c>
      <c r="P156" s="9">
        <v>4.3914620930122987E-2</v>
      </c>
      <c r="Q156" s="9">
        <v>1.8375115334760331E-2</v>
      </c>
      <c r="R156" s="9">
        <v>0.12275215011727908</v>
      </c>
      <c r="S156" s="9">
        <v>0.10047465977709091</v>
      </c>
      <c r="T156" s="9">
        <v>3.8131313131313127E-2</v>
      </c>
      <c r="U156" s="9">
        <v>0.14366357264633459</v>
      </c>
      <c r="V156" s="9">
        <v>0.18514662013845892</v>
      </c>
      <c r="W156" s="9">
        <v>3.4278567776349946E-2</v>
      </c>
      <c r="X156" s="9">
        <v>0.23301316257559701</v>
      </c>
      <c r="Y156" s="9">
        <v>0.26119402985074702</v>
      </c>
      <c r="Z156" s="9">
        <v>0.23288012351212864</v>
      </c>
      <c r="AA156" s="9">
        <v>0.11271136453008256</v>
      </c>
      <c r="AB156" s="9">
        <v>0.39642078848313062</v>
      </c>
      <c r="AC156" s="9">
        <v>0.22073134053225457</v>
      </c>
      <c r="AD156" s="9">
        <v>0.16693290734824201</v>
      </c>
      <c r="AE156" s="9">
        <v>0.34776632302405619</v>
      </c>
      <c r="AF156" s="9">
        <v>0.39109008476246671</v>
      </c>
      <c r="AG156" s="9">
        <v>0.17145480781844585</v>
      </c>
      <c r="AH156" s="9">
        <v>1</v>
      </c>
      <c r="AI156" s="9">
        <v>0</v>
      </c>
      <c r="AJ156" s="9" t="s">
        <v>304</v>
      </c>
      <c r="AK156">
        <v>869224</v>
      </c>
    </row>
    <row r="157" spans="3:37" x14ac:dyDescent="0.2">
      <c r="C157" s="5" t="s">
        <v>305</v>
      </c>
      <c r="D157" s="9">
        <v>0.17838042500828369</v>
      </c>
      <c r="E157" s="9">
        <v>0.17788298951640177</v>
      </c>
      <c r="F157" s="9">
        <v>0.16909681431829238</v>
      </c>
      <c r="G157" s="9">
        <v>8.9840933191940614E-2</v>
      </c>
      <c r="H157" s="9">
        <v>0.22840119165839248</v>
      </c>
      <c r="I157" s="9">
        <v>9.8184160480952076E-2</v>
      </c>
      <c r="J157" s="9">
        <v>5.27413308341141E-2</v>
      </c>
      <c r="K157" s="9">
        <v>3.9140159045725841E-2</v>
      </c>
      <c r="L157" s="9">
        <v>0.17121212121212206</v>
      </c>
      <c r="M157" s="9">
        <v>0.14574557708509056</v>
      </c>
      <c r="N157" s="9">
        <v>5.1059206952743075E-2</v>
      </c>
      <c r="O157" s="9">
        <v>0.19421852899575712</v>
      </c>
      <c r="P157" s="9">
        <v>4.9427507892380908E-2</v>
      </c>
      <c r="Q157" s="9">
        <v>2.0429661672251128E-2</v>
      </c>
      <c r="R157" s="9">
        <v>0.16432674983852869</v>
      </c>
      <c r="S157" s="9">
        <v>0.11684741791089628</v>
      </c>
      <c r="T157" s="9">
        <v>5.0959595959595955E-2</v>
      </c>
      <c r="U157" s="9">
        <v>0.10630801288122751</v>
      </c>
      <c r="V157" s="9">
        <v>0.12421905780379212</v>
      </c>
      <c r="W157" s="9">
        <v>5.0619791882592143E-2</v>
      </c>
      <c r="X157" s="9">
        <v>0.14300960512272939</v>
      </c>
      <c r="Y157" s="9">
        <v>0.23187633262259927</v>
      </c>
      <c r="Z157" s="9">
        <v>0.13636137257831679</v>
      </c>
      <c r="AA157" s="9">
        <v>6.2917813605977174E-2</v>
      </c>
      <c r="AB157" s="9">
        <v>0.24057320213960456</v>
      </c>
      <c r="AC157" s="9">
        <v>9.2179177460197423E-2</v>
      </c>
      <c r="AD157" s="9">
        <v>7.7915335463258711E-2</v>
      </c>
      <c r="AE157" s="9">
        <v>0.11728522336769802</v>
      </c>
      <c r="AF157" s="9">
        <v>0.14488468361916057</v>
      </c>
      <c r="AG157" s="9">
        <v>8.2972582972584114E-2</v>
      </c>
      <c r="AH157" s="9">
        <v>1</v>
      </c>
      <c r="AI157" s="9">
        <v>0</v>
      </c>
      <c r="AJ157" s="9" t="s">
        <v>305</v>
      </c>
      <c r="AK157">
        <v>869254</v>
      </c>
    </row>
    <row r="158" spans="3:37" x14ac:dyDescent="0.2">
      <c r="C158" s="5" t="s">
        <v>306</v>
      </c>
      <c r="D158" s="9">
        <v>0.23280798901983207</v>
      </c>
      <c r="E158" s="9">
        <v>0.16706121068650656</v>
      </c>
      <c r="F158" s="9">
        <v>0.23716398313869105</v>
      </c>
      <c r="G158" s="9">
        <v>0.12271474019088016</v>
      </c>
      <c r="H158" s="9">
        <v>0.5648641328879711</v>
      </c>
      <c r="I158" s="9">
        <v>0.33807741856327628</v>
      </c>
      <c r="J158" s="9">
        <v>8.6925960637300834E-2</v>
      </c>
      <c r="K158" s="9">
        <v>0.14925447316103457</v>
      </c>
      <c r="L158" s="9">
        <v>0.47222222222222465</v>
      </c>
      <c r="M158" s="9">
        <v>0.59877843302443345</v>
      </c>
      <c r="N158" s="9">
        <v>0.1030961434003259</v>
      </c>
      <c r="O158" s="9">
        <v>6.4886845827440032E-2</v>
      </c>
      <c r="P158" s="9">
        <v>0.1066767186542897</v>
      </c>
      <c r="Q158" s="9">
        <v>3.4045700581623414E-2</v>
      </c>
      <c r="R158" s="9">
        <v>0.2874868273447328</v>
      </c>
      <c r="S158" s="9">
        <v>0.33915642743413604</v>
      </c>
      <c r="T158" s="9">
        <v>7.0429292929292925E-2</v>
      </c>
      <c r="U158" s="9">
        <v>0.21026709604091723</v>
      </c>
      <c r="V158" s="9">
        <v>0.32909326279056539</v>
      </c>
      <c r="W158" s="9">
        <v>0.29463261611597191</v>
      </c>
      <c r="X158" s="9">
        <v>0.18569903948772776</v>
      </c>
      <c r="Y158" s="9">
        <v>0.11966950959488312</v>
      </c>
      <c r="Z158" s="9">
        <v>0.17854474824443581</v>
      </c>
      <c r="AA158" s="9">
        <v>7.9728666928824451E-2</v>
      </c>
      <c r="AB158" s="9">
        <v>0.47038235488344793</v>
      </c>
      <c r="AC158" s="9">
        <v>0.21772370501886956</v>
      </c>
      <c r="AD158" s="9">
        <v>7.5239616613418533E-2</v>
      </c>
      <c r="AE158" s="9">
        <v>0.20762886597938215</v>
      </c>
      <c r="AF158" s="9">
        <v>0.22905578553124428</v>
      </c>
      <c r="AG158" s="9">
        <v>0.31850977305523015</v>
      </c>
      <c r="AH158" s="9">
        <v>1</v>
      </c>
      <c r="AI158" s="9">
        <v>0</v>
      </c>
      <c r="AJ158" s="9" t="s">
        <v>306</v>
      </c>
      <c r="AK158">
        <v>869476</v>
      </c>
    </row>
    <row r="159" spans="3:37" x14ac:dyDescent="0.2">
      <c r="C159" s="5" t="s">
        <v>307</v>
      </c>
      <c r="D159" s="9">
        <v>0.22807515736665396</v>
      </c>
      <c r="E159" s="9">
        <v>0.23233006425430833</v>
      </c>
      <c r="F159" s="9">
        <v>0.24324511091147791</v>
      </c>
      <c r="G159" s="9">
        <v>0.12237539766702014</v>
      </c>
      <c r="H159" s="9">
        <v>0.50979507086756815</v>
      </c>
      <c r="I159" s="9">
        <v>0.46199619655236018</v>
      </c>
      <c r="J159" s="9">
        <v>0.38870665417056932</v>
      </c>
      <c r="K159" s="9">
        <v>0.36853876739562758</v>
      </c>
      <c r="L159" s="9">
        <v>0.81717171717171622</v>
      </c>
      <c r="M159" s="9">
        <v>0.50021061499578767</v>
      </c>
      <c r="N159" s="9">
        <v>7.5393807713198979E-2</v>
      </c>
      <c r="O159" s="9">
        <v>0.23554632248939009</v>
      </c>
      <c r="P159" s="9">
        <v>7.1808886585308401E-2</v>
      </c>
      <c r="Q159" s="9">
        <v>3.3466692068330306E-2</v>
      </c>
      <c r="R159" s="9">
        <v>0.12625352687221705</v>
      </c>
      <c r="S159" s="9">
        <v>0.25594075765313984</v>
      </c>
      <c r="T159" s="9">
        <v>0.11739898989898964</v>
      </c>
      <c r="U159" s="9">
        <v>0.34911915135442195</v>
      </c>
      <c r="V159" s="9">
        <v>0.68100973715314761</v>
      </c>
      <c r="W159" s="9">
        <v>0.12921658858809107</v>
      </c>
      <c r="X159" s="9">
        <v>0.20668801138385021</v>
      </c>
      <c r="Y159" s="9">
        <v>0.38272921108741847</v>
      </c>
      <c r="Z159" s="9">
        <v>0.20678320633497829</v>
      </c>
      <c r="AA159" s="9">
        <v>9.9906606370428835E-2</v>
      </c>
      <c r="AB159" s="9">
        <v>0.44462788086905181</v>
      </c>
      <c r="AC159" s="9">
        <v>0.3705309931988629</v>
      </c>
      <c r="AD159" s="9">
        <v>0.35974440894568693</v>
      </c>
      <c r="AE159" s="9">
        <v>0.64089347079038028</v>
      </c>
      <c r="AF159" s="9">
        <v>0.82968657599053985</v>
      </c>
      <c r="AG159" s="9">
        <v>0.31457431457431051</v>
      </c>
      <c r="AH159" s="9">
        <v>0</v>
      </c>
      <c r="AI159" s="9">
        <v>1</v>
      </c>
      <c r="AJ159" s="9" t="s">
        <v>307</v>
      </c>
      <c r="AK159">
        <v>869691</v>
      </c>
    </row>
    <row r="160" spans="3:37" x14ac:dyDescent="0.2">
      <c r="C160" s="5" t="s">
        <v>308</v>
      </c>
      <c r="D160" s="9">
        <v>0.37715935444175985</v>
      </c>
      <c r="E160" s="9">
        <v>0.30639161312140678</v>
      </c>
      <c r="F160" s="9">
        <v>0.37350563195356279</v>
      </c>
      <c r="G160" s="9">
        <v>0.23160127253446447</v>
      </c>
      <c r="H160" s="9">
        <v>0.25954680870271879</v>
      </c>
      <c r="I160" s="9">
        <v>0.29850929390835007</v>
      </c>
      <c r="J160" s="9">
        <v>0.21204311152764735</v>
      </c>
      <c r="K160" s="9">
        <v>0.17703777335984136</v>
      </c>
      <c r="L160" s="9">
        <v>0.34545454545454718</v>
      </c>
      <c r="M160" s="9">
        <v>0.31529064869418916</v>
      </c>
      <c r="N160" s="9">
        <v>0.11243889190657214</v>
      </c>
      <c r="O160" s="9">
        <v>0.34229137199434301</v>
      </c>
      <c r="P160" s="9">
        <v>0.11845639165056732</v>
      </c>
      <c r="Q160" s="9">
        <v>6.0941579908778153E-2</v>
      </c>
      <c r="R160" s="9">
        <v>0.13859333038719135</v>
      </c>
      <c r="S160" s="9">
        <v>0.34937062516898754</v>
      </c>
      <c r="T160" s="9">
        <v>0.1339141414141414</v>
      </c>
      <c r="U160" s="9">
        <v>0.28925932941845101</v>
      </c>
      <c r="V160" s="9">
        <v>0.36131592277818425</v>
      </c>
      <c r="W160" s="9">
        <v>0.29273247377803635</v>
      </c>
      <c r="X160" s="9">
        <v>0.29598007826396433</v>
      </c>
      <c r="Y160" s="9">
        <v>0.3584754797441348</v>
      </c>
      <c r="Z160" s="9">
        <v>0.28233477762836473</v>
      </c>
      <c r="AA160" s="9">
        <v>0.15348505701926879</v>
      </c>
      <c r="AB160" s="9">
        <v>0.18840388298223715</v>
      </c>
      <c r="AC160" s="9">
        <v>0.21811178702059653</v>
      </c>
      <c r="AD160" s="9">
        <v>0.19968051118210864</v>
      </c>
      <c r="AE160" s="9">
        <v>0.28883161512027594</v>
      </c>
      <c r="AF160" s="9">
        <v>0.25369603784742806</v>
      </c>
      <c r="AG160" s="9">
        <v>0.24360487996851779</v>
      </c>
      <c r="AH160" s="9">
        <v>1</v>
      </c>
      <c r="AI160" s="9">
        <v>0</v>
      </c>
      <c r="AJ160" s="9" t="s">
        <v>308</v>
      </c>
      <c r="AK160">
        <v>86973701</v>
      </c>
    </row>
    <row r="161" spans="3:37" x14ac:dyDescent="0.2">
      <c r="C161" s="5" t="s">
        <v>309</v>
      </c>
      <c r="D161" s="9">
        <v>0.35302191301055619</v>
      </c>
      <c r="E161" s="9">
        <v>0.18498478187352041</v>
      </c>
      <c r="F161" s="9">
        <v>0.34676249049823765</v>
      </c>
      <c r="G161" s="9">
        <v>0.21064687168610816</v>
      </c>
      <c r="H161" s="9">
        <v>0.42493454906563449</v>
      </c>
      <c r="I161" s="9">
        <v>0.25372676522912779</v>
      </c>
      <c r="J161" s="9">
        <v>0.19885192127460169</v>
      </c>
      <c r="K161" s="9">
        <v>0.27495029821073697</v>
      </c>
      <c r="L161" s="9">
        <v>0.33535353535353707</v>
      </c>
      <c r="M161" s="9">
        <v>0.22851727042965675</v>
      </c>
      <c r="N161" s="9">
        <v>4.6749954734745601E-2</v>
      </c>
      <c r="O161" s="9">
        <v>8.3804809052333742E-2</v>
      </c>
      <c r="P161" s="9">
        <v>6.4222777175705612E-2</v>
      </c>
      <c r="Q161" s="9">
        <v>2.6892143788359146E-2</v>
      </c>
      <c r="R161" s="9">
        <v>0.13573783866471795</v>
      </c>
      <c r="S161" s="9">
        <v>0.15560128578724544</v>
      </c>
      <c r="T161" s="9">
        <v>7.8636363636363629E-2</v>
      </c>
      <c r="U161" s="9">
        <v>0.28281871566584632</v>
      </c>
      <c r="V161" s="9">
        <v>9.3684921483649486E-2</v>
      </c>
      <c r="W161" s="9">
        <v>5.6423863023920939E-2</v>
      </c>
      <c r="X161" s="9">
        <v>0.28175026680896603</v>
      </c>
      <c r="Y161" s="9">
        <v>0.20868869936034179</v>
      </c>
      <c r="Z161" s="9">
        <v>0.28980526918670929</v>
      </c>
      <c r="AA161" s="9">
        <v>0.14296598505701921</v>
      </c>
      <c r="AB161" s="9">
        <v>0.39906227299742097</v>
      </c>
      <c r="AC161" s="9">
        <v>0.23887417411299017</v>
      </c>
      <c r="AD161" s="9">
        <v>0.24784345047923328</v>
      </c>
      <c r="AE161" s="9">
        <v>0.54948453608247272</v>
      </c>
      <c r="AF161" s="9">
        <v>0.22195939286418337</v>
      </c>
      <c r="AG161" s="9">
        <v>0.14292273383182558</v>
      </c>
      <c r="AH161" s="9">
        <v>1</v>
      </c>
      <c r="AI161" s="9">
        <v>0</v>
      </c>
      <c r="AJ161" s="9" t="s">
        <v>309</v>
      </c>
      <c r="AK161">
        <v>86973702</v>
      </c>
    </row>
    <row r="162" spans="3:37" x14ac:dyDescent="0.2">
      <c r="C162" s="5" t="s">
        <v>310</v>
      </c>
      <c r="D162" s="9">
        <v>0.31989209143830943</v>
      </c>
      <c r="E162" s="9">
        <v>0.27730808251606354</v>
      </c>
      <c r="F162" s="9">
        <v>0.30633681155414333</v>
      </c>
      <c r="G162" s="9">
        <v>0.1872746553552492</v>
      </c>
      <c r="H162" s="9">
        <v>0.24203304143721355</v>
      </c>
      <c r="I162" s="9">
        <v>0.13612661799889589</v>
      </c>
      <c r="J162" s="9">
        <v>6.7502343017806693E-2</v>
      </c>
      <c r="K162" s="9">
        <v>6.6053677932405894E-2</v>
      </c>
      <c r="L162" s="9">
        <v>0.20858585858585457</v>
      </c>
      <c r="M162" s="9">
        <v>0.122999157540019</v>
      </c>
      <c r="N162" s="9">
        <v>5.0153901864928477E-2</v>
      </c>
      <c r="O162" s="9">
        <v>8.778288543140024E-2</v>
      </c>
      <c r="P162" s="9">
        <v>3.8448852659850166E-2</v>
      </c>
      <c r="Q162" s="9">
        <v>2.7396441525743297E-2</v>
      </c>
      <c r="R162" s="9">
        <v>3.8243192711697294E-2</v>
      </c>
      <c r="S162" s="9">
        <v>0.10265268723525778</v>
      </c>
      <c r="T162" s="9">
        <v>4.4949494949494948E-2</v>
      </c>
      <c r="U162" s="9">
        <v>0.110399696912294</v>
      </c>
      <c r="V162" s="9">
        <v>7.6096133280801476E-2</v>
      </c>
      <c r="W162" s="9">
        <v>3.7353343559553727E-2</v>
      </c>
      <c r="X162" s="9">
        <v>0.26360725720384326</v>
      </c>
      <c r="Y162" s="9">
        <v>0.27825159914712233</v>
      </c>
      <c r="Z162" s="9">
        <v>0.23297973006623937</v>
      </c>
      <c r="AA162" s="9">
        <v>0.13288930397168694</v>
      </c>
      <c r="AB162" s="9">
        <v>0.17130027075216442</v>
      </c>
      <c r="AC162" s="9">
        <v>0.15048849821967389</v>
      </c>
      <c r="AD162" s="9">
        <v>0.12492012779552718</v>
      </c>
      <c r="AE162" s="9">
        <v>0.20683848797250937</v>
      </c>
      <c r="AF162" s="9">
        <v>0.15474078454563206</v>
      </c>
      <c r="AG162" s="9">
        <v>9.904237176964506E-2</v>
      </c>
      <c r="AH162" s="9">
        <v>1</v>
      </c>
      <c r="AI162" s="9">
        <v>0</v>
      </c>
      <c r="AJ162" s="9" t="s">
        <v>310</v>
      </c>
      <c r="AK162">
        <v>869931</v>
      </c>
    </row>
    <row r="163" spans="3:37" x14ac:dyDescent="0.2">
      <c r="C163" s="5" t="s">
        <v>311</v>
      </c>
      <c r="D163" s="9">
        <v>0.28486913720479135</v>
      </c>
      <c r="E163" s="9">
        <v>0.37436591139668579</v>
      </c>
      <c r="F163" s="9">
        <v>0.27447999447170257</v>
      </c>
      <c r="G163" s="9">
        <v>0.15944856839872701</v>
      </c>
      <c r="H163" s="9">
        <v>0.54951701724294089</v>
      </c>
      <c r="I163" s="9">
        <v>0.1733329243604689</v>
      </c>
      <c r="J163" s="9">
        <v>7.3477038425491789E-2</v>
      </c>
      <c r="K163" s="9">
        <v>0.13146123260437442</v>
      </c>
      <c r="L163" s="9">
        <v>0.74747474747475129</v>
      </c>
      <c r="M163" s="9">
        <v>0.22978096040438289</v>
      </c>
      <c r="N163" s="9">
        <v>0.111787072243346</v>
      </c>
      <c r="O163" s="9">
        <v>0.21256188118811925</v>
      </c>
      <c r="P163" s="9">
        <v>9.9703152240493823E-2</v>
      </c>
      <c r="Q163" s="9">
        <v>5.2256452209384442E-2</v>
      </c>
      <c r="R163" s="9">
        <v>0.18030390590474887</v>
      </c>
      <c r="S163" s="9">
        <v>6.8855709436116713E-2</v>
      </c>
      <c r="T163" s="9">
        <v>4.9217171717171715E-2</v>
      </c>
      <c r="U163" s="9">
        <v>0.21841257813979961</v>
      </c>
      <c r="V163" s="9">
        <v>0.30432824900095684</v>
      </c>
      <c r="W163" s="9">
        <v>2.2048560728549233E-2</v>
      </c>
      <c r="X163" s="9">
        <v>0.22162931341159839</v>
      </c>
      <c r="Y163" s="9">
        <v>0.32222814498933727</v>
      </c>
      <c r="Z163" s="9">
        <v>0.20125504258180271</v>
      </c>
      <c r="AA163" s="9">
        <v>0.10605092410538756</v>
      </c>
      <c r="AB163" s="9">
        <v>0.38651522155451667</v>
      </c>
      <c r="AC163" s="9">
        <v>8.0730758409251965E-2</v>
      </c>
      <c r="AD163" s="9">
        <v>6.4792332268370528E-2</v>
      </c>
      <c r="AE163" s="9">
        <v>0.21635738831615201</v>
      </c>
      <c r="AF163" s="9">
        <v>0.32150601222156577</v>
      </c>
      <c r="AG163" s="9">
        <v>6.106519742883483E-2</v>
      </c>
      <c r="AH163" s="9">
        <v>1</v>
      </c>
      <c r="AI163" s="9">
        <v>0</v>
      </c>
      <c r="AJ163" s="9" t="s">
        <v>311</v>
      </c>
      <c r="AK163">
        <v>871001501</v>
      </c>
    </row>
    <row r="164" spans="3:37" x14ac:dyDescent="0.2">
      <c r="C164" s="5" t="s">
        <v>312</v>
      </c>
      <c r="D164" s="9">
        <v>5.8592455866345108E-2</v>
      </c>
      <c r="E164" s="9">
        <v>0.3716604666892086</v>
      </c>
      <c r="F164" s="9">
        <v>6.5510331006841949E-2</v>
      </c>
      <c r="G164" s="9">
        <v>2.5620360551431604E-2</v>
      </c>
      <c r="H164" s="9">
        <v>0.37392795883362179</v>
      </c>
      <c r="I164" s="9">
        <v>0.34083798539966975</v>
      </c>
      <c r="J164" s="9">
        <v>0.30951265229615743</v>
      </c>
      <c r="K164" s="9">
        <v>0.10775347912524906</v>
      </c>
      <c r="L164" s="9">
        <v>0.58686868686868987</v>
      </c>
      <c r="M164" s="9">
        <v>0.68765796124684286</v>
      </c>
      <c r="N164" s="9">
        <v>2.9694006880318664E-2</v>
      </c>
      <c r="O164" s="9">
        <v>0.35400459688826097</v>
      </c>
      <c r="P164" s="9">
        <v>2.2899684304763707E-2</v>
      </c>
      <c r="Q164" s="9">
        <v>6.3653581074266446E-3</v>
      </c>
      <c r="R164" s="9">
        <v>0.3643131522588981</v>
      </c>
      <c r="S164" s="9">
        <v>0.3898518941328476</v>
      </c>
      <c r="T164" s="9">
        <v>0.19578282828282828</v>
      </c>
      <c r="U164" s="9">
        <v>0.19359727221064632</v>
      </c>
      <c r="V164" s="9">
        <v>0.2139922327911282</v>
      </c>
      <c r="W164" s="9">
        <v>0.3760623523071196</v>
      </c>
      <c r="X164" s="9">
        <v>4.1337602276770344E-2</v>
      </c>
      <c r="Y164" s="9">
        <v>0.47174840085287711</v>
      </c>
      <c r="Z164" s="9">
        <v>3.8199113501668581E-2</v>
      </c>
      <c r="AA164" s="9">
        <v>1.5876917027133553E-2</v>
      </c>
      <c r="AB164" s="9">
        <v>0.60641880736974607</v>
      </c>
      <c r="AC164" s="9">
        <v>0.39168146229298151</v>
      </c>
      <c r="AD164" s="9">
        <v>0.42979233226837066</v>
      </c>
      <c r="AE164" s="9">
        <v>0.27075601374570507</v>
      </c>
      <c r="AF164" s="9">
        <v>0.346343386556279</v>
      </c>
      <c r="AG164" s="9">
        <v>0.61366915912370901</v>
      </c>
      <c r="AH164" s="9">
        <v>1</v>
      </c>
      <c r="AI164" s="9">
        <v>0</v>
      </c>
      <c r="AJ164" s="9" t="s">
        <v>312</v>
      </c>
      <c r="AK164">
        <v>871001502</v>
      </c>
    </row>
    <row r="165" spans="3:37" x14ac:dyDescent="0.2">
      <c r="C165" s="5" t="s">
        <v>313</v>
      </c>
      <c r="D165" s="9">
        <v>0.13015287046239818</v>
      </c>
      <c r="E165" s="9">
        <v>0.19039567128846799</v>
      </c>
      <c r="F165" s="9">
        <v>0.13813834565683153</v>
      </c>
      <c r="G165" s="9">
        <v>6.6468716861081231E-2</v>
      </c>
      <c r="H165" s="9">
        <v>0.49264241220547533</v>
      </c>
      <c r="I165" s="9">
        <v>0.4310165020550869</v>
      </c>
      <c r="J165" s="9">
        <v>0.96251171508903444</v>
      </c>
      <c r="K165" s="9">
        <v>0.39050695825049897</v>
      </c>
      <c r="L165" s="9">
        <v>0.75151515151515547</v>
      </c>
      <c r="M165" s="9">
        <v>0.90564448188711244</v>
      </c>
      <c r="N165" s="9">
        <v>0.25819301104472203</v>
      </c>
      <c r="O165" s="9">
        <v>0.50914957567185404</v>
      </c>
      <c r="P165" s="9">
        <v>0.15624558262262642</v>
      </c>
      <c r="Q165" s="9">
        <v>8.0403737033010972E-2</v>
      </c>
      <c r="R165" s="9">
        <v>0.31468198660638425</v>
      </c>
      <c r="S165" s="9">
        <v>0.70303722173822136</v>
      </c>
      <c r="T165" s="9">
        <v>1</v>
      </c>
      <c r="U165" s="9">
        <v>1</v>
      </c>
      <c r="V165" s="9">
        <v>0.38805088084651179</v>
      </c>
      <c r="W165" s="9">
        <v>1</v>
      </c>
      <c r="X165" s="9">
        <v>0.10992529348986196</v>
      </c>
      <c r="Y165" s="9">
        <v>0.19909381663112791</v>
      </c>
      <c r="Z165" s="9">
        <v>0.1027441605657662</v>
      </c>
      <c r="AA165" s="9">
        <v>4.7999410145497683E-2</v>
      </c>
      <c r="AB165" s="9">
        <v>0.38321336591164534</v>
      </c>
      <c r="AC165" s="9">
        <v>0.24246393262896457</v>
      </c>
      <c r="AD165" s="9">
        <v>0.65623003194888185</v>
      </c>
      <c r="AE165" s="9">
        <v>0.53986254295532488</v>
      </c>
      <c r="AF165" s="9">
        <v>0.30415927459097247</v>
      </c>
      <c r="AG165" s="9">
        <v>0.46477764659583198</v>
      </c>
      <c r="AH165" s="9">
        <v>1</v>
      </c>
      <c r="AI165" s="9">
        <v>0</v>
      </c>
      <c r="AJ165" s="9" t="s">
        <v>313</v>
      </c>
      <c r="AK165">
        <v>8710441</v>
      </c>
    </row>
    <row r="166" spans="3:37" x14ac:dyDescent="0.2">
      <c r="C166" s="5" t="s">
        <v>314</v>
      </c>
      <c r="D166" s="9">
        <v>0.19731175162099615</v>
      </c>
      <c r="E166" s="9">
        <v>0.1139668583023334</v>
      </c>
      <c r="F166" s="9">
        <v>0.18713288646258097</v>
      </c>
      <c r="G166" s="9">
        <v>0.1011240721102859</v>
      </c>
      <c r="H166" s="9">
        <v>0.4054346844813615</v>
      </c>
      <c r="I166" s="9">
        <v>9.738666339488404E-2</v>
      </c>
      <c r="J166" s="9">
        <v>4.6438612933458294E-2</v>
      </c>
      <c r="K166" s="9">
        <v>8.8767395626242987E-2</v>
      </c>
      <c r="L166" s="9">
        <v>0.38888888888889089</v>
      </c>
      <c r="M166" s="9">
        <v>0.2335720303285615</v>
      </c>
      <c r="N166" s="9">
        <v>4.1137063190294761E-2</v>
      </c>
      <c r="O166" s="9">
        <v>9.31090876944837E-2</v>
      </c>
      <c r="P166" s="9">
        <v>3.1663761013994256E-2</v>
      </c>
      <c r="Q166" s="9">
        <v>1.6208502833406198E-2</v>
      </c>
      <c r="R166" s="9">
        <v>0.24835979195703156</v>
      </c>
      <c r="S166" s="9">
        <v>5.0567789227025865E-2</v>
      </c>
      <c r="T166" s="9">
        <v>3.0202020202020199E-2</v>
      </c>
      <c r="U166" s="9">
        <v>0.1559386247395341</v>
      </c>
      <c r="V166" s="9">
        <v>0.22510834693532816</v>
      </c>
      <c r="W166" s="9">
        <v>2.5019692384229627E-2</v>
      </c>
      <c r="X166" s="9">
        <v>0.14443258626823277</v>
      </c>
      <c r="Y166" s="9">
        <v>0.11407249466950994</v>
      </c>
      <c r="Z166" s="9">
        <v>0.12869166791174966</v>
      </c>
      <c r="AA166" s="9">
        <v>6.2819504522218086E-2</v>
      </c>
      <c r="AB166" s="9">
        <v>0.41557155121178418</v>
      </c>
      <c r="AC166" s="9">
        <v>6.0560196369492864E-2</v>
      </c>
      <c r="AD166" s="9">
        <v>5.6837060702875405E-2</v>
      </c>
      <c r="AE166" s="9">
        <v>0.18920962199312749</v>
      </c>
      <c r="AF166" s="9">
        <v>0.25507589197713237</v>
      </c>
      <c r="AG166" s="9">
        <v>8.3169355896629785E-2</v>
      </c>
      <c r="AH166" s="9">
        <v>1</v>
      </c>
      <c r="AI166" s="9">
        <v>0</v>
      </c>
      <c r="AJ166" s="9" t="s">
        <v>314</v>
      </c>
      <c r="AK166">
        <v>87106</v>
      </c>
    </row>
    <row r="167" spans="3:37" x14ac:dyDescent="0.2">
      <c r="C167" s="5" t="s">
        <v>315</v>
      </c>
      <c r="D167" s="9">
        <v>0.29196838468455855</v>
      </c>
      <c r="E167" s="9">
        <v>0.19039567128846799</v>
      </c>
      <c r="F167" s="9">
        <v>0.28691866491603951</v>
      </c>
      <c r="G167" s="9">
        <v>0.16772004241781502</v>
      </c>
      <c r="H167" s="9">
        <v>0.37203213866570722</v>
      </c>
      <c r="I167" s="9">
        <v>0.20121464940801237</v>
      </c>
      <c r="J167" s="9">
        <v>0.21773664479850025</v>
      </c>
      <c r="K167" s="9">
        <v>0.17311133200795314</v>
      </c>
      <c r="L167" s="9">
        <v>0.38484848484848683</v>
      </c>
      <c r="M167" s="9">
        <v>0.25505475989890691</v>
      </c>
      <c r="N167" s="9">
        <v>5.7758464602571065E-2</v>
      </c>
      <c r="O167" s="9">
        <v>9.5584335219236177E-2</v>
      </c>
      <c r="P167" s="9">
        <v>5.0040050888187339E-2</v>
      </c>
      <c r="Q167" s="9">
        <v>2.9861897130732479E-2</v>
      </c>
      <c r="R167" s="9">
        <v>0.23357242410850856</v>
      </c>
      <c r="S167" s="9">
        <v>0.13457205515666881</v>
      </c>
      <c r="T167" s="9">
        <v>7.694444444444444E-2</v>
      </c>
      <c r="U167" s="9">
        <v>0.18064027277893557</v>
      </c>
      <c r="V167" s="9">
        <v>0.27871897337760876</v>
      </c>
      <c r="W167" s="9">
        <v>8.9279051448944893E-2</v>
      </c>
      <c r="X167" s="9">
        <v>0.24332977588047072</v>
      </c>
      <c r="Y167" s="9">
        <v>0.22601279317697293</v>
      </c>
      <c r="Z167" s="9">
        <v>0.23537028736491017</v>
      </c>
      <c r="AA167" s="9">
        <v>0.12094475029492724</v>
      </c>
      <c r="AB167" s="9">
        <v>0.5060423958264515</v>
      </c>
      <c r="AC167" s="9">
        <v>0.19240135440618511</v>
      </c>
      <c r="AD167" s="9">
        <v>0.24033546325878596</v>
      </c>
      <c r="AE167" s="9">
        <v>0.33408934707903898</v>
      </c>
      <c r="AF167" s="9">
        <v>0.4502266903213098</v>
      </c>
      <c r="AG167" s="9">
        <v>0.20523415977961623</v>
      </c>
      <c r="AH167" s="9">
        <v>1</v>
      </c>
      <c r="AI167" s="9">
        <v>0</v>
      </c>
      <c r="AJ167" s="9" t="s">
        <v>315</v>
      </c>
      <c r="AK167">
        <v>8711002</v>
      </c>
    </row>
    <row r="168" spans="3:37" x14ac:dyDescent="0.2">
      <c r="C168" s="5" t="s">
        <v>316</v>
      </c>
      <c r="D168" s="9">
        <v>0.24937289980595545</v>
      </c>
      <c r="E168" s="9">
        <v>0.27832262428136623</v>
      </c>
      <c r="F168" s="9">
        <v>0.23826964273374321</v>
      </c>
      <c r="G168" s="9">
        <v>0.1343796394485684</v>
      </c>
      <c r="H168" s="9">
        <v>0.30612981854292964</v>
      </c>
      <c r="I168" s="9">
        <v>0.14542052634807726</v>
      </c>
      <c r="J168" s="9">
        <v>9.1026241799437677E-2</v>
      </c>
      <c r="K168" s="9">
        <v>0.11585487077534848</v>
      </c>
      <c r="L168" s="9">
        <v>0.45959595959596194</v>
      </c>
      <c r="M168" s="9">
        <v>0.25947767481044864</v>
      </c>
      <c r="N168" s="9">
        <v>3.929024081115335E-2</v>
      </c>
      <c r="O168" s="9">
        <v>0.13748673974540318</v>
      </c>
      <c r="P168" s="9">
        <v>3.4255289073175328E-2</v>
      </c>
      <c r="Q168" s="9">
        <v>1.8132305313056853E-2</v>
      </c>
      <c r="R168" s="9">
        <v>0.12934697623822988</v>
      </c>
      <c r="S168" s="9">
        <v>0.10039955538198173</v>
      </c>
      <c r="T168" s="9">
        <v>5.0353535353535095E-2</v>
      </c>
      <c r="U168" s="9">
        <v>0.15010418639893949</v>
      </c>
      <c r="V168" s="9">
        <v>0.14222997692350844</v>
      </c>
      <c r="W168" s="9">
        <v>5.4903749153573184E-2</v>
      </c>
      <c r="X168" s="9">
        <v>0.20135183208822585</v>
      </c>
      <c r="Y168" s="9">
        <v>0.35181236673773819</v>
      </c>
      <c r="Z168" s="9">
        <v>0.18023805966432668</v>
      </c>
      <c r="AA168" s="9">
        <v>9.3147856861974285E-2</v>
      </c>
      <c r="AB168" s="9">
        <v>0.33368553126857559</v>
      </c>
      <c r="AC168" s="9">
        <v>0.14699576020413022</v>
      </c>
      <c r="AD168" s="9">
        <v>0.15519169329073484</v>
      </c>
      <c r="AE168" s="9">
        <v>0.28216494845360923</v>
      </c>
      <c r="AF168" s="9">
        <v>0.30514488468361983</v>
      </c>
      <c r="AG168" s="9">
        <v>0.17237308146399224</v>
      </c>
      <c r="AH168" s="9">
        <v>1</v>
      </c>
      <c r="AI168" s="9">
        <v>0</v>
      </c>
      <c r="AJ168" s="9" t="s">
        <v>316</v>
      </c>
      <c r="AK168">
        <v>8711003</v>
      </c>
    </row>
    <row r="169" spans="3:37" x14ac:dyDescent="0.2">
      <c r="C169" s="5" t="s">
        <v>317</v>
      </c>
      <c r="D169" s="9">
        <v>0.50636565857352711</v>
      </c>
      <c r="E169" s="9">
        <v>0.37301318904294545</v>
      </c>
      <c r="F169" s="9">
        <v>0.5086725174486908</v>
      </c>
      <c r="G169" s="9">
        <v>0.34791092258748674</v>
      </c>
      <c r="H169" s="9">
        <v>0.53146158707231694</v>
      </c>
      <c r="I169" s="9">
        <v>0.45126065885528632</v>
      </c>
      <c r="J169" s="9">
        <v>0.43462980318650418</v>
      </c>
      <c r="K169" s="9">
        <v>0.52385685884691613</v>
      </c>
      <c r="L169" s="9">
        <v>0.4601010101010124</v>
      </c>
      <c r="M169" s="9">
        <v>0.24641954507161121</v>
      </c>
      <c r="N169" s="9">
        <v>0.25341300018106094</v>
      </c>
      <c r="O169" s="9">
        <v>0.22980021216407179</v>
      </c>
      <c r="P169" s="9">
        <v>0.22536870376478352</v>
      </c>
      <c r="Q169" s="9">
        <v>0.16269765669651343</v>
      </c>
      <c r="R169" s="9">
        <v>0.24897168304041867</v>
      </c>
      <c r="S169" s="9">
        <v>0.35515366359239614</v>
      </c>
      <c r="T169" s="9">
        <v>0.13146464646464645</v>
      </c>
      <c r="U169" s="9">
        <v>0.34874029172191573</v>
      </c>
      <c r="V169" s="9">
        <v>0.13927506050543145</v>
      </c>
      <c r="W169" s="9">
        <v>0.14072108674322562</v>
      </c>
      <c r="X169" s="9">
        <v>0.44610458911419248</v>
      </c>
      <c r="Y169" s="9">
        <v>0.34888059701492369</v>
      </c>
      <c r="Z169" s="9">
        <v>0.41082723243189634</v>
      </c>
      <c r="AA169" s="9">
        <v>0.27447896185607568</v>
      </c>
      <c r="AB169" s="9">
        <v>0.46642012811200245</v>
      </c>
      <c r="AC169" s="9">
        <v>0.31290081594240865</v>
      </c>
      <c r="AD169" s="9">
        <v>0.28618210862619808</v>
      </c>
      <c r="AE169" s="9">
        <v>0.52061855670103274</v>
      </c>
      <c r="AF169" s="9">
        <v>0.17701557263946219</v>
      </c>
      <c r="AG169" s="9">
        <v>0.14653023743932989</v>
      </c>
      <c r="AH169" s="9">
        <v>0</v>
      </c>
      <c r="AI169" s="9">
        <v>1</v>
      </c>
      <c r="AJ169" s="9" t="s">
        <v>317</v>
      </c>
      <c r="AK169">
        <v>8711202</v>
      </c>
    </row>
    <row r="170" spans="3:37" x14ac:dyDescent="0.2">
      <c r="C170" s="5" t="s">
        <v>318</v>
      </c>
      <c r="D170" s="9">
        <v>0.46660987268683096</v>
      </c>
      <c r="E170" s="9">
        <v>0.32972607372336826</v>
      </c>
      <c r="F170" s="9">
        <v>0.44647916522700615</v>
      </c>
      <c r="G170" s="9">
        <v>0.31249204665959701</v>
      </c>
      <c r="H170" s="9">
        <v>0.19698474316150763</v>
      </c>
      <c r="I170" s="9">
        <v>0.16210661922581487</v>
      </c>
      <c r="J170" s="9">
        <v>0.12066541705716941</v>
      </c>
      <c r="K170" s="9">
        <v>0.13772365805169007</v>
      </c>
      <c r="L170" s="9">
        <v>0.39595959595959801</v>
      </c>
      <c r="M170" s="9">
        <v>5.7287278854254421E-2</v>
      </c>
      <c r="N170" s="9">
        <v>0.13304363570523228</v>
      </c>
      <c r="O170" s="9">
        <v>0.3756630127298452</v>
      </c>
      <c r="P170" s="9">
        <v>0.12825707958347077</v>
      </c>
      <c r="Q170" s="9">
        <v>7.4352164184400965E-2</v>
      </c>
      <c r="R170" s="9">
        <v>5.880953190332118E-2</v>
      </c>
      <c r="S170" s="9">
        <v>0.1829392856069951</v>
      </c>
      <c r="T170" s="9">
        <v>7.7171717171717169E-2</v>
      </c>
      <c r="U170" s="9">
        <v>0.21026709604091723</v>
      </c>
      <c r="V170" s="9">
        <v>0.10297180165475318</v>
      </c>
      <c r="W170" s="9">
        <v>2.1564888133438462E-2</v>
      </c>
      <c r="X170" s="9">
        <v>0.36606189967982722</v>
      </c>
      <c r="Y170" s="9">
        <v>0.42777185501066223</v>
      </c>
      <c r="Z170" s="9">
        <v>0.34807510334180192</v>
      </c>
      <c r="AA170" s="9">
        <v>0.20812033031852159</v>
      </c>
      <c r="AB170" s="9">
        <v>0.10942349600475532</v>
      </c>
      <c r="AC170" s="9">
        <v>0.13942816117045539</v>
      </c>
      <c r="AD170" s="9">
        <v>0.15031948881789139</v>
      </c>
      <c r="AE170" s="9">
        <v>0.28989690721649591</v>
      </c>
      <c r="AF170" s="9">
        <v>0.18963138182534825</v>
      </c>
      <c r="AG170" s="9">
        <v>3.0696576151122451E-2</v>
      </c>
      <c r="AH170" s="9">
        <v>1</v>
      </c>
      <c r="AI170" s="9">
        <v>0</v>
      </c>
      <c r="AJ170" s="9" t="s">
        <v>318</v>
      </c>
      <c r="AK170">
        <v>8711216</v>
      </c>
    </row>
    <row r="171" spans="3:37" x14ac:dyDescent="0.2">
      <c r="C171" s="5" t="s">
        <v>319</v>
      </c>
      <c r="D171" s="9">
        <v>0.24038051966491705</v>
      </c>
      <c r="E171" s="9">
        <v>0.10246871829556981</v>
      </c>
      <c r="F171" s="9">
        <v>0.22838781010296513</v>
      </c>
      <c r="G171" s="9">
        <v>0.12941675503711558</v>
      </c>
      <c r="H171" s="9">
        <v>0.36544190665342846</v>
      </c>
      <c r="I171" s="9">
        <v>0.10131280289552788</v>
      </c>
      <c r="J171" s="9">
        <v>4.6204311152764757E-2</v>
      </c>
      <c r="K171" s="9">
        <v>9.7564612326044242E-2</v>
      </c>
      <c r="L171" s="9">
        <v>0.26767676767676907</v>
      </c>
      <c r="M171" s="9">
        <v>0.19187026116259476</v>
      </c>
      <c r="N171" s="9">
        <v>2.5602027883396699E-2</v>
      </c>
      <c r="O171" s="9">
        <v>8.1395862800565946E-2</v>
      </c>
      <c r="P171" s="9">
        <v>1.9507138481835749E-2</v>
      </c>
      <c r="Q171" s="9">
        <v>1.2043377076492646E-2</v>
      </c>
      <c r="R171" s="9">
        <v>0.12968691572900021</v>
      </c>
      <c r="S171" s="9">
        <v>5.6606182593805822E-2</v>
      </c>
      <c r="T171" s="9">
        <v>2.1065656565656565E-2</v>
      </c>
      <c r="U171" s="9">
        <v>0.11882932373555602</v>
      </c>
      <c r="V171" s="9">
        <v>9.5232734845500086E-2</v>
      </c>
      <c r="W171" s="9">
        <v>5.6492959108937119E-2</v>
      </c>
      <c r="X171" s="9">
        <v>0.18534329420135279</v>
      </c>
      <c r="Y171" s="9">
        <v>0.17030916844349731</v>
      </c>
      <c r="Z171" s="9">
        <v>0.16768763384630783</v>
      </c>
      <c r="AA171" s="9">
        <v>8.5430593786865891E-2</v>
      </c>
      <c r="AB171" s="9">
        <v>0.37198705672588289</v>
      </c>
      <c r="AC171" s="9">
        <v>9.3052361964083077E-2</v>
      </c>
      <c r="AD171" s="9">
        <v>6.8977635782747612E-2</v>
      </c>
      <c r="AE171" s="9">
        <v>0.24140893470790467</v>
      </c>
      <c r="AF171" s="9">
        <v>0.18706879558446721</v>
      </c>
      <c r="AG171" s="9">
        <v>0.15702479338843067</v>
      </c>
      <c r="AH171" s="9">
        <v>1</v>
      </c>
      <c r="AI171" s="9">
        <v>0</v>
      </c>
      <c r="AJ171" s="9" t="s">
        <v>319</v>
      </c>
      <c r="AK171">
        <v>871122</v>
      </c>
    </row>
    <row r="172" spans="3:37" x14ac:dyDescent="0.2">
      <c r="C172" s="5" t="s">
        <v>320</v>
      </c>
      <c r="D172" s="9">
        <v>0.18547967248805089</v>
      </c>
      <c r="E172" s="9">
        <v>0.10990869124112276</v>
      </c>
      <c r="F172" s="9">
        <v>0.17206827447999434</v>
      </c>
      <c r="G172" s="9">
        <v>9.4718981972428423E-2</v>
      </c>
      <c r="H172" s="9">
        <v>0.20330414372122507</v>
      </c>
      <c r="I172" s="9">
        <v>5.4597877430832317E-2</v>
      </c>
      <c r="J172" s="9">
        <v>7.239925023430154E-3</v>
      </c>
      <c r="K172" s="9">
        <v>3.2743538767395788E-2</v>
      </c>
      <c r="L172" s="9">
        <v>0.19292929292928884</v>
      </c>
      <c r="M172" s="9">
        <v>0.1573294018534141</v>
      </c>
      <c r="N172" s="9">
        <v>6.1669382581929742E-2</v>
      </c>
      <c r="O172" s="9">
        <v>8.8666902404526127E-2</v>
      </c>
      <c r="P172" s="9">
        <v>4.9521745276351142E-2</v>
      </c>
      <c r="Q172" s="9">
        <v>2.1923877190426395E-2</v>
      </c>
      <c r="R172" s="9">
        <v>0.15055920046231766</v>
      </c>
      <c r="S172" s="9">
        <v>2.9155526181392281E-2</v>
      </c>
      <c r="T172" s="9">
        <v>4.6338383838383833E-3</v>
      </c>
      <c r="U172" s="9">
        <v>6.7740102292100909E-2</v>
      </c>
      <c r="V172" s="9">
        <v>0.11943490741261746</v>
      </c>
      <c r="W172" s="9">
        <v>6.1156944847504828E-2</v>
      </c>
      <c r="X172" s="9">
        <v>0.15759516186410261</v>
      </c>
      <c r="Y172" s="9">
        <v>0.16471215351812146</v>
      </c>
      <c r="Z172" s="9">
        <v>0.13775586433587389</v>
      </c>
      <c r="AA172" s="9">
        <v>6.9996067636649853E-2</v>
      </c>
      <c r="AB172" s="9">
        <v>0.30330845935415945</v>
      </c>
      <c r="AC172" s="9">
        <v>5.3991908490264078E-2</v>
      </c>
      <c r="AD172" s="9">
        <v>1.4808306709265178E-2</v>
      </c>
      <c r="AE172" s="9">
        <v>0.13584192439862591</v>
      </c>
      <c r="AF172" s="9">
        <v>0.23122412773506648</v>
      </c>
      <c r="AG172" s="9">
        <v>0.14305391578119003</v>
      </c>
      <c r="AH172" s="9">
        <v>1</v>
      </c>
      <c r="AI172" s="9">
        <v>0</v>
      </c>
      <c r="AJ172" s="9" t="s">
        <v>320</v>
      </c>
      <c r="AK172">
        <v>871149</v>
      </c>
    </row>
    <row r="173" spans="3:37" x14ac:dyDescent="0.2">
      <c r="C173" s="5" t="s">
        <v>321</v>
      </c>
      <c r="D173" s="9">
        <v>0.22570874154006487</v>
      </c>
      <c r="E173" s="9">
        <v>0.35407507609063232</v>
      </c>
      <c r="F173" s="9">
        <v>0.22327413447584807</v>
      </c>
      <c r="G173" s="9">
        <v>0.11720042417815482</v>
      </c>
      <c r="H173" s="9">
        <v>0.50798952785050566</v>
      </c>
      <c r="I173" s="9">
        <v>0.29053432304766363</v>
      </c>
      <c r="J173" s="9">
        <v>0.16033270852858481</v>
      </c>
      <c r="K173" s="9">
        <v>0.18578528827037816</v>
      </c>
      <c r="L173" s="9">
        <v>0.47121212121212369</v>
      </c>
      <c r="M173" s="9">
        <v>0.30686604886268121</v>
      </c>
      <c r="N173" s="9">
        <v>0.14133623030961434</v>
      </c>
      <c r="O173" s="9">
        <v>0.2945544554455452</v>
      </c>
      <c r="P173" s="9">
        <v>0.14931913490081516</v>
      </c>
      <c r="Q173" s="9">
        <v>5.8905711265264372E-2</v>
      </c>
      <c r="R173" s="9">
        <v>0.2624332868749365</v>
      </c>
      <c r="S173" s="9">
        <v>0.16371256045903856</v>
      </c>
      <c r="T173" s="9">
        <v>0.10522727272727248</v>
      </c>
      <c r="U173" s="9">
        <v>0.21822314832354656</v>
      </c>
      <c r="V173" s="9">
        <v>0.36708504530871838</v>
      </c>
      <c r="W173" s="9">
        <v>0.14393405469646145</v>
      </c>
      <c r="X173" s="9">
        <v>0.191746709356102</v>
      </c>
      <c r="Y173" s="9">
        <v>0.37819829424307144</v>
      </c>
      <c r="Z173" s="9">
        <v>0.19174261666417733</v>
      </c>
      <c r="AA173" s="9">
        <v>8.8158670861187532E-2</v>
      </c>
      <c r="AB173" s="9">
        <v>0.42679786039754664</v>
      </c>
      <c r="AC173" s="9">
        <v>0.1570858922490323</v>
      </c>
      <c r="AD173" s="9">
        <v>0.1562300319488818</v>
      </c>
      <c r="AE173" s="9">
        <v>0.27178694158075661</v>
      </c>
      <c r="AF173" s="9">
        <v>0.31598659570274068</v>
      </c>
      <c r="AG173" s="9">
        <v>0.16286239013511836</v>
      </c>
      <c r="AH173" s="9">
        <v>1</v>
      </c>
      <c r="AI173" s="9">
        <v>0</v>
      </c>
      <c r="AJ173" s="9" t="s">
        <v>321</v>
      </c>
      <c r="AK173">
        <v>8711561</v>
      </c>
    </row>
    <row r="174" spans="3:37" x14ac:dyDescent="0.2">
      <c r="C174" s="5" t="s">
        <v>322</v>
      </c>
      <c r="D174" s="9">
        <v>0.57783141653651682</v>
      </c>
      <c r="E174" s="9">
        <v>0.21068650659452143</v>
      </c>
      <c r="F174" s="9">
        <v>0.570174832423468</v>
      </c>
      <c r="G174" s="9">
        <v>0.4299045599151643</v>
      </c>
      <c r="H174" s="9">
        <v>0.30974090457705439</v>
      </c>
      <c r="I174" s="9">
        <v>0.3040304275811278</v>
      </c>
      <c r="J174" s="9">
        <v>0.27952202436738516</v>
      </c>
      <c r="K174" s="9">
        <v>0.48046719681908789</v>
      </c>
      <c r="L174" s="9">
        <v>0.34393939393939571</v>
      </c>
      <c r="M174" s="9">
        <v>3.7910699241788123E-2</v>
      </c>
      <c r="N174" s="9">
        <v>0.32174542820930646</v>
      </c>
      <c r="O174" s="9">
        <v>6.0422560113154306E-2</v>
      </c>
      <c r="P174" s="9">
        <v>0.29279555199547663</v>
      </c>
      <c r="Q174" s="9">
        <v>0.21012032170460107</v>
      </c>
      <c r="R174" s="9">
        <v>0.26151545024985545</v>
      </c>
      <c r="S174" s="9">
        <v>0.21253041728002084</v>
      </c>
      <c r="T174" s="9">
        <v>0.10969696969696945</v>
      </c>
      <c r="U174" s="9">
        <v>0.52926690661110154</v>
      </c>
      <c r="V174" s="9">
        <v>0.33317386165362611</v>
      </c>
      <c r="W174" s="9">
        <v>8.5236930475519571E-2</v>
      </c>
      <c r="X174" s="9">
        <v>0.50160085378868935</v>
      </c>
      <c r="Y174" s="9">
        <v>0.15431769722814276</v>
      </c>
      <c r="Z174" s="9">
        <v>0.47905772199810509</v>
      </c>
      <c r="AA174" s="9">
        <v>0.32191309476995694</v>
      </c>
      <c r="AB174" s="9">
        <v>0.27227101631116918</v>
      </c>
      <c r="AC174" s="9">
        <v>0.1691164343025682</v>
      </c>
      <c r="AD174" s="9">
        <v>0.18083067092651681</v>
      </c>
      <c r="AE174" s="9">
        <v>0.61065292096220147</v>
      </c>
      <c r="AF174" s="9">
        <v>0.17307313226887278</v>
      </c>
      <c r="AG174" s="9">
        <v>4.8996458087367453E-2</v>
      </c>
      <c r="AH174" s="9">
        <v>0</v>
      </c>
      <c r="AI174" s="9">
        <v>1</v>
      </c>
      <c r="AJ174" s="9" t="s">
        <v>322</v>
      </c>
      <c r="AK174">
        <v>8711803</v>
      </c>
    </row>
    <row r="175" spans="3:37" x14ac:dyDescent="0.2">
      <c r="C175" s="5" t="s">
        <v>323</v>
      </c>
      <c r="D175" s="9">
        <v>0.59676274314922917</v>
      </c>
      <c r="E175" s="9">
        <v>0.2854244166384815</v>
      </c>
      <c r="F175" s="9">
        <v>0.60058047128739567</v>
      </c>
      <c r="G175" s="9">
        <v>0.45408271474019091</v>
      </c>
      <c r="H175" s="9">
        <v>0.53597544461497293</v>
      </c>
      <c r="I175" s="9">
        <v>0.45156738850377415</v>
      </c>
      <c r="J175" s="9">
        <v>0.58762886597938147</v>
      </c>
      <c r="K175" s="9">
        <v>0.63916500994035608</v>
      </c>
      <c r="L175" s="9">
        <v>0.48838383838383576</v>
      </c>
      <c r="M175" s="9">
        <v>0.22872788542544231</v>
      </c>
      <c r="N175" s="9">
        <v>0.22629005975013575</v>
      </c>
      <c r="O175" s="9">
        <v>0.15200671852899608</v>
      </c>
      <c r="P175" s="9">
        <v>0.19012392215992041</v>
      </c>
      <c r="Q175" s="9">
        <v>0.16859980799330573</v>
      </c>
      <c r="R175" s="9">
        <v>7.9681816636638661E-2</v>
      </c>
      <c r="S175" s="9">
        <v>0.15409919788506066</v>
      </c>
      <c r="T175" s="9">
        <v>0.101742424242424</v>
      </c>
      <c r="U175" s="9">
        <v>0.24682705057776139</v>
      </c>
      <c r="V175" s="9">
        <v>0.12632971238813531</v>
      </c>
      <c r="W175" s="9">
        <v>8.3716816605171468E-2</v>
      </c>
      <c r="X175" s="9">
        <v>0.66880113838491895</v>
      </c>
      <c r="Y175" s="9">
        <v>0.38299573560767702</v>
      </c>
      <c r="Z175" s="9">
        <v>0.62000099606554437</v>
      </c>
      <c r="AA175" s="9">
        <v>0.50304758159653962</v>
      </c>
      <c r="AB175" s="9">
        <v>0.47962755068348772</v>
      </c>
      <c r="AC175" s="9">
        <v>0.3466639500926546</v>
      </c>
      <c r="AD175" s="9">
        <v>0.54392971246006394</v>
      </c>
      <c r="AE175" s="9">
        <v>0.77216494845361106</v>
      </c>
      <c r="AF175" s="9">
        <v>0.40961955450423898</v>
      </c>
      <c r="AG175" s="9">
        <v>0.2439328348419279</v>
      </c>
      <c r="AH175" s="9">
        <v>0</v>
      </c>
      <c r="AI175" s="9">
        <v>1</v>
      </c>
      <c r="AJ175" s="9" t="s">
        <v>323</v>
      </c>
      <c r="AK175">
        <v>871201</v>
      </c>
    </row>
    <row r="176" spans="3:37" x14ac:dyDescent="0.2">
      <c r="C176" s="5" t="s">
        <v>324</v>
      </c>
      <c r="D176" s="9">
        <v>0.25363244829381576</v>
      </c>
      <c r="E176" s="9">
        <v>0.42306391613121064</v>
      </c>
      <c r="F176" s="9">
        <v>0.24918803123488337</v>
      </c>
      <c r="G176" s="9">
        <v>0.13616118769883351</v>
      </c>
      <c r="H176" s="9">
        <v>0.43847612169360334</v>
      </c>
      <c r="I176" s="9">
        <v>0.2518863873382009</v>
      </c>
      <c r="J176" s="9">
        <v>0.12582005623242712</v>
      </c>
      <c r="K176" s="9">
        <v>0.14025844930417516</v>
      </c>
      <c r="L176" s="9">
        <v>0.24797979797979416</v>
      </c>
      <c r="M176" s="9">
        <v>0.3717354675652928</v>
      </c>
      <c r="N176" s="9">
        <v>6.6413181242078567E-2</v>
      </c>
      <c r="O176" s="9">
        <v>0.28637729844412851</v>
      </c>
      <c r="P176" s="9">
        <v>5.6448192998162373E-2</v>
      </c>
      <c r="Q176" s="9">
        <v>2.7545863077561013E-2</v>
      </c>
      <c r="R176" s="9">
        <v>0.32725974776489464</v>
      </c>
      <c r="S176" s="9">
        <v>0.2215429446931251</v>
      </c>
      <c r="T176" s="9">
        <v>7.8914141414141409E-2</v>
      </c>
      <c r="U176" s="9">
        <v>0.21500284144724419</v>
      </c>
      <c r="V176" s="9">
        <v>0.15348680137333259</v>
      </c>
      <c r="W176" s="9">
        <v>0.15384934289623203</v>
      </c>
      <c r="X176" s="9">
        <v>0.20099608680185088</v>
      </c>
      <c r="Y176" s="9">
        <v>0.44402985074626988</v>
      </c>
      <c r="Z176" s="9">
        <v>0.18402310872055463</v>
      </c>
      <c r="AA176" s="9">
        <v>9.0395202516712764E-2</v>
      </c>
      <c r="AB176" s="9">
        <v>0.4888727464835273</v>
      </c>
      <c r="AC176" s="9">
        <v>0.20035703544158889</v>
      </c>
      <c r="AD176" s="9">
        <v>0.13482428115015976</v>
      </c>
      <c r="AE176" s="9">
        <v>0.28158075601374638</v>
      </c>
      <c r="AF176" s="9">
        <v>0.13857677902621751</v>
      </c>
      <c r="AG176" s="9">
        <v>0.23468450741178151</v>
      </c>
      <c r="AH176" s="9">
        <v>1</v>
      </c>
      <c r="AI176" s="9">
        <v>0</v>
      </c>
      <c r="AJ176" s="9" t="s">
        <v>324</v>
      </c>
      <c r="AK176">
        <v>8712064</v>
      </c>
    </row>
    <row r="177" spans="3:37" x14ac:dyDescent="0.2">
      <c r="C177" s="5" t="s">
        <v>325</v>
      </c>
      <c r="D177" s="9">
        <v>0.77093094798618389</v>
      </c>
      <c r="E177" s="9">
        <v>0.41697666553939461</v>
      </c>
      <c r="F177" s="9">
        <v>0.74846244212562385</v>
      </c>
      <c r="G177" s="9">
        <v>0.65429480381760341</v>
      </c>
      <c r="H177" s="9">
        <v>0.28672023110950884</v>
      </c>
      <c r="I177" s="9">
        <v>0.29176124164161799</v>
      </c>
      <c r="J177" s="9">
        <v>0.31021555763823566</v>
      </c>
      <c r="K177" s="9">
        <v>0.48220675944334185</v>
      </c>
      <c r="L177" s="9">
        <v>0.37424242424242621</v>
      </c>
      <c r="M177" s="9">
        <v>0.11731255265375112</v>
      </c>
      <c r="N177" s="9">
        <v>0.20014484881405029</v>
      </c>
      <c r="O177" s="9">
        <v>0.10959600424328148</v>
      </c>
      <c r="P177" s="9">
        <v>0.1812184893747345</v>
      </c>
      <c r="Q177" s="9">
        <v>0.1700566681235266</v>
      </c>
      <c r="R177" s="9">
        <v>0.10867865519937482</v>
      </c>
      <c r="S177" s="9">
        <v>0.17415207137921845</v>
      </c>
      <c r="T177" s="9">
        <v>7.1262626262626014E-2</v>
      </c>
      <c r="U177" s="9">
        <v>0.30744459177874656</v>
      </c>
      <c r="V177" s="9">
        <v>0.16432149490628695</v>
      </c>
      <c r="W177" s="9">
        <v>9.8296090543509823E-2</v>
      </c>
      <c r="X177" s="9">
        <v>0.71433653504091343</v>
      </c>
      <c r="Y177" s="9">
        <v>0.43176972281449749</v>
      </c>
      <c r="Z177" s="9">
        <v>0.66631804372727577</v>
      </c>
      <c r="AA177" s="9">
        <v>0.54507471490365722</v>
      </c>
      <c r="AB177" s="9">
        <v>0.34094961368289251</v>
      </c>
      <c r="AC177" s="9">
        <v>0.32114755847910664</v>
      </c>
      <c r="AD177" s="9">
        <v>0.31533546325878514</v>
      </c>
      <c r="AE177" s="9">
        <v>0.80618556701031219</v>
      </c>
      <c r="AF177" s="9">
        <v>0.39897496550364753</v>
      </c>
      <c r="AG177" s="9">
        <v>0.24157155975337935</v>
      </c>
      <c r="AH177" s="9">
        <v>0</v>
      </c>
      <c r="AI177" s="9">
        <v>1</v>
      </c>
      <c r="AJ177" s="9" t="s">
        <v>325</v>
      </c>
      <c r="AK177">
        <v>8712289</v>
      </c>
    </row>
    <row r="178" spans="3:37" x14ac:dyDescent="0.2">
      <c r="C178" s="5" t="s">
        <v>326</v>
      </c>
      <c r="D178" s="9">
        <v>0.37810592077240024</v>
      </c>
      <c r="E178" s="9">
        <v>0.339871491376395</v>
      </c>
      <c r="F178" s="9">
        <v>0.35733536037592473</v>
      </c>
      <c r="G178" s="9">
        <v>0.231898197242842</v>
      </c>
      <c r="H178" s="9">
        <v>0.28509524239415168</v>
      </c>
      <c r="I178" s="9">
        <v>0.10471750199374272</v>
      </c>
      <c r="J178" s="9">
        <v>4.5618556701030925E-2</v>
      </c>
      <c r="K178" s="9">
        <v>9.6371769383698305E-2</v>
      </c>
      <c r="L178" s="9">
        <v>0.22979797979798097</v>
      </c>
      <c r="M178" s="9">
        <v>5.6866048862679042E-2</v>
      </c>
      <c r="N178" s="9">
        <v>2.6253847546623205E-2</v>
      </c>
      <c r="O178" s="9">
        <v>0.15576379066477886</v>
      </c>
      <c r="P178" s="9">
        <v>2.4925788060123456E-2</v>
      </c>
      <c r="Q178" s="9">
        <v>1.8375115334760331E-2</v>
      </c>
      <c r="R178" s="9">
        <v>6.5302376177040794E-2</v>
      </c>
      <c r="S178" s="9">
        <v>4.3042328837083872E-2</v>
      </c>
      <c r="T178" s="9">
        <v>2.0878787878787854E-2</v>
      </c>
      <c r="U178" s="9">
        <v>0.12184125781398016</v>
      </c>
      <c r="V178" s="9">
        <v>0.15981876512635784</v>
      </c>
      <c r="W178" s="9">
        <v>2.1599436175946386E-2</v>
      </c>
      <c r="X178" s="9">
        <v>0.28637495553184056</v>
      </c>
      <c r="Y178" s="9">
        <v>0.36780383795309274</v>
      </c>
      <c r="Z178" s="9">
        <v>0.25842920464166702</v>
      </c>
      <c r="AA178" s="9">
        <v>0.14670173023987437</v>
      </c>
      <c r="AB178" s="9">
        <v>0.22010169715380237</v>
      </c>
      <c r="AC178" s="9">
        <v>7.0495095613703165E-2</v>
      </c>
      <c r="AD178" s="9">
        <v>6.1900958466453597E-2</v>
      </c>
      <c r="AE178" s="9">
        <v>0.19773195876288729</v>
      </c>
      <c r="AF178" s="9">
        <v>0.21308890203035721</v>
      </c>
      <c r="AG178" s="9">
        <v>3.8108356290175352E-2</v>
      </c>
      <c r="AH178" s="9">
        <v>1</v>
      </c>
      <c r="AI178" s="9">
        <v>0</v>
      </c>
      <c r="AJ178" s="9" t="s">
        <v>326</v>
      </c>
      <c r="AK178">
        <v>8712291</v>
      </c>
    </row>
    <row r="179" spans="3:37" x14ac:dyDescent="0.2">
      <c r="C179" s="5" t="s">
        <v>327</v>
      </c>
      <c r="D179" s="9">
        <v>0.1807468408348728</v>
      </c>
      <c r="E179" s="9">
        <v>0</v>
      </c>
      <c r="F179" s="9">
        <v>0.17262110427752042</v>
      </c>
      <c r="G179" s="9">
        <v>9.0816542948038176E-2</v>
      </c>
      <c r="H179" s="9">
        <v>0.39099034034486141</v>
      </c>
      <c r="I179" s="9">
        <v>0.11649592049567548</v>
      </c>
      <c r="J179" s="9">
        <v>5.9301780693533028E-2</v>
      </c>
      <c r="K179" s="9">
        <v>8.4393638170974089E-2</v>
      </c>
      <c r="L179" s="9">
        <v>0.16212121212121294</v>
      </c>
      <c r="M179" s="9">
        <v>0.29570345408593302</v>
      </c>
      <c r="N179" s="9">
        <v>2.2198080753213834E-2</v>
      </c>
      <c r="O179" s="9">
        <v>1.0210396039603753E-2</v>
      </c>
      <c r="P179" s="9">
        <v>1.7386797342505297E-2</v>
      </c>
      <c r="Q179" s="9">
        <v>8.7374252425298764E-3</v>
      </c>
      <c r="R179" s="9">
        <v>0.20722711357378412</v>
      </c>
      <c r="S179" s="9">
        <v>5.6808964460600658E-2</v>
      </c>
      <c r="T179" s="9">
        <v>2.7752525252525251E-2</v>
      </c>
      <c r="U179" s="9">
        <v>0.101231293805645</v>
      </c>
      <c r="V179" s="9">
        <v>6.5542860359092708E-2</v>
      </c>
      <c r="W179" s="9">
        <v>4.2328261680693001E-2</v>
      </c>
      <c r="X179" s="9">
        <v>0.13055852009960944</v>
      </c>
      <c r="Y179" s="9">
        <v>0</v>
      </c>
      <c r="Z179" s="9">
        <v>0.11579261915434086</v>
      </c>
      <c r="AA179" s="9">
        <v>5.6232795910342345E-2</v>
      </c>
      <c r="AB179" s="9">
        <v>0.47830680842633921</v>
      </c>
      <c r="AC179" s="9">
        <v>9.5477874474876642E-2</v>
      </c>
      <c r="AD179" s="9">
        <v>8.3626198083067094E-2</v>
      </c>
      <c r="AE179" s="9">
        <v>0.15817869415807617</v>
      </c>
      <c r="AF179" s="9">
        <v>0.10348905972796985</v>
      </c>
      <c r="AG179" s="9">
        <v>0.1439721894267364</v>
      </c>
      <c r="AH179" s="9">
        <v>1</v>
      </c>
      <c r="AI179" s="9">
        <v>0</v>
      </c>
      <c r="AJ179" s="9" t="s">
        <v>327</v>
      </c>
      <c r="AK179">
        <v>87127</v>
      </c>
    </row>
    <row r="180" spans="3:37" x14ac:dyDescent="0.2">
      <c r="C180" s="5" t="s">
        <v>328</v>
      </c>
      <c r="D180" s="9">
        <v>0.46377017369492418</v>
      </c>
      <c r="E180" s="9">
        <v>0.30740615488670947</v>
      </c>
      <c r="F180" s="9">
        <v>0.45269850044917465</v>
      </c>
      <c r="G180" s="9">
        <v>0.31507953340402928</v>
      </c>
      <c r="H180" s="9">
        <v>0.32517829737293796</v>
      </c>
      <c r="I180" s="9">
        <v>0.22219495736457923</v>
      </c>
      <c r="J180" s="9">
        <v>0.1973289597000937</v>
      </c>
      <c r="K180" s="9">
        <v>0.32683896620278446</v>
      </c>
      <c r="L180" s="9">
        <v>0.42070707070707281</v>
      </c>
      <c r="M180" s="9">
        <v>0.11331086773378476</v>
      </c>
      <c r="N180" s="9">
        <v>0.17653449212384534</v>
      </c>
      <c r="O180" s="9">
        <v>0.22781117397454079</v>
      </c>
      <c r="P180" s="9">
        <v>0.15888422937379212</v>
      </c>
      <c r="Q180" s="9">
        <v>0.11307102379911768</v>
      </c>
      <c r="R180" s="9">
        <v>0.14991331542985376</v>
      </c>
      <c r="S180" s="9">
        <v>0.16859434614113744</v>
      </c>
      <c r="T180" s="9">
        <v>6.631313131313106E-2</v>
      </c>
      <c r="U180" s="9">
        <v>0.30384542526993619</v>
      </c>
      <c r="V180" s="9">
        <v>0.18331738616536275</v>
      </c>
      <c r="W180" s="9">
        <v>8.9762724044055997E-2</v>
      </c>
      <c r="X180" s="9">
        <v>0.43116328708644791</v>
      </c>
      <c r="Y180" s="9">
        <v>0.38059701492537423</v>
      </c>
      <c r="Z180" s="9">
        <v>0.39987051147965258</v>
      </c>
      <c r="AA180" s="9">
        <v>0.26415650806134505</v>
      </c>
      <c r="AB180" s="9">
        <v>0.30132734596843674</v>
      </c>
      <c r="AC180" s="9">
        <v>0.17910954584703756</v>
      </c>
      <c r="AD180" s="9">
        <v>0.18514376996805113</v>
      </c>
      <c r="AE180" s="9">
        <v>0.50652920962199499</v>
      </c>
      <c r="AF180" s="9">
        <v>0.24541691306919036</v>
      </c>
      <c r="AG180" s="9">
        <v>0.11307884035156827</v>
      </c>
      <c r="AH180" s="9">
        <v>0</v>
      </c>
      <c r="AI180" s="9">
        <v>1</v>
      </c>
      <c r="AJ180" s="9" t="s">
        <v>328</v>
      </c>
      <c r="AK180">
        <v>8712729</v>
      </c>
    </row>
    <row r="181" spans="3:37" x14ac:dyDescent="0.2">
      <c r="C181" s="5" t="s">
        <v>329</v>
      </c>
      <c r="D181" s="9">
        <v>0.4964267121018483</v>
      </c>
      <c r="E181" s="9">
        <v>0.50625634088603311</v>
      </c>
      <c r="F181" s="9">
        <v>0.49968903323888497</v>
      </c>
      <c r="G181" s="9">
        <v>0.3567762460233298</v>
      </c>
      <c r="H181" s="9">
        <v>0.47187866750924867</v>
      </c>
      <c r="I181" s="9">
        <v>0.43224342064904125</v>
      </c>
      <c r="J181" s="9">
        <v>0.50585754451733833</v>
      </c>
      <c r="K181" s="9">
        <v>0.51838966202783565</v>
      </c>
      <c r="L181" s="9">
        <v>0.24141414141413756</v>
      </c>
      <c r="M181" s="9">
        <v>0.28833192923336143</v>
      </c>
      <c r="N181" s="9">
        <v>0.3536121673003802</v>
      </c>
      <c r="O181" s="9">
        <v>0.23201025459688651</v>
      </c>
      <c r="P181" s="9">
        <v>0.31004099326202661</v>
      </c>
      <c r="Q181" s="9">
        <v>0.21572362989775831</v>
      </c>
      <c r="R181" s="9">
        <v>0.1516470068327837</v>
      </c>
      <c r="S181" s="9">
        <v>0.25601586204824828</v>
      </c>
      <c r="T181" s="9">
        <v>0.11727272727272726</v>
      </c>
      <c r="U181" s="9">
        <v>0.29721538170107836</v>
      </c>
      <c r="V181" s="9">
        <v>5.0205437046209264E-2</v>
      </c>
      <c r="W181" s="9">
        <v>0.14597238920442823</v>
      </c>
      <c r="X181" s="9">
        <v>0.54108858057630949</v>
      </c>
      <c r="Y181" s="9">
        <v>0.54131130063965771</v>
      </c>
      <c r="Z181" s="9">
        <v>0.52238657303650859</v>
      </c>
      <c r="AA181" s="9">
        <v>0.36246559182068439</v>
      </c>
      <c r="AB181" s="9">
        <v>0.43868454071188334</v>
      </c>
      <c r="AC181" s="9">
        <v>0.34511162208574675</v>
      </c>
      <c r="AD181" s="9">
        <v>0.39057507987220369</v>
      </c>
      <c r="AE181" s="9">
        <v>0.5914089347079059</v>
      </c>
      <c r="AF181" s="9">
        <v>0.11728760102503472</v>
      </c>
      <c r="AG181" s="9">
        <v>0.24898333989243229</v>
      </c>
      <c r="AH181" s="9">
        <v>0</v>
      </c>
      <c r="AI181" s="9">
        <v>1</v>
      </c>
      <c r="AJ181" s="9" t="s">
        <v>329</v>
      </c>
      <c r="AK181">
        <v>8712766</v>
      </c>
    </row>
    <row r="182" spans="3:37" x14ac:dyDescent="0.2">
      <c r="C182" s="5" t="s">
        <v>330</v>
      </c>
      <c r="D182" s="9">
        <v>0.37810592077240024</v>
      </c>
      <c r="E182" s="9">
        <v>0.24484274602637465</v>
      </c>
      <c r="F182" s="9">
        <v>0.36231082855365881</v>
      </c>
      <c r="G182" s="9">
        <v>0.23007423117709391</v>
      </c>
      <c r="H182" s="9">
        <v>0.41455267671752571</v>
      </c>
      <c r="I182" s="9">
        <v>0.1824121219557088</v>
      </c>
      <c r="J182" s="9">
        <v>6.0965323336457357E-2</v>
      </c>
      <c r="K182" s="9">
        <v>0.18792246520874847</v>
      </c>
      <c r="L182" s="9">
        <v>0.36363636363636043</v>
      </c>
      <c r="M182" s="9">
        <v>0.13774220724515798</v>
      </c>
      <c r="N182" s="9">
        <v>5.7867101213108445E-2</v>
      </c>
      <c r="O182" s="9">
        <v>0.18935643564356475</v>
      </c>
      <c r="P182" s="9">
        <v>5.3526834095085532E-2</v>
      </c>
      <c r="Q182" s="9">
        <v>3.2644873533334104E-2</v>
      </c>
      <c r="R182" s="9">
        <v>0.11445762654247574</v>
      </c>
      <c r="S182" s="9">
        <v>8.5979511521014865E-2</v>
      </c>
      <c r="T182" s="9">
        <v>1.8373737373737372E-2</v>
      </c>
      <c r="U182" s="9">
        <v>0.17186967228641803</v>
      </c>
      <c r="V182" s="9">
        <v>7.9051049698879938E-2</v>
      </c>
      <c r="W182" s="9">
        <v>2.802537208241794E-2</v>
      </c>
      <c r="X182" s="9">
        <v>0.29099964425471142</v>
      </c>
      <c r="Y182" s="9">
        <v>0.29264392324093902</v>
      </c>
      <c r="Z182" s="9">
        <v>0.26988395836445711</v>
      </c>
      <c r="AA182" s="9">
        <v>0.1495526936688952</v>
      </c>
      <c r="AB182" s="9">
        <v>0.33302516014000133</v>
      </c>
      <c r="AC182" s="9">
        <v>0.13234566463893829</v>
      </c>
      <c r="AD182" s="9">
        <v>5.3099041533546248E-2</v>
      </c>
      <c r="AE182" s="9">
        <v>0.29158075601374639</v>
      </c>
      <c r="AF182" s="9">
        <v>0.16538537354622546</v>
      </c>
      <c r="AG182" s="9">
        <v>6.0606060606061642E-2</v>
      </c>
      <c r="AH182" s="9">
        <v>1</v>
      </c>
      <c r="AI182" s="9">
        <v>0</v>
      </c>
      <c r="AJ182" s="9" t="s">
        <v>330</v>
      </c>
      <c r="AK182">
        <v>8712853</v>
      </c>
    </row>
    <row r="183" spans="3:37" x14ac:dyDescent="0.2">
      <c r="C183" s="5" t="s">
        <v>331</v>
      </c>
      <c r="D183" s="9">
        <v>0.25268588196318015</v>
      </c>
      <c r="E183" s="9">
        <v>9.0632397700372E-2</v>
      </c>
      <c r="F183" s="9">
        <v>0.24227765876580729</v>
      </c>
      <c r="G183" s="9">
        <v>0.13599151643690349</v>
      </c>
      <c r="H183" s="9">
        <v>0.45292046583010259</v>
      </c>
      <c r="I183" s="9">
        <v>0.15468376173240922</v>
      </c>
      <c r="J183" s="9">
        <v>9.3416119962511715E-2</v>
      </c>
      <c r="K183" s="9">
        <v>0.18389662027833045</v>
      </c>
      <c r="L183" s="9">
        <v>0.4540404040404013</v>
      </c>
      <c r="M183" s="9">
        <v>0.20197978096040439</v>
      </c>
      <c r="N183" s="9">
        <v>4.5084193373166381E-2</v>
      </c>
      <c r="O183" s="9">
        <v>6.749469589816115E-2</v>
      </c>
      <c r="P183" s="9">
        <v>4.3019365782405408E-2</v>
      </c>
      <c r="Q183" s="9">
        <v>1.9850653158958401E-2</v>
      </c>
      <c r="R183" s="9">
        <v>0.21524968555597129</v>
      </c>
      <c r="S183" s="9">
        <v>7.1709676450266407E-2</v>
      </c>
      <c r="T183" s="9">
        <v>4.2500000000000003E-2</v>
      </c>
      <c r="U183" s="9">
        <v>0.23508240197006863</v>
      </c>
      <c r="V183" s="9">
        <v>0.15981876512635784</v>
      </c>
      <c r="W183" s="9">
        <v>4.6750411121706033E-2</v>
      </c>
      <c r="X183" s="9">
        <v>0.19815012451085123</v>
      </c>
      <c r="Y183" s="9">
        <v>9.6481876332622896E-2</v>
      </c>
      <c r="Z183" s="9">
        <v>0.18208078091538504</v>
      </c>
      <c r="AA183" s="9">
        <v>8.9436688950059212E-2</v>
      </c>
      <c r="AB183" s="9">
        <v>0.44462788086905181</v>
      </c>
      <c r="AC183" s="9">
        <v>9.6351058978761325E-2</v>
      </c>
      <c r="AD183" s="9">
        <v>9.9201277955271561E-2</v>
      </c>
      <c r="AE183" s="9">
        <v>0.32271477663230319</v>
      </c>
      <c r="AF183" s="9">
        <v>0.24876798738419131</v>
      </c>
      <c r="AG183" s="9">
        <v>8.3103764921947917E-2</v>
      </c>
      <c r="AH183" s="9">
        <v>1</v>
      </c>
      <c r="AI183" s="9">
        <v>0</v>
      </c>
      <c r="AJ183" s="9" t="s">
        <v>331</v>
      </c>
      <c r="AK183">
        <v>87139402</v>
      </c>
    </row>
    <row r="184" spans="3:37" x14ac:dyDescent="0.2">
      <c r="C184" s="5" t="s">
        <v>332</v>
      </c>
      <c r="D184" s="9">
        <v>0.30522031331345723</v>
      </c>
      <c r="E184" s="9">
        <v>0.33547514372674664</v>
      </c>
      <c r="F184" s="9">
        <v>0.29058116232464981</v>
      </c>
      <c r="G184" s="9">
        <v>0.17896076352067822</v>
      </c>
      <c r="H184" s="9">
        <v>0.34169901597905888</v>
      </c>
      <c r="I184" s="9">
        <v>0.13342739709220336</v>
      </c>
      <c r="J184" s="9">
        <v>0.13725398313027179</v>
      </c>
      <c r="K184" s="9">
        <v>0.17087475149105452</v>
      </c>
      <c r="L184" s="9">
        <v>0.27171717171717308</v>
      </c>
      <c r="M184" s="9">
        <v>0.14216512215669971</v>
      </c>
      <c r="N184" s="9">
        <v>0.12971211298207494</v>
      </c>
      <c r="O184" s="9">
        <v>0.17388613861386171</v>
      </c>
      <c r="P184" s="9">
        <v>0.11237808038448809</v>
      </c>
      <c r="Q184" s="9">
        <v>6.8356624417722708E-2</v>
      </c>
      <c r="R184" s="9">
        <v>0.1458340415406057</v>
      </c>
      <c r="S184" s="9">
        <v>6.2922462222489733E-2</v>
      </c>
      <c r="T184" s="9">
        <v>5.4318181818181821E-2</v>
      </c>
      <c r="U184" s="9">
        <v>0.1788785754877821</v>
      </c>
      <c r="V184" s="9">
        <v>0.10297180165475318</v>
      </c>
      <c r="W184" s="9">
        <v>3.3622154968699622E-2</v>
      </c>
      <c r="X184" s="9">
        <v>0.35752401280683188</v>
      </c>
      <c r="Y184" s="9">
        <v>0.47574626865671782</v>
      </c>
      <c r="Z184" s="9">
        <v>0.32964789083121365</v>
      </c>
      <c r="AA184" s="9">
        <v>0.19868265827762505</v>
      </c>
      <c r="AB184" s="9">
        <v>0.45519381892623995</v>
      </c>
      <c r="AC184" s="9">
        <v>0.12351679909964886</v>
      </c>
      <c r="AD184" s="9">
        <v>0.21118210862619813</v>
      </c>
      <c r="AE184" s="9">
        <v>0.39862542955326602</v>
      </c>
      <c r="AF184" s="9">
        <v>0.26000394244036912</v>
      </c>
      <c r="AG184" s="9">
        <v>0.12245834973107772</v>
      </c>
      <c r="AH184" s="9">
        <v>0</v>
      </c>
      <c r="AI184" s="9">
        <v>1</v>
      </c>
      <c r="AJ184" s="9" t="s">
        <v>332</v>
      </c>
      <c r="AK184">
        <v>87163</v>
      </c>
    </row>
    <row r="185" spans="3:37" x14ac:dyDescent="0.2">
      <c r="C185" s="5" t="s">
        <v>333</v>
      </c>
      <c r="D185" s="9">
        <v>0.40129679587297301</v>
      </c>
      <c r="E185" s="9">
        <v>7.3723368278660786E-2</v>
      </c>
      <c r="F185" s="9">
        <v>0.40570796765945727</v>
      </c>
      <c r="G185" s="9">
        <v>0.25170731707317029</v>
      </c>
      <c r="H185" s="9">
        <v>0.65965514128374714</v>
      </c>
      <c r="I185" s="9">
        <v>0.41752039752162579</v>
      </c>
      <c r="J185" s="9">
        <v>0.47610121836925717</v>
      </c>
      <c r="K185" s="9">
        <v>0.54522862823061902</v>
      </c>
      <c r="L185" s="9">
        <v>0.45757575757575986</v>
      </c>
      <c r="M185" s="9">
        <v>0.43660488626790439</v>
      </c>
      <c r="N185" s="9">
        <v>0.11204055766793408</v>
      </c>
      <c r="O185" s="9">
        <v>6.5881364922206642E-2</v>
      </c>
      <c r="P185" s="9">
        <v>9.6499081185506305E-2</v>
      </c>
      <c r="Q185" s="9">
        <v>7.0672658470894559E-2</v>
      </c>
      <c r="R185" s="9">
        <v>0.12509773260359686</v>
      </c>
      <c r="S185" s="9">
        <v>0.15740379126986631</v>
      </c>
      <c r="T185" s="9">
        <v>0.1086616161616159</v>
      </c>
      <c r="U185" s="9">
        <v>0.25004735745406376</v>
      </c>
      <c r="V185" s="9">
        <v>0.141245004784149</v>
      </c>
      <c r="W185" s="9">
        <v>0.11308265273689599</v>
      </c>
      <c r="X185" s="9">
        <v>0.38633938100319976</v>
      </c>
      <c r="Y185" s="9">
        <v>0.13379530916844121</v>
      </c>
      <c r="Z185" s="9">
        <v>0.37148264355794824</v>
      </c>
      <c r="AA185" s="9">
        <v>0.22532441997640601</v>
      </c>
      <c r="AB185" s="9">
        <v>0.54104206564089419</v>
      </c>
      <c r="AC185" s="9">
        <v>0.32114755847910664</v>
      </c>
      <c r="AD185" s="9">
        <v>0.46565495207667651</v>
      </c>
      <c r="AE185" s="9">
        <v>0.62783505154639396</v>
      </c>
      <c r="AF185" s="9">
        <v>0.32544845259215516</v>
      </c>
      <c r="AG185" s="9">
        <v>0.30145611963794033</v>
      </c>
      <c r="AH185" s="9">
        <v>0</v>
      </c>
      <c r="AI185" s="9">
        <v>1</v>
      </c>
      <c r="AJ185" s="9" t="s">
        <v>333</v>
      </c>
      <c r="AK185">
        <v>87164</v>
      </c>
    </row>
    <row r="186" spans="3:37" x14ac:dyDescent="0.2">
      <c r="C186" s="5" t="s">
        <v>334</v>
      </c>
      <c r="D186" s="9">
        <v>0.19399876946377148</v>
      </c>
      <c r="E186" s="9">
        <v>0.16909029421711191</v>
      </c>
      <c r="F186" s="9">
        <v>0.18257204063298996</v>
      </c>
      <c r="G186" s="9">
        <v>9.722163308589564E-2</v>
      </c>
      <c r="H186" s="9">
        <v>0.43305949264240712</v>
      </c>
      <c r="I186" s="9">
        <v>0.11671063124961696</v>
      </c>
      <c r="J186" s="9">
        <v>5.5365510777881911E-2</v>
      </c>
      <c r="K186" s="9">
        <v>0.12837972166998027</v>
      </c>
      <c r="L186" s="9">
        <v>0.25555555555555176</v>
      </c>
      <c r="M186" s="9">
        <v>0.35235888795282228</v>
      </c>
      <c r="N186" s="9">
        <v>3.4691290965055223E-2</v>
      </c>
      <c r="O186" s="9">
        <v>0.31930693069306776</v>
      </c>
      <c r="P186" s="9">
        <v>2.9213589030768507E-2</v>
      </c>
      <c r="Q186" s="9">
        <v>2.2932472665194693E-2</v>
      </c>
      <c r="R186" s="9">
        <v>0.45031784342386727</v>
      </c>
      <c r="S186" s="9">
        <v>0.14238291224802582</v>
      </c>
      <c r="T186" s="9">
        <v>3.6691919191919185E-2</v>
      </c>
      <c r="U186" s="9">
        <v>0.29986739912862342</v>
      </c>
      <c r="V186" s="9">
        <v>0.32276129903754147</v>
      </c>
      <c r="W186" s="9">
        <v>0.13439879496427781</v>
      </c>
      <c r="X186" s="9">
        <v>0.12166488794023551</v>
      </c>
      <c r="Y186" s="9">
        <v>0.12793176972281486</v>
      </c>
      <c r="Z186" s="9">
        <v>0.10757507844016236</v>
      </c>
      <c r="AA186" s="9">
        <v>5.1931773495871254E-2</v>
      </c>
      <c r="AB186" s="9">
        <v>0.33302516014000133</v>
      </c>
      <c r="AC186" s="9">
        <v>5.3467997787932681E-2</v>
      </c>
      <c r="AD186" s="9">
        <v>3.1453674121405671E-2</v>
      </c>
      <c r="AE186" s="9">
        <v>0.14797250859106581</v>
      </c>
      <c r="AF186" s="9">
        <v>6.6430120244431456E-2</v>
      </c>
      <c r="AG186" s="9">
        <v>0.1186540731995291</v>
      </c>
      <c r="AH186" s="9">
        <v>1</v>
      </c>
      <c r="AI186" s="9">
        <v>0</v>
      </c>
      <c r="AJ186" s="9" t="s">
        <v>334</v>
      </c>
      <c r="AK186">
        <v>871641</v>
      </c>
    </row>
    <row r="187" spans="3:37" x14ac:dyDescent="0.2">
      <c r="C187" s="5" t="s">
        <v>335</v>
      </c>
      <c r="D187" s="9">
        <v>0.17412087652042341</v>
      </c>
      <c r="E187" s="9">
        <v>0.18397024010821775</v>
      </c>
      <c r="F187" s="9">
        <v>0.16377582751710304</v>
      </c>
      <c r="G187" s="9">
        <v>8.7423117709437975E-2</v>
      </c>
      <c r="H187" s="9">
        <v>0.31858806536065926</v>
      </c>
      <c r="I187" s="9">
        <v>7.2510888902521539E-2</v>
      </c>
      <c r="J187" s="9">
        <v>0</v>
      </c>
      <c r="K187" s="9">
        <v>0</v>
      </c>
      <c r="L187" s="9">
        <v>0.4383838383838406</v>
      </c>
      <c r="M187" s="9">
        <v>0.20619208087615837</v>
      </c>
      <c r="N187" s="9">
        <v>7.9449574506608722E-2</v>
      </c>
      <c r="O187" s="9">
        <v>0.34582743988684655</v>
      </c>
      <c r="P187" s="9">
        <v>6.5871931395184005E-2</v>
      </c>
      <c r="Q187" s="9">
        <v>2.8349003918580216E-2</v>
      </c>
      <c r="R187" s="9">
        <v>0.2379576435394502</v>
      </c>
      <c r="S187" s="9">
        <v>5.9467660047466425E-2</v>
      </c>
      <c r="T187" s="9">
        <v>0</v>
      </c>
      <c r="U187" s="9">
        <v>0</v>
      </c>
      <c r="V187" s="9">
        <v>0.34851128496650952</v>
      </c>
      <c r="W187" s="9">
        <v>3.7035501568481628E-3</v>
      </c>
      <c r="X187" s="9">
        <v>0.12842404838135615</v>
      </c>
      <c r="Y187" s="9">
        <v>0.19136460554370791</v>
      </c>
      <c r="Z187" s="9">
        <v>0.1135016684097824</v>
      </c>
      <c r="AA187" s="9">
        <v>5.4831891466771761E-2</v>
      </c>
      <c r="AB187" s="9">
        <v>0.24057320213960456</v>
      </c>
      <c r="AC187" s="9">
        <v>3.9409727275373285E-2</v>
      </c>
      <c r="AD187" s="9">
        <v>0</v>
      </c>
      <c r="AE187" s="9">
        <v>0</v>
      </c>
      <c r="AF187" s="9">
        <v>0.22570471121624333</v>
      </c>
      <c r="AG187" s="9">
        <v>4.3290043290044197E-2</v>
      </c>
      <c r="AH187" s="9">
        <v>1</v>
      </c>
      <c r="AI187" s="9">
        <v>0</v>
      </c>
      <c r="AJ187" s="9" t="s">
        <v>335</v>
      </c>
      <c r="AK187">
        <v>871642</v>
      </c>
    </row>
    <row r="188" spans="3:37" x14ac:dyDescent="0.2">
      <c r="C188" s="5" t="s">
        <v>336</v>
      </c>
      <c r="D188" s="9">
        <v>7.9984854938710201E-2</v>
      </c>
      <c r="E188" s="9">
        <v>0.1602975989178187</v>
      </c>
      <c r="F188" s="9">
        <v>7.3457259346279419E-2</v>
      </c>
      <c r="G188" s="9">
        <v>3.550371155885429E-2</v>
      </c>
      <c r="H188" s="9">
        <v>0.34982395955583967</v>
      </c>
      <c r="I188" s="9">
        <v>7.1713391816452893E-2</v>
      </c>
      <c r="J188" s="9">
        <v>0</v>
      </c>
      <c r="K188" s="9">
        <v>0</v>
      </c>
      <c r="L188" s="9">
        <v>0.33434343434343095</v>
      </c>
      <c r="M188" s="9">
        <v>0.36394271272114559</v>
      </c>
      <c r="N188" s="9">
        <v>3.9435089625203694E-2</v>
      </c>
      <c r="O188" s="9">
        <v>9.4390912305516481E-2</v>
      </c>
      <c r="P188" s="9">
        <v>3.1946473165904918E-2</v>
      </c>
      <c r="Q188" s="9">
        <v>8.5132929148033984E-3</v>
      </c>
      <c r="R188" s="9">
        <v>0.25356086616582235</v>
      </c>
      <c r="S188" s="9">
        <v>4.3222579385345954E-2</v>
      </c>
      <c r="T188" s="9">
        <v>0</v>
      </c>
      <c r="U188" s="9">
        <v>0</v>
      </c>
      <c r="V188" s="9">
        <v>0.27055777565148731</v>
      </c>
      <c r="W188" s="9">
        <v>8.6515208048312309E-2</v>
      </c>
      <c r="X188" s="9">
        <v>4.7385272145144611E-2</v>
      </c>
      <c r="Y188" s="9">
        <v>0.13379530916844121</v>
      </c>
      <c r="Z188" s="9">
        <v>3.9593605259226242E-2</v>
      </c>
      <c r="AA188" s="9">
        <v>1.8187180495477785E-2</v>
      </c>
      <c r="AB188" s="9">
        <v>0.2973651191969911</v>
      </c>
      <c r="AC188" s="9">
        <v>4.1990472586857591E-2</v>
      </c>
      <c r="AD188" s="9">
        <v>0</v>
      </c>
      <c r="AE188" s="9">
        <v>0</v>
      </c>
      <c r="AF188" s="9">
        <v>0.20244431302976384</v>
      </c>
      <c r="AG188" s="9">
        <v>0.15374524465433645</v>
      </c>
      <c r="AH188" s="9">
        <v>1</v>
      </c>
      <c r="AI188" s="9">
        <v>0</v>
      </c>
      <c r="AJ188" s="9" t="s">
        <v>336</v>
      </c>
      <c r="AK188">
        <v>872113</v>
      </c>
    </row>
    <row r="189" spans="3:37" x14ac:dyDescent="0.2">
      <c r="C189" s="5" t="s">
        <v>337</v>
      </c>
      <c r="D189" s="9">
        <v>0.13834066922239632</v>
      </c>
      <c r="E189" s="9">
        <v>0.28238079134257349</v>
      </c>
      <c r="F189" s="9">
        <v>0.14380485108147317</v>
      </c>
      <c r="G189" s="9">
        <v>6.7401908801696289E-2</v>
      </c>
      <c r="H189" s="9">
        <v>0.40046944118443994</v>
      </c>
      <c r="I189" s="9">
        <v>0.33746395926630057</v>
      </c>
      <c r="J189" s="9">
        <v>0.30623242736644796</v>
      </c>
      <c r="K189" s="9">
        <v>0.18469184890656107</v>
      </c>
      <c r="L189" s="9">
        <v>0.30757575757575406</v>
      </c>
      <c r="M189" s="9">
        <v>0.65711878685762415</v>
      </c>
      <c r="N189" s="9">
        <v>0.11573420242621724</v>
      </c>
      <c r="O189" s="9">
        <v>0.42008486562942099</v>
      </c>
      <c r="P189" s="9">
        <v>0.11190689346463745</v>
      </c>
      <c r="Q189" s="9">
        <v>3.8621735606035157E-2</v>
      </c>
      <c r="R189" s="9">
        <v>0.37893055036203566</v>
      </c>
      <c r="S189" s="9">
        <v>0.64460600234326204</v>
      </c>
      <c r="T189" s="9">
        <v>0.30227272727272725</v>
      </c>
      <c r="U189" s="9">
        <v>0.46599734798257331</v>
      </c>
      <c r="V189" s="9">
        <v>0.435048122924523</v>
      </c>
      <c r="W189" s="9">
        <v>0.5881873333056935</v>
      </c>
      <c r="X189" s="9">
        <v>0.11846318036286092</v>
      </c>
      <c r="Y189" s="9">
        <v>0.32969083155650414</v>
      </c>
      <c r="Z189" s="9">
        <v>0.11285422580805864</v>
      </c>
      <c r="AA189" s="9">
        <v>5.0383405426661414E-2</v>
      </c>
      <c r="AB189" s="9">
        <v>0.38915670606880698</v>
      </c>
      <c r="AC189" s="9">
        <v>0.25973358170581345</v>
      </c>
      <c r="AD189" s="9">
        <v>0.27843450479233228</v>
      </c>
      <c r="AE189" s="9">
        <v>0.340549828178695</v>
      </c>
      <c r="AF189" s="9">
        <v>0.20678099743741421</v>
      </c>
      <c r="AG189" s="9">
        <v>0.40115440115440421</v>
      </c>
      <c r="AH189" s="9">
        <v>1</v>
      </c>
      <c r="AI189" s="9">
        <v>0</v>
      </c>
      <c r="AJ189" s="9" t="s">
        <v>337</v>
      </c>
      <c r="AK189">
        <v>872608</v>
      </c>
    </row>
    <row r="190" spans="3:37" x14ac:dyDescent="0.2">
      <c r="C190" s="5" t="s">
        <v>338</v>
      </c>
      <c r="D190" s="9">
        <v>0.44862511240475417</v>
      </c>
      <c r="E190" s="9">
        <v>0.3517078119715894</v>
      </c>
      <c r="F190" s="9">
        <v>0.45269850044917465</v>
      </c>
      <c r="G190" s="9">
        <v>0.29242841993637281</v>
      </c>
      <c r="H190" s="9">
        <v>0.4123860250970508</v>
      </c>
      <c r="I190" s="9">
        <v>0.4178271271701105</v>
      </c>
      <c r="J190" s="9">
        <v>0.42010309278350272</v>
      </c>
      <c r="K190" s="9">
        <v>0.44065606361829246</v>
      </c>
      <c r="L190" s="9">
        <v>0.37070707070707259</v>
      </c>
      <c r="M190" s="9">
        <v>0.27948609941027791</v>
      </c>
      <c r="N190" s="9">
        <v>6.9599855151185955E-2</v>
      </c>
      <c r="O190" s="9">
        <v>0.20416371994342333</v>
      </c>
      <c r="P190" s="9">
        <v>8.1279743674315619E-2</v>
      </c>
      <c r="Q190" s="9">
        <v>4.6298267830660572E-2</v>
      </c>
      <c r="R190" s="9">
        <v>0.16704626576469414</v>
      </c>
      <c r="S190" s="9">
        <v>0.29056388379848136</v>
      </c>
      <c r="T190" s="9">
        <v>0.13563131313131313</v>
      </c>
      <c r="U190" s="9">
        <v>0.34343625686683149</v>
      </c>
      <c r="V190" s="9">
        <v>0.1257668711656442</v>
      </c>
      <c r="W190" s="9">
        <v>0.12745463842018759</v>
      </c>
      <c r="X190" s="9">
        <v>0.35076485236570409</v>
      </c>
      <c r="Y190" s="9">
        <v>0.43789978678038238</v>
      </c>
      <c r="Z190" s="9">
        <v>0.36401215199960368</v>
      </c>
      <c r="AA190" s="9">
        <v>0.19563507668108551</v>
      </c>
      <c r="AB190" s="9">
        <v>0.46443901472627291</v>
      </c>
      <c r="AC190" s="9">
        <v>0.42631778094711414</v>
      </c>
      <c r="AD190" s="9">
        <v>0.46821086261980838</v>
      </c>
      <c r="AE190" s="9">
        <v>0.69931271477663126</v>
      </c>
      <c r="AF190" s="9">
        <v>0.29351468559038102</v>
      </c>
      <c r="AG190" s="9">
        <v>0.26334776334776488</v>
      </c>
      <c r="AH190" s="9">
        <v>0</v>
      </c>
      <c r="AI190" s="9">
        <v>1</v>
      </c>
      <c r="AJ190" s="9" t="s">
        <v>338</v>
      </c>
      <c r="AK190">
        <v>87281702</v>
      </c>
    </row>
    <row r="191" spans="3:37" x14ac:dyDescent="0.2">
      <c r="C191" s="5" t="s">
        <v>339</v>
      </c>
      <c r="D191" s="9">
        <v>0.28534242037010915</v>
      </c>
      <c r="E191" s="9">
        <v>0.42306391613121064</v>
      </c>
      <c r="F191" s="9">
        <v>0.26411443576808846</v>
      </c>
      <c r="G191" s="9">
        <v>0.1624178154825022</v>
      </c>
      <c r="H191" s="9">
        <v>8.9193825042881536E-2</v>
      </c>
      <c r="I191" s="9">
        <v>0</v>
      </c>
      <c r="J191" s="9">
        <v>3.7371134020618554E-3</v>
      </c>
      <c r="K191" s="9">
        <v>9.2047713717693797E-3</v>
      </c>
      <c r="L191" s="9">
        <v>0.16919191919192011</v>
      </c>
      <c r="M191" s="9">
        <v>5.0126368997472623E-2</v>
      </c>
      <c r="N191" s="9">
        <v>2.2306717363751581E-2</v>
      </c>
      <c r="O191" s="9">
        <v>0.17278111739745214</v>
      </c>
      <c r="P191" s="9">
        <v>1.6208830042878011E-2</v>
      </c>
      <c r="Q191" s="9">
        <v>1.4079245720006444E-2</v>
      </c>
      <c r="R191" s="9">
        <v>5.7959683176394917E-2</v>
      </c>
      <c r="S191" s="9">
        <v>0</v>
      </c>
      <c r="T191" s="9">
        <v>4.0277777777777777E-3</v>
      </c>
      <c r="U191" s="9">
        <v>3.5082401970069961E-2</v>
      </c>
      <c r="V191" s="9">
        <v>0.11605786007767067</v>
      </c>
      <c r="W191" s="9">
        <v>2.5392811243315039E-3</v>
      </c>
      <c r="X191" s="9">
        <v>0.21593738882959904</v>
      </c>
      <c r="Y191" s="9">
        <v>0.45309168443496928</v>
      </c>
      <c r="Z191" s="9">
        <v>0.18810697743911689</v>
      </c>
      <c r="AA191" s="9">
        <v>0.10410931970114036</v>
      </c>
      <c r="AB191" s="9">
        <v>6.6565409760286354E-2</v>
      </c>
      <c r="AC191" s="9">
        <v>6.8205411803515057E-3</v>
      </c>
      <c r="AD191" s="9">
        <v>6.3714057507987141E-3</v>
      </c>
      <c r="AE191" s="9">
        <v>3.1817869415807637E-2</v>
      </c>
      <c r="AF191" s="9">
        <v>0.14389907352651321</v>
      </c>
      <c r="AG191" s="9">
        <v>2.2235340417159397E-2</v>
      </c>
      <c r="AH191" s="9">
        <v>1</v>
      </c>
      <c r="AI191" s="9">
        <v>0</v>
      </c>
      <c r="AJ191" s="9" t="s">
        <v>339</v>
      </c>
      <c r="AK191">
        <v>873357</v>
      </c>
    </row>
    <row r="192" spans="3:37" x14ac:dyDescent="0.2">
      <c r="C192" s="5" t="s">
        <v>340</v>
      </c>
      <c r="D192" s="9">
        <v>0.27587675706375292</v>
      </c>
      <c r="E192" s="9">
        <v>0.11329049712546498</v>
      </c>
      <c r="F192" s="9">
        <v>0.25913896759035371</v>
      </c>
      <c r="G192" s="9">
        <v>0.15495227995758218</v>
      </c>
      <c r="H192" s="9">
        <v>0.31380337636544386</v>
      </c>
      <c r="I192" s="9">
        <v>5.6315563462364451E-2</v>
      </c>
      <c r="J192" s="9">
        <v>2.1539362699156489E-2</v>
      </c>
      <c r="K192" s="9">
        <v>6.6103379721669811E-2</v>
      </c>
      <c r="L192" s="9">
        <v>0.20505050505050615</v>
      </c>
      <c r="M192" s="9">
        <v>0.23946925021061713</v>
      </c>
      <c r="N192" s="9">
        <v>6.4240449031323185E-2</v>
      </c>
      <c r="O192" s="9">
        <v>0.13916637199434256</v>
      </c>
      <c r="P192" s="9">
        <v>4.8108184516797811E-2</v>
      </c>
      <c r="Q192" s="9">
        <v>2.7994127733013404E-2</v>
      </c>
      <c r="R192" s="9">
        <v>0.23187272665465533</v>
      </c>
      <c r="S192" s="9">
        <v>3.0882927268903938E-2</v>
      </c>
      <c r="T192" s="9">
        <v>1.560606060606058E-2</v>
      </c>
      <c r="U192" s="9">
        <v>0.14032960788028043</v>
      </c>
      <c r="V192" s="9">
        <v>3.8948612596386552E-2</v>
      </c>
      <c r="W192" s="9">
        <v>8.4856902007932195E-2</v>
      </c>
      <c r="X192" s="9">
        <v>0.2027748132337257</v>
      </c>
      <c r="Y192" s="9">
        <v>0.11007462686566928</v>
      </c>
      <c r="Z192" s="9">
        <v>0.18073609243488353</v>
      </c>
      <c r="AA192" s="9">
        <v>9.4745379473063537E-2</v>
      </c>
      <c r="AB192" s="9">
        <v>0.2973651191969911</v>
      </c>
      <c r="AC192" s="9">
        <v>2.6350767917260914E-2</v>
      </c>
      <c r="AD192" s="9">
        <v>2.2028753993610227E-2</v>
      </c>
      <c r="AE192" s="9">
        <v>0.13711340206185582</v>
      </c>
      <c r="AF192" s="9">
        <v>4.2972600039422493E-2</v>
      </c>
      <c r="AG192" s="9">
        <v>0.11904761904762044</v>
      </c>
      <c r="AH192" s="9">
        <v>1</v>
      </c>
      <c r="AI192" s="9">
        <v>0</v>
      </c>
      <c r="AJ192" s="9" t="s">
        <v>340</v>
      </c>
      <c r="AK192">
        <v>873586</v>
      </c>
    </row>
    <row r="193" spans="3:37" x14ac:dyDescent="0.2">
      <c r="C193" s="5" t="s">
        <v>341</v>
      </c>
      <c r="D193" s="9">
        <v>0.95787779828671482</v>
      </c>
      <c r="E193" s="9">
        <v>0.41122759553601623</v>
      </c>
      <c r="F193" s="9">
        <v>0.95577361619790624</v>
      </c>
      <c r="G193" s="9">
        <v>0.89353128313891828</v>
      </c>
      <c r="H193" s="9">
        <v>0.51250338539316165</v>
      </c>
      <c r="I193" s="9">
        <v>0.52763634132875137</v>
      </c>
      <c r="J193" s="9">
        <v>0.67268041237113396</v>
      </c>
      <c r="K193" s="9">
        <v>0.93339960238568564</v>
      </c>
      <c r="L193" s="9">
        <v>0.37373737373737054</v>
      </c>
      <c r="M193" s="9">
        <v>0.16301600673968197</v>
      </c>
      <c r="N193" s="9">
        <v>0.26239362665218136</v>
      </c>
      <c r="O193" s="9">
        <v>0.24770155586987319</v>
      </c>
      <c r="P193" s="9">
        <v>0.23856193752061447</v>
      </c>
      <c r="Q193" s="9">
        <v>0.22767735404315853</v>
      </c>
      <c r="R193" s="9">
        <v>9.9194343406873539E-2</v>
      </c>
      <c r="S193" s="9">
        <v>0.173626340613454</v>
      </c>
      <c r="T193" s="9">
        <v>7.8510101010101002E-2</v>
      </c>
      <c r="U193" s="9">
        <v>0.23508240197006863</v>
      </c>
      <c r="V193" s="9">
        <v>0.1107108684640063</v>
      </c>
      <c r="W193" s="9">
        <v>6.3989884333153585E-2</v>
      </c>
      <c r="X193" s="9">
        <v>0.89612237637851266</v>
      </c>
      <c r="Y193" s="9">
        <v>0.55517057569296535</v>
      </c>
      <c r="Z193" s="9">
        <v>0.84859803775088816</v>
      </c>
      <c r="AA193" s="9">
        <v>0.74488792764451439</v>
      </c>
      <c r="AB193" s="9">
        <v>0.50208016905501252</v>
      </c>
      <c r="AC193" s="9">
        <v>0.36490380417382096</v>
      </c>
      <c r="AD193" s="9">
        <v>0.42651757188498407</v>
      </c>
      <c r="AE193" s="9">
        <v>0.92371134020618539</v>
      </c>
      <c r="AF193" s="9">
        <v>0.25448452592154597</v>
      </c>
      <c r="AG193" s="9">
        <v>0.16909353272989805</v>
      </c>
      <c r="AH193" s="9">
        <v>0</v>
      </c>
      <c r="AI193" s="9">
        <v>1</v>
      </c>
      <c r="AJ193" s="9" t="s">
        <v>341</v>
      </c>
      <c r="AK193">
        <v>873592</v>
      </c>
    </row>
    <row r="194" spans="3:37" x14ac:dyDescent="0.2">
      <c r="C194" s="5" t="s">
        <v>342</v>
      </c>
      <c r="D194" s="9">
        <v>0.66775521794690096</v>
      </c>
      <c r="E194" s="9">
        <v>0.57017247210010136</v>
      </c>
      <c r="F194" s="9">
        <v>0.68350494091630865</v>
      </c>
      <c r="G194" s="9">
        <v>0.49522799575821841</v>
      </c>
      <c r="H194" s="9">
        <v>0.55493364629411901</v>
      </c>
      <c r="I194" s="9">
        <v>0.80921415864057666</v>
      </c>
      <c r="J194" s="9">
        <v>0.58270852858481714</v>
      </c>
      <c r="K194" s="9">
        <v>0.74353876739562996</v>
      </c>
      <c r="L194" s="9">
        <v>0.67424242424242264</v>
      </c>
      <c r="M194" s="9">
        <v>0.50589721988205771</v>
      </c>
      <c r="N194" s="9">
        <v>0.18768785080572148</v>
      </c>
      <c r="O194" s="9">
        <v>8.8998408769448561E-2</v>
      </c>
      <c r="P194" s="9">
        <v>0.1723130565895486</v>
      </c>
      <c r="Q194" s="9">
        <v>0.13944392769491087</v>
      </c>
      <c r="R194" s="9">
        <v>8.6344630655743257E-2</v>
      </c>
      <c r="S194" s="9">
        <v>0.34050830654610165</v>
      </c>
      <c r="T194" s="9">
        <v>9.7777777777777519E-2</v>
      </c>
      <c r="U194" s="9">
        <v>0.29683652206857414</v>
      </c>
      <c r="V194" s="9">
        <v>0.14208926661788565</v>
      </c>
      <c r="W194" s="9">
        <v>0.15201829664331276</v>
      </c>
      <c r="X194" s="9">
        <v>0.66702241195304413</v>
      </c>
      <c r="Y194" s="9">
        <v>0.57196162046908205</v>
      </c>
      <c r="Z194" s="9">
        <v>0.6279695203944452</v>
      </c>
      <c r="AA194" s="9">
        <v>0.46790208415257584</v>
      </c>
      <c r="AB194" s="9">
        <v>0.51462722049792364</v>
      </c>
      <c r="AC194" s="9">
        <v>0.70932658070650223</v>
      </c>
      <c r="AD194" s="9">
        <v>0.54153354632587869</v>
      </c>
      <c r="AE194" s="9">
        <v>0.99759450171821662</v>
      </c>
      <c r="AF194" s="9">
        <v>0.49931007293514779</v>
      </c>
      <c r="AG194" s="9">
        <v>0.4811753902662963</v>
      </c>
      <c r="AH194" s="9">
        <v>0</v>
      </c>
      <c r="AI194" s="9">
        <v>1</v>
      </c>
      <c r="AJ194" s="9" t="s">
        <v>342</v>
      </c>
      <c r="AK194">
        <v>873593</v>
      </c>
    </row>
    <row r="195" spans="3:37" x14ac:dyDescent="0.2">
      <c r="C195" s="5" t="s">
        <v>343</v>
      </c>
      <c r="D195" s="9">
        <v>0.41265559184059569</v>
      </c>
      <c r="E195" s="9">
        <v>0.35847142374027385</v>
      </c>
      <c r="F195" s="9">
        <v>0.39672448344965838</v>
      </c>
      <c r="G195" s="9">
        <v>0.26430540827147403</v>
      </c>
      <c r="H195" s="9">
        <v>0.3912611717974217</v>
      </c>
      <c r="I195" s="9">
        <v>0.21044721182749557</v>
      </c>
      <c r="J195" s="9">
        <v>0.15447516401124647</v>
      </c>
      <c r="K195" s="9">
        <v>0.25790258449304254</v>
      </c>
      <c r="L195" s="9">
        <v>0.28181818181818324</v>
      </c>
      <c r="M195" s="9">
        <v>0.11647009267059814</v>
      </c>
      <c r="N195" s="9">
        <v>9.3572333876516381E-2</v>
      </c>
      <c r="O195" s="9">
        <v>0.17454915134370391</v>
      </c>
      <c r="P195" s="9">
        <v>7.7698723083447205E-2</v>
      </c>
      <c r="Q195" s="9">
        <v>6.3836622475242535E-2</v>
      </c>
      <c r="R195" s="9">
        <v>9.9024373661488224E-2</v>
      </c>
      <c r="S195" s="9">
        <v>0.15304773635353255</v>
      </c>
      <c r="T195" s="9">
        <v>4.9343434343434092E-2</v>
      </c>
      <c r="U195" s="9">
        <v>0.18501610153438164</v>
      </c>
      <c r="V195" s="9">
        <v>0.10677097990656696</v>
      </c>
      <c r="W195" s="9">
        <v>5.30381548581456E-2</v>
      </c>
      <c r="X195" s="9">
        <v>0.43329775880469407</v>
      </c>
      <c r="Y195" s="9">
        <v>0.5543710021321977</v>
      </c>
      <c r="Z195" s="9">
        <v>0.39289805269186939</v>
      </c>
      <c r="AA195" s="9">
        <v>0.26636846244593021</v>
      </c>
      <c r="AB195" s="9">
        <v>0.46377864359770532</v>
      </c>
      <c r="AC195" s="9">
        <v>0.31765482046356397</v>
      </c>
      <c r="AD195" s="9">
        <v>0.23178913738019172</v>
      </c>
      <c r="AE195" s="9">
        <v>0.52955326460480945</v>
      </c>
      <c r="AF195" s="9">
        <v>0.36901241868716811</v>
      </c>
      <c r="AG195" s="9">
        <v>0.20510297783025175</v>
      </c>
      <c r="AH195" s="9">
        <v>0</v>
      </c>
      <c r="AI195" s="9">
        <v>1</v>
      </c>
      <c r="AJ195" s="9" t="s">
        <v>343</v>
      </c>
      <c r="AK195">
        <v>873701</v>
      </c>
    </row>
    <row r="196" spans="3:37" x14ac:dyDescent="0.2">
      <c r="C196" s="5" t="s">
        <v>344</v>
      </c>
      <c r="D196" s="9">
        <v>0.20961711391925927</v>
      </c>
      <c r="E196" s="9">
        <v>0.17619208657423061</v>
      </c>
      <c r="F196" s="9">
        <v>0.20551447723032329</v>
      </c>
      <c r="G196" s="9">
        <v>0.10965005302226936</v>
      </c>
      <c r="H196" s="9">
        <v>0.34269206463844321</v>
      </c>
      <c r="I196" s="9">
        <v>0.19069382246487973</v>
      </c>
      <c r="J196" s="9">
        <v>0.14482193064667268</v>
      </c>
      <c r="K196" s="9">
        <v>0.1173459244532804</v>
      </c>
      <c r="L196" s="9">
        <v>5.4040404040404319E-2</v>
      </c>
      <c r="M196" s="9">
        <v>0.25716090985678397</v>
      </c>
      <c r="N196" s="9">
        <v>8.0717001629548785E-2</v>
      </c>
      <c r="O196" s="9">
        <v>0.16526697312588437</v>
      </c>
      <c r="P196" s="9">
        <v>5.3950902322951043E-2</v>
      </c>
      <c r="Q196" s="9">
        <v>2.9824541742778286E-2</v>
      </c>
      <c r="R196" s="9">
        <v>0.19182785464187369</v>
      </c>
      <c r="S196" s="9">
        <v>0.26307567518851405</v>
      </c>
      <c r="T196" s="9">
        <v>0.14936868686868687</v>
      </c>
      <c r="U196" s="9">
        <v>0.32430384542527052</v>
      </c>
      <c r="V196" s="9">
        <v>0.19372994878144731</v>
      </c>
      <c r="W196" s="9">
        <v>0.1343642469217699</v>
      </c>
      <c r="X196" s="9">
        <v>0.15795090715047755</v>
      </c>
      <c r="Y196" s="9">
        <v>0.15138592750532823</v>
      </c>
      <c r="Z196" s="9">
        <v>0.14298520842671564</v>
      </c>
      <c r="AA196" s="9">
        <v>6.9307904050334226E-2</v>
      </c>
      <c r="AB196" s="9">
        <v>0.27028990292544641</v>
      </c>
      <c r="AC196" s="9">
        <v>0.12972611112728127</v>
      </c>
      <c r="AD196" s="9">
        <v>0.13162939297124601</v>
      </c>
      <c r="AE196" s="9">
        <v>0.21635738831615201</v>
      </c>
      <c r="AF196" s="9">
        <v>4.8492016558249675E-2</v>
      </c>
      <c r="AG196" s="9">
        <v>0.12613144431326392</v>
      </c>
      <c r="AH196" s="9">
        <v>1</v>
      </c>
      <c r="AI196" s="9">
        <v>0</v>
      </c>
      <c r="AJ196" s="9" t="s">
        <v>344</v>
      </c>
      <c r="AK196">
        <v>873843</v>
      </c>
    </row>
    <row r="197" spans="3:37" x14ac:dyDescent="0.2">
      <c r="C197" s="5" t="s">
        <v>345</v>
      </c>
      <c r="D197" s="9">
        <v>0.39277769889724778</v>
      </c>
      <c r="E197" s="9">
        <v>0.42948934731146426</v>
      </c>
      <c r="F197" s="9">
        <v>0.38096883422016492</v>
      </c>
      <c r="G197" s="9">
        <v>0.24055143160127257</v>
      </c>
      <c r="H197" s="9">
        <v>0.34251151033673599</v>
      </c>
      <c r="I197" s="9">
        <v>0.26323538433225041</v>
      </c>
      <c r="J197" s="9">
        <v>0.1259372071227739</v>
      </c>
      <c r="K197" s="9">
        <v>0.16217693836978164</v>
      </c>
      <c r="L197" s="9">
        <v>0.33686868686868349</v>
      </c>
      <c r="M197" s="9">
        <v>0.27822240943555399</v>
      </c>
      <c r="N197" s="9">
        <v>3.4003259098316127E-2</v>
      </c>
      <c r="O197" s="9">
        <v>2.992397454031101E-2</v>
      </c>
      <c r="P197" s="9">
        <v>2.7658672195259863E-2</v>
      </c>
      <c r="Q197" s="9">
        <v>2.377296889416847E-2</v>
      </c>
      <c r="R197" s="9">
        <v>5.3608457694530688E-2</v>
      </c>
      <c r="S197" s="9">
        <v>8.7857121398744922E-2</v>
      </c>
      <c r="T197" s="9">
        <v>4.4797979797979545E-2</v>
      </c>
      <c r="U197" s="9">
        <v>0.11382837658647474</v>
      </c>
      <c r="V197" s="9">
        <v>5.4004615298024417E-2</v>
      </c>
      <c r="W197" s="9">
        <v>5.8047621021793137E-2</v>
      </c>
      <c r="X197" s="9">
        <v>0.35112059765208264</v>
      </c>
      <c r="Y197" s="9">
        <v>0.42670575692963875</v>
      </c>
      <c r="Z197" s="9">
        <v>0.31570297325564212</v>
      </c>
      <c r="AA197" s="9">
        <v>0.19364431773495891</v>
      </c>
      <c r="AB197" s="9">
        <v>0.38915670606880698</v>
      </c>
      <c r="AC197" s="9">
        <v>0.29359373635649216</v>
      </c>
      <c r="AD197" s="9">
        <v>0.28993610223642091</v>
      </c>
      <c r="AE197" s="9">
        <v>0.42130584192440013</v>
      </c>
      <c r="AF197" s="9">
        <v>0.31736644983244694</v>
      </c>
      <c r="AG197" s="9">
        <v>0.27994227994228227</v>
      </c>
      <c r="AH197" s="9">
        <v>0</v>
      </c>
      <c r="AI197" s="9">
        <v>1</v>
      </c>
      <c r="AJ197" s="9" t="s">
        <v>345</v>
      </c>
      <c r="AK197">
        <v>873885</v>
      </c>
    </row>
    <row r="198" spans="3:37" x14ac:dyDescent="0.2">
      <c r="C198" s="5" t="s">
        <v>346</v>
      </c>
      <c r="D198" s="9">
        <v>0.14667045293199032</v>
      </c>
      <c r="E198" s="9">
        <v>0.18261751775447743</v>
      </c>
      <c r="F198" s="9">
        <v>0.13800013820744927</v>
      </c>
      <c r="G198" s="9">
        <v>7.3806998939554613E-2</v>
      </c>
      <c r="H198" s="9">
        <v>0.36146971201589212</v>
      </c>
      <c r="I198" s="9">
        <v>8.4565364088092704E-2</v>
      </c>
      <c r="J198" s="9">
        <v>3.7417994376757022E-3</v>
      </c>
      <c r="K198" s="9">
        <v>1.194831013916502E-2</v>
      </c>
      <c r="L198" s="9">
        <v>0.32474747474747645</v>
      </c>
      <c r="M198" s="9">
        <v>0.22156697556866051</v>
      </c>
      <c r="N198" s="9">
        <v>0.11334419699438672</v>
      </c>
      <c r="O198" s="9">
        <v>0.20062765205091981</v>
      </c>
      <c r="P198" s="9">
        <v>9.0609244687367474E-2</v>
      </c>
      <c r="Q198" s="9">
        <v>3.6660577738430122E-2</v>
      </c>
      <c r="R198" s="9">
        <v>0.430941292449944</v>
      </c>
      <c r="S198" s="9">
        <v>7.3211764352450456E-2</v>
      </c>
      <c r="T198" s="9">
        <v>4.0328282828282569E-3</v>
      </c>
      <c r="U198" s="9">
        <v>4.5538927827239901E-2</v>
      </c>
      <c r="V198" s="9">
        <v>0.24621489277874711</v>
      </c>
      <c r="W198" s="9">
        <v>8.896811906637403E-2</v>
      </c>
      <c r="X198" s="9">
        <v>0.14016364283172972</v>
      </c>
      <c r="Y198" s="9">
        <v>0.24413646055437169</v>
      </c>
      <c r="Z198" s="9">
        <v>0.12440858608496544</v>
      </c>
      <c r="AA198" s="9">
        <v>6.1885568226504359E-2</v>
      </c>
      <c r="AB198" s="9">
        <v>0.53443835435515152</v>
      </c>
      <c r="AC198" s="9">
        <v>7.2386995372122218E-2</v>
      </c>
      <c r="AD198" s="9">
        <v>5.5271565495207597E-3</v>
      </c>
      <c r="AE198" s="9">
        <v>3.5807560137457173E-2</v>
      </c>
      <c r="AF198" s="9">
        <v>0.26966292134831515</v>
      </c>
      <c r="AG198" s="9">
        <v>0.14384100747737197</v>
      </c>
      <c r="AH198" s="9">
        <v>1</v>
      </c>
      <c r="AI198" s="9">
        <v>0</v>
      </c>
      <c r="AJ198" s="9" t="s">
        <v>346</v>
      </c>
      <c r="AK198">
        <v>874158</v>
      </c>
    </row>
    <row r="199" spans="3:37" x14ac:dyDescent="0.2">
      <c r="C199" s="5" t="s">
        <v>347</v>
      </c>
      <c r="D199" s="9">
        <v>0.53618249798854456</v>
      </c>
      <c r="E199" s="9">
        <v>0.2999661819411531</v>
      </c>
      <c r="F199" s="9">
        <v>0.51696496441157525</v>
      </c>
      <c r="G199" s="9">
        <v>0.38069989395546128</v>
      </c>
      <c r="H199" s="9">
        <v>0.30017152658662277</v>
      </c>
      <c r="I199" s="9">
        <v>0.20029446046254892</v>
      </c>
      <c r="J199" s="9">
        <v>0.19140112464854708</v>
      </c>
      <c r="K199" s="9">
        <v>0.28896620278330115</v>
      </c>
      <c r="L199" s="9">
        <v>0.28333333333332972</v>
      </c>
      <c r="M199" s="9">
        <v>9.035383319292542E-2</v>
      </c>
      <c r="N199" s="9">
        <v>5.2942241535397054E-2</v>
      </c>
      <c r="O199" s="9">
        <v>2.5525990099009955E-2</v>
      </c>
      <c r="P199" s="9">
        <v>4.9945813504216646E-2</v>
      </c>
      <c r="Q199" s="9">
        <v>4.1311323538750631E-2</v>
      </c>
      <c r="R199" s="9">
        <v>3.9195023285855439E-2</v>
      </c>
      <c r="S199" s="9">
        <v>5.2039835371166229E-2</v>
      </c>
      <c r="T199" s="9">
        <v>3.5656565656565657E-2</v>
      </c>
      <c r="U199" s="9">
        <v>0.1272778935404435</v>
      </c>
      <c r="V199" s="9">
        <v>3.951145381887769E-2</v>
      </c>
      <c r="W199" s="9">
        <v>6.6401337700206509E-3</v>
      </c>
      <c r="X199" s="9">
        <v>0.4759871931696889</v>
      </c>
      <c r="Y199" s="9">
        <v>0.38219616204690671</v>
      </c>
      <c r="Z199" s="9">
        <v>0.4422032969769385</v>
      </c>
      <c r="AA199" s="9">
        <v>0.30102241447109729</v>
      </c>
      <c r="AB199" s="9">
        <v>0.34491184045433804</v>
      </c>
      <c r="AC199" s="9">
        <v>0.21073822898778516</v>
      </c>
      <c r="AD199" s="9">
        <v>0.28258785942492015</v>
      </c>
      <c r="AE199" s="9">
        <v>0.53986254295532488</v>
      </c>
      <c r="AF199" s="9">
        <v>0.32347723240686049</v>
      </c>
      <c r="AG199" s="9">
        <v>9.4057457693821886E-2</v>
      </c>
      <c r="AH199" s="9">
        <v>0</v>
      </c>
      <c r="AI199" s="9">
        <v>1</v>
      </c>
      <c r="AJ199" s="9" t="s">
        <v>347</v>
      </c>
      <c r="AK199">
        <v>874217</v>
      </c>
    </row>
    <row r="200" spans="3:37" x14ac:dyDescent="0.2">
      <c r="C200" s="5" t="s">
        <v>348</v>
      </c>
      <c r="D200" s="9">
        <v>0.22381560887879365</v>
      </c>
      <c r="E200" s="9">
        <v>0.25295908014879948</v>
      </c>
      <c r="F200" s="9">
        <v>0.21346140556976079</v>
      </c>
      <c r="G200" s="9">
        <v>0.11741251325556734</v>
      </c>
      <c r="H200" s="9">
        <v>0.40724022749842292</v>
      </c>
      <c r="I200" s="9">
        <v>0.12891847125943204</v>
      </c>
      <c r="J200" s="9">
        <v>8.9245548266166583E-2</v>
      </c>
      <c r="K200" s="9">
        <v>0.16098409542743619</v>
      </c>
      <c r="L200" s="9">
        <v>0.23030303030303151</v>
      </c>
      <c r="M200" s="9">
        <v>0.23146588037068239</v>
      </c>
      <c r="N200" s="9">
        <v>4.837950389281187E-2</v>
      </c>
      <c r="O200" s="9">
        <v>8.9573019801980153E-2</v>
      </c>
      <c r="P200" s="9">
        <v>4.6411911605333839E-2</v>
      </c>
      <c r="Q200" s="9">
        <v>2.065379399997742E-2</v>
      </c>
      <c r="R200" s="9">
        <v>0.17649658360811768</v>
      </c>
      <c r="S200" s="9">
        <v>4.8457355724457279E-2</v>
      </c>
      <c r="T200" s="9">
        <v>4.9949494949494688E-2</v>
      </c>
      <c r="U200" s="9">
        <v>0.22447433225989624</v>
      </c>
      <c r="V200" s="9">
        <v>0.1560195868745427</v>
      </c>
      <c r="W200" s="9">
        <v>2.6816190594641031E-2</v>
      </c>
      <c r="X200" s="9">
        <v>0.18071860547847832</v>
      </c>
      <c r="Y200" s="9">
        <v>0.24973347547974489</v>
      </c>
      <c r="Z200" s="9">
        <v>0.16938094526619976</v>
      </c>
      <c r="AA200" s="9">
        <v>8.2653362170664782E-2</v>
      </c>
      <c r="AB200" s="9">
        <v>0.40368487089744742</v>
      </c>
      <c r="AC200" s="9">
        <v>7.4424425881188777E-2</v>
      </c>
      <c r="AD200" s="9">
        <v>0.1214856230031949</v>
      </c>
      <c r="AE200" s="9">
        <v>0.3776632302405511</v>
      </c>
      <c r="AF200" s="9">
        <v>0.19850187265917443</v>
      </c>
      <c r="AG200" s="9">
        <v>0.10448642266824217</v>
      </c>
      <c r="AH200" s="9">
        <v>1</v>
      </c>
      <c r="AI200" s="9">
        <v>0</v>
      </c>
      <c r="AJ200" s="9" t="s">
        <v>348</v>
      </c>
      <c r="AK200">
        <v>874373</v>
      </c>
    </row>
    <row r="201" spans="3:37" x14ac:dyDescent="0.2">
      <c r="C201" s="5" t="s">
        <v>349</v>
      </c>
      <c r="D201" s="9">
        <v>0.22854844053197176</v>
      </c>
      <c r="E201" s="9">
        <v>0.25972269191748393</v>
      </c>
      <c r="F201" s="9">
        <v>0.21753852532651496</v>
      </c>
      <c r="G201" s="9">
        <v>0.12106044538706212</v>
      </c>
      <c r="H201" s="9">
        <v>0.43396226415094735</v>
      </c>
      <c r="I201" s="9">
        <v>0.11115882461198734</v>
      </c>
      <c r="J201" s="9">
        <v>5.5131208997188146E-2</v>
      </c>
      <c r="K201" s="9">
        <v>7.7186878727634578E-2</v>
      </c>
      <c r="L201" s="9">
        <v>0.33232323232323407</v>
      </c>
      <c r="M201" s="9">
        <v>0.16512215669755689</v>
      </c>
      <c r="N201" s="9">
        <v>2.6941879413362301E-2</v>
      </c>
      <c r="O201" s="9">
        <v>0.34604844413012581</v>
      </c>
      <c r="P201" s="9">
        <v>1.196814776421759E-2</v>
      </c>
      <c r="Q201" s="9">
        <v>1.4322055741709925E-2</v>
      </c>
      <c r="R201" s="9">
        <v>0.2079749804534792</v>
      </c>
      <c r="S201" s="9">
        <v>4.8998107369243621E-2</v>
      </c>
      <c r="T201" s="9">
        <v>3.9292929292929039E-2</v>
      </c>
      <c r="U201" s="9">
        <v>0.11820420534192086</v>
      </c>
      <c r="V201" s="9">
        <v>0.33078178645804018</v>
      </c>
      <c r="W201" s="9">
        <v>3.7767920069649019E-2</v>
      </c>
      <c r="X201" s="9">
        <v>0.16506581287798028</v>
      </c>
      <c r="Y201" s="9">
        <v>0.38539445628997976</v>
      </c>
      <c r="Z201" s="9">
        <v>0.14522635589421845</v>
      </c>
      <c r="AA201" s="9">
        <v>7.4788635469917639E-2</v>
      </c>
      <c r="AB201" s="9">
        <v>0.42547711814039807</v>
      </c>
      <c r="AC201" s="9">
        <v>7.054360586391914E-2</v>
      </c>
      <c r="AD201" s="9">
        <v>7.0311501597444009E-2</v>
      </c>
      <c r="AE201" s="9">
        <v>0.14797250859106581</v>
      </c>
      <c r="AF201" s="9">
        <v>0.32229450029568368</v>
      </c>
      <c r="AG201" s="9">
        <v>7.031352485897982E-2</v>
      </c>
      <c r="AH201" s="9">
        <v>1</v>
      </c>
      <c r="AI201" s="9">
        <v>0</v>
      </c>
      <c r="AJ201" s="9" t="s">
        <v>349</v>
      </c>
      <c r="AK201">
        <v>874662</v>
      </c>
    </row>
    <row r="202" spans="3:37" x14ac:dyDescent="0.2">
      <c r="C202" s="5" t="s">
        <v>350</v>
      </c>
      <c r="D202" s="9">
        <v>0.25173931563254454</v>
      </c>
      <c r="E202" s="9">
        <v>0.20933378424078455</v>
      </c>
      <c r="F202" s="9">
        <v>0.24213945131642581</v>
      </c>
      <c r="G202" s="9">
        <v>0.13582184517497306</v>
      </c>
      <c r="H202" s="9">
        <v>0.25431073395323783</v>
      </c>
      <c r="I202" s="9">
        <v>0.16302680817127799</v>
      </c>
      <c r="J202" s="9">
        <v>9.0065604498594187E-2</v>
      </c>
      <c r="K202" s="9">
        <v>8.2206759443339869E-2</v>
      </c>
      <c r="L202" s="9">
        <v>0.30656565656565299</v>
      </c>
      <c r="M202" s="9">
        <v>0.10067396798652065</v>
      </c>
      <c r="N202" s="9">
        <v>4.5880861850443586E-2</v>
      </c>
      <c r="O202" s="9">
        <v>0.1050433168316834</v>
      </c>
      <c r="P202" s="9">
        <v>4.3820383546152766E-2</v>
      </c>
      <c r="Q202" s="9">
        <v>2.1512967922928384E-2</v>
      </c>
      <c r="R202" s="9">
        <v>0.14559608389706627</v>
      </c>
      <c r="S202" s="9">
        <v>0.14921741220296325</v>
      </c>
      <c r="T202" s="9">
        <v>5.3459595959595957E-2</v>
      </c>
      <c r="U202" s="9">
        <v>0.12186020079560546</v>
      </c>
      <c r="V202" s="9">
        <v>0.17403050599425901</v>
      </c>
      <c r="W202" s="9">
        <v>2.8681784890068261E-2</v>
      </c>
      <c r="X202" s="9">
        <v>0.19281394521522688</v>
      </c>
      <c r="Y202" s="9">
        <v>0.20175906183368927</v>
      </c>
      <c r="Z202" s="9">
        <v>0.1804870760496054</v>
      </c>
      <c r="AA202" s="9">
        <v>8.8846834447503173E-2</v>
      </c>
      <c r="AB202" s="9">
        <v>0.25378062471108981</v>
      </c>
      <c r="AC202" s="9">
        <v>0.13360693114455091</v>
      </c>
      <c r="AD202" s="9">
        <v>0.11365814696485624</v>
      </c>
      <c r="AE202" s="9">
        <v>0.16546391752577344</v>
      </c>
      <c r="AF202" s="9">
        <v>0.18076089099152412</v>
      </c>
      <c r="AG202" s="9">
        <v>5.2603961694871776E-2</v>
      </c>
      <c r="AH202" s="9">
        <v>1</v>
      </c>
      <c r="AI202" s="9">
        <v>0</v>
      </c>
      <c r="AJ202" s="9" t="s">
        <v>350</v>
      </c>
      <c r="AK202">
        <v>874839</v>
      </c>
    </row>
    <row r="203" spans="3:37" x14ac:dyDescent="0.2">
      <c r="C203" s="5" t="s">
        <v>351</v>
      </c>
      <c r="D203" s="9">
        <v>0.3426096833735644</v>
      </c>
      <c r="E203" s="9">
        <v>0.45350016909029417</v>
      </c>
      <c r="F203" s="9">
        <v>0.34952663948586882</v>
      </c>
      <c r="G203" s="9">
        <v>0.1978366914103919</v>
      </c>
      <c r="H203" s="9">
        <v>0.49535072673106889</v>
      </c>
      <c r="I203" s="9">
        <v>0.68069443592417544</v>
      </c>
      <c r="J203" s="9">
        <v>0.46415182755388934</v>
      </c>
      <c r="K203" s="9">
        <v>0.32892644135189031</v>
      </c>
      <c r="L203" s="9">
        <v>0.6686868686868721</v>
      </c>
      <c r="M203" s="9">
        <v>0.53622577927548654</v>
      </c>
      <c r="N203" s="9">
        <v>6.3190295129458257E-2</v>
      </c>
      <c r="O203" s="9">
        <v>0.38671322489391657</v>
      </c>
      <c r="P203" s="9">
        <v>6.3845827639824729E-2</v>
      </c>
      <c r="Q203" s="9">
        <v>4.6541077852363867E-2</v>
      </c>
      <c r="R203" s="9">
        <v>0.21270013937519108</v>
      </c>
      <c r="S203" s="9">
        <v>1</v>
      </c>
      <c r="T203" s="9">
        <v>0.2944444444444444</v>
      </c>
      <c r="U203" s="9">
        <v>0.31559007387762894</v>
      </c>
      <c r="V203" s="9">
        <v>0.60854392975741545</v>
      </c>
      <c r="W203" s="9">
        <v>0.37398946975664482</v>
      </c>
      <c r="X203" s="9">
        <v>0.27783706865884156</v>
      </c>
      <c r="Y203" s="9">
        <v>0.67057569296375452</v>
      </c>
      <c r="Z203" s="9">
        <v>0.27884854823447558</v>
      </c>
      <c r="AA203" s="9">
        <v>0.14186000786472663</v>
      </c>
      <c r="AB203" s="9">
        <v>0.54236280789803593</v>
      </c>
      <c r="AC203" s="9">
        <v>0.87843331295902716</v>
      </c>
      <c r="AD203" s="9">
        <v>0.67795527156549529</v>
      </c>
      <c r="AE203" s="9">
        <v>0.60893470790378224</v>
      </c>
      <c r="AF203" s="9">
        <v>0.70983638872461996</v>
      </c>
      <c r="AG203" s="9">
        <v>0.58743276925095533</v>
      </c>
      <c r="AH203" s="9">
        <v>0</v>
      </c>
      <c r="AI203" s="9">
        <v>1</v>
      </c>
      <c r="AJ203" s="9" t="s">
        <v>351</v>
      </c>
      <c r="AK203">
        <v>874858</v>
      </c>
    </row>
    <row r="204" spans="3:37" x14ac:dyDescent="0.2">
      <c r="C204" s="5" t="s">
        <v>352</v>
      </c>
      <c r="D204" s="9">
        <v>0.27398362440248164</v>
      </c>
      <c r="E204" s="9">
        <v>0.39567128846804189</v>
      </c>
      <c r="F204" s="9">
        <v>0.26418353949277845</v>
      </c>
      <c r="G204" s="9">
        <v>0.15435843054082671</v>
      </c>
      <c r="H204" s="9">
        <v>0.31470614787397511</v>
      </c>
      <c r="I204" s="9">
        <v>0.14302803508987191</v>
      </c>
      <c r="J204" s="9">
        <v>7.291471415182732E-2</v>
      </c>
      <c r="K204" s="9">
        <v>0.14234592445328054</v>
      </c>
      <c r="L204" s="9">
        <v>0.32020202020202182</v>
      </c>
      <c r="M204" s="9">
        <v>0.27190395956192076</v>
      </c>
      <c r="N204" s="9">
        <v>0.22437081296396844</v>
      </c>
      <c r="O204" s="9">
        <v>0.30670968882602612</v>
      </c>
      <c r="P204" s="9">
        <v>0.20548461574706692</v>
      </c>
      <c r="Q204" s="9">
        <v>8.7501260744343279E-2</v>
      </c>
      <c r="R204" s="9">
        <v>9.7154706462250037E-2</v>
      </c>
      <c r="S204" s="9">
        <v>0.11752335746687909</v>
      </c>
      <c r="T204" s="9">
        <v>5.4949494949494949E-2</v>
      </c>
      <c r="U204" s="9">
        <v>0.33282818715665718</v>
      </c>
      <c r="V204" s="9">
        <v>0.36370799797377162</v>
      </c>
      <c r="W204" s="9">
        <v>0.17205616129790147</v>
      </c>
      <c r="X204" s="9">
        <v>0.20704375667022515</v>
      </c>
      <c r="Y204" s="9">
        <v>0.30597014925373223</v>
      </c>
      <c r="Z204" s="9">
        <v>0.19239005926590108</v>
      </c>
      <c r="AA204" s="9">
        <v>9.6908179315769005E-2</v>
      </c>
      <c r="AB204" s="9">
        <v>0.14997028329921577</v>
      </c>
      <c r="AC204" s="9">
        <v>6.0628110719795091E-2</v>
      </c>
      <c r="AD204" s="9">
        <v>4.1421725239616618E-2</v>
      </c>
      <c r="AE204" s="9">
        <v>0.16402061855670161</v>
      </c>
      <c r="AF204" s="9">
        <v>0.12103291937709468</v>
      </c>
      <c r="AG204" s="9">
        <v>8.9662862390135614E-2</v>
      </c>
      <c r="AH204" s="9">
        <v>1</v>
      </c>
      <c r="AI204" s="9">
        <v>0</v>
      </c>
      <c r="AJ204" s="9" t="s">
        <v>352</v>
      </c>
      <c r="AK204">
        <v>875093</v>
      </c>
    </row>
    <row r="205" spans="3:37" x14ac:dyDescent="0.2">
      <c r="C205" s="5" t="s">
        <v>353</v>
      </c>
      <c r="D205" s="9">
        <v>0.12963225898054911</v>
      </c>
      <c r="E205" s="9">
        <v>0.2877916807575211</v>
      </c>
      <c r="F205" s="9">
        <v>0.11706170962614876</v>
      </c>
      <c r="G205" s="9">
        <v>6.1336161187698843E-2</v>
      </c>
      <c r="H205" s="9">
        <v>0.15229755348921331</v>
      </c>
      <c r="I205" s="9">
        <v>1.245322372860533E-2</v>
      </c>
      <c r="J205" s="9">
        <v>0</v>
      </c>
      <c r="K205" s="9">
        <v>0</v>
      </c>
      <c r="L205" s="9">
        <v>0.29949494949495103</v>
      </c>
      <c r="M205" s="9">
        <v>0.30560235888795489</v>
      </c>
      <c r="N205" s="9">
        <v>8.7778381314502607E-2</v>
      </c>
      <c r="O205" s="9">
        <v>1</v>
      </c>
      <c r="P205" s="9">
        <v>6.9405833294067756E-2</v>
      </c>
      <c r="Q205" s="9">
        <v>2.7807350793241689E-2</v>
      </c>
      <c r="R205" s="9">
        <v>0</v>
      </c>
      <c r="S205" s="9">
        <v>3.3676810766966263E-2</v>
      </c>
      <c r="T205" s="9">
        <v>0</v>
      </c>
      <c r="U205" s="9">
        <v>0</v>
      </c>
      <c r="V205" s="9">
        <v>0.42365058816907752</v>
      </c>
      <c r="W205" s="9">
        <v>2.7403507317275533E-2</v>
      </c>
      <c r="X205" s="9">
        <v>7.2500889363216525E-2</v>
      </c>
      <c r="Y205" s="9">
        <v>0.23480810234541377</v>
      </c>
      <c r="Z205" s="9">
        <v>5.8967080033866998E-2</v>
      </c>
      <c r="AA205" s="9">
        <v>2.9148643334644363E-2</v>
      </c>
      <c r="AB205" s="9">
        <v>0</v>
      </c>
      <c r="AC205" s="9">
        <v>0</v>
      </c>
      <c r="AD205" s="9">
        <v>0</v>
      </c>
      <c r="AE205" s="9">
        <v>0</v>
      </c>
      <c r="AF205" s="9">
        <v>6.7809974374135731E-2</v>
      </c>
      <c r="AG205" s="9">
        <v>6.9198478289387771E-2</v>
      </c>
      <c r="AH205" s="9">
        <v>1</v>
      </c>
      <c r="AI205" s="9">
        <v>0</v>
      </c>
      <c r="AJ205" s="9" t="s">
        <v>353</v>
      </c>
      <c r="AK205">
        <v>875099</v>
      </c>
    </row>
    <row r="206" spans="3:37" x14ac:dyDescent="0.2">
      <c r="C206" s="5" t="s">
        <v>354</v>
      </c>
      <c r="D206" s="9">
        <v>0.25363244829381576</v>
      </c>
      <c r="E206" s="9">
        <v>0.57997970916469055</v>
      </c>
      <c r="F206" s="9">
        <v>0.25817151544468303</v>
      </c>
      <c r="G206" s="9">
        <v>0.14163308589607593</v>
      </c>
      <c r="H206" s="9">
        <v>0.45833709488128982</v>
      </c>
      <c r="I206" s="9">
        <v>0.35556100852708533</v>
      </c>
      <c r="J206" s="9">
        <v>0.25421743205248359</v>
      </c>
      <c r="K206" s="9">
        <v>0.2267395626242556</v>
      </c>
      <c r="L206" s="9">
        <v>0.44595959595959822</v>
      </c>
      <c r="M206" s="9">
        <v>0.40880370682392803</v>
      </c>
      <c r="N206" s="9">
        <v>0.10639145391997064</v>
      </c>
      <c r="O206" s="9">
        <v>0.32019094766619366</v>
      </c>
      <c r="P206" s="9">
        <v>8.8818734391932816E-2</v>
      </c>
      <c r="Q206" s="9">
        <v>5.1621410614159757E-2</v>
      </c>
      <c r="R206" s="9">
        <v>0.25104531393411994</v>
      </c>
      <c r="S206" s="9">
        <v>0.27186288941629</v>
      </c>
      <c r="T206" s="9">
        <v>9.5025252525252263E-2</v>
      </c>
      <c r="U206" s="9">
        <v>0.25023678727031679</v>
      </c>
      <c r="V206" s="9">
        <v>0.1533460910677098</v>
      </c>
      <c r="W206" s="9">
        <v>0.1650429086687954</v>
      </c>
      <c r="X206" s="9">
        <v>0.27463536108146691</v>
      </c>
      <c r="Y206" s="9">
        <v>0.72814498933902139</v>
      </c>
      <c r="Z206" s="9">
        <v>0.25544100801832925</v>
      </c>
      <c r="AA206" s="9">
        <v>0.14345753047581591</v>
      </c>
      <c r="AB206" s="9">
        <v>0.70877633229875014</v>
      </c>
      <c r="AC206" s="9">
        <v>0.43010158046395203</v>
      </c>
      <c r="AD206" s="9">
        <v>0.35343450479233229</v>
      </c>
      <c r="AE206" s="9">
        <v>0.50137457044673717</v>
      </c>
      <c r="AF206" s="9">
        <v>0.32525133057362571</v>
      </c>
      <c r="AG206" s="9">
        <v>0.4293585202676144</v>
      </c>
      <c r="AH206" s="9">
        <v>0</v>
      </c>
      <c r="AI206" s="9">
        <v>1</v>
      </c>
      <c r="AJ206" s="9" t="s">
        <v>354</v>
      </c>
      <c r="AK206">
        <v>875263</v>
      </c>
    </row>
    <row r="207" spans="3:37" x14ac:dyDescent="0.2">
      <c r="C207" s="5" t="s">
        <v>355</v>
      </c>
      <c r="D207" s="9">
        <v>0.3728998059538996</v>
      </c>
      <c r="E207" s="9">
        <v>0.45654379438620218</v>
      </c>
      <c r="F207" s="9">
        <v>0.3911961854743975</v>
      </c>
      <c r="G207" s="9">
        <v>0.22392364793213104</v>
      </c>
      <c r="H207" s="9">
        <v>0.46736480996660179</v>
      </c>
      <c r="I207" s="9">
        <v>0.54788049812895079</v>
      </c>
      <c r="J207" s="9">
        <v>0.39761012183692362</v>
      </c>
      <c r="K207" s="9">
        <v>0.44125248508946491</v>
      </c>
      <c r="L207" s="9">
        <v>0.34191919191918857</v>
      </c>
      <c r="M207" s="9">
        <v>0.35299073294018746</v>
      </c>
      <c r="N207" s="9">
        <v>6.0872714104653267E-2</v>
      </c>
      <c r="O207" s="9">
        <v>0.13304455445544586</v>
      </c>
      <c r="P207" s="9">
        <v>0.13353437308580315</v>
      </c>
      <c r="Q207" s="9">
        <v>3.4363221379235469E-2</v>
      </c>
      <c r="R207" s="9">
        <v>0.21647346772274523</v>
      </c>
      <c r="S207" s="9">
        <v>0.36777120197074215</v>
      </c>
      <c r="T207" s="9">
        <v>0.14017676767676743</v>
      </c>
      <c r="U207" s="9">
        <v>0.35669634400454697</v>
      </c>
      <c r="V207" s="9">
        <v>0.24719986491810655</v>
      </c>
      <c r="W207" s="9">
        <v>0.11805757085803528</v>
      </c>
      <c r="X207" s="9">
        <v>0.28993240839558648</v>
      </c>
      <c r="Y207" s="9">
        <v>0.42004264392324214</v>
      </c>
      <c r="Z207" s="9">
        <v>0.33960854624233977</v>
      </c>
      <c r="AA207" s="9">
        <v>0.14734073928431007</v>
      </c>
      <c r="AB207" s="9">
        <v>0.39906227299742097</v>
      </c>
      <c r="AC207" s="9">
        <v>0.42447439143891003</v>
      </c>
      <c r="AD207" s="9">
        <v>0.36653354632587781</v>
      </c>
      <c r="AE207" s="9">
        <v>0.59347079037800554</v>
      </c>
      <c r="AF207" s="9">
        <v>0.28287009658978762</v>
      </c>
      <c r="AG207" s="9">
        <v>0.20969434605798432</v>
      </c>
      <c r="AH207" s="9">
        <v>0</v>
      </c>
      <c r="AI207" s="9">
        <v>1</v>
      </c>
      <c r="AJ207" s="9" t="s">
        <v>355</v>
      </c>
      <c r="AK207">
        <v>87556202</v>
      </c>
    </row>
    <row r="208" spans="3:37" x14ac:dyDescent="0.2">
      <c r="C208" s="5" t="s">
        <v>356</v>
      </c>
      <c r="D208" s="9">
        <v>0.28060958871693104</v>
      </c>
      <c r="E208" s="9">
        <v>0.22387554954345271</v>
      </c>
      <c r="F208" s="9">
        <v>0.26770782945200799</v>
      </c>
      <c r="G208" s="9">
        <v>0.15817603393425195</v>
      </c>
      <c r="H208" s="9">
        <v>0.24176220998465417</v>
      </c>
      <c r="I208" s="9">
        <v>0.10514692350162567</v>
      </c>
      <c r="J208" s="9">
        <v>9.0745079662605421E-2</v>
      </c>
      <c r="K208" s="9">
        <v>0.11814115308151102</v>
      </c>
      <c r="L208" s="9">
        <v>0.38838383838384039</v>
      </c>
      <c r="M208" s="9">
        <v>0.14132266217354678</v>
      </c>
      <c r="N208" s="9">
        <v>2.9947492304906752E-2</v>
      </c>
      <c r="O208" s="9">
        <v>0.12119872701555871</v>
      </c>
      <c r="P208" s="9">
        <v>3.4679357301041332E-2</v>
      </c>
      <c r="Q208" s="9">
        <v>1.6712800570790349E-2</v>
      </c>
      <c r="R208" s="9">
        <v>0.1218683074412754</v>
      </c>
      <c r="S208" s="9">
        <v>0.10227716525971103</v>
      </c>
      <c r="T208" s="9">
        <v>5.8611111111111114E-2</v>
      </c>
      <c r="U208" s="9">
        <v>0.15949990528509217</v>
      </c>
      <c r="V208" s="9">
        <v>0.14982833342714022</v>
      </c>
      <c r="W208" s="9">
        <v>4.3433799040946172E-2</v>
      </c>
      <c r="X208" s="9">
        <v>0.21166844539309959</v>
      </c>
      <c r="Y208" s="9">
        <v>0.26599147121535255</v>
      </c>
      <c r="Z208" s="9">
        <v>0.20120523930474765</v>
      </c>
      <c r="AA208" s="9">
        <v>0.10209398348407414</v>
      </c>
      <c r="AB208" s="9">
        <v>0.25444099583966412</v>
      </c>
      <c r="AC208" s="9">
        <v>0.1196359790823802</v>
      </c>
      <c r="AD208" s="9">
        <v>0.14089456869009587</v>
      </c>
      <c r="AE208" s="9">
        <v>0.28298969072165053</v>
      </c>
      <c r="AF208" s="9">
        <v>0.28760102503449692</v>
      </c>
      <c r="AG208" s="9">
        <v>9.4778958415322606E-2</v>
      </c>
      <c r="AH208" s="9">
        <v>1</v>
      </c>
      <c r="AI208" s="9">
        <v>0</v>
      </c>
      <c r="AJ208" s="9" t="s">
        <v>356</v>
      </c>
      <c r="AK208">
        <v>875878</v>
      </c>
    </row>
    <row r="209" spans="3:37" x14ac:dyDescent="0.2">
      <c r="C209" s="5" t="s">
        <v>357</v>
      </c>
      <c r="D209" s="9">
        <v>0.3213119409342628</v>
      </c>
      <c r="E209" s="9">
        <v>0.42543118025025017</v>
      </c>
      <c r="F209" s="9">
        <v>0.32368184645152354</v>
      </c>
      <c r="G209" s="9">
        <v>0.18892895015906636</v>
      </c>
      <c r="H209" s="9">
        <v>0.6081971652974687</v>
      </c>
      <c r="I209" s="9">
        <v>0.32918225875713247</v>
      </c>
      <c r="J209" s="9">
        <v>0.32450796626054357</v>
      </c>
      <c r="K209" s="9">
        <v>0.32435387673956373</v>
      </c>
      <c r="L209" s="9">
        <v>0.39090909090909293</v>
      </c>
      <c r="M209" s="9">
        <v>0.39616680707666385</v>
      </c>
      <c r="N209" s="9">
        <v>0.18381314502987464</v>
      </c>
      <c r="O209" s="9">
        <v>0.38715523338048174</v>
      </c>
      <c r="P209" s="9">
        <v>0.19549545304622296</v>
      </c>
      <c r="Q209" s="9">
        <v>8.012357162335311E-2</v>
      </c>
      <c r="R209" s="9">
        <v>0.41088486249447609</v>
      </c>
      <c r="S209" s="9">
        <v>0.23453600504701713</v>
      </c>
      <c r="T209" s="9">
        <v>0.11780303030303003</v>
      </c>
      <c r="U209" s="9">
        <v>0.39022542148134182</v>
      </c>
      <c r="V209" s="9">
        <v>0.26746214892778747</v>
      </c>
      <c r="W209" s="9">
        <v>0.1178502826029878</v>
      </c>
      <c r="X209" s="9">
        <v>0.30096051227321374</v>
      </c>
      <c r="Y209" s="9">
        <v>0.58608742004264291</v>
      </c>
      <c r="Z209" s="9">
        <v>0.30474625230339841</v>
      </c>
      <c r="AA209" s="9">
        <v>0.15279689343295311</v>
      </c>
      <c r="AB209" s="9">
        <v>0.67707851812718556</v>
      </c>
      <c r="AC209" s="9">
        <v>0.27642110778007295</v>
      </c>
      <c r="AD209" s="9">
        <v>0.30423322683706072</v>
      </c>
      <c r="AE209" s="9">
        <v>0.5749140893470811</v>
      </c>
      <c r="AF209" s="9">
        <v>0.29863985807214727</v>
      </c>
      <c r="AG209" s="9">
        <v>0.25114784205693447</v>
      </c>
      <c r="AH209" s="9">
        <v>0</v>
      </c>
      <c r="AI209" s="9">
        <v>1</v>
      </c>
      <c r="AJ209" s="9" t="s">
        <v>357</v>
      </c>
      <c r="AK209">
        <v>875938</v>
      </c>
    </row>
    <row r="210" spans="3:37" x14ac:dyDescent="0.2">
      <c r="C210" s="5" t="s">
        <v>358</v>
      </c>
      <c r="D210" s="9">
        <v>0.5252969851862348</v>
      </c>
      <c r="E210" s="9">
        <v>0.41021305377071349</v>
      </c>
      <c r="F210" s="9">
        <v>0.5086725174486908</v>
      </c>
      <c r="G210" s="9">
        <v>0.37348886532343584</v>
      </c>
      <c r="H210" s="9">
        <v>0.19030423399837584</v>
      </c>
      <c r="I210" s="9">
        <v>0.20563155634623681</v>
      </c>
      <c r="J210" s="9">
        <v>0.25843486410496713</v>
      </c>
      <c r="K210" s="9">
        <v>0.28717693836978225</v>
      </c>
      <c r="L210" s="9">
        <v>0.35858585858585529</v>
      </c>
      <c r="M210" s="9">
        <v>7.245155855097099E-2</v>
      </c>
      <c r="N210" s="9">
        <v>0.19000543183052648</v>
      </c>
      <c r="O210" s="9">
        <v>0.20880480905233201</v>
      </c>
      <c r="P210" s="9">
        <v>0.16750695000706783</v>
      </c>
      <c r="Q210" s="9">
        <v>0.12991830376654359</v>
      </c>
      <c r="R210" s="9">
        <v>0.12975490362715467</v>
      </c>
      <c r="S210" s="9">
        <v>0.38083936671974333</v>
      </c>
      <c r="T210" s="9">
        <v>0.15429292929292929</v>
      </c>
      <c r="U210" s="9">
        <v>0.27353665466944549</v>
      </c>
      <c r="V210" s="9">
        <v>0.19021219114087773</v>
      </c>
      <c r="W210" s="9">
        <v>0.14307035363376328</v>
      </c>
      <c r="X210" s="9">
        <v>0.4208466737815742</v>
      </c>
      <c r="Y210" s="9">
        <v>0.33795309168443327</v>
      </c>
      <c r="Z210" s="9">
        <v>0.39190198715075175</v>
      </c>
      <c r="AA210" s="9">
        <v>0.25629178136059794</v>
      </c>
      <c r="AB210" s="9">
        <v>0.11259327742191248</v>
      </c>
      <c r="AC210" s="9">
        <v>0.16397434777968592</v>
      </c>
      <c r="AD210" s="9">
        <v>0.20247603833865815</v>
      </c>
      <c r="AE210" s="9">
        <v>0.31549828178694272</v>
      </c>
      <c r="AF210" s="9">
        <v>0.15848610289769399</v>
      </c>
      <c r="AG210" s="9">
        <v>6.9132887314705918E-2</v>
      </c>
      <c r="AH210" s="9">
        <v>0</v>
      </c>
      <c r="AI210" s="9">
        <v>1</v>
      </c>
      <c r="AJ210" s="9" t="s">
        <v>358</v>
      </c>
      <c r="AK210">
        <v>877159</v>
      </c>
    </row>
    <row r="211" spans="3:37" x14ac:dyDescent="0.2">
      <c r="C211" s="5" t="s">
        <v>359</v>
      </c>
      <c r="D211" s="9">
        <v>0.5773581333711989</v>
      </c>
      <c r="E211" s="9">
        <v>0.43219479201893463</v>
      </c>
      <c r="F211" s="9">
        <v>0.57846727938635922</v>
      </c>
      <c r="G211" s="9">
        <v>0.42608695652173911</v>
      </c>
      <c r="H211" s="9">
        <v>0.29430351178117087</v>
      </c>
      <c r="I211" s="9">
        <v>0.37856573216367212</v>
      </c>
      <c r="J211" s="9">
        <v>0.26101218369259604</v>
      </c>
      <c r="K211" s="9">
        <v>0.33658051689861002</v>
      </c>
      <c r="L211" s="9">
        <v>0.35707070707070887</v>
      </c>
      <c r="M211" s="9">
        <v>0.11225779275484415</v>
      </c>
      <c r="N211" s="9">
        <v>0.1173999637877961</v>
      </c>
      <c r="O211" s="9">
        <v>0.15753182461103285</v>
      </c>
      <c r="P211" s="9">
        <v>0.14493709654619991</v>
      </c>
      <c r="Q211" s="9">
        <v>8.8565889301043157E-2</v>
      </c>
      <c r="R211" s="9">
        <v>0.12955093993269226</v>
      </c>
      <c r="S211" s="9">
        <v>0.26082254333523724</v>
      </c>
      <c r="T211" s="9">
        <v>6.8333333333333329E-2</v>
      </c>
      <c r="U211" s="9">
        <v>0.23129380564500895</v>
      </c>
      <c r="V211" s="9">
        <v>8.8197219564359483E-2</v>
      </c>
      <c r="W211" s="9">
        <v>8.6446111963296129E-2</v>
      </c>
      <c r="X211" s="9">
        <v>0.54891497687655499</v>
      </c>
      <c r="Y211" s="9">
        <v>0.53411513859275206</v>
      </c>
      <c r="Z211" s="9">
        <v>0.57766821056825846</v>
      </c>
      <c r="AA211" s="9">
        <v>0.36934722768383815</v>
      </c>
      <c r="AB211" s="9">
        <v>0.40302449976887322</v>
      </c>
      <c r="AC211" s="9">
        <v>0.51693492835036048</v>
      </c>
      <c r="AD211" s="9">
        <v>0.30870607028753999</v>
      </c>
      <c r="AE211" s="9">
        <v>0.58694158075601588</v>
      </c>
      <c r="AF211" s="9">
        <v>0.32091464616597537</v>
      </c>
      <c r="AG211" s="9">
        <v>0.24380165289256409</v>
      </c>
      <c r="AH211" s="9">
        <v>0</v>
      </c>
      <c r="AI211" s="9">
        <v>1</v>
      </c>
      <c r="AJ211" s="9" t="s">
        <v>359</v>
      </c>
      <c r="AK211">
        <v>877486</v>
      </c>
    </row>
    <row r="212" spans="3:37" x14ac:dyDescent="0.2">
      <c r="C212" s="5" t="s">
        <v>360</v>
      </c>
      <c r="D212" s="9">
        <v>0.35349519617586928</v>
      </c>
      <c r="E212" s="9">
        <v>0.35542779844436584</v>
      </c>
      <c r="F212" s="9">
        <v>0.35035588418215718</v>
      </c>
      <c r="G212" s="9">
        <v>0.21174973488865323</v>
      </c>
      <c r="H212" s="9">
        <v>0.41608738828202968</v>
      </c>
      <c r="I212" s="9">
        <v>0.31047175019937523</v>
      </c>
      <c r="J212" s="9">
        <v>0.27647610121836685</v>
      </c>
      <c r="K212" s="9">
        <v>0.29721669980119386</v>
      </c>
      <c r="L212" s="9">
        <v>0.44949494949495178</v>
      </c>
      <c r="M212" s="9">
        <v>0.30960404380791906</v>
      </c>
      <c r="N212" s="9">
        <v>3.5379322831794305E-2</v>
      </c>
      <c r="O212" s="9">
        <v>6.4245933521923759E-2</v>
      </c>
      <c r="P212" s="9">
        <v>3.2464778777741128E-2</v>
      </c>
      <c r="Q212" s="9">
        <v>2.3567514260419375E-2</v>
      </c>
      <c r="R212" s="9">
        <v>7.9239895298636828E-2</v>
      </c>
      <c r="S212" s="9">
        <v>0.1030282092108038</v>
      </c>
      <c r="T212" s="9">
        <v>5.0505050505050504E-2</v>
      </c>
      <c r="U212" s="9">
        <v>0.1383405948096231</v>
      </c>
      <c r="V212" s="9">
        <v>0.10325322226599735</v>
      </c>
      <c r="W212" s="9">
        <v>3.7353343559553727E-2</v>
      </c>
      <c r="X212" s="9">
        <v>0.36997509782995175</v>
      </c>
      <c r="Y212" s="9">
        <v>0.48240938166311442</v>
      </c>
      <c r="Z212" s="9">
        <v>0.33612231684845062</v>
      </c>
      <c r="AA212" s="9">
        <v>0.2110696028313018</v>
      </c>
      <c r="AB212" s="9">
        <v>0.5549098593409536</v>
      </c>
      <c r="AC212" s="9">
        <v>0.36703825518332023</v>
      </c>
      <c r="AD212" s="9">
        <v>0.3967252396166126</v>
      </c>
      <c r="AE212" s="9">
        <v>0.63161512027491284</v>
      </c>
      <c r="AF212" s="9">
        <v>0.62842499507195071</v>
      </c>
      <c r="AG212" s="9">
        <v>0.3034238488783968</v>
      </c>
      <c r="AH212" s="9">
        <v>0</v>
      </c>
      <c r="AI212" s="9">
        <v>1</v>
      </c>
      <c r="AJ212" s="9" t="s">
        <v>360</v>
      </c>
      <c r="AK212">
        <v>877500</v>
      </c>
    </row>
    <row r="213" spans="3:37" x14ac:dyDescent="0.2">
      <c r="C213" s="5" t="s">
        <v>361</v>
      </c>
      <c r="D213" s="9">
        <v>0.24842633347531984</v>
      </c>
      <c r="E213" s="9">
        <v>0.33310787960770705</v>
      </c>
      <c r="F213" s="9">
        <v>0.24013544330039449</v>
      </c>
      <c r="G213" s="9">
        <v>0.1346765641569459</v>
      </c>
      <c r="H213" s="9">
        <v>0.39026812313803733</v>
      </c>
      <c r="I213" s="9">
        <v>0.18860806085516257</v>
      </c>
      <c r="J213" s="9">
        <v>9.8102155576382119E-2</v>
      </c>
      <c r="K213" s="9">
        <v>0.20412524850894737</v>
      </c>
      <c r="L213" s="9">
        <v>0.46414141414141141</v>
      </c>
      <c r="M213" s="9">
        <v>0.21419545071609311</v>
      </c>
      <c r="N213" s="9">
        <v>8.7597320296939687E-2</v>
      </c>
      <c r="O213" s="9">
        <v>0.21344589816124515</v>
      </c>
      <c r="P213" s="9">
        <v>7.3081091268905912E-2</v>
      </c>
      <c r="Q213" s="9">
        <v>3.8173470950582385E-2</v>
      </c>
      <c r="R213" s="9">
        <v>0.19719889859604983</v>
      </c>
      <c r="S213" s="9">
        <v>0.11669720912067862</v>
      </c>
      <c r="T213" s="9">
        <v>3.5378787878787878E-2</v>
      </c>
      <c r="U213" s="9">
        <v>0.21594999052850961</v>
      </c>
      <c r="V213" s="9">
        <v>0.10057972645916588</v>
      </c>
      <c r="W213" s="9">
        <v>8.4407777455329347E-2</v>
      </c>
      <c r="X213" s="9">
        <v>0.23159018143009713</v>
      </c>
      <c r="Y213" s="9">
        <v>0.43550106609807959</v>
      </c>
      <c r="Z213" s="9">
        <v>0.20787887843020217</v>
      </c>
      <c r="AA213" s="9">
        <v>0.11138419189933144</v>
      </c>
      <c r="AB213" s="9">
        <v>0.47368421052631926</v>
      </c>
      <c r="AC213" s="9">
        <v>0.1716389673137925</v>
      </c>
      <c r="AD213" s="9">
        <v>0.10998402555910464</v>
      </c>
      <c r="AE213" s="9">
        <v>0.37113402061855799</v>
      </c>
      <c r="AF213" s="9">
        <v>0.21742558643800355</v>
      </c>
      <c r="AG213" s="9">
        <v>0.17512790240063067</v>
      </c>
      <c r="AH213" s="9">
        <v>1</v>
      </c>
      <c r="AI213" s="9">
        <v>0</v>
      </c>
      <c r="AJ213" s="9" t="s">
        <v>361</v>
      </c>
      <c r="AK213">
        <v>877501</v>
      </c>
    </row>
    <row r="214" spans="3:37" x14ac:dyDescent="0.2">
      <c r="C214" s="5" t="s">
        <v>362</v>
      </c>
      <c r="D214" s="9">
        <v>0.49973969425907305</v>
      </c>
      <c r="E214" s="9">
        <v>0.32499154548528908</v>
      </c>
      <c r="F214" s="9">
        <v>0.49277866076980892</v>
      </c>
      <c r="G214" s="9">
        <v>0.3427783669141039</v>
      </c>
      <c r="H214" s="9">
        <v>0.33447684391080834</v>
      </c>
      <c r="I214" s="9">
        <v>0.30801791301147269</v>
      </c>
      <c r="J214" s="9">
        <v>0.24273664479850043</v>
      </c>
      <c r="K214" s="9">
        <v>0.37216699801193032</v>
      </c>
      <c r="L214" s="9">
        <v>0.22525252525252645</v>
      </c>
      <c r="M214" s="9">
        <v>0.10425442291491364</v>
      </c>
      <c r="N214" s="9">
        <v>0.10342205323193916</v>
      </c>
      <c r="O214" s="9">
        <v>0.10342998585572866</v>
      </c>
      <c r="P214" s="9">
        <v>0.10983367101729256</v>
      </c>
      <c r="Q214" s="9">
        <v>6.3369680125812761E-2</v>
      </c>
      <c r="R214" s="9">
        <v>0.1487915151103103</v>
      </c>
      <c r="S214" s="9">
        <v>0.17602968125694848</v>
      </c>
      <c r="T214" s="9">
        <v>6.8510101010101007E-2</v>
      </c>
      <c r="U214" s="9">
        <v>0.25478310286039069</v>
      </c>
      <c r="V214" s="9">
        <v>0.11338436427083776</v>
      </c>
      <c r="W214" s="9">
        <v>6.091510854994981E-2</v>
      </c>
      <c r="X214" s="9">
        <v>0.44432586268232133</v>
      </c>
      <c r="Y214" s="9">
        <v>0.36833688699360451</v>
      </c>
      <c r="Z214" s="9">
        <v>0.44369739528861246</v>
      </c>
      <c r="AA214" s="9">
        <v>0.25899528116397974</v>
      </c>
      <c r="AB214" s="9">
        <v>0.44198639635475467</v>
      </c>
      <c r="AC214" s="9">
        <v>0.30533321690873283</v>
      </c>
      <c r="AD214" s="9">
        <v>0.28019169329073484</v>
      </c>
      <c r="AE214" s="9">
        <v>0.66632302405498167</v>
      </c>
      <c r="AF214" s="9">
        <v>0.26867731125566779</v>
      </c>
      <c r="AG214" s="9">
        <v>0.15499147317329295</v>
      </c>
      <c r="AH214" s="9">
        <v>0</v>
      </c>
      <c r="AI214" s="9">
        <v>1</v>
      </c>
      <c r="AJ214" s="9" t="s">
        <v>362</v>
      </c>
      <c r="AK214">
        <v>877989</v>
      </c>
    </row>
    <row r="215" spans="3:37" x14ac:dyDescent="0.2">
      <c r="C215" s="5" t="s">
        <v>363</v>
      </c>
      <c r="D215" s="9">
        <v>0.77187751431681473</v>
      </c>
      <c r="E215" s="9">
        <v>0.57355427798444369</v>
      </c>
      <c r="F215" s="9">
        <v>0.79545297491534817</v>
      </c>
      <c r="G215" s="9">
        <v>0.65387062566277832</v>
      </c>
      <c r="H215" s="9">
        <v>0.55493364629411901</v>
      </c>
      <c r="I215" s="9">
        <v>0.57978038157168454</v>
      </c>
      <c r="J215" s="9">
        <v>0.82544517338331758</v>
      </c>
      <c r="K215" s="9">
        <v>0.80516898608350307</v>
      </c>
      <c r="L215" s="9">
        <v>0.57575757575757869</v>
      </c>
      <c r="M215" s="9">
        <v>0.25968828980623421</v>
      </c>
      <c r="N215" s="9">
        <v>0.16020278833967003</v>
      </c>
      <c r="O215" s="9">
        <v>0.26516089108910945</v>
      </c>
      <c r="P215" s="9">
        <v>0.18423408566178157</v>
      </c>
      <c r="Q215" s="9">
        <v>0.14261913567103332</v>
      </c>
      <c r="R215" s="9">
        <v>0.25882992827276768</v>
      </c>
      <c r="S215" s="9">
        <v>0.36769609757563221</v>
      </c>
      <c r="T215" s="9">
        <v>0.22621212121212125</v>
      </c>
      <c r="U215" s="9">
        <v>0.46694449706383678</v>
      </c>
      <c r="V215" s="9">
        <v>0.19513705183767521</v>
      </c>
      <c r="W215" s="9">
        <v>0.14856349239252156</v>
      </c>
      <c r="X215" s="9">
        <v>0.61152614727855092</v>
      </c>
      <c r="Y215" s="9">
        <v>0.55063965884861565</v>
      </c>
      <c r="Z215" s="9">
        <v>0.63045968424722676</v>
      </c>
      <c r="AA215" s="9">
        <v>0.44258749508454598</v>
      </c>
      <c r="AB215" s="9">
        <v>0.54434392128375864</v>
      </c>
      <c r="AC215" s="9">
        <v>0.37780753073124351</v>
      </c>
      <c r="AD215" s="9">
        <v>0.63035143769968061</v>
      </c>
      <c r="AE215" s="9">
        <v>0.93917525773195865</v>
      </c>
      <c r="AF215" s="9">
        <v>0.32190025625862273</v>
      </c>
      <c r="AG215" s="9">
        <v>0.21369539551357927</v>
      </c>
      <c r="AH215" s="9">
        <v>0</v>
      </c>
      <c r="AI215" s="9">
        <v>1</v>
      </c>
      <c r="AJ215" s="9" t="s">
        <v>363</v>
      </c>
      <c r="AK215">
        <v>878796</v>
      </c>
    </row>
    <row r="216" spans="3:37" x14ac:dyDescent="0.2">
      <c r="C216" s="5" t="s">
        <v>364</v>
      </c>
      <c r="D216" s="9">
        <v>0.32320507359553408</v>
      </c>
      <c r="E216" s="9">
        <v>0.47480554616165022</v>
      </c>
      <c r="F216" s="9">
        <v>0.330108492847765</v>
      </c>
      <c r="G216" s="9">
        <v>0.19270413573700912</v>
      </c>
      <c r="H216" s="9">
        <v>0.71923806084680619</v>
      </c>
      <c r="I216" s="9">
        <v>0.4828538126495322</v>
      </c>
      <c r="J216" s="9">
        <v>0.36504217432052238</v>
      </c>
      <c r="K216" s="9">
        <v>0.45606361829026021</v>
      </c>
      <c r="L216" s="9">
        <v>0.60151515151514945</v>
      </c>
      <c r="M216" s="9">
        <v>0.51074136478517274</v>
      </c>
      <c r="N216" s="9">
        <v>0.16414991852254171</v>
      </c>
      <c r="O216" s="9">
        <v>0.34693246110325165</v>
      </c>
      <c r="P216" s="9">
        <v>0.14851811713706781</v>
      </c>
      <c r="Q216" s="9">
        <v>8.5764235204464537E-2</v>
      </c>
      <c r="R216" s="9">
        <v>0.24173097188700435</v>
      </c>
      <c r="S216" s="9">
        <v>0.21651095022080857</v>
      </c>
      <c r="T216" s="9">
        <v>7.8585858585858329E-2</v>
      </c>
      <c r="U216" s="9">
        <v>0.24455389278272444</v>
      </c>
      <c r="V216" s="9">
        <v>0.17023132774244387</v>
      </c>
      <c r="W216" s="9">
        <v>0.12475989110457011</v>
      </c>
      <c r="X216" s="9">
        <v>0.400924937744573</v>
      </c>
      <c r="Y216" s="9">
        <v>0.7950426439232432</v>
      </c>
      <c r="Z216" s="9">
        <v>0.38891379052741892</v>
      </c>
      <c r="AA216" s="9">
        <v>0.23785882815572176</v>
      </c>
      <c r="AB216" s="9">
        <v>1</v>
      </c>
      <c r="AC216" s="9">
        <v>0.47890289218111787</v>
      </c>
      <c r="AD216" s="9">
        <v>0.37108626198083072</v>
      </c>
      <c r="AE216" s="9">
        <v>0.69175257731959006</v>
      </c>
      <c r="AF216" s="9">
        <v>0.56514882712398884</v>
      </c>
      <c r="AG216" s="9">
        <v>0.35130526039617227</v>
      </c>
      <c r="AH216" s="9">
        <v>0</v>
      </c>
      <c r="AI216" s="9">
        <v>1</v>
      </c>
      <c r="AJ216" s="9" t="s">
        <v>364</v>
      </c>
      <c r="AK216">
        <v>87880</v>
      </c>
    </row>
    <row r="217" spans="3:37" x14ac:dyDescent="0.2">
      <c r="C217" s="5" t="s">
        <v>365</v>
      </c>
      <c r="D217" s="9">
        <v>0.25978512944294735</v>
      </c>
      <c r="E217" s="9">
        <v>0.30064254311802502</v>
      </c>
      <c r="F217" s="9">
        <v>0.25775689309653849</v>
      </c>
      <c r="G217" s="9">
        <v>0.14354188759278855</v>
      </c>
      <c r="H217" s="9">
        <v>0.42448316331136982</v>
      </c>
      <c r="I217" s="9">
        <v>0.2650757622231773</v>
      </c>
      <c r="J217" s="9">
        <v>0.18755857544517313</v>
      </c>
      <c r="K217" s="9">
        <v>0.18991053677932501</v>
      </c>
      <c r="L217" s="9">
        <v>0.43686868686868913</v>
      </c>
      <c r="M217" s="9">
        <v>0.29001684919966297</v>
      </c>
      <c r="N217" s="9">
        <v>0.10305993119681332</v>
      </c>
      <c r="O217" s="9">
        <v>0.15112270155587018</v>
      </c>
      <c r="P217" s="9">
        <v>8.1986524054091792E-2</v>
      </c>
      <c r="Q217" s="9">
        <v>4.3870167613625582E-2</v>
      </c>
      <c r="R217" s="9">
        <v>0.17812829316381709</v>
      </c>
      <c r="S217" s="9">
        <v>0.12661098927509259</v>
      </c>
      <c r="T217" s="9">
        <v>6.8207070707070452E-2</v>
      </c>
      <c r="U217" s="9">
        <v>0.1964387194544425</v>
      </c>
      <c r="V217" s="9">
        <v>0.13983790172792113</v>
      </c>
      <c r="W217" s="9">
        <v>9.2975691997291804E-2</v>
      </c>
      <c r="X217" s="9">
        <v>0.2504446816079699</v>
      </c>
      <c r="Y217" s="9">
        <v>0.33635394456290074</v>
      </c>
      <c r="Z217" s="9">
        <v>0.2273021564818975</v>
      </c>
      <c r="AA217" s="9">
        <v>0.1210922139205662</v>
      </c>
      <c r="AB217" s="9">
        <v>0.47170309714059649</v>
      </c>
      <c r="AC217" s="9">
        <v>0.20423785545885853</v>
      </c>
      <c r="AD217" s="9">
        <v>0.21333865814696487</v>
      </c>
      <c r="AE217" s="9">
        <v>0.34879725085910779</v>
      </c>
      <c r="AF217" s="9">
        <v>0.28562980484920225</v>
      </c>
      <c r="AG217" s="9">
        <v>0.21290830381739601</v>
      </c>
      <c r="AH217" s="9">
        <v>1</v>
      </c>
      <c r="AI217" s="9">
        <v>0</v>
      </c>
      <c r="AJ217" s="9" t="s">
        <v>365</v>
      </c>
      <c r="AK217">
        <v>87930</v>
      </c>
    </row>
    <row r="218" spans="3:37" x14ac:dyDescent="0.2">
      <c r="C218" s="5" t="s">
        <v>366</v>
      </c>
      <c r="D218" s="9">
        <v>0.38520516825216272</v>
      </c>
      <c r="E218" s="9">
        <v>0.23571187013865399</v>
      </c>
      <c r="F218" s="9">
        <v>0.3800013820744943</v>
      </c>
      <c r="G218" s="9">
        <v>0.24309650053022269</v>
      </c>
      <c r="H218" s="9">
        <v>0.32617134603232223</v>
      </c>
      <c r="I218" s="9">
        <v>0.23464818109318519</v>
      </c>
      <c r="J218" s="9">
        <v>0.17689784442361736</v>
      </c>
      <c r="K218" s="9">
        <v>0.20273359840954375</v>
      </c>
      <c r="L218" s="9">
        <v>0.26969696969696594</v>
      </c>
      <c r="M218" s="9">
        <v>0.20850884582982304</v>
      </c>
      <c r="N218" s="9">
        <v>5.7794676806083647E-2</v>
      </c>
      <c r="O218" s="9">
        <v>4.1990806223456552E-4</v>
      </c>
      <c r="P218" s="9">
        <v>5.734344814587948E-2</v>
      </c>
      <c r="Q218" s="9">
        <v>3.6679255432407312E-2</v>
      </c>
      <c r="R218" s="9">
        <v>0.12778325458068493</v>
      </c>
      <c r="S218" s="9">
        <v>0.12721182443596621</v>
      </c>
      <c r="T218" s="9">
        <v>5.1489898989898739E-2</v>
      </c>
      <c r="U218" s="9">
        <v>0.15646902822504291</v>
      </c>
      <c r="V218" s="9">
        <v>0.10339393257162156</v>
      </c>
      <c r="W218" s="9">
        <v>6.8619322029213739E-2</v>
      </c>
      <c r="X218" s="9">
        <v>0.35005336179295776</v>
      </c>
      <c r="Y218" s="9">
        <v>0.21908315565031777</v>
      </c>
      <c r="Z218" s="9">
        <v>0.33512625130733803</v>
      </c>
      <c r="AA218" s="9">
        <v>0.19767499016909185</v>
      </c>
      <c r="AB218" s="9">
        <v>0.51462722049792364</v>
      </c>
      <c r="AC218" s="9">
        <v>0.29669839237030787</v>
      </c>
      <c r="AD218" s="9">
        <v>0.26573482428115019</v>
      </c>
      <c r="AE218" s="9">
        <v>0.43024054982818022</v>
      </c>
      <c r="AF218" s="9">
        <v>0.36467573427951977</v>
      </c>
      <c r="AG218" s="9">
        <v>0.27784336875246196</v>
      </c>
      <c r="AH218" s="9">
        <v>0</v>
      </c>
      <c r="AI218" s="9">
        <v>1</v>
      </c>
      <c r="AJ218" s="9" t="s">
        <v>366</v>
      </c>
      <c r="AK218">
        <v>879523</v>
      </c>
    </row>
    <row r="219" spans="3:37" x14ac:dyDescent="0.2">
      <c r="C219" s="5" t="s">
        <v>367</v>
      </c>
      <c r="D219" s="9">
        <v>0.13701547635950651</v>
      </c>
      <c r="E219" s="9">
        <v>0.25566452485627317</v>
      </c>
      <c r="F219" s="9">
        <v>0.1321954253334261</v>
      </c>
      <c r="G219" s="9">
        <v>6.44326617179211E-2</v>
      </c>
      <c r="H219" s="9">
        <v>0.50798952785050566</v>
      </c>
      <c r="I219" s="9">
        <v>0.1623826759094536</v>
      </c>
      <c r="J219" s="9">
        <v>4.1143392689784203E-2</v>
      </c>
      <c r="K219" s="9">
        <v>9.7017892644135156E-2</v>
      </c>
      <c r="L219" s="9">
        <v>0.44141414141413854</v>
      </c>
      <c r="M219" s="9">
        <v>0.27148272957034758</v>
      </c>
      <c r="N219" s="9">
        <v>3.7008871989860574E-2</v>
      </c>
      <c r="O219" s="9">
        <v>0.2169819660537487</v>
      </c>
      <c r="P219" s="9">
        <v>3.5810205908683501E-2</v>
      </c>
      <c r="Q219" s="9">
        <v>1.0325029230591093E-2</v>
      </c>
      <c r="R219" s="9">
        <v>0.27215555631097682</v>
      </c>
      <c r="S219" s="9">
        <v>7.689187971280062E-2</v>
      </c>
      <c r="T219" s="9">
        <v>2.0138888888888862E-2</v>
      </c>
      <c r="U219" s="9">
        <v>0.14258382269369207</v>
      </c>
      <c r="V219" s="9">
        <v>0.20006191253447403</v>
      </c>
      <c r="W219" s="9">
        <v>5.4489172643477891E-2</v>
      </c>
      <c r="X219" s="9">
        <v>8.8580576307364572E-2</v>
      </c>
      <c r="Y219" s="9">
        <v>0.29850746268656531</v>
      </c>
      <c r="Z219" s="9">
        <v>8.3022062851736009E-2</v>
      </c>
      <c r="AA219" s="9">
        <v>3.5981124655918448E-2</v>
      </c>
      <c r="AB219" s="9">
        <v>0.46443901472627291</v>
      </c>
      <c r="AC219" s="9">
        <v>9.4507669470559219E-2</v>
      </c>
      <c r="AD219" s="9">
        <v>4.9624600638977549E-2</v>
      </c>
      <c r="AE219" s="9">
        <v>0.19202749140893505</v>
      </c>
      <c r="AF219" s="9">
        <v>0.28070175438596545</v>
      </c>
      <c r="AG219" s="9">
        <v>0.12304866850321536</v>
      </c>
      <c r="AH219" s="9">
        <v>1</v>
      </c>
      <c r="AI219" s="9">
        <v>0</v>
      </c>
      <c r="AJ219" s="9" t="s">
        <v>367</v>
      </c>
      <c r="AK219">
        <v>879804</v>
      </c>
    </row>
    <row r="220" spans="3:37" x14ac:dyDescent="0.2">
      <c r="C220" s="5" t="s">
        <v>368</v>
      </c>
      <c r="D220" s="9">
        <v>0.47465568649723383</v>
      </c>
      <c r="E220" s="9">
        <v>0.35678052079810618</v>
      </c>
      <c r="F220" s="9">
        <v>0.45546264943680514</v>
      </c>
      <c r="G220" s="9">
        <v>0.32271474019087976</v>
      </c>
      <c r="H220" s="9">
        <v>0.31678252234359777</v>
      </c>
      <c r="I220" s="9">
        <v>0.16459112937856593</v>
      </c>
      <c r="J220" s="9">
        <v>0.16283973758200562</v>
      </c>
      <c r="K220" s="9">
        <v>0.26789264413519021</v>
      </c>
      <c r="L220" s="9">
        <v>0.4878787878787903</v>
      </c>
      <c r="M220" s="9">
        <v>4.7809604043807942E-2</v>
      </c>
      <c r="N220" s="9">
        <v>0.17175448126018431</v>
      </c>
      <c r="O220" s="9">
        <v>0.10944130127298468</v>
      </c>
      <c r="P220" s="9">
        <v>0.1578004994581346</v>
      </c>
      <c r="Q220" s="9">
        <v>0.11516292552456284</v>
      </c>
      <c r="R220" s="9">
        <v>0.1130298806812387</v>
      </c>
      <c r="S220" s="9">
        <v>9.5968396070538767E-2</v>
      </c>
      <c r="T220" s="9">
        <v>4.9141414141414146E-2</v>
      </c>
      <c r="U220" s="9">
        <v>0.21272968365220729</v>
      </c>
      <c r="V220" s="9">
        <v>0.21188157820678649</v>
      </c>
      <c r="W220" s="9">
        <v>5.82549092768406E-2</v>
      </c>
      <c r="X220" s="9">
        <v>0.42226965492707402</v>
      </c>
      <c r="Y220" s="9">
        <v>0.34728144989339121</v>
      </c>
      <c r="Z220" s="9">
        <v>0.39638428208576348</v>
      </c>
      <c r="AA220" s="9">
        <v>0.25186787259142762</v>
      </c>
      <c r="AB220" s="9">
        <v>0.26368619163970375</v>
      </c>
      <c r="AC220" s="9">
        <v>0.11769556907374536</v>
      </c>
      <c r="AD220" s="9">
        <v>0.15431309904153356</v>
      </c>
      <c r="AE220" s="9">
        <v>0.37663230240549961</v>
      </c>
      <c r="AF220" s="9">
        <v>0.33707865168539397</v>
      </c>
      <c r="AG220" s="9">
        <v>6.3295290568018206E-2</v>
      </c>
      <c r="AH220" s="9">
        <v>0</v>
      </c>
      <c r="AI220" s="9">
        <v>1</v>
      </c>
      <c r="AJ220" s="9" t="s">
        <v>368</v>
      </c>
      <c r="AK220">
        <v>879830</v>
      </c>
    </row>
    <row r="221" spans="3:37" x14ac:dyDescent="0.2">
      <c r="C221" s="5" t="s">
        <v>369</v>
      </c>
      <c r="D221" s="9">
        <v>0.29007525202328255</v>
      </c>
      <c r="E221" s="9">
        <v>0.43388569496110579</v>
      </c>
      <c r="F221" s="9">
        <v>0.29873540183815889</v>
      </c>
      <c r="G221" s="9">
        <v>0.16369034994697729</v>
      </c>
      <c r="H221" s="9">
        <v>0.42944840660829137</v>
      </c>
      <c r="I221" s="9">
        <v>0.39543586283049931</v>
      </c>
      <c r="J221" s="9">
        <v>0.20395970009372069</v>
      </c>
      <c r="K221" s="9">
        <v>0.25357852882703907</v>
      </c>
      <c r="L221" s="9">
        <v>0.398989898989901</v>
      </c>
      <c r="M221" s="9">
        <v>0.48736310025273799</v>
      </c>
      <c r="N221" s="9">
        <v>2.9549158066267959E-2</v>
      </c>
      <c r="O221" s="9">
        <v>0.12422648514851511</v>
      </c>
      <c r="P221" s="9">
        <v>3.4585119917071111E-2</v>
      </c>
      <c r="Q221" s="9">
        <v>1.5480072768295754E-2</v>
      </c>
      <c r="R221" s="9">
        <v>0.12027059183465338</v>
      </c>
      <c r="S221" s="9">
        <v>0.21147895574849199</v>
      </c>
      <c r="T221" s="9">
        <v>6.3787878787878782E-2</v>
      </c>
      <c r="U221" s="9">
        <v>0.15730251941655646</v>
      </c>
      <c r="V221" s="9">
        <v>0.24283784544379888</v>
      </c>
      <c r="W221" s="9">
        <v>0.1141190940121337</v>
      </c>
      <c r="X221" s="9">
        <v>0.23550337958022172</v>
      </c>
      <c r="Y221" s="9">
        <v>0.45682302771855143</v>
      </c>
      <c r="Z221" s="9">
        <v>0.24438468051197929</v>
      </c>
      <c r="AA221" s="9">
        <v>0.11160538733779</v>
      </c>
      <c r="AB221" s="9">
        <v>0.42085452024037162</v>
      </c>
      <c r="AC221" s="9">
        <v>0.40060734833270178</v>
      </c>
      <c r="AD221" s="9">
        <v>0.2525559105431302</v>
      </c>
      <c r="AE221" s="9">
        <v>0.38694158075601515</v>
      </c>
      <c r="AF221" s="9">
        <v>0.50522373349103189</v>
      </c>
      <c r="AG221" s="9">
        <v>0.34474616292798382</v>
      </c>
      <c r="AH221" s="9">
        <v>1</v>
      </c>
      <c r="AI221" s="9">
        <v>0</v>
      </c>
      <c r="AJ221" s="9" t="s">
        <v>369</v>
      </c>
      <c r="AK221">
        <v>8810158</v>
      </c>
    </row>
    <row r="222" spans="3:37" x14ac:dyDescent="0.2">
      <c r="C222" s="5" t="s">
        <v>370</v>
      </c>
      <c r="D222" s="9">
        <v>0.39230441573193459</v>
      </c>
      <c r="E222" s="9">
        <v>0.10821778829895159</v>
      </c>
      <c r="F222" s="9">
        <v>0.37578605486835787</v>
      </c>
      <c r="G222" s="9">
        <v>0.24687168610816543</v>
      </c>
      <c r="H222" s="9">
        <v>0.26351900334025702</v>
      </c>
      <c r="I222" s="9">
        <v>0.13164836513097397</v>
      </c>
      <c r="J222" s="9">
        <v>0.1380506091846298</v>
      </c>
      <c r="K222" s="9">
        <v>0.15690854870775428</v>
      </c>
      <c r="L222" s="9">
        <v>0.15101010101009671</v>
      </c>
      <c r="M222" s="9">
        <v>0.11162594776748104</v>
      </c>
      <c r="N222" s="9">
        <v>3.6900235379322827E-2</v>
      </c>
      <c r="O222" s="9">
        <v>5.7461103253182385E-4</v>
      </c>
      <c r="P222" s="9">
        <v>3.6187155444564384E-2</v>
      </c>
      <c r="Q222" s="9">
        <v>2.4650820511096436E-2</v>
      </c>
      <c r="R222" s="9">
        <v>8.7636400720671692E-2</v>
      </c>
      <c r="S222" s="9">
        <v>7.5915522576380998E-2</v>
      </c>
      <c r="T222" s="9">
        <v>4.6489898989898734E-2</v>
      </c>
      <c r="U222" s="9">
        <v>0.13966660352339486</v>
      </c>
      <c r="V222" s="9">
        <v>2.3315697641695284E-2</v>
      </c>
      <c r="W222" s="9">
        <v>2.6297969957022011E-2</v>
      </c>
      <c r="X222" s="9">
        <v>0.33617929562433091</v>
      </c>
      <c r="Y222" s="9">
        <v>0.10394456289978708</v>
      </c>
      <c r="Z222" s="9">
        <v>0.31520494048508579</v>
      </c>
      <c r="AA222" s="9">
        <v>0.18371510027526564</v>
      </c>
      <c r="AB222" s="9">
        <v>0.33698738691144692</v>
      </c>
      <c r="AC222" s="9">
        <v>0.18560991937596319</v>
      </c>
      <c r="AD222" s="9">
        <v>0.23658146964856233</v>
      </c>
      <c r="AE222" s="9">
        <v>0.3556701030927813</v>
      </c>
      <c r="AF222" s="9">
        <v>0.14882712398974998</v>
      </c>
      <c r="AG222" s="9">
        <v>0.12921422012331246</v>
      </c>
      <c r="AH222" s="9">
        <v>1</v>
      </c>
      <c r="AI222" s="9">
        <v>0</v>
      </c>
      <c r="AJ222" s="9" t="s">
        <v>370</v>
      </c>
      <c r="AK222">
        <v>8810436</v>
      </c>
    </row>
    <row r="223" spans="3:37" x14ac:dyDescent="0.2">
      <c r="C223" s="5" t="s">
        <v>371</v>
      </c>
      <c r="D223" s="9">
        <v>0.64361777651568775</v>
      </c>
      <c r="E223" s="9">
        <v>0.42035847142374022</v>
      </c>
      <c r="F223" s="9">
        <v>0.62822196116369999</v>
      </c>
      <c r="G223" s="9">
        <v>0.48632025450689287</v>
      </c>
      <c r="H223" s="9">
        <v>0.34549065631488896</v>
      </c>
      <c r="I223" s="9">
        <v>0.35402736028464621</v>
      </c>
      <c r="J223" s="9">
        <v>0.38425492033739456</v>
      </c>
      <c r="K223" s="9">
        <v>0.47519880715705998</v>
      </c>
      <c r="L223" s="9">
        <v>0.35606060606060275</v>
      </c>
      <c r="M223" s="9">
        <v>5.8972198820576999E-3</v>
      </c>
      <c r="N223" s="9">
        <v>0.27108455549520144</v>
      </c>
      <c r="O223" s="9">
        <v>0.24748055162659177</v>
      </c>
      <c r="P223" s="9">
        <v>0.29552843613061258</v>
      </c>
      <c r="Q223" s="9">
        <v>0.19592527428193607</v>
      </c>
      <c r="R223" s="9">
        <v>0.21793520753305903</v>
      </c>
      <c r="S223" s="9">
        <v>0.25428846096073737</v>
      </c>
      <c r="T223" s="9">
        <v>0.1386111111111111</v>
      </c>
      <c r="U223" s="9">
        <v>0.52377344193976227</v>
      </c>
      <c r="V223" s="9">
        <v>0.33598806776608175</v>
      </c>
      <c r="W223" s="9">
        <v>5.0792532095131349E-2</v>
      </c>
      <c r="X223" s="9">
        <v>0.54464603344005547</v>
      </c>
      <c r="Y223" s="9">
        <v>0.42164179104477734</v>
      </c>
      <c r="Z223" s="9">
        <v>0.53732755615319783</v>
      </c>
      <c r="AA223" s="9">
        <v>0.36148250098309098</v>
      </c>
      <c r="AB223" s="9">
        <v>0.30793105725417935</v>
      </c>
      <c r="AC223" s="9">
        <v>0.25682296669286125</v>
      </c>
      <c r="AD223" s="9">
        <v>0.30838658146964859</v>
      </c>
      <c r="AE223" s="9">
        <v>0.65979381443299201</v>
      </c>
      <c r="AF223" s="9">
        <v>0.26493199290360586</v>
      </c>
      <c r="AG223" s="9">
        <v>2.3678341860160834E-2</v>
      </c>
      <c r="AH223" s="9">
        <v>0</v>
      </c>
      <c r="AI223" s="9">
        <v>1</v>
      </c>
      <c r="AJ223" s="9" t="s">
        <v>371</v>
      </c>
      <c r="AK223">
        <v>881046502</v>
      </c>
    </row>
    <row r="224" spans="3:37" x14ac:dyDescent="0.2">
      <c r="C224" s="5" t="s">
        <v>372</v>
      </c>
      <c r="D224" s="9">
        <v>0.22996829002792515</v>
      </c>
      <c r="E224" s="9">
        <v>0.31214068312478865</v>
      </c>
      <c r="F224" s="9">
        <v>0.21919701471909395</v>
      </c>
      <c r="G224" s="9">
        <v>0.12067868504772004</v>
      </c>
      <c r="H224" s="9">
        <v>0.32571996027805572</v>
      </c>
      <c r="I224" s="9">
        <v>0.15219925157965816</v>
      </c>
      <c r="J224" s="9">
        <v>6.2535145267103798E-2</v>
      </c>
      <c r="K224" s="9">
        <v>6.9234592445328383E-2</v>
      </c>
      <c r="L224" s="9">
        <v>0.23888888888888499</v>
      </c>
      <c r="M224" s="9">
        <v>0.22346251053074981</v>
      </c>
      <c r="N224" s="9">
        <v>4.00869092884302E-2</v>
      </c>
      <c r="O224" s="9">
        <v>0.11160714285714288</v>
      </c>
      <c r="P224" s="9">
        <v>3.2370541393770907E-2</v>
      </c>
      <c r="Q224" s="9">
        <v>1.9271644645665491E-2</v>
      </c>
      <c r="R224" s="9">
        <v>0.12931298228915283</v>
      </c>
      <c r="S224" s="9">
        <v>0.1127917805750001</v>
      </c>
      <c r="T224" s="9">
        <v>5.1641414141413891E-2</v>
      </c>
      <c r="U224" s="9">
        <v>0.12780829702595212</v>
      </c>
      <c r="V224" s="9">
        <v>0.11647999099454044</v>
      </c>
      <c r="W224" s="9">
        <v>7.0035791772038475E-2</v>
      </c>
      <c r="X224" s="9">
        <v>0.19103521878335211</v>
      </c>
      <c r="Y224" s="9">
        <v>0.3456823027718533</v>
      </c>
      <c r="Z224" s="9">
        <v>0.1733652074306497</v>
      </c>
      <c r="AA224" s="9">
        <v>8.8748525363743586E-2</v>
      </c>
      <c r="AB224" s="9">
        <v>0.37528891236875417</v>
      </c>
      <c r="AC224" s="9">
        <v>0.15592164624385141</v>
      </c>
      <c r="AD224" s="9">
        <v>0.11749201277955272</v>
      </c>
      <c r="AE224" s="9">
        <v>0.23756013745704521</v>
      </c>
      <c r="AF224" s="9">
        <v>0.19120835797358604</v>
      </c>
      <c r="AG224" s="9">
        <v>0.16325593598321034</v>
      </c>
      <c r="AH224" s="9">
        <v>1</v>
      </c>
      <c r="AI224" s="9">
        <v>0</v>
      </c>
      <c r="AJ224" s="9" t="s">
        <v>372</v>
      </c>
      <c r="AK224">
        <v>8810528</v>
      </c>
    </row>
    <row r="225" spans="3:37" x14ac:dyDescent="0.2">
      <c r="C225" s="5" t="s">
        <v>373</v>
      </c>
      <c r="D225" s="9">
        <v>1</v>
      </c>
      <c r="E225" s="9">
        <v>0.29624619546837666</v>
      </c>
      <c r="F225" s="9">
        <v>1</v>
      </c>
      <c r="G225" s="9">
        <v>0.99915164369035003</v>
      </c>
      <c r="H225" s="9">
        <v>0.55583641780265924</v>
      </c>
      <c r="I225" s="9">
        <v>0.40555794123060063</v>
      </c>
      <c r="J225" s="9">
        <v>0.74999999999999989</v>
      </c>
      <c r="K225" s="9">
        <v>0.79274353876739956</v>
      </c>
      <c r="L225" s="9">
        <v>0.29696969696969849</v>
      </c>
      <c r="M225" s="9">
        <v>0.11141533277169544</v>
      </c>
      <c r="N225" s="9">
        <v>1</v>
      </c>
      <c r="O225" s="9">
        <v>0.24659653465346584</v>
      </c>
      <c r="P225" s="9">
        <v>1</v>
      </c>
      <c r="Q225" s="9">
        <v>0.96899502799786319</v>
      </c>
      <c r="R225" s="9">
        <v>0.39898698031750363</v>
      </c>
      <c r="S225" s="9">
        <v>0.19127587346411656</v>
      </c>
      <c r="T225" s="9">
        <v>0.16133838383838384</v>
      </c>
      <c r="U225" s="9">
        <v>0.26652775146807967</v>
      </c>
      <c r="V225" s="9">
        <v>0.56210952890189536</v>
      </c>
      <c r="W225" s="9">
        <v>0.12372344982933278</v>
      </c>
      <c r="X225" s="9">
        <v>0.71789398790465941</v>
      </c>
      <c r="Y225" s="9">
        <v>0.17190831556502981</v>
      </c>
      <c r="Z225" s="9">
        <v>0.68773345286120169</v>
      </c>
      <c r="AA225" s="9">
        <v>0.56866889500589868</v>
      </c>
      <c r="AB225" s="9">
        <v>0.28415769662550583</v>
      </c>
      <c r="AC225" s="9">
        <v>0.1206061840866976</v>
      </c>
      <c r="AD225" s="9">
        <v>0.25567092651757189</v>
      </c>
      <c r="AE225" s="9">
        <v>0.54810996563574077</v>
      </c>
      <c r="AF225" s="9">
        <v>1.6361127537946024E-2</v>
      </c>
      <c r="AG225" s="9">
        <v>1.3774104683202167E-3</v>
      </c>
      <c r="AH225" s="9">
        <v>0</v>
      </c>
      <c r="AI225" s="9">
        <v>1</v>
      </c>
      <c r="AJ225" s="9" t="s">
        <v>373</v>
      </c>
      <c r="AK225">
        <v>8810703</v>
      </c>
    </row>
    <row r="226" spans="3:37" x14ac:dyDescent="0.2">
      <c r="C226" s="5" t="s">
        <v>374</v>
      </c>
      <c r="D226" s="9">
        <v>0.49406029627526415</v>
      </c>
      <c r="E226" s="9">
        <v>0.53601623266824139</v>
      </c>
      <c r="F226" s="9">
        <v>0.48863243728837019</v>
      </c>
      <c r="G226" s="9">
        <v>0.34125132555673382</v>
      </c>
      <c r="H226" s="9">
        <v>0.43305949264240712</v>
      </c>
      <c r="I226" s="9">
        <v>0.29206797129010276</v>
      </c>
      <c r="J226" s="9">
        <v>0.39409559512652054</v>
      </c>
      <c r="K226" s="9">
        <v>0.32788270377733764</v>
      </c>
      <c r="L226" s="9">
        <v>0.12525252525252589</v>
      </c>
      <c r="M226" s="9">
        <v>0.18323504633529905</v>
      </c>
      <c r="N226" s="9">
        <v>0.15140322288611222</v>
      </c>
      <c r="O226" s="9">
        <v>0.28880834512022691</v>
      </c>
      <c r="P226" s="9">
        <v>0.14182726287518213</v>
      </c>
      <c r="Q226" s="9">
        <v>9.6615975405212579E-2</v>
      </c>
      <c r="R226" s="9">
        <v>1</v>
      </c>
      <c r="S226" s="9">
        <v>0.62560459038063376</v>
      </c>
      <c r="T226" s="9">
        <v>0.36313131313131314</v>
      </c>
      <c r="U226" s="9">
        <v>0.74389088842583773</v>
      </c>
      <c r="V226" s="9">
        <v>0.19513705183767521</v>
      </c>
      <c r="W226" s="9">
        <v>0.40300982546329062</v>
      </c>
      <c r="X226" s="9">
        <v>0.36072572038420647</v>
      </c>
      <c r="Y226" s="9">
        <v>0.42777185501066223</v>
      </c>
      <c r="Z226" s="9">
        <v>0.34857313611235824</v>
      </c>
      <c r="AA226" s="9">
        <v>0.20541683051513979</v>
      </c>
      <c r="AB226" s="9">
        <v>0.35085518061149978</v>
      </c>
      <c r="AC226" s="9">
        <v>0.14748086270628891</v>
      </c>
      <c r="AD226" s="9">
        <v>0.22388178913737941</v>
      </c>
      <c r="AE226" s="9">
        <v>0.3776632302405511</v>
      </c>
      <c r="AF226" s="9">
        <v>7.4906367041198607E-3</v>
      </c>
      <c r="AG226" s="9">
        <v>8.6186540731996469E-2</v>
      </c>
      <c r="AH226" s="9">
        <v>0</v>
      </c>
      <c r="AI226" s="9">
        <v>1</v>
      </c>
      <c r="AJ226" s="9" t="s">
        <v>374</v>
      </c>
      <c r="AK226">
        <v>881094802</v>
      </c>
    </row>
    <row r="227" spans="3:37" x14ac:dyDescent="0.2">
      <c r="C227" s="5" t="s">
        <v>375</v>
      </c>
      <c r="D227" s="9">
        <v>0.34118983387761093</v>
      </c>
      <c r="E227" s="9">
        <v>0.47683462969225221</v>
      </c>
      <c r="F227" s="9">
        <v>0.33916108078225465</v>
      </c>
      <c r="G227" s="9">
        <v>0.1981760339342524</v>
      </c>
      <c r="H227" s="9">
        <v>0.37916403358310358</v>
      </c>
      <c r="I227" s="9">
        <v>0.34114471504815452</v>
      </c>
      <c r="J227" s="9">
        <v>0.26124648547328955</v>
      </c>
      <c r="K227" s="9">
        <v>0.32117296222664127</v>
      </c>
      <c r="L227" s="9">
        <v>0.59343434343434642</v>
      </c>
      <c r="M227" s="9">
        <v>0.30265374894692504</v>
      </c>
      <c r="N227" s="9">
        <v>0.11196813326090892</v>
      </c>
      <c r="O227" s="9">
        <v>0.32814710042432882</v>
      </c>
      <c r="P227" s="9">
        <v>0.13084860764265138</v>
      </c>
      <c r="Q227" s="9">
        <v>4.5196283886006314E-2</v>
      </c>
      <c r="R227" s="9">
        <v>0.31162253118944844</v>
      </c>
      <c r="S227" s="9">
        <v>0.26172379607654839</v>
      </c>
      <c r="T227" s="9">
        <v>9.313131313131312E-2</v>
      </c>
      <c r="U227" s="9">
        <v>0.30820231104375884</v>
      </c>
      <c r="V227" s="9">
        <v>0.5221478021050262</v>
      </c>
      <c r="W227" s="9">
        <v>0.13381147824164297</v>
      </c>
      <c r="X227" s="9">
        <v>0.31768054073283314</v>
      </c>
      <c r="Y227" s="9">
        <v>0.60847547974413818</v>
      </c>
      <c r="Z227" s="9">
        <v>0.32167936650231777</v>
      </c>
      <c r="AA227" s="9">
        <v>0.15387829335430589</v>
      </c>
      <c r="AB227" s="9">
        <v>0.55953245724097345</v>
      </c>
      <c r="AC227" s="9">
        <v>0.36732931668461449</v>
      </c>
      <c r="AD227" s="9">
        <v>0.2990415335463259</v>
      </c>
      <c r="AE227" s="9">
        <v>0.60893470790378224</v>
      </c>
      <c r="AF227" s="9">
        <v>0.62270845653459406</v>
      </c>
      <c r="AG227" s="9">
        <v>0.3119506755870417</v>
      </c>
      <c r="AH227" s="9">
        <v>0</v>
      </c>
      <c r="AI227" s="9">
        <v>1</v>
      </c>
      <c r="AJ227" s="9" t="s">
        <v>375</v>
      </c>
      <c r="AK227">
        <v>8810955</v>
      </c>
    </row>
    <row r="228" spans="3:37" x14ac:dyDescent="0.2">
      <c r="C228" s="5" t="s">
        <v>376</v>
      </c>
      <c r="D228" s="9">
        <v>0.32557148942211839</v>
      </c>
      <c r="E228" s="9">
        <v>0.24416638484950959</v>
      </c>
      <c r="F228" s="9">
        <v>0.32596226936631861</v>
      </c>
      <c r="G228" s="9">
        <v>0.18468716861081608</v>
      </c>
      <c r="H228" s="9">
        <v>0.45111492281304011</v>
      </c>
      <c r="I228" s="9">
        <v>0.4058646708790884</v>
      </c>
      <c r="J228" s="9">
        <v>0.23198219306466727</v>
      </c>
      <c r="K228" s="9">
        <v>0.27842942345924593</v>
      </c>
      <c r="L228" s="9">
        <v>0.52828282828283102</v>
      </c>
      <c r="M228" s="9">
        <v>0.40438079191238419</v>
      </c>
      <c r="N228" s="9">
        <v>5.2435270686220878E-2</v>
      </c>
      <c r="O228" s="9">
        <v>0.1842733380480909</v>
      </c>
      <c r="P228" s="9">
        <v>5.5411581774489953E-2</v>
      </c>
      <c r="Q228" s="9">
        <v>2.9675120190960764E-2</v>
      </c>
      <c r="R228" s="9">
        <v>0.14437230173029228</v>
      </c>
      <c r="S228" s="9">
        <v>0.24129540060684537</v>
      </c>
      <c r="T228" s="9">
        <v>9.8712121212121196E-2</v>
      </c>
      <c r="U228" s="9">
        <v>0.27183178632316779</v>
      </c>
      <c r="V228" s="9">
        <v>0.16192941971069963</v>
      </c>
      <c r="W228" s="9">
        <v>0.12662548539999735</v>
      </c>
      <c r="X228" s="9">
        <v>0.2781928139452165</v>
      </c>
      <c r="Y228" s="9">
        <v>0.39738805970149366</v>
      </c>
      <c r="Z228" s="9">
        <v>0.26888789282334952</v>
      </c>
      <c r="AA228" s="9">
        <v>0.13883700353912723</v>
      </c>
      <c r="AB228" s="9">
        <v>0.49415571551211473</v>
      </c>
      <c r="AC228" s="9">
        <v>0.39750269231888696</v>
      </c>
      <c r="AD228" s="9">
        <v>0.37028753993610225</v>
      </c>
      <c r="AE228" s="9">
        <v>0.56838487972508445</v>
      </c>
      <c r="AF228" s="9">
        <v>0.40705696826335386</v>
      </c>
      <c r="AG228" s="9">
        <v>0.3335956972320569</v>
      </c>
      <c r="AH228" s="9">
        <v>0</v>
      </c>
      <c r="AI228" s="9">
        <v>1</v>
      </c>
      <c r="AJ228" s="9" t="s">
        <v>376</v>
      </c>
      <c r="AK228">
        <v>8810987</v>
      </c>
    </row>
    <row r="229" spans="3:37" x14ac:dyDescent="0.2">
      <c r="C229" s="5" t="s">
        <v>377</v>
      </c>
      <c r="D229" s="9">
        <v>0.23233470585451427</v>
      </c>
      <c r="E229" s="9">
        <v>0.29218802840716945</v>
      </c>
      <c r="F229" s="9">
        <v>0.23170478888812088</v>
      </c>
      <c r="G229" s="9">
        <v>0.12246023329798474</v>
      </c>
      <c r="H229" s="9">
        <v>0.37013631849779166</v>
      </c>
      <c r="I229" s="9">
        <v>0.29452180847800835</v>
      </c>
      <c r="J229" s="9">
        <v>0.15548266166822866</v>
      </c>
      <c r="K229" s="9">
        <v>0.15616302186878755</v>
      </c>
      <c r="L229" s="9">
        <v>0.45808080808081048</v>
      </c>
      <c r="M229" s="9">
        <v>0.27759056444819086</v>
      </c>
      <c r="N229" s="9">
        <v>6.692015209125475E-2</v>
      </c>
      <c r="O229" s="9">
        <v>0.26582390381895166</v>
      </c>
      <c r="P229" s="9">
        <v>6.266786034019696E-2</v>
      </c>
      <c r="Q229" s="9">
        <v>2.7377763831766298E-2</v>
      </c>
      <c r="R229" s="9">
        <v>0.24336268144270309</v>
      </c>
      <c r="S229" s="9">
        <v>0.29792411451918321</v>
      </c>
      <c r="T229" s="9">
        <v>0.1501515151515149</v>
      </c>
      <c r="U229" s="9">
        <v>0.33813222201174531</v>
      </c>
      <c r="V229" s="9">
        <v>0.28209602071255696</v>
      </c>
      <c r="W229" s="9">
        <v>0.13405331453919836</v>
      </c>
      <c r="X229" s="9">
        <v>0.18925649235147732</v>
      </c>
      <c r="Y229" s="9">
        <v>0.40191897654584341</v>
      </c>
      <c r="Z229" s="9">
        <v>0.178245928582102</v>
      </c>
      <c r="AA229" s="9">
        <v>8.5037357451828777E-2</v>
      </c>
      <c r="AB229" s="9">
        <v>0.45783530344053708</v>
      </c>
      <c r="AC229" s="9">
        <v>0.26904754974726064</v>
      </c>
      <c r="AD229" s="9">
        <v>0.22412140575079875</v>
      </c>
      <c r="AE229" s="9">
        <v>0.39106529209622132</v>
      </c>
      <c r="AF229" s="9">
        <v>0.36112753794598929</v>
      </c>
      <c r="AG229" s="9">
        <v>0.18765577856487128</v>
      </c>
      <c r="AH229" s="9">
        <v>1</v>
      </c>
      <c r="AI229" s="9">
        <v>0</v>
      </c>
      <c r="AJ229" s="9" t="s">
        <v>377</v>
      </c>
      <c r="AK229">
        <v>8811523</v>
      </c>
    </row>
    <row r="230" spans="3:37" x14ac:dyDescent="0.2">
      <c r="C230" s="5" t="s">
        <v>378</v>
      </c>
      <c r="D230" s="9">
        <v>0.15234985091579931</v>
      </c>
      <c r="E230" s="9">
        <v>0.26276631721339194</v>
      </c>
      <c r="F230" s="9">
        <v>0.14691451869255742</v>
      </c>
      <c r="G230" s="9">
        <v>7.5376458112406786E-2</v>
      </c>
      <c r="H230" s="9">
        <v>0.25196352803105765</v>
      </c>
      <c r="I230" s="9">
        <v>0.12174099748481695</v>
      </c>
      <c r="J230" s="9">
        <v>0.1352858481724461</v>
      </c>
      <c r="K230" s="9">
        <v>5.3230616302187152E-2</v>
      </c>
      <c r="L230" s="9">
        <v>0.45656565656565379</v>
      </c>
      <c r="M230" s="9">
        <v>0.27780117944397642</v>
      </c>
      <c r="N230" s="9">
        <v>8.8792323012855334E-2</v>
      </c>
      <c r="O230" s="9">
        <v>0.34516442715699991</v>
      </c>
      <c r="P230" s="9">
        <v>9.3766197050369399E-2</v>
      </c>
      <c r="Q230" s="9">
        <v>2.9861897130732479E-2</v>
      </c>
      <c r="R230" s="9">
        <v>0.10086004691165004</v>
      </c>
      <c r="S230" s="9">
        <v>0.21741220296211825</v>
      </c>
      <c r="T230" s="9">
        <v>0.1458080808080808</v>
      </c>
      <c r="U230" s="9">
        <v>0.20287933320704721</v>
      </c>
      <c r="V230" s="9">
        <v>0.24931051950244837</v>
      </c>
      <c r="W230" s="9">
        <v>0.12845653165291668</v>
      </c>
      <c r="X230" s="9">
        <v>0.12628957666311</v>
      </c>
      <c r="Y230" s="9">
        <v>0.33182302771854838</v>
      </c>
      <c r="Z230" s="9">
        <v>0.12445838936202112</v>
      </c>
      <c r="AA230" s="9">
        <v>5.3701337003539115E-2</v>
      </c>
      <c r="AB230" s="9">
        <v>0.15914944198639727</v>
      </c>
      <c r="AC230" s="9">
        <v>0.1090607445353194</v>
      </c>
      <c r="AD230" s="9">
        <v>0.15375399361022363</v>
      </c>
      <c r="AE230" s="9">
        <v>0.1227147766323025</v>
      </c>
      <c r="AF230" s="9">
        <v>0.25684999014389959</v>
      </c>
      <c r="AG230" s="9">
        <v>0.15118719664174368</v>
      </c>
      <c r="AH230" s="9">
        <v>1</v>
      </c>
      <c r="AI230" s="9">
        <v>0</v>
      </c>
      <c r="AJ230" s="9" t="s">
        <v>378</v>
      </c>
      <c r="AK230">
        <v>8811779</v>
      </c>
    </row>
    <row r="231" spans="3:37" x14ac:dyDescent="0.2">
      <c r="C231" s="5" t="s">
        <v>379</v>
      </c>
      <c r="D231" s="9">
        <v>0.60670168962090332</v>
      </c>
      <c r="E231" s="9">
        <v>0.40074399729455185</v>
      </c>
      <c r="F231" s="9">
        <v>0.59367009881831967</v>
      </c>
      <c r="G231" s="9">
        <v>0.46086956521739125</v>
      </c>
      <c r="H231" s="9">
        <v>0.37194186151485309</v>
      </c>
      <c r="I231" s="9">
        <v>0.34114471504815452</v>
      </c>
      <c r="J231" s="9">
        <v>0.29803186504217433</v>
      </c>
      <c r="K231" s="9">
        <v>0.43195825049702008</v>
      </c>
      <c r="L231" s="9">
        <v>0.52222222222222492</v>
      </c>
      <c r="M231" s="9">
        <v>0.12320977253580456</v>
      </c>
      <c r="N231" s="9">
        <v>0.30555857323918156</v>
      </c>
      <c r="O231" s="9">
        <v>0.18250530410183691</v>
      </c>
      <c r="P231" s="9">
        <v>0.26999010507468318</v>
      </c>
      <c r="Q231" s="9">
        <v>0.21964594563296841</v>
      </c>
      <c r="R231" s="9">
        <v>0.17306319475133453</v>
      </c>
      <c r="S231" s="9">
        <v>0.22109231832246992</v>
      </c>
      <c r="T231" s="9">
        <v>8.7020202020201762E-2</v>
      </c>
      <c r="U231" s="9">
        <v>0.32430384542527052</v>
      </c>
      <c r="V231" s="9">
        <v>0.1560195868745427</v>
      </c>
      <c r="W231" s="9">
        <v>0.10883324350842322</v>
      </c>
      <c r="X231" s="9">
        <v>0.63322660974742329</v>
      </c>
      <c r="Y231" s="9">
        <v>0.44296375266524646</v>
      </c>
      <c r="Z231" s="9">
        <v>0.59709148861995431</v>
      </c>
      <c r="AA231" s="9">
        <v>0.44824026740070799</v>
      </c>
      <c r="AB231" s="9">
        <v>0.4234960047546753</v>
      </c>
      <c r="AC231" s="9">
        <v>0.28738442432886069</v>
      </c>
      <c r="AD231" s="9">
        <v>0.28889776357827479</v>
      </c>
      <c r="AE231" s="9">
        <v>0.62542955326460703</v>
      </c>
      <c r="AF231" s="9">
        <v>0.29666863788685255</v>
      </c>
      <c r="AG231" s="9">
        <v>0.18044077134986333</v>
      </c>
      <c r="AH231" s="9">
        <v>0</v>
      </c>
      <c r="AI231" s="9">
        <v>1</v>
      </c>
      <c r="AJ231" s="9" t="s">
        <v>379</v>
      </c>
      <c r="AK231">
        <v>8811842</v>
      </c>
    </row>
    <row r="232" spans="3:37" x14ac:dyDescent="0.2">
      <c r="C232" s="5" t="s">
        <v>380</v>
      </c>
      <c r="D232" s="9">
        <v>0.59392304415732233</v>
      </c>
      <c r="E232" s="9">
        <v>0.76969901927629003</v>
      </c>
      <c r="F232" s="9">
        <v>0.58192246562089722</v>
      </c>
      <c r="G232" s="9">
        <v>0.45790031813361609</v>
      </c>
      <c r="H232" s="9">
        <v>0.2850049652432986</v>
      </c>
      <c r="I232" s="9">
        <v>0.28716029691430067</v>
      </c>
      <c r="J232" s="9">
        <v>0.26827553889409556</v>
      </c>
      <c r="K232" s="9">
        <v>0.3298707753479137</v>
      </c>
      <c r="L232" s="9">
        <v>0.18585858585858689</v>
      </c>
      <c r="M232" s="9">
        <v>6.6764953664700907E-2</v>
      </c>
      <c r="N232" s="9">
        <v>0.22730400144848772</v>
      </c>
      <c r="O232" s="9">
        <v>0.21234087694483775</v>
      </c>
      <c r="P232" s="9">
        <v>0.18682561372096312</v>
      </c>
      <c r="Q232" s="9">
        <v>0.19256328936604172</v>
      </c>
      <c r="R232" s="9">
        <v>0.13006084916884789</v>
      </c>
      <c r="S232" s="9">
        <v>0.18166251089013868</v>
      </c>
      <c r="T232" s="9">
        <v>6.7272727272727276E-2</v>
      </c>
      <c r="U232" s="9">
        <v>0.20420534192081871</v>
      </c>
      <c r="V232" s="9">
        <v>7.6518264197669841E-2</v>
      </c>
      <c r="W232" s="9">
        <v>4.7026795461769334E-2</v>
      </c>
      <c r="X232" s="9">
        <v>0.7104233368907853</v>
      </c>
      <c r="Y232" s="9">
        <v>0.88992537313432818</v>
      </c>
      <c r="Z232" s="9">
        <v>0.64639673290502353</v>
      </c>
      <c r="AA232" s="9">
        <v>0.56326189539913496</v>
      </c>
      <c r="AB232" s="9">
        <v>0.45981641682625979</v>
      </c>
      <c r="AC232" s="9">
        <v>0.37101609570102162</v>
      </c>
      <c r="AD232" s="9">
        <v>0.31908945686900964</v>
      </c>
      <c r="AE232" s="9">
        <v>0.55841924398625631</v>
      </c>
      <c r="AF232" s="9">
        <v>0.22629607727182971</v>
      </c>
      <c r="AG232" s="9">
        <v>0.1353797717434089</v>
      </c>
      <c r="AH232" s="9">
        <v>0</v>
      </c>
      <c r="AI232" s="9">
        <v>1</v>
      </c>
      <c r="AJ232" s="9" t="s">
        <v>380</v>
      </c>
      <c r="AK232">
        <v>88119002</v>
      </c>
    </row>
    <row r="233" spans="3:37" x14ac:dyDescent="0.2">
      <c r="C233" s="5" t="s">
        <v>381</v>
      </c>
      <c r="D233" s="9">
        <v>0.31563254295044912</v>
      </c>
      <c r="E233" s="9">
        <v>0.1166723030098072</v>
      </c>
      <c r="F233" s="9">
        <v>0.30467832216156432</v>
      </c>
      <c r="G233" s="9">
        <v>0.18044538706256583</v>
      </c>
      <c r="H233" s="9">
        <v>0.39568475218922455</v>
      </c>
      <c r="I233" s="9">
        <v>0.20774799092080309</v>
      </c>
      <c r="J233" s="9">
        <v>9.1096532333645494E-2</v>
      </c>
      <c r="K233" s="9">
        <v>0.12738568588469248</v>
      </c>
      <c r="L233" s="9">
        <v>0.15151515151515235</v>
      </c>
      <c r="M233" s="9">
        <v>0.2839090143218197</v>
      </c>
      <c r="N233" s="9">
        <v>3.5741444866920144E-2</v>
      </c>
      <c r="O233" s="9">
        <v>1.6221711456859779E-2</v>
      </c>
      <c r="P233" s="9">
        <v>2.9873250718560056E-2</v>
      </c>
      <c r="Q233" s="9">
        <v>1.9794620077026641E-2</v>
      </c>
      <c r="R233" s="9">
        <v>8.2265356766495878E-2</v>
      </c>
      <c r="S233" s="9">
        <v>0.1103884399315056</v>
      </c>
      <c r="T233" s="9">
        <v>4.1717171717171715E-2</v>
      </c>
      <c r="U233" s="9">
        <v>0.12614131464292502</v>
      </c>
      <c r="V233" s="9">
        <v>8.2005966116958401E-2</v>
      </c>
      <c r="W233" s="9">
        <v>6.3575307823058994E-2</v>
      </c>
      <c r="X233" s="9">
        <v>0.26360725720384326</v>
      </c>
      <c r="Y233" s="9">
        <v>0.11540511727078928</v>
      </c>
      <c r="Z233" s="9">
        <v>0.24553015588425825</v>
      </c>
      <c r="AA233" s="9">
        <v>0.12804758159653973</v>
      </c>
      <c r="AB233" s="9">
        <v>0.39576041735454959</v>
      </c>
      <c r="AC233" s="9">
        <v>0.21355182350030569</v>
      </c>
      <c r="AD233" s="9">
        <v>0.14049520766773163</v>
      </c>
      <c r="AE233" s="9">
        <v>0.27683848797250959</v>
      </c>
      <c r="AF233" s="9">
        <v>0.16065444510151616</v>
      </c>
      <c r="AG233" s="9">
        <v>0.21080939262757567</v>
      </c>
      <c r="AH233" s="9">
        <v>1</v>
      </c>
      <c r="AI233" s="9">
        <v>0</v>
      </c>
      <c r="AJ233" s="9" t="s">
        <v>381</v>
      </c>
      <c r="AK233">
        <v>8812816</v>
      </c>
    </row>
    <row r="234" spans="3:37" x14ac:dyDescent="0.2">
      <c r="C234" s="5" t="s">
        <v>382</v>
      </c>
      <c r="D234" s="9">
        <v>0.31137299446258881</v>
      </c>
      <c r="E234" s="9">
        <v>0.14169766655393978</v>
      </c>
      <c r="F234" s="9">
        <v>0.30958468661460903</v>
      </c>
      <c r="G234" s="9">
        <v>0.17722163308589567</v>
      </c>
      <c r="H234" s="9">
        <v>0.47368421052632015</v>
      </c>
      <c r="I234" s="9">
        <v>0.30617753512054569</v>
      </c>
      <c r="J234" s="9">
        <v>0.18416119962511715</v>
      </c>
      <c r="K234" s="9">
        <v>0.22122266401590568</v>
      </c>
      <c r="L234" s="9">
        <v>0.45555555555555793</v>
      </c>
      <c r="M234" s="9">
        <v>0.27527379949452613</v>
      </c>
      <c r="N234" s="9">
        <v>5.2652543907296762E-2</v>
      </c>
      <c r="O234" s="9">
        <v>3.0476485148514688E-2</v>
      </c>
      <c r="P234" s="9">
        <v>5.9086839749328567E-2</v>
      </c>
      <c r="Q234" s="9">
        <v>2.6574622990747091E-2</v>
      </c>
      <c r="R234" s="9">
        <v>0.14066696128089229</v>
      </c>
      <c r="S234" s="9">
        <v>0.15687806050410188</v>
      </c>
      <c r="T234" s="9">
        <v>6.424242424242424E-2</v>
      </c>
      <c r="U234" s="9">
        <v>0.15836332638757353</v>
      </c>
      <c r="V234" s="9">
        <v>0.14828052006528819</v>
      </c>
      <c r="W234" s="9">
        <v>6.9897599602006824E-2</v>
      </c>
      <c r="X234" s="9">
        <v>0.25080042689434484</v>
      </c>
      <c r="Y234" s="9">
        <v>0.136194029850744</v>
      </c>
      <c r="Z234" s="9">
        <v>0.25245281139498643</v>
      </c>
      <c r="AA234" s="9">
        <v>0.1232304364923321</v>
      </c>
      <c r="AB234" s="9">
        <v>0.43868454071188334</v>
      </c>
      <c r="AC234" s="9">
        <v>0.23528441559701471</v>
      </c>
      <c r="AD234" s="9">
        <v>0.20583067092651677</v>
      </c>
      <c r="AE234" s="9">
        <v>0.31237113402061933</v>
      </c>
      <c r="AF234" s="9">
        <v>0.29568302779420325</v>
      </c>
      <c r="AG234" s="9">
        <v>0.17532467532467635</v>
      </c>
      <c r="AH234" s="9">
        <v>1</v>
      </c>
      <c r="AI234" s="9">
        <v>0</v>
      </c>
      <c r="AJ234" s="9" t="s">
        <v>382</v>
      </c>
      <c r="AK234">
        <v>8812818</v>
      </c>
    </row>
    <row r="235" spans="3:37" x14ac:dyDescent="0.2">
      <c r="C235" s="5" t="s">
        <v>383</v>
      </c>
      <c r="D235" s="9">
        <v>0.15140328458516841</v>
      </c>
      <c r="E235" s="9">
        <v>0.26445722015556306</v>
      </c>
      <c r="F235" s="9">
        <v>0.14739824476539348</v>
      </c>
      <c r="G235" s="9">
        <v>7.1940615058324497E-2</v>
      </c>
      <c r="H235" s="9">
        <v>0.48271192561163212</v>
      </c>
      <c r="I235" s="9">
        <v>0.20133734126740721</v>
      </c>
      <c r="J235" s="9">
        <v>4.142455482661668E-2</v>
      </c>
      <c r="K235" s="9">
        <v>9.5178926441352354E-2</v>
      </c>
      <c r="L235" s="9">
        <v>0.4292929292929315</v>
      </c>
      <c r="M235" s="9">
        <v>0.40269587194608469</v>
      </c>
      <c r="N235" s="9">
        <v>4.8958899149013205E-2</v>
      </c>
      <c r="O235" s="9">
        <v>0.18935643564356475</v>
      </c>
      <c r="P235" s="9">
        <v>4.1652923714837677E-2</v>
      </c>
      <c r="Q235" s="9">
        <v>1.5405361992386991E-2</v>
      </c>
      <c r="R235" s="9">
        <v>0.21028656899071951</v>
      </c>
      <c r="S235" s="9">
        <v>8.8232643374290931E-2</v>
      </c>
      <c r="T235" s="9">
        <v>2.1550505050505021E-2</v>
      </c>
      <c r="U235" s="9">
        <v>0.14442129191134692</v>
      </c>
      <c r="V235" s="9">
        <v>0.26014521303540272</v>
      </c>
      <c r="W235" s="9">
        <v>9.9021599436176319E-2</v>
      </c>
      <c r="X235" s="9">
        <v>0.11526147278548632</v>
      </c>
      <c r="Y235" s="9">
        <v>0.28837953091684515</v>
      </c>
      <c r="Z235" s="9">
        <v>0.10722645550077242</v>
      </c>
      <c r="AA235" s="9">
        <v>4.6795123869445773E-2</v>
      </c>
      <c r="AB235" s="9">
        <v>0.45849567456911122</v>
      </c>
      <c r="AC235" s="9">
        <v>0.11323262605388427</v>
      </c>
      <c r="AD235" s="9">
        <v>5.2492012779552719E-2</v>
      </c>
      <c r="AE235" s="9">
        <v>0.19158075601374641</v>
      </c>
      <c r="AF235" s="9">
        <v>0.29371180760890853</v>
      </c>
      <c r="AG235" s="9">
        <v>0.21599107962744524</v>
      </c>
      <c r="AH235" s="9">
        <v>1</v>
      </c>
      <c r="AI235" s="9">
        <v>0</v>
      </c>
      <c r="AJ235" s="9" t="s">
        <v>383</v>
      </c>
      <c r="AK235">
        <v>8812844</v>
      </c>
    </row>
    <row r="236" spans="3:37" x14ac:dyDescent="0.2">
      <c r="C236" s="5" t="s">
        <v>384</v>
      </c>
      <c r="D236" s="9">
        <v>0.4150220076671895</v>
      </c>
      <c r="E236" s="9">
        <v>0.35644234020967192</v>
      </c>
      <c r="F236" s="9">
        <v>0.406399004906358</v>
      </c>
      <c r="G236" s="9">
        <v>0.26205726405090096</v>
      </c>
      <c r="H236" s="9">
        <v>0.45021215130449987</v>
      </c>
      <c r="I236" s="9">
        <v>0.30985829090239653</v>
      </c>
      <c r="J236" s="9">
        <v>0.26874414245548262</v>
      </c>
      <c r="K236" s="9">
        <v>0.32117296222664127</v>
      </c>
      <c r="L236" s="9">
        <v>0.44191919191919421</v>
      </c>
      <c r="M236" s="9">
        <v>0.27527379949452613</v>
      </c>
      <c r="N236" s="9">
        <v>8.5388375882672451E-2</v>
      </c>
      <c r="O236" s="9">
        <v>0.12391707920792104</v>
      </c>
      <c r="P236" s="9">
        <v>7.0065494981859308E-2</v>
      </c>
      <c r="Q236" s="9">
        <v>4.7418929469291833E-2</v>
      </c>
      <c r="R236" s="9">
        <v>0.10378352653227756</v>
      </c>
      <c r="S236" s="9">
        <v>0.16138432421065402</v>
      </c>
      <c r="T236" s="9">
        <v>6.0202020202020201E-2</v>
      </c>
      <c r="U236" s="9">
        <v>0.16361053229778399</v>
      </c>
      <c r="V236" s="9">
        <v>0.13843079867169469</v>
      </c>
      <c r="W236" s="9">
        <v>7.7256332656192001E-2</v>
      </c>
      <c r="X236" s="9">
        <v>0.41373176805407141</v>
      </c>
      <c r="Y236" s="9">
        <v>0.4869402985074614</v>
      </c>
      <c r="Z236" s="9">
        <v>0.37596493849295504</v>
      </c>
      <c r="AA236" s="9">
        <v>0.22188360204482913</v>
      </c>
      <c r="AB236" s="9">
        <v>0.5549098593409536</v>
      </c>
      <c r="AC236" s="9">
        <v>0.40817494736637849</v>
      </c>
      <c r="AD236" s="9">
        <v>0.31757188498402561</v>
      </c>
      <c r="AE236" s="9">
        <v>0.50824742268041423</v>
      </c>
      <c r="AF236" s="9">
        <v>0.47861226098955151</v>
      </c>
      <c r="AG236" s="9">
        <v>0.33687524596615115</v>
      </c>
      <c r="AH236" s="9">
        <v>0</v>
      </c>
      <c r="AI236" s="9">
        <v>1</v>
      </c>
      <c r="AJ236" s="9" t="s">
        <v>384</v>
      </c>
      <c r="AK236">
        <v>8812877</v>
      </c>
    </row>
    <row r="237" spans="3:37" x14ac:dyDescent="0.2">
      <c r="C237" s="5" t="s">
        <v>385</v>
      </c>
      <c r="D237" s="9">
        <v>0.29764778266837222</v>
      </c>
      <c r="E237" s="9">
        <v>0.2472100101454176</v>
      </c>
      <c r="F237" s="9">
        <v>0.28166678183954097</v>
      </c>
      <c r="G237" s="9">
        <v>0.17090137857900273</v>
      </c>
      <c r="H237" s="9">
        <v>0.2872618940146266</v>
      </c>
      <c r="I237" s="9">
        <v>9.3736580577878634E-2</v>
      </c>
      <c r="J237" s="9">
        <v>8.3270852858481723E-2</v>
      </c>
      <c r="K237" s="9">
        <v>0.12206759443339972</v>
      </c>
      <c r="L237" s="9">
        <v>0.22020202020202137</v>
      </c>
      <c r="M237" s="9">
        <v>0.14279696714406068</v>
      </c>
      <c r="N237" s="9">
        <v>6.5616512764801738E-2</v>
      </c>
      <c r="O237" s="9">
        <v>0.1172427510608206</v>
      </c>
      <c r="P237" s="9">
        <v>6.0641756584837198E-2</v>
      </c>
      <c r="Q237" s="9">
        <v>3.3391981292421734E-2</v>
      </c>
      <c r="R237" s="9">
        <v>0.1468198660638409</v>
      </c>
      <c r="S237" s="9">
        <v>6.6001742421966283E-2</v>
      </c>
      <c r="T237" s="9">
        <v>5.7045454545454288E-2</v>
      </c>
      <c r="U237" s="9">
        <v>0.17156658458041329</v>
      </c>
      <c r="V237" s="9">
        <v>9.7624810041087404E-2</v>
      </c>
      <c r="W237" s="9">
        <v>5.5318325663668115E-2</v>
      </c>
      <c r="X237" s="9">
        <v>0.25649235147634414</v>
      </c>
      <c r="Y237" s="9">
        <v>0.3086353944562909</v>
      </c>
      <c r="Z237" s="9">
        <v>0.24119727078041897</v>
      </c>
      <c r="AA237" s="9">
        <v>0.12868659064097521</v>
      </c>
      <c r="AB237" s="9">
        <v>0.37264742785445037</v>
      </c>
      <c r="AC237" s="9">
        <v>0.10071698149818968</v>
      </c>
      <c r="AD237" s="9">
        <v>0.14265175718849843</v>
      </c>
      <c r="AE237" s="9">
        <v>0.33257731958763004</v>
      </c>
      <c r="AF237" s="9">
        <v>0.18549181943622944</v>
      </c>
      <c r="AG237" s="9">
        <v>0.13898727535091324</v>
      </c>
      <c r="AH237" s="9">
        <v>1</v>
      </c>
      <c r="AI237" s="9">
        <v>0</v>
      </c>
      <c r="AJ237" s="9" t="s">
        <v>385</v>
      </c>
      <c r="AK237">
        <v>8813129</v>
      </c>
    </row>
    <row r="238" spans="3:37" x14ac:dyDescent="0.2">
      <c r="C238" s="5" t="s">
        <v>386</v>
      </c>
      <c r="D238" s="9">
        <v>0.34828908135737807</v>
      </c>
      <c r="E238" s="9">
        <v>0.12715590125126816</v>
      </c>
      <c r="F238" s="9">
        <v>0.33667334669338728</v>
      </c>
      <c r="G238" s="9">
        <v>0.2111134676564157</v>
      </c>
      <c r="H238" s="9">
        <v>0.41915681141103478</v>
      </c>
      <c r="I238" s="9">
        <v>0.1744064781301766</v>
      </c>
      <c r="J238" s="9">
        <v>0.1341143392689782</v>
      </c>
      <c r="K238" s="9">
        <v>0.22877733598409655</v>
      </c>
      <c r="L238" s="9">
        <v>0.5126262626262601</v>
      </c>
      <c r="M238" s="9">
        <v>9.5197978096042565E-2</v>
      </c>
      <c r="N238" s="9">
        <v>0.14865109541915625</v>
      </c>
      <c r="O238" s="9">
        <v>9.9871817538896956E-2</v>
      </c>
      <c r="P238" s="9">
        <v>0.14163878810724168</v>
      </c>
      <c r="Q238" s="9">
        <v>7.7490016772569018E-2</v>
      </c>
      <c r="R238" s="9">
        <v>0.18275147023829752</v>
      </c>
      <c r="S238" s="9">
        <v>9.0335566437347845E-2</v>
      </c>
      <c r="T238" s="9">
        <v>5.9595959595959334E-2</v>
      </c>
      <c r="U238" s="9">
        <v>0.24360674370145904</v>
      </c>
      <c r="V238" s="9">
        <v>0.20794168964934989</v>
      </c>
      <c r="W238" s="9">
        <v>1.9630197752995421E-2</v>
      </c>
      <c r="X238" s="9">
        <v>0.3144788331554621</v>
      </c>
      <c r="Y238" s="9">
        <v>0.13006396588485911</v>
      </c>
      <c r="Z238" s="9">
        <v>0.29876985905672776</v>
      </c>
      <c r="AA238" s="9">
        <v>0.1690916240660639</v>
      </c>
      <c r="AB238" s="9">
        <v>0.38651522155451667</v>
      </c>
      <c r="AC238" s="9">
        <v>0.12147936859058328</v>
      </c>
      <c r="AD238" s="9">
        <v>0.13035143769968052</v>
      </c>
      <c r="AE238" s="9">
        <v>0.37353951890034498</v>
      </c>
      <c r="AF238" s="9">
        <v>0.29509166173861684</v>
      </c>
      <c r="AG238" s="9">
        <v>3.725567361931087E-2</v>
      </c>
      <c r="AH238" s="9">
        <v>1</v>
      </c>
      <c r="AI238" s="9">
        <v>0</v>
      </c>
      <c r="AJ238" s="9" t="s">
        <v>386</v>
      </c>
      <c r="AK238">
        <v>88143502</v>
      </c>
    </row>
    <row r="239" spans="3:37" x14ac:dyDescent="0.2">
      <c r="C239" s="5" t="s">
        <v>387</v>
      </c>
      <c r="D239" s="9">
        <v>0.16370864688343151</v>
      </c>
      <c r="E239" s="9">
        <v>0.19445383834967872</v>
      </c>
      <c r="F239" s="9">
        <v>0.15776380346900762</v>
      </c>
      <c r="G239" s="9">
        <v>7.8939554612937432E-2</v>
      </c>
      <c r="H239" s="9">
        <v>0.47548975354338258</v>
      </c>
      <c r="I239" s="9">
        <v>0.17741242868535698</v>
      </c>
      <c r="J239" s="9">
        <v>1.5564667291471389E-2</v>
      </c>
      <c r="K239" s="9">
        <v>6.0437375745527142E-2</v>
      </c>
      <c r="L239" s="9">
        <v>0.36767676767676449</v>
      </c>
      <c r="M239" s="9">
        <v>0.30623420387531802</v>
      </c>
      <c r="N239" s="9">
        <v>2.889733840304182E-2</v>
      </c>
      <c r="O239" s="9">
        <v>0.11989480198019804</v>
      </c>
      <c r="P239" s="9">
        <v>2.1250530085284831E-2</v>
      </c>
      <c r="Q239" s="9">
        <v>9.4471776136629392E-3</v>
      </c>
      <c r="R239" s="9">
        <v>0.16317095556990849</v>
      </c>
      <c r="S239" s="9">
        <v>4.3628143118935647E-2</v>
      </c>
      <c r="T239" s="9">
        <v>7.1136363636363636E-3</v>
      </c>
      <c r="U239" s="9">
        <v>9.4184504641030495E-2</v>
      </c>
      <c r="V239" s="9">
        <v>0.10043901615354307</v>
      </c>
      <c r="W239" s="9">
        <v>6.6546439478739394E-2</v>
      </c>
      <c r="X239" s="9">
        <v>0.12771255780860979</v>
      </c>
      <c r="Y239" s="9">
        <v>0.20735607675906245</v>
      </c>
      <c r="Z239" s="9">
        <v>0.1148463568902839</v>
      </c>
      <c r="AA239" s="9">
        <v>5.1661423515532823E-2</v>
      </c>
      <c r="AB239" s="9">
        <v>0.41557155121178418</v>
      </c>
      <c r="AC239" s="9">
        <v>8.538774242997553E-2</v>
      </c>
      <c r="AD239" s="9">
        <v>2.1078274760383389E-2</v>
      </c>
      <c r="AE239" s="9">
        <v>0.15340206185567032</v>
      </c>
      <c r="AF239" s="9">
        <v>0.20697811945594369</v>
      </c>
      <c r="AG239" s="9">
        <v>0.18135904499541036</v>
      </c>
      <c r="AH239" s="9">
        <v>1</v>
      </c>
      <c r="AI239" s="9">
        <v>0</v>
      </c>
      <c r="AJ239" s="9" t="s">
        <v>387</v>
      </c>
      <c r="AK239">
        <v>88147101</v>
      </c>
    </row>
    <row r="240" spans="3:37" x14ac:dyDescent="0.2">
      <c r="C240" s="5" t="s">
        <v>388</v>
      </c>
      <c r="D240" s="9">
        <v>0.3795257702683536</v>
      </c>
      <c r="E240" s="9">
        <v>0.19614474129184981</v>
      </c>
      <c r="F240" s="9">
        <v>0.37081058669062311</v>
      </c>
      <c r="G240" s="9">
        <v>0.22948038176033933</v>
      </c>
      <c r="H240" s="9">
        <v>0.2805813848514967</v>
      </c>
      <c r="I240" s="9">
        <v>0.27673148886571458</v>
      </c>
      <c r="J240" s="9">
        <v>0.15241330834114314</v>
      </c>
      <c r="K240" s="9">
        <v>0.18787276341948403</v>
      </c>
      <c r="L240" s="9">
        <v>0.41464646464646165</v>
      </c>
      <c r="M240" s="9">
        <v>0.19187026116259476</v>
      </c>
      <c r="N240" s="9">
        <v>4.3563280825638234E-2</v>
      </c>
      <c r="O240" s="9">
        <v>3.0144978783592478E-2</v>
      </c>
      <c r="P240" s="9">
        <v>7.1573293125382367E-2</v>
      </c>
      <c r="Q240" s="9">
        <v>2.442668818336996E-2</v>
      </c>
      <c r="R240" s="9">
        <v>8.1789441479416983E-2</v>
      </c>
      <c r="S240" s="9">
        <v>0.22394628533661959</v>
      </c>
      <c r="T240" s="9">
        <v>9.2020202020202016E-2</v>
      </c>
      <c r="U240" s="9">
        <v>0.21879143777230575</v>
      </c>
      <c r="V240" s="9">
        <v>8.4820172229414084E-2</v>
      </c>
      <c r="W240" s="9">
        <v>7.9778339759269193E-2</v>
      </c>
      <c r="X240" s="9">
        <v>0.30167200284596368</v>
      </c>
      <c r="Y240" s="9">
        <v>0.19429637526652241</v>
      </c>
      <c r="Z240" s="9">
        <v>0.31769510433786735</v>
      </c>
      <c r="AA240" s="9">
        <v>0.15311639795517126</v>
      </c>
      <c r="AB240" s="9">
        <v>0.28019546985406035</v>
      </c>
      <c r="AC240" s="9">
        <v>0.3254164604981033</v>
      </c>
      <c r="AD240" s="9">
        <v>0.27172523961661343</v>
      </c>
      <c r="AE240" s="9">
        <v>0.4738831615120257</v>
      </c>
      <c r="AF240" s="9">
        <v>0.27380248373743399</v>
      </c>
      <c r="AG240" s="9">
        <v>0.1874590056408256</v>
      </c>
      <c r="AH240" s="9">
        <v>1</v>
      </c>
      <c r="AI240" s="9">
        <v>0</v>
      </c>
      <c r="AJ240" s="9" t="s">
        <v>388</v>
      </c>
      <c r="AK240">
        <v>88147102</v>
      </c>
    </row>
    <row r="241" spans="3:37" x14ac:dyDescent="0.2">
      <c r="C241" s="5" t="s">
        <v>389</v>
      </c>
      <c r="D241" s="9">
        <v>0.26688437692270972</v>
      </c>
      <c r="E241" s="9">
        <v>0.48224551910719976</v>
      </c>
      <c r="F241" s="9">
        <v>0.25955358993849748</v>
      </c>
      <c r="G241" s="9">
        <v>0.14969247083775142</v>
      </c>
      <c r="H241" s="9">
        <v>0.23833167825223656</v>
      </c>
      <c r="I241" s="9">
        <v>0.17149254646954196</v>
      </c>
      <c r="J241" s="9">
        <v>0.12741330834114314</v>
      </c>
      <c r="K241" s="9">
        <v>0.10119284294234644</v>
      </c>
      <c r="L241" s="9">
        <v>0.22929292929293049</v>
      </c>
      <c r="M241" s="9">
        <v>0.21545914069081928</v>
      </c>
      <c r="N241" s="9">
        <v>4.8307079485786712E-2</v>
      </c>
      <c r="O241" s="9">
        <v>0.15598479490806255</v>
      </c>
      <c r="P241" s="9">
        <v>3.2417660085756028E-2</v>
      </c>
      <c r="Q241" s="9">
        <v>2.1867844108495012E-2</v>
      </c>
      <c r="R241" s="9">
        <v>0.11748308801033444</v>
      </c>
      <c r="S241" s="9">
        <v>0.1553759726019171</v>
      </c>
      <c r="T241" s="9">
        <v>7.6161616161615903E-2</v>
      </c>
      <c r="U241" s="9">
        <v>0.16463345330555065</v>
      </c>
      <c r="V241" s="9">
        <v>8.1161704283221711E-2</v>
      </c>
      <c r="W241" s="9">
        <v>8.6791592388375249E-2</v>
      </c>
      <c r="X241" s="9">
        <v>0.22305229455709463</v>
      </c>
      <c r="Y241" s="9">
        <v>0.51412579957355953</v>
      </c>
      <c r="Z241" s="9">
        <v>0.20050799342596881</v>
      </c>
      <c r="AA241" s="9">
        <v>0.10784506488399548</v>
      </c>
      <c r="AB241" s="9">
        <v>0.34028924255431825</v>
      </c>
      <c r="AC241" s="9">
        <v>0.30863191392341105</v>
      </c>
      <c r="AD241" s="9">
        <v>0.31238019169329073</v>
      </c>
      <c r="AE241" s="9">
        <v>0.40549828178693959</v>
      </c>
      <c r="AF241" s="9">
        <v>0.24857086536566184</v>
      </c>
      <c r="AG241" s="9">
        <v>0.26767676767676996</v>
      </c>
      <c r="AH241" s="9">
        <v>1</v>
      </c>
      <c r="AI241" s="9">
        <v>0</v>
      </c>
      <c r="AJ241" s="9" t="s">
        <v>389</v>
      </c>
      <c r="AK241">
        <v>88147202</v>
      </c>
    </row>
    <row r="242" spans="3:37" x14ac:dyDescent="0.2">
      <c r="C242" s="5" t="s">
        <v>390</v>
      </c>
      <c r="D242" s="9">
        <v>0.27682332339438853</v>
      </c>
      <c r="E242" s="9">
        <v>0.42678390260398708</v>
      </c>
      <c r="F242" s="9">
        <v>0.28657314629258573</v>
      </c>
      <c r="G242" s="9">
        <v>0.1525768822905616</v>
      </c>
      <c r="H242" s="9">
        <v>0.50708675634196543</v>
      </c>
      <c r="I242" s="9">
        <v>0.49236243175265471</v>
      </c>
      <c r="J242" s="9">
        <v>0.3971415182755389</v>
      </c>
      <c r="K242" s="9">
        <v>0.34100397614314287</v>
      </c>
      <c r="L242" s="9">
        <v>0.5368686868686845</v>
      </c>
      <c r="M242" s="9">
        <v>0.47556866048862662</v>
      </c>
      <c r="N242" s="9">
        <v>7.0468948035487589E-2</v>
      </c>
      <c r="O242" s="9">
        <v>0.15664780763790695</v>
      </c>
      <c r="P242" s="9">
        <v>7.0678037977665753E-2</v>
      </c>
      <c r="Q242" s="9">
        <v>3.4232477521395133E-2</v>
      </c>
      <c r="R242" s="9">
        <v>0.17914811163612868</v>
      </c>
      <c r="S242" s="9">
        <v>0.27283924655271036</v>
      </c>
      <c r="T242" s="9">
        <v>0.11825757575757548</v>
      </c>
      <c r="U242" s="9">
        <v>0.28395529456336477</v>
      </c>
      <c r="V242" s="9">
        <v>0.12548545055439717</v>
      </c>
      <c r="W242" s="9">
        <v>0.16314276633085992</v>
      </c>
      <c r="X242" s="9">
        <v>0.25862682319459029</v>
      </c>
      <c r="Y242" s="9">
        <v>0.4832089552238793</v>
      </c>
      <c r="Z242" s="9">
        <v>0.2733701877583562</v>
      </c>
      <c r="AA242" s="9">
        <v>0.12799842705466005</v>
      </c>
      <c r="AB242" s="9">
        <v>0.70349336327016265</v>
      </c>
      <c r="AC242" s="9">
        <v>0.49190363923897118</v>
      </c>
      <c r="AD242" s="9">
        <v>0.50175718849840178</v>
      </c>
      <c r="AE242" s="9">
        <v>0.67938144329896799</v>
      </c>
      <c r="AF242" s="9">
        <v>0.36309875813128401</v>
      </c>
      <c r="AG242" s="9">
        <v>0.45428309064672384</v>
      </c>
      <c r="AH242" s="9">
        <v>0</v>
      </c>
      <c r="AI242" s="9">
        <v>1</v>
      </c>
      <c r="AJ242" s="9" t="s">
        <v>390</v>
      </c>
      <c r="AK242">
        <v>881861</v>
      </c>
    </row>
    <row r="243" spans="3:37" x14ac:dyDescent="0.2">
      <c r="C243" s="5" t="s">
        <v>391</v>
      </c>
      <c r="D243" s="9">
        <v>0.47654881915850505</v>
      </c>
      <c r="E243" s="9">
        <v>0.31687521136286428</v>
      </c>
      <c r="F243" s="9">
        <v>0.48103102757238653</v>
      </c>
      <c r="G243" s="9">
        <v>0.31876988335100742</v>
      </c>
      <c r="H243" s="9">
        <v>0.55493364629411901</v>
      </c>
      <c r="I243" s="9">
        <v>0.42273480154591869</v>
      </c>
      <c r="J243" s="9">
        <v>0.44751640112464852</v>
      </c>
      <c r="K243" s="9">
        <v>0.54174950298211011</v>
      </c>
      <c r="L243" s="9">
        <v>0.54090909090909367</v>
      </c>
      <c r="M243" s="9">
        <v>0.27990732940185553</v>
      </c>
      <c r="N243" s="9">
        <v>6.6775303277204406E-2</v>
      </c>
      <c r="O243" s="9">
        <v>7.0456152758133106E-2</v>
      </c>
      <c r="P243" s="9">
        <v>6.5777694011214249E-2</v>
      </c>
      <c r="Q243" s="9">
        <v>4.7026697895771012E-2</v>
      </c>
      <c r="R243" s="9">
        <v>0.12982289152530843</v>
      </c>
      <c r="S243" s="9">
        <v>0.13389611560068596</v>
      </c>
      <c r="T243" s="9">
        <v>7.7146464646464644E-2</v>
      </c>
      <c r="U243" s="9">
        <v>0.26217086569426074</v>
      </c>
      <c r="V243" s="9">
        <v>5.4708166826136939E-2</v>
      </c>
      <c r="W243" s="9">
        <v>4.9790638862402259E-2</v>
      </c>
      <c r="X243" s="9">
        <v>0.4147990039131999</v>
      </c>
      <c r="Y243" s="9">
        <v>0.34301705756929735</v>
      </c>
      <c r="Z243" s="9">
        <v>0.41381542905523416</v>
      </c>
      <c r="AA243" s="9">
        <v>0.24670664569406231</v>
      </c>
      <c r="AB243" s="9">
        <v>0.65462589975566732</v>
      </c>
      <c r="AC243" s="9">
        <v>0.35520175413064786</v>
      </c>
      <c r="AD243" s="9">
        <v>0.40079872204472849</v>
      </c>
      <c r="AE243" s="9">
        <v>0.87388316151203072</v>
      </c>
      <c r="AF243" s="9">
        <v>0.30435639660950192</v>
      </c>
      <c r="AG243" s="9">
        <v>0.23330709694346197</v>
      </c>
      <c r="AH243" s="9">
        <v>0</v>
      </c>
      <c r="AI243" s="9">
        <v>1</v>
      </c>
      <c r="AJ243" s="9" t="s">
        <v>391</v>
      </c>
      <c r="AK243">
        <v>881972</v>
      </c>
    </row>
    <row r="244" spans="3:37" x14ac:dyDescent="0.2">
      <c r="C244" s="5" t="s">
        <v>392</v>
      </c>
      <c r="D244" s="9">
        <v>0.20535756543139899</v>
      </c>
      <c r="E244" s="9">
        <v>0.58741968211024342</v>
      </c>
      <c r="F244" s="9">
        <v>0.19328311796005865</v>
      </c>
      <c r="G244" s="9">
        <v>0.10697773064687129</v>
      </c>
      <c r="H244" s="9">
        <v>0.14624898438205425</v>
      </c>
      <c r="I244" s="9">
        <v>5.7511809091466651E-2</v>
      </c>
      <c r="J244" s="9">
        <v>3.8261480787253978E-2</v>
      </c>
      <c r="K244" s="9">
        <v>1.5531809145129303E-2</v>
      </c>
      <c r="L244" s="9">
        <v>0.40858585858586072</v>
      </c>
      <c r="M244" s="9">
        <v>0.13310867733782644</v>
      </c>
      <c r="N244" s="9">
        <v>3.4401593336954527E-3</v>
      </c>
      <c r="O244" s="9">
        <v>0.11768475954738356</v>
      </c>
      <c r="P244" s="9">
        <v>1.4229844979502896E-2</v>
      </c>
      <c r="Q244" s="9">
        <v>3.367588224087521E-3</v>
      </c>
      <c r="R244" s="9">
        <v>6.5948261209505019E-2</v>
      </c>
      <c r="S244" s="9">
        <v>0.10678342896626317</v>
      </c>
      <c r="T244" s="9">
        <v>4.1237373737373739E-2</v>
      </c>
      <c r="U244" s="9">
        <v>5.9196817579087062E-2</v>
      </c>
      <c r="V244" s="9">
        <v>0.10536387685034052</v>
      </c>
      <c r="W244" s="9">
        <v>3.9978994790155362E-2</v>
      </c>
      <c r="X244" s="9">
        <v>0.14763429384560739</v>
      </c>
      <c r="Y244" s="9">
        <v>0.57915778251599315</v>
      </c>
      <c r="Z244" s="9">
        <v>0.14647143782060923</v>
      </c>
      <c r="AA244" s="9">
        <v>6.5645890680299093E-2</v>
      </c>
      <c r="AB244" s="9">
        <v>0.13775341742059186</v>
      </c>
      <c r="AC244" s="9">
        <v>0.11245646205043036</v>
      </c>
      <c r="AD244" s="9">
        <v>8.6980830670926518E-2</v>
      </c>
      <c r="AE244" s="9">
        <v>7.1580756013745958E-2</v>
      </c>
      <c r="AF244" s="9">
        <v>0.25310467179183765</v>
      </c>
      <c r="AG244" s="9">
        <v>0.1038305129214233</v>
      </c>
      <c r="AH244" s="9">
        <v>1</v>
      </c>
      <c r="AI244" s="9">
        <v>0</v>
      </c>
      <c r="AJ244" s="9" t="s">
        <v>392</v>
      </c>
      <c r="AK244">
        <v>88199202</v>
      </c>
    </row>
    <row r="245" spans="3:37" x14ac:dyDescent="0.2">
      <c r="C245" s="5" t="s">
        <v>393</v>
      </c>
      <c r="D245" s="9">
        <v>0.20062473377822088</v>
      </c>
      <c r="E245" s="9">
        <v>0.81501521812647959</v>
      </c>
      <c r="F245" s="9">
        <v>0.18658005666505487</v>
      </c>
      <c r="G245" s="9">
        <v>0.10320254506892897</v>
      </c>
      <c r="H245" s="9">
        <v>0.22722758869730184</v>
      </c>
      <c r="I245" s="9">
        <v>5.0180970492607967E-2</v>
      </c>
      <c r="J245" s="9">
        <v>1.1637769447047796E-2</v>
      </c>
      <c r="K245" s="9">
        <v>3.1978131212723769E-2</v>
      </c>
      <c r="L245" s="9">
        <v>0.39646464646464846</v>
      </c>
      <c r="M245" s="9">
        <v>0.17523167649536647</v>
      </c>
      <c r="N245" s="9">
        <v>4.0702516748143749E-2</v>
      </c>
      <c r="O245" s="9">
        <v>0.28438826025459746</v>
      </c>
      <c r="P245" s="9">
        <v>3.449088253310089E-2</v>
      </c>
      <c r="Q245" s="9">
        <v>1.6171147445451815E-2</v>
      </c>
      <c r="R245" s="9">
        <v>8.9947989257912392E-2</v>
      </c>
      <c r="S245" s="9">
        <v>3.4255114609307122E-2</v>
      </c>
      <c r="T245" s="9">
        <v>8.1388888888888882E-3</v>
      </c>
      <c r="U245" s="9">
        <v>6.4766054176927573E-2</v>
      </c>
      <c r="V245" s="9">
        <v>0.15869308268137558</v>
      </c>
      <c r="W245" s="9">
        <v>5.6631151278968409E-2</v>
      </c>
      <c r="X245" s="9">
        <v>0.15759516186410261</v>
      </c>
      <c r="Y245" s="9">
        <v>0.79317697228145212</v>
      </c>
      <c r="Z245" s="9">
        <v>0.13959858558693222</v>
      </c>
      <c r="AA245" s="9">
        <v>7.021726307510813E-2</v>
      </c>
      <c r="AB245" s="9">
        <v>0.18998877369081604</v>
      </c>
      <c r="AC245" s="9">
        <v>4.0321719979431646E-2</v>
      </c>
      <c r="AD245" s="9">
        <v>1.8514376996805033E-2</v>
      </c>
      <c r="AE245" s="9">
        <v>0.10316151202749178</v>
      </c>
      <c r="AF245" s="9">
        <v>0.26532623694066687</v>
      </c>
      <c r="AG245" s="9">
        <v>0.11826052735143712</v>
      </c>
      <c r="AH245" s="9">
        <v>1</v>
      </c>
      <c r="AI245" s="9">
        <v>0</v>
      </c>
      <c r="AJ245" s="9" t="s">
        <v>393</v>
      </c>
      <c r="AK245">
        <v>88203002</v>
      </c>
    </row>
    <row r="246" spans="3:37" x14ac:dyDescent="0.2">
      <c r="C246" s="5" t="s">
        <v>394</v>
      </c>
      <c r="D246" s="9">
        <v>0.64030479435846799</v>
      </c>
      <c r="E246" s="9">
        <v>0.6121068650659417</v>
      </c>
      <c r="F246" s="9">
        <v>0.62614884942298421</v>
      </c>
      <c r="G246" s="9">
        <v>0.49862142099681861</v>
      </c>
      <c r="H246" s="9">
        <v>0.35171977972375518</v>
      </c>
      <c r="I246" s="9">
        <v>0.26998343659898244</v>
      </c>
      <c r="J246" s="9">
        <v>0.36410496719775071</v>
      </c>
      <c r="K246" s="9">
        <v>0.41451292246521082</v>
      </c>
      <c r="L246" s="9">
        <v>0.19595959595959703</v>
      </c>
      <c r="M246" s="9">
        <v>0.12552653748946924</v>
      </c>
      <c r="N246" s="9">
        <v>0.14937533948940793</v>
      </c>
      <c r="O246" s="9">
        <v>0.18316831683168355</v>
      </c>
      <c r="P246" s="9">
        <v>0.14182726287518213</v>
      </c>
      <c r="Q246" s="9">
        <v>0.11805796809102764</v>
      </c>
      <c r="R246" s="9">
        <v>0.11241798959785188</v>
      </c>
      <c r="S246" s="9">
        <v>0.13795175293658213</v>
      </c>
      <c r="T246" s="9">
        <v>8.7297979797979541E-2</v>
      </c>
      <c r="U246" s="9">
        <v>0.20666792953210872</v>
      </c>
      <c r="V246" s="9">
        <v>7.1734113806495192E-2</v>
      </c>
      <c r="W246" s="9">
        <v>6.8826610284261208E-2</v>
      </c>
      <c r="X246" s="9">
        <v>0.58840270366417513</v>
      </c>
      <c r="Y246" s="9">
        <v>0.67590618336887187</v>
      </c>
      <c r="Z246" s="9">
        <v>0.55924099805767014</v>
      </c>
      <c r="AA246" s="9">
        <v>0.41456940621313426</v>
      </c>
      <c r="AB246" s="9">
        <v>0.33764775804002117</v>
      </c>
      <c r="AC246" s="9">
        <v>0.2413967071242154</v>
      </c>
      <c r="AD246" s="9">
        <v>0.33115015974440898</v>
      </c>
      <c r="AE246" s="9">
        <v>0.53711340206185409</v>
      </c>
      <c r="AF246" s="9">
        <v>0.17189040015769796</v>
      </c>
      <c r="AG246" s="9">
        <v>0.18522891250164156</v>
      </c>
      <c r="AH246" s="9">
        <v>0</v>
      </c>
      <c r="AI246" s="9">
        <v>1</v>
      </c>
      <c r="AJ246" s="9" t="s">
        <v>394</v>
      </c>
      <c r="AK246">
        <v>88206102</v>
      </c>
    </row>
    <row r="247" spans="3:37" x14ac:dyDescent="0.2">
      <c r="C247" s="5" t="s">
        <v>395</v>
      </c>
      <c r="D247" s="9">
        <v>0.12239102655118658</v>
      </c>
      <c r="E247" s="9">
        <v>0.20967196482921877</v>
      </c>
      <c r="F247" s="9">
        <v>0.11346831594222992</v>
      </c>
      <c r="G247" s="9">
        <v>5.7730646871686109E-2</v>
      </c>
      <c r="H247" s="9">
        <v>0.28897715988083689</v>
      </c>
      <c r="I247" s="9">
        <v>6.5916201460033019E-2</v>
      </c>
      <c r="J247" s="9">
        <v>3.8706654170571689E-2</v>
      </c>
      <c r="K247" s="9">
        <v>8.2852882703777747E-2</v>
      </c>
      <c r="L247" s="9">
        <v>0.24797979797979416</v>
      </c>
      <c r="M247" s="9">
        <v>0.2963352990732962</v>
      </c>
      <c r="N247" s="9">
        <v>3.7552055042549333E-2</v>
      </c>
      <c r="O247" s="9">
        <v>0.1038498939179632</v>
      </c>
      <c r="P247" s="9">
        <v>2.1580360929180611E-2</v>
      </c>
      <c r="Q247" s="9">
        <v>1.0904037743884008E-2</v>
      </c>
      <c r="R247" s="9">
        <v>0.33745793248801387</v>
      </c>
      <c r="S247" s="9">
        <v>6.1195061134978072E-2</v>
      </c>
      <c r="T247" s="9">
        <v>2.9949494949494948E-2</v>
      </c>
      <c r="U247" s="9">
        <v>0.18228831218033731</v>
      </c>
      <c r="V247" s="9">
        <v>0.22440479540721561</v>
      </c>
      <c r="W247" s="9">
        <v>9.1386482041927855E-2</v>
      </c>
      <c r="X247" s="9">
        <v>9.1782283884739177E-2</v>
      </c>
      <c r="Y247" s="9">
        <v>0.19029850746268712</v>
      </c>
      <c r="Z247" s="9">
        <v>7.634842372628152E-2</v>
      </c>
      <c r="AA247" s="9">
        <v>3.7037947306331101E-2</v>
      </c>
      <c r="AB247" s="9">
        <v>0.52321204516938902</v>
      </c>
      <c r="AC247" s="9">
        <v>6.5838111592979587E-2</v>
      </c>
      <c r="AD247" s="9">
        <v>5.7196485623003113E-2</v>
      </c>
      <c r="AE247" s="9">
        <v>0.2481786941580765</v>
      </c>
      <c r="AF247" s="9">
        <v>0.23496944608712839</v>
      </c>
      <c r="AG247" s="9">
        <v>0.17539026629935894</v>
      </c>
      <c r="AH247" s="9">
        <v>1</v>
      </c>
      <c r="AI247" s="9">
        <v>0</v>
      </c>
      <c r="AJ247" s="9" t="s">
        <v>395</v>
      </c>
      <c r="AK247">
        <v>882488</v>
      </c>
    </row>
    <row r="248" spans="3:37" x14ac:dyDescent="0.2">
      <c r="C248" s="5" t="s">
        <v>396</v>
      </c>
      <c r="D248" s="9">
        <v>0.3336173032325212</v>
      </c>
      <c r="E248" s="9">
        <v>0.39026039905309429</v>
      </c>
      <c r="F248" s="9">
        <v>0.31787713357750036</v>
      </c>
      <c r="G248" s="9">
        <v>0.19507953340402923</v>
      </c>
      <c r="H248" s="9">
        <v>0.34368511329782747</v>
      </c>
      <c r="I248" s="9">
        <v>0.15357953499785307</v>
      </c>
      <c r="J248" s="9">
        <v>3.4254920337394329E-2</v>
      </c>
      <c r="K248" s="9">
        <v>9.4234592445328502E-2</v>
      </c>
      <c r="L248" s="9">
        <v>0.23080808080808199</v>
      </c>
      <c r="M248" s="9">
        <v>0.1767059814658804</v>
      </c>
      <c r="N248" s="9">
        <v>5.337678797754844E-2</v>
      </c>
      <c r="O248" s="9">
        <v>0.25256364922206337</v>
      </c>
      <c r="P248" s="9">
        <v>4.2878009706450552E-2</v>
      </c>
      <c r="Q248" s="9">
        <v>2.8517103164374932E-2</v>
      </c>
      <c r="R248" s="9">
        <v>0.19294965496141681</v>
      </c>
      <c r="S248" s="9">
        <v>8.6955868657434487E-2</v>
      </c>
      <c r="T248" s="9">
        <v>1.8439393939393939E-2</v>
      </c>
      <c r="U248" s="9">
        <v>0.19018753551809089</v>
      </c>
      <c r="V248" s="9">
        <v>6.6809253109697764E-2</v>
      </c>
      <c r="W248" s="9">
        <v>7.0139435899562202E-2</v>
      </c>
      <c r="X248" s="9">
        <v>0.26325151191746832</v>
      </c>
      <c r="Y248" s="9">
        <v>0.48667377398720824</v>
      </c>
      <c r="Z248" s="9">
        <v>0.23835848398824749</v>
      </c>
      <c r="AA248" s="9">
        <v>0.13033326779394436</v>
      </c>
      <c r="AB248" s="9">
        <v>0.37991151026877401</v>
      </c>
      <c r="AC248" s="9">
        <v>0.1203151225854014</v>
      </c>
      <c r="AD248" s="9">
        <v>4.9768370607028677E-2</v>
      </c>
      <c r="AE248" s="9">
        <v>0.27364261168384979</v>
      </c>
      <c r="AF248" s="9">
        <v>0.13029765424797776</v>
      </c>
      <c r="AG248" s="9">
        <v>0.13859372950282189</v>
      </c>
      <c r="AH248" s="9">
        <v>1</v>
      </c>
      <c r="AI248" s="9">
        <v>0</v>
      </c>
      <c r="AJ248" s="9" t="s">
        <v>396</v>
      </c>
      <c r="AK248">
        <v>88249602</v>
      </c>
    </row>
    <row r="249" spans="3:37" x14ac:dyDescent="0.2">
      <c r="C249" s="5" t="s">
        <v>397</v>
      </c>
      <c r="D249" s="9">
        <v>0.76809124899427705</v>
      </c>
      <c r="E249" s="9">
        <v>0.58369969563746693</v>
      </c>
      <c r="F249" s="9">
        <v>0.75813696358233729</v>
      </c>
      <c r="G249" s="9">
        <v>0.6475079533404029</v>
      </c>
      <c r="H249" s="9">
        <v>0.38331678252234619</v>
      </c>
      <c r="I249" s="9">
        <v>0.45647506287957623</v>
      </c>
      <c r="J249" s="9">
        <v>0.45688847235238983</v>
      </c>
      <c r="K249" s="9">
        <v>0.61481113320079828</v>
      </c>
      <c r="L249" s="9">
        <v>0.42878787878787583</v>
      </c>
      <c r="M249" s="9">
        <v>0.27653748946925011</v>
      </c>
      <c r="N249" s="9">
        <v>0.34274850624660508</v>
      </c>
      <c r="O249" s="9">
        <v>0.13333185997171174</v>
      </c>
      <c r="P249" s="9">
        <v>0.30580031098336669</v>
      </c>
      <c r="Q249" s="9">
        <v>0.27829390472134752</v>
      </c>
      <c r="R249" s="9">
        <v>0.16028146989835804</v>
      </c>
      <c r="S249" s="9">
        <v>0.19811037341905319</v>
      </c>
      <c r="T249" s="9">
        <v>0.11356060606060606</v>
      </c>
      <c r="U249" s="9">
        <v>0.32506156469028286</v>
      </c>
      <c r="V249" s="9">
        <v>0.11282152304834808</v>
      </c>
      <c r="W249" s="9">
        <v>7.4561585340574887E-2</v>
      </c>
      <c r="X249" s="9">
        <v>0.82106012095340042</v>
      </c>
      <c r="Y249" s="9">
        <v>0.59941364605543612</v>
      </c>
      <c r="Z249" s="9">
        <v>0.77488918770855508</v>
      </c>
      <c r="AA249" s="9">
        <v>0.67803775068816363</v>
      </c>
      <c r="AB249" s="9">
        <v>0.50802350921218098</v>
      </c>
      <c r="AC249" s="9">
        <v>0.37382969021354212</v>
      </c>
      <c r="AD249" s="9">
        <v>0.46485623003194809</v>
      </c>
      <c r="AE249" s="9">
        <v>0.89106529209621954</v>
      </c>
      <c r="AF249" s="9">
        <v>0.30317366449832511</v>
      </c>
      <c r="AG249" s="9">
        <v>0.20812016266561909</v>
      </c>
      <c r="AH249" s="9">
        <v>0</v>
      </c>
      <c r="AI249" s="9">
        <v>1</v>
      </c>
      <c r="AJ249" s="9" t="s">
        <v>397</v>
      </c>
      <c r="AK249">
        <v>88299702</v>
      </c>
    </row>
    <row r="250" spans="3:37" x14ac:dyDescent="0.2">
      <c r="C250" s="5" t="s">
        <v>398</v>
      </c>
      <c r="D250" s="9">
        <v>0.63888494486251446</v>
      </c>
      <c r="E250" s="9">
        <v>0.39736219141021301</v>
      </c>
      <c r="F250" s="9">
        <v>0.61301914173173955</v>
      </c>
      <c r="G250" s="9">
        <v>0.49310710498409327</v>
      </c>
      <c r="H250" s="9">
        <v>0.27913695043784587</v>
      </c>
      <c r="I250" s="9">
        <v>0.19661370468069475</v>
      </c>
      <c r="J250" s="9">
        <v>0.21185567010309275</v>
      </c>
      <c r="K250" s="9">
        <v>0.29930417495029971</v>
      </c>
      <c r="L250" s="9">
        <v>0.2055555555555566</v>
      </c>
      <c r="M250" s="9">
        <v>3.8121314237573693E-2</v>
      </c>
      <c r="N250" s="9">
        <v>0.20854608002896971</v>
      </c>
      <c r="O250" s="9">
        <v>0.15045968882602354</v>
      </c>
      <c r="P250" s="9">
        <v>0.20670970173867975</v>
      </c>
      <c r="Q250" s="9">
        <v>0.143254177266258</v>
      </c>
      <c r="R250" s="9">
        <v>0.21232620593534376</v>
      </c>
      <c r="S250" s="9">
        <v>0.21838856009853783</v>
      </c>
      <c r="T250" s="9">
        <v>0.10749999999999972</v>
      </c>
      <c r="U250" s="9">
        <v>0.31653722295889242</v>
      </c>
      <c r="V250" s="9">
        <v>7.7784656948274883E-2</v>
      </c>
      <c r="W250" s="9">
        <v>0.10496386274753676</v>
      </c>
      <c r="X250" s="9">
        <v>0.57950907150480124</v>
      </c>
      <c r="Y250" s="9">
        <v>0.37713219616204802</v>
      </c>
      <c r="Z250" s="9">
        <v>0.55426067035210713</v>
      </c>
      <c r="AA250" s="9">
        <v>0.38458513566653574</v>
      </c>
      <c r="AB250" s="9">
        <v>0.34094961368289251</v>
      </c>
      <c r="AC250" s="9">
        <v>0.19773748192993185</v>
      </c>
      <c r="AD250" s="9">
        <v>0.25223642172523963</v>
      </c>
      <c r="AE250" s="9">
        <v>0.4965635738831598</v>
      </c>
      <c r="AF250" s="9">
        <v>0.13266311847033341</v>
      </c>
      <c r="AG250" s="9">
        <v>0.10645415190869864</v>
      </c>
      <c r="AH250" s="9">
        <v>0</v>
      </c>
      <c r="AI250" s="9">
        <v>1</v>
      </c>
      <c r="AJ250" s="9" t="s">
        <v>398</v>
      </c>
      <c r="AK250">
        <v>883263</v>
      </c>
    </row>
    <row r="251" spans="3:37" x14ac:dyDescent="0.2">
      <c r="C251" s="5" t="s">
        <v>399</v>
      </c>
      <c r="D251" s="9">
        <v>0.3426096833735644</v>
      </c>
      <c r="E251" s="9">
        <v>0.6134595874196821</v>
      </c>
      <c r="F251" s="9">
        <v>0.33694976159214957</v>
      </c>
      <c r="G251" s="9">
        <v>0.20377518557794227</v>
      </c>
      <c r="H251" s="9">
        <v>0.26722036652523401</v>
      </c>
      <c r="I251" s="9">
        <v>0.25924789890190869</v>
      </c>
      <c r="J251" s="9">
        <v>0.25843486410496713</v>
      </c>
      <c r="K251" s="9">
        <v>0.21908548707753589</v>
      </c>
      <c r="L251" s="9">
        <v>0.14242424242424323</v>
      </c>
      <c r="M251" s="9">
        <v>0.23862679022746419</v>
      </c>
      <c r="N251" s="9">
        <v>8.107912366467461E-2</v>
      </c>
      <c r="O251" s="9">
        <v>0.43400813295615148</v>
      </c>
      <c r="P251" s="9">
        <v>6.3515996795928939E-2</v>
      </c>
      <c r="Q251" s="9">
        <v>4.3253803712378483E-2</v>
      </c>
      <c r="R251" s="9">
        <v>0.1561682020600336</v>
      </c>
      <c r="S251" s="9">
        <v>0.19675849430708833</v>
      </c>
      <c r="T251" s="9">
        <v>9.7222222222222196E-2</v>
      </c>
      <c r="U251" s="9">
        <v>0.19151354423186057</v>
      </c>
      <c r="V251" s="9">
        <v>5.5833849271119215E-2</v>
      </c>
      <c r="W251" s="9">
        <v>9.3079336124815518E-2</v>
      </c>
      <c r="X251" s="9">
        <v>0.2781928139452165</v>
      </c>
      <c r="Y251" s="9">
        <v>0.76012793176972226</v>
      </c>
      <c r="Z251" s="9">
        <v>0.25942527018277967</v>
      </c>
      <c r="AA251" s="9">
        <v>0.14225324419976426</v>
      </c>
      <c r="AB251" s="9">
        <v>0.24387505778247587</v>
      </c>
      <c r="AC251" s="9">
        <v>0.2088948394795821</v>
      </c>
      <c r="AD251" s="9">
        <v>0.24472843450479231</v>
      </c>
      <c r="AE251" s="9">
        <v>0.282439862542956</v>
      </c>
      <c r="AF251" s="9">
        <v>6.4064656022077796E-2</v>
      </c>
      <c r="AG251" s="9">
        <v>0.15033451397087916</v>
      </c>
      <c r="AH251" s="9">
        <v>1</v>
      </c>
      <c r="AI251" s="9">
        <v>0</v>
      </c>
      <c r="AJ251" s="9" t="s">
        <v>399</v>
      </c>
      <c r="AK251">
        <v>883270</v>
      </c>
    </row>
    <row r="252" spans="3:37" x14ac:dyDescent="0.2">
      <c r="C252" s="5" t="s">
        <v>400</v>
      </c>
      <c r="D252" s="9">
        <v>0.49595342893653532</v>
      </c>
      <c r="E252" s="9">
        <v>1</v>
      </c>
      <c r="F252" s="9">
        <v>0.48103102757238653</v>
      </c>
      <c r="G252" s="9">
        <v>0.32962884411452809</v>
      </c>
      <c r="H252" s="9">
        <v>0.41067075923084162</v>
      </c>
      <c r="I252" s="9">
        <v>0.33869087786025498</v>
      </c>
      <c r="J252" s="9">
        <v>0.33200562324273425</v>
      </c>
      <c r="K252" s="9">
        <v>0.43792246520874922</v>
      </c>
      <c r="L252" s="9">
        <v>0.37828282828283022</v>
      </c>
      <c r="M252" s="9">
        <v>0.20429654591406907</v>
      </c>
      <c r="N252" s="9">
        <v>0.15393807713199309</v>
      </c>
      <c r="O252" s="9">
        <v>0.10959600424328148</v>
      </c>
      <c r="P252" s="9">
        <v>0.1057814635065726</v>
      </c>
      <c r="Q252" s="9">
        <v>7.8816133044949749E-2</v>
      </c>
      <c r="R252" s="9">
        <v>0.10697895774552126</v>
      </c>
      <c r="S252" s="9">
        <v>0.1922522306005362</v>
      </c>
      <c r="T252" s="9">
        <v>6.57070707070707E-2</v>
      </c>
      <c r="U252" s="9">
        <v>0.26027656753173001</v>
      </c>
      <c r="V252" s="9">
        <v>6.1602971801654749E-2</v>
      </c>
      <c r="W252" s="9">
        <v>6.4404460843248884E-2</v>
      </c>
      <c r="X252" s="9">
        <v>0.51867662753468724</v>
      </c>
      <c r="Y252" s="9">
        <v>0.87553304904051144</v>
      </c>
      <c r="Z252" s="9">
        <v>0.45216395238806462</v>
      </c>
      <c r="AA252" s="9">
        <v>0.30053086905230064</v>
      </c>
      <c r="AB252" s="9">
        <v>0.43142045829756653</v>
      </c>
      <c r="AC252" s="9">
        <v>0.33589467454473132</v>
      </c>
      <c r="AD252" s="9">
        <v>0.25886581469648562</v>
      </c>
      <c r="AE252" s="9">
        <v>0.7099656357388342</v>
      </c>
      <c r="AF252" s="9">
        <v>0.25389315986595751</v>
      </c>
      <c r="AG252" s="9">
        <v>0.19624819624819739</v>
      </c>
      <c r="AH252" s="9">
        <v>0</v>
      </c>
      <c r="AI252" s="9">
        <v>1</v>
      </c>
      <c r="AJ252" s="9" t="s">
        <v>400</v>
      </c>
      <c r="AK252">
        <v>88330202</v>
      </c>
    </row>
    <row r="253" spans="3:37" x14ac:dyDescent="0.2">
      <c r="C253" s="5" t="s">
        <v>401</v>
      </c>
      <c r="D253" s="9">
        <v>0.31515925978513132</v>
      </c>
      <c r="E253" s="9">
        <v>0.19918836658775785</v>
      </c>
      <c r="F253" s="9">
        <v>0.30122313592702626</v>
      </c>
      <c r="G253" s="9">
        <v>0.18316012725344599</v>
      </c>
      <c r="H253" s="9">
        <v>0.37555294754897789</v>
      </c>
      <c r="I253" s="9">
        <v>0.14391755107048662</v>
      </c>
      <c r="J253" s="9">
        <v>0.11023898781630739</v>
      </c>
      <c r="K253" s="9">
        <v>0.18543737574552777</v>
      </c>
      <c r="L253" s="9">
        <v>0.3318181818181784</v>
      </c>
      <c r="M253" s="9">
        <v>0.13984835720303285</v>
      </c>
      <c r="N253" s="9">
        <v>7.7023356871265242E-2</v>
      </c>
      <c r="O253" s="9">
        <v>6.6522277227722915E-2</v>
      </c>
      <c r="P253" s="9">
        <v>5.8380059369551901E-2</v>
      </c>
      <c r="Q253" s="9">
        <v>3.8080082480696623E-2</v>
      </c>
      <c r="R253" s="9">
        <v>0.16170921575959507</v>
      </c>
      <c r="S253" s="9">
        <v>7.6816775317692168E-2</v>
      </c>
      <c r="T253" s="9">
        <v>4.570707070707071E-2</v>
      </c>
      <c r="U253" s="9">
        <v>0.20894108732714567</v>
      </c>
      <c r="V253" s="9">
        <v>0.15616029718016547</v>
      </c>
      <c r="W253" s="9">
        <v>3.1065599823114163E-2</v>
      </c>
      <c r="X253" s="9">
        <v>0.24617573817147037</v>
      </c>
      <c r="Y253" s="9">
        <v>0.18736673773987261</v>
      </c>
      <c r="Z253" s="9">
        <v>0.21764032073310521</v>
      </c>
      <c r="AA253" s="9">
        <v>0.12244396382225713</v>
      </c>
      <c r="AB253" s="9">
        <v>0.3739681701116056</v>
      </c>
      <c r="AC253" s="9">
        <v>9.8776571489554835E-2</v>
      </c>
      <c r="AD253" s="9">
        <v>0.12244408945686822</v>
      </c>
      <c r="AE253" s="9">
        <v>0.31690721649484616</v>
      </c>
      <c r="AF253" s="9">
        <v>0.19022274788093868</v>
      </c>
      <c r="AG253" s="9">
        <v>6.5984520529976151E-2</v>
      </c>
      <c r="AH253" s="9">
        <v>1</v>
      </c>
      <c r="AI253" s="9">
        <v>0</v>
      </c>
      <c r="AJ253" s="9" t="s">
        <v>401</v>
      </c>
      <c r="AK253">
        <v>88350402</v>
      </c>
    </row>
    <row r="254" spans="3:37" x14ac:dyDescent="0.2">
      <c r="C254" s="5" t="s">
        <v>402</v>
      </c>
      <c r="D254" s="9">
        <v>0.25741871361635826</v>
      </c>
      <c r="E254" s="9">
        <v>0.1802502536354379</v>
      </c>
      <c r="F254" s="9">
        <v>0.24061916937322908</v>
      </c>
      <c r="G254" s="9">
        <v>0.14125132555673381</v>
      </c>
      <c r="H254" s="9">
        <v>0.24040805272185739</v>
      </c>
      <c r="I254" s="9">
        <v>4.4629163854978358E-2</v>
      </c>
      <c r="J254" s="9">
        <v>2.4671977507028819E-2</v>
      </c>
      <c r="K254" s="9">
        <v>5.5069582504970453E-2</v>
      </c>
      <c r="L254" s="9">
        <v>0.2454545454545416</v>
      </c>
      <c r="M254" s="9">
        <v>0.15964616680707877</v>
      </c>
      <c r="N254" s="9">
        <v>1.376063733478181E-3</v>
      </c>
      <c r="O254" s="9">
        <v>6.946163366336626E-2</v>
      </c>
      <c r="P254" s="9">
        <v>0</v>
      </c>
      <c r="Q254" s="9">
        <v>4.1165637525728714E-3</v>
      </c>
      <c r="R254" s="9">
        <v>5.2758608967604086E-2</v>
      </c>
      <c r="S254" s="9">
        <v>2.0112957010244393E-2</v>
      </c>
      <c r="T254" s="9">
        <v>1.6396464646464621E-2</v>
      </c>
      <c r="U254" s="9">
        <v>7.1263496874408166E-2</v>
      </c>
      <c r="V254" s="9">
        <v>0.13111386277930995</v>
      </c>
      <c r="W254" s="9">
        <v>1.6071749374680522E-2</v>
      </c>
      <c r="X254" s="9">
        <v>0.18747776591959897</v>
      </c>
      <c r="Y254" s="9">
        <v>0.22254797441364671</v>
      </c>
      <c r="Z254" s="9">
        <v>0.16654215847402831</v>
      </c>
      <c r="AA254" s="9">
        <v>8.8035784506488357E-2</v>
      </c>
      <c r="AB254" s="9">
        <v>0.2148187281252083</v>
      </c>
      <c r="AC254" s="9">
        <v>4.8966246567899788E-2</v>
      </c>
      <c r="AD254" s="9">
        <v>4.9864217252396092E-2</v>
      </c>
      <c r="AE254" s="9">
        <v>0.13924398625429604</v>
      </c>
      <c r="AF254" s="9">
        <v>0.26335501675537215</v>
      </c>
      <c r="AG254" s="9">
        <v>8.3890856618130505E-2</v>
      </c>
      <c r="AH254" s="9">
        <v>1</v>
      </c>
      <c r="AI254" s="9">
        <v>0</v>
      </c>
      <c r="AJ254" s="9" t="s">
        <v>402</v>
      </c>
      <c r="AK254">
        <v>883539</v>
      </c>
    </row>
    <row r="255" spans="3:37" x14ac:dyDescent="0.2">
      <c r="C255" s="5" t="s">
        <v>403</v>
      </c>
      <c r="D255" s="9">
        <v>0.20441099910076335</v>
      </c>
      <c r="E255" s="9">
        <v>0.28677713899222185</v>
      </c>
      <c r="F255" s="9">
        <v>0.20827862621795376</v>
      </c>
      <c r="G255" s="9">
        <v>0.1043054082714736</v>
      </c>
      <c r="H255" s="9">
        <v>0.39080978604315608</v>
      </c>
      <c r="I255" s="9">
        <v>0.34697257836942624</v>
      </c>
      <c r="J255" s="9">
        <v>0.36269915651358708</v>
      </c>
      <c r="K255" s="9">
        <v>0.1418489065606364</v>
      </c>
      <c r="L255" s="9">
        <v>0.50202020202020459</v>
      </c>
      <c r="M255" s="9">
        <v>0.56297388374052226</v>
      </c>
      <c r="N255" s="9">
        <v>4.754662321202207E-2</v>
      </c>
      <c r="O255" s="9">
        <v>0.28328323903818786</v>
      </c>
      <c r="P255" s="9">
        <v>7.5955331479998126E-2</v>
      </c>
      <c r="Q255" s="9">
        <v>1.790817298533056E-2</v>
      </c>
      <c r="R255" s="9">
        <v>0.16827004793146813</v>
      </c>
      <c r="S255" s="9">
        <v>0.42725388289722965</v>
      </c>
      <c r="T255" s="9">
        <v>0.22424242424242424</v>
      </c>
      <c r="U255" s="9">
        <v>0.24891077855654528</v>
      </c>
      <c r="V255" s="9">
        <v>0.16980919682557408</v>
      </c>
      <c r="W255" s="9">
        <v>0.26879068032005399</v>
      </c>
      <c r="X255" s="9">
        <v>0.16542155816435522</v>
      </c>
      <c r="Y255" s="9">
        <v>0.42484008528784772</v>
      </c>
      <c r="Z255" s="9">
        <v>0.18302704317944199</v>
      </c>
      <c r="AA255" s="9">
        <v>7.0708808493904832E-2</v>
      </c>
      <c r="AB255" s="9">
        <v>0.41953377798322306</v>
      </c>
      <c r="AC255" s="9">
        <v>0.44387849152525927</v>
      </c>
      <c r="AD255" s="9">
        <v>0.59392971246006399</v>
      </c>
      <c r="AE255" s="9">
        <v>0.41855670103092935</v>
      </c>
      <c r="AF255" s="9">
        <v>0.34358367829686443</v>
      </c>
      <c r="AG255" s="9">
        <v>0.48970221697494792</v>
      </c>
      <c r="AH255" s="9">
        <v>1</v>
      </c>
      <c r="AI255" s="9">
        <v>0</v>
      </c>
      <c r="AJ255" s="9" t="s">
        <v>403</v>
      </c>
      <c r="AK255">
        <v>883852</v>
      </c>
    </row>
    <row r="256" spans="3:37" x14ac:dyDescent="0.2">
      <c r="C256" s="5" t="s">
        <v>404</v>
      </c>
      <c r="D256" s="9">
        <v>0.32036537460362718</v>
      </c>
      <c r="E256" s="9">
        <v>0.47548190733851869</v>
      </c>
      <c r="F256" s="9">
        <v>0.30923916799115525</v>
      </c>
      <c r="G256" s="9">
        <v>0.18939554612937431</v>
      </c>
      <c r="H256" s="9">
        <v>0.25097047937167333</v>
      </c>
      <c r="I256" s="9">
        <v>0.14934666584872142</v>
      </c>
      <c r="J256" s="9">
        <v>0.11005154639175234</v>
      </c>
      <c r="K256" s="9">
        <v>0.11650099403578536</v>
      </c>
      <c r="L256" s="9">
        <v>0.36010101010101198</v>
      </c>
      <c r="M256" s="9">
        <v>9.1196293176074139E-2</v>
      </c>
      <c r="N256" s="9">
        <v>0.11703784175267026</v>
      </c>
      <c r="O256" s="9">
        <v>0.15399575671852708</v>
      </c>
      <c r="P256" s="9">
        <v>9.7629929793148953E-2</v>
      </c>
      <c r="Q256" s="9">
        <v>6.1875464607637695E-2</v>
      </c>
      <c r="R256" s="9">
        <v>8.9676037665295555E-2</v>
      </c>
      <c r="S256" s="9">
        <v>0.18338991197764956</v>
      </c>
      <c r="T256" s="9">
        <v>8.512626262626237E-2</v>
      </c>
      <c r="U256" s="9">
        <v>0.19075582496685017</v>
      </c>
      <c r="V256" s="9">
        <v>0.25465751111611412</v>
      </c>
      <c r="W256" s="9">
        <v>7.5736218785843537E-2</v>
      </c>
      <c r="X256" s="9">
        <v>0.25186766275346967</v>
      </c>
      <c r="Y256" s="9">
        <v>0.38166311300639766</v>
      </c>
      <c r="Z256" s="9">
        <v>0.23701379550774596</v>
      </c>
      <c r="AA256" s="9">
        <v>0.12799842705466005</v>
      </c>
      <c r="AB256" s="9">
        <v>0.14864954104206654</v>
      </c>
      <c r="AC256" s="9">
        <v>0.11342666705474776</v>
      </c>
      <c r="AD256" s="9">
        <v>0.10854632587859343</v>
      </c>
      <c r="AE256" s="9">
        <v>0.20982817869415885</v>
      </c>
      <c r="AF256" s="9">
        <v>0.21643997634535619</v>
      </c>
      <c r="AG256" s="9">
        <v>5.3587826315100021E-2</v>
      </c>
      <c r="AH256" s="9">
        <v>1</v>
      </c>
      <c r="AI256" s="9">
        <v>0</v>
      </c>
      <c r="AJ256" s="9" t="s">
        <v>404</v>
      </c>
      <c r="AK256">
        <v>88411702</v>
      </c>
    </row>
    <row r="257" spans="3:37" x14ac:dyDescent="0.2">
      <c r="C257" s="5" t="s">
        <v>405</v>
      </c>
      <c r="D257" s="9">
        <v>0.58777036300818597</v>
      </c>
      <c r="E257" s="9">
        <v>0.46635103145079465</v>
      </c>
      <c r="F257" s="9">
        <v>0.589523875336874</v>
      </c>
      <c r="G257" s="9">
        <v>0.42905620360551427</v>
      </c>
      <c r="H257" s="9">
        <v>0.45201769432157135</v>
      </c>
      <c r="I257" s="9">
        <v>0.4184405864670861</v>
      </c>
      <c r="J257" s="9">
        <v>0.4800843486410496</v>
      </c>
      <c r="K257" s="9">
        <v>0.44165009940358024</v>
      </c>
      <c r="L257" s="9">
        <v>0.46363636363636601</v>
      </c>
      <c r="M257" s="9">
        <v>0.21145745577085087</v>
      </c>
      <c r="N257" s="9">
        <v>0.14948397609994529</v>
      </c>
      <c r="O257" s="9">
        <v>0.31864391796322555</v>
      </c>
      <c r="P257" s="9">
        <v>0.15454930971116196</v>
      </c>
      <c r="Q257" s="9">
        <v>0.10012738187292426</v>
      </c>
      <c r="R257" s="9">
        <v>0.30244416493864107</v>
      </c>
      <c r="S257" s="9">
        <v>0.22732598311653368</v>
      </c>
      <c r="T257" s="9">
        <v>9.8863636363636098E-2</v>
      </c>
      <c r="U257" s="9">
        <v>0.29532108353854952</v>
      </c>
      <c r="V257" s="9">
        <v>0.19668486519952719</v>
      </c>
      <c r="W257" s="9">
        <v>0.10551663142766372</v>
      </c>
      <c r="X257" s="9">
        <v>0.48808253290643738</v>
      </c>
      <c r="Y257" s="9">
        <v>0.49333688699360478</v>
      </c>
      <c r="Z257" s="9">
        <v>0.47059116489865294</v>
      </c>
      <c r="AA257" s="9">
        <v>0.30274282343688574</v>
      </c>
      <c r="AB257" s="9">
        <v>0.49613682889784427</v>
      </c>
      <c r="AC257" s="9">
        <v>0.26147995071358582</v>
      </c>
      <c r="AD257" s="9">
        <v>0.27619808306709265</v>
      </c>
      <c r="AE257" s="9">
        <v>0.5374570446735415</v>
      </c>
      <c r="AF257" s="9">
        <v>0.26710033510743003</v>
      </c>
      <c r="AG257" s="9">
        <v>0.1383969565787756</v>
      </c>
      <c r="AH257" s="9">
        <v>0</v>
      </c>
      <c r="AI257" s="9">
        <v>1</v>
      </c>
      <c r="AJ257" s="9" t="s">
        <v>405</v>
      </c>
      <c r="AK257">
        <v>884180</v>
      </c>
    </row>
    <row r="258" spans="3:37" x14ac:dyDescent="0.2">
      <c r="C258" s="5" t="s">
        <v>406</v>
      </c>
      <c r="D258" s="9">
        <v>0.16560177954470282</v>
      </c>
      <c r="E258" s="9">
        <v>0.34325329726073378</v>
      </c>
      <c r="F258" s="9">
        <v>0.15845484071591448</v>
      </c>
      <c r="G258" s="9">
        <v>8.2375397667019734E-2</v>
      </c>
      <c r="H258" s="9">
        <v>0.49083686918841291</v>
      </c>
      <c r="I258" s="9">
        <v>0.12370406723513902</v>
      </c>
      <c r="J258" s="9">
        <v>0.11319119025304568</v>
      </c>
      <c r="K258" s="9">
        <v>0.15258449304175029</v>
      </c>
      <c r="L258" s="9">
        <v>0.34191919191918857</v>
      </c>
      <c r="M258" s="9">
        <v>0.30412805391743891</v>
      </c>
      <c r="N258" s="9">
        <v>9.4296577946768059E-2</v>
      </c>
      <c r="O258" s="9">
        <v>0.4976573550212175</v>
      </c>
      <c r="P258" s="9">
        <v>8.2928897893793999E-2</v>
      </c>
      <c r="Q258" s="9">
        <v>3.0665037971751685E-2</v>
      </c>
      <c r="R258" s="9">
        <v>0.48703130842709669</v>
      </c>
      <c r="S258" s="9">
        <v>8.7181181842762093E-2</v>
      </c>
      <c r="T258" s="9">
        <v>4.7095959595959594E-2</v>
      </c>
      <c r="U258" s="9">
        <v>0.21462398181473799</v>
      </c>
      <c r="V258" s="9">
        <v>0.37820115945291694</v>
      </c>
      <c r="W258" s="9">
        <v>9.207744289208572E-2</v>
      </c>
      <c r="X258" s="9">
        <v>0.12628957666311</v>
      </c>
      <c r="Y258" s="9">
        <v>0.46481876332622735</v>
      </c>
      <c r="Z258" s="9">
        <v>0.11589222570845269</v>
      </c>
      <c r="AA258" s="9">
        <v>5.3480141565080845E-2</v>
      </c>
      <c r="AB258" s="9">
        <v>0.53047612758370577</v>
      </c>
      <c r="AC258" s="9">
        <v>7.3066138875144404E-2</v>
      </c>
      <c r="AD258" s="9">
        <v>9.4329073482428125E-2</v>
      </c>
      <c r="AE258" s="9">
        <v>0.23147766323024135</v>
      </c>
      <c r="AF258" s="9">
        <v>0.25980682042184161</v>
      </c>
      <c r="AG258" s="9">
        <v>0.14718614718614803</v>
      </c>
      <c r="AH258" s="9">
        <v>1</v>
      </c>
      <c r="AI258" s="9">
        <v>0</v>
      </c>
      <c r="AJ258" s="9" t="s">
        <v>406</v>
      </c>
      <c r="AK258">
        <v>884437</v>
      </c>
    </row>
    <row r="259" spans="3:37" x14ac:dyDescent="0.2">
      <c r="C259" s="5" t="s">
        <v>407</v>
      </c>
      <c r="D259" s="9">
        <v>0.2943348005111428</v>
      </c>
      <c r="E259" s="9">
        <v>0.26107541427122077</v>
      </c>
      <c r="F259" s="9">
        <v>0.27876442540252899</v>
      </c>
      <c r="G259" s="9">
        <v>0.16886532343584307</v>
      </c>
      <c r="H259" s="9">
        <v>0.17622099846529007</v>
      </c>
      <c r="I259" s="9">
        <v>7.9320287098951239E-2</v>
      </c>
      <c r="J259" s="9">
        <v>0.10159325210871602</v>
      </c>
      <c r="K259" s="9">
        <v>5.4920477137177216E-2</v>
      </c>
      <c r="L259" s="9">
        <v>0.21565656565656671</v>
      </c>
      <c r="M259" s="9">
        <v>0.13458298230834034</v>
      </c>
      <c r="N259" s="9">
        <v>1.8649284808980624E-2</v>
      </c>
      <c r="O259" s="9">
        <v>0.27422206506364977</v>
      </c>
      <c r="P259" s="9">
        <v>5.4657682702728173E-3</v>
      </c>
      <c r="Q259" s="9">
        <v>1.2622385589785562E-2</v>
      </c>
      <c r="R259" s="9">
        <v>0.15460448040248864</v>
      </c>
      <c r="S259" s="9">
        <v>0.10092528614774536</v>
      </c>
      <c r="T259" s="9">
        <v>7.7752525252525254E-2</v>
      </c>
      <c r="U259" s="9">
        <v>0.101970070089032</v>
      </c>
      <c r="V259" s="9">
        <v>0.16516575674002223</v>
      </c>
      <c r="W259" s="9">
        <v>4.6819507206721511E-2</v>
      </c>
      <c r="X259" s="9">
        <v>0.2138029171113493</v>
      </c>
      <c r="Y259" s="9">
        <v>0.42110874200426562</v>
      </c>
      <c r="Z259" s="9">
        <v>0.18860501020967313</v>
      </c>
      <c r="AA259" s="9">
        <v>0.10243806527723184</v>
      </c>
      <c r="AB259" s="9">
        <v>0.25708248035396114</v>
      </c>
      <c r="AC259" s="9">
        <v>0.11983002008324269</v>
      </c>
      <c r="AD259" s="9">
        <v>0.18354632587859424</v>
      </c>
      <c r="AE259" s="9">
        <v>0.17079037800687347</v>
      </c>
      <c r="AF259" s="9">
        <v>0.23694066627242311</v>
      </c>
      <c r="AG259" s="9">
        <v>0.11111111111111244</v>
      </c>
      <c r="AH259" s="9">
        <v>1</v>
      </c>
      <c r="AI259" s="9">
        <v>0</v>
      </c>
      <c r="AJ259" s="9" t="s">
        <v>407</v>
      </c>
      <c r="AK259">
        <v>884448</v>
      </c>
    </row>
    <row r="260" spans="3:37" x14ac:dyDescent="0.2">
      <c r="C260" s="5" t="s">
        <v>408</v>
      </c>
      <c r="D260" s="9">
        <v>0.27966302238629542</v>
      </c>
      <c r="E260" s="9">
        <v>0.14879945891105509</v>
      </c>
      <c r="F260" s="9">
        <v>0.28443093082717213</v>
      </c>
      <c r="G260" s="9">
        <v>0.15639448568398728</v>
      </c>
      <c r="H260" s="9">
        <v>0.31569919653335937</v>
      </c>
      <c r="I260" s="9">
        <v>0.3534139009876705</v>
      </c>
      <c r="J260" s="9">
        <v>0.32193064667291232</v>
      </c>
      <c r="K260" s="9">
        <v>0.1978131212723668</v>
      </c>
      <c r="L260" s="9">
        <v>0.27070707070706701</v>
      </c>
      <c r="M260" s="9">
        <v>0.29759898904802012</v>
      </c>
      <c r="N260" s="9">
        <v>3.2953105196451206E-2</v>
      </c>
      <c r="O260" s="9">
        <v>1.7680339462517489E-2</v>
      </c>
      <c r="P260" s="9">
        <v>7.7086180087640302E-2</v>
      </c>
      <c r="Q260" s="9">
        <v>1.7833462209421797E-2</v>
      </c>
      <c r="R260" s="9">
        <v>0.12876907910391946</v>
      </c>
      <c r="S260" s="9">
        <v>0.4030702676720665</v>
      </c>
      <c r="T260" s="9">
        <v>0.206010101010101</v>
      </c>
      <c r="U260" s="9">
        <v>0.25951884826671767</v>
      </c>
      <c r="V260" s="9">
        <v>6.72313840265647E-2</v>
      </c>
      <c r="W260" s="9">
        <v>0.230096872711193</v>
      </c>
      <c r="X260" s="9">
        <v>0.22981145499822239</v>
      </c>
      <c r="Y260" s="9">
        <v>0.15138592750532823</v>
      </c>
      <c r="Z260" s="9">
        <v>0.27187608944668729</v>
      </c>
      <c r="AA260" s="9">
        <v>0.11155623279591056</v>
      </c>
      <c r="AB260" s="9">
        <v>0.35811926302582336</v>
      </c>
      <c r="AC260" s="9">
        <v>0.54099601245743123</v>
      </c>
      <c r="AD260" s="9">
        <v>0.61717252396166145</v>
      </c>
      <c r="AE260" s="9">
        <v>0.5364261168384864</v>
      </c>
      <c r="AF260" s="9">
        <v>0.21170904790065095</v>
      </c>
      <c r="AG260" s="9">
        <v>0.41164895710350558</v>
      </c>
      <c r="AH260" s="9">
        <v>1</v>
      </c>
      <c r="AI260" s="9">
        <v>0</v>
      </c>
      <c r="AJ260" s="9" t="s">
        <v>408</v>
      </c>
      <c r="AK260">
        <v>884626</v>
      </c>
    </row>
    <row r="261" spans="3:37" x14ac:dyDescent="0.2">
      <c r="C261" s="5" t="s">
        <v>409</v>
      </c>
      <c r="D261" s="9">
        <v>0.1736475933551056</v>
      </c>
      <c r="E261" s="9">
        <v>0.52451809266147775</v>
      </c>
      <c r="F261" s="9">
        <v>0.16736922120102335</v>
      </c>
      <c r="G261" s="9">
        <v>8.6320254506892888E-2</v>
      </c>
      <c r="H261" s="9">
        <v>0.39667780084860887</v>
      </c>
      <c r="I261" s="9">
        <v>0.16244402183915146</v>
      </c>
      <c r="J261" s="9">
        <v>5.5740393626991326E-2</v>
      </c>
      <c r="K261" s="9">
        <v>8.0268389662028233E-2</v>
      </c>
      <c r="L261" s="9">
        <v>0.42272727272727489</v>
      </c>
      <c r="M261" s="9">
        <v>0.28074978938500422</v>
      </c>
      <c r="N261" s="9">
        <v>5.0045265254390715E-2</v>
      </c>
      <c r="O261" s="9">
        <v>0.25035360678925089</v>
      </c>
      <c r="P261" s="9">
        <v>3.4867832068981773E-2</v>
      </c>
      <c r="Q261" s="9">
        <v>1.8375115334760331E-2</v>
      </c>
      <c r="R261" s="9">
        <v>0.18615086514600424</v>
      </c>
      <c r="S261" s="9">
        <v>6.0819539159432064E-2</v>
      </c>
      <c r="T261" s="9">
        <v>2.7297979797979797E-2</v>
      </c>
      <c r="U261" s="9">
        <v>0.1182989202500474</v>
      </c>
      <c r="V261" s="9">
        <v>0.19274497664208787</v>
      </c>
      <c r="W261" s="9">
        <v>5.9567734892140893E-2</v>
      </c>
      <c r="X261" s="9">
        <v>0.15368196371398166</v>
      </c>
      <c r="Y261" s="9">
        <v>0.61753731343283491</v>
      </c>
      <c r="Z261" s="9">
        <v>0.13730763484237377</v>
      </c>
      <c r="AA261" s="9">
        <v>6.648151789225322E-2</v>
      </c>
      <c r="AB261" s="9">
        <v>0.51991018952651769</v>
      </c>
      <c r="AC261" s="9">
        <v>0.10915776503575214</v>
      </c>
      <c r="AD261" s="9">
        <v>8.9856230031948883E-2</v>
      </c>
      <c r="AE261" s="9">
        <v>0.21085910652921003</v>
      </c>
      <c r="AF261" s="9">
        <v>0.36349300216834091</v>
      </c>
      <c r="AG261" s="9">
        <v>0.1733569460842205</v>
      </c>
      <c r="AH261" s="9">
        <v>1</v>
      </c>
      <c r="AI261" s="9">
        <v>0</v>
      </c>
      <c r="AJ261" s="9" t="s">
        <v>409</v>
      </c>
      <c r="AK261">
        <v>88466802</v>
      </c>
    </row>
    <row r="262" spans="3:37" x14ac:dyDescent="0.2">
      <c r="C262" s="5" t="s">
        <v>410</v>
      </c>
      <c r="D262" s="9">
        <v>0.21482322873775517</v>
      </c>
      <c r="E262" s="9">
        <v>0.17653026716266482</v>
      </c>
      <c r="F262" s="9">
        <v>0.20786400386980919</v>
      </c>
      <c r="G262" s="9">
        <v>0.11147401908801696</v>
      </c>
      <c r="H262" s="9">
        <v>0.43937889320213458</v>
      </c>
      <c r="I262" s="9">
        <v>0.18005030366235225</v>
      </c>
      <c r="J262" s="9">
        <v>0.10140581068416096</v>
      </c>
      <c r="K262" s="9">
        <v>0.14557654075546791</v>
      </c>
      <c r="L262" s="9">
        <v>0.41565656565656772</v>
      </c>
      <c r="M262" s="9">
        <v>0.24684077506318453</v>
      </c>
      <c r="N262" s="9">
        <v>5.2399058482708302E-2</v>
      </c>
      <c r="O262" s="9">
        <v>0.14979667609618136</v>
      </c>
      <c r="P262" s="9">
        <v>4.3773264854167181E-2</v>
      </c>
      <c r="Q262" s="9">
        <v>2.2073298742244108E-2</v>
      </c>
      <c r="R262" s="9">
        <v>0.16823605398239139</v>
      </c>
      <c r="S262" s="9">
        <v>7.531468741550737E-2</v>
      </c>
      <c r="T262" s="9">
        <v>5.3156565656565395E-2</v>
      </c>
      <c r="U262" s="9">
        <v>0.19056639515059515</v>
      </c>
      <c r="V262" s="9">
        <v>0.12506331963753026</v>
      </c>
      <c r="W262" s="9">
        <v>6.526816190594667E-2</v>
      </c>
      <c r="X262" s="9">
        <v>0.16791177516897993</v>
      </c>
      <c r="Y262" s="9">
        <v>0.2444029850746276</v>
      </c>
      <c r="Z262" s="9">
        <v>0.15175058518850609</v>
      </c>
      <c r="AA262" s="9">
        <v>7.5353912701533854E-2</v>
      </c>
      <c r="AB262" s="9">
        <v>0.44726936538334872</v>
      </c>
      <c r="AC262" s="9">
        <v>0.12700953711519253</v>
      </c>
      <c r="AD262" s="9">
        <v>0.14408945686900959</v>
      </c>
      <c r="AE262" s="9">
        <v>0.33017182130584277</v>
      </c>
      <c r="AF262" s="9">
        <v>0.21663709836388773</v>
      </c>
      <c r="AG262" s="9">
        <v>0.15118719664174368</v>
      </c>
      <c r="AH262" s="9">
        <v>1</v>
      </c>
      <c r="AI262" s="9">
        <v>0</v>
      </c>
      <c r="AJ262" s="9" t="s">
        <v>410</v>
      </c>
      <c r="AK262">
        <v>884689</v>
      </c>
    </row>
    <row r="263" spans="3:37" x14ac:dyDescent="0.2">
      <c r="C263" s="5" t="s">
        <v>411</v>
      </c>
      <c r="D263" s="9">
        <v>0.66065597046713387</v>
      </c>
      <c r="E263" s="9">
        <v>0.46838011498139659</v>
      </c>
      <c r="F263" s="9">
        <v>0.65724552553382654</v>
      </c>
      <c r="G263" s="9">
        <v>0.51770943796394486</v>
      </c>
      <c r="H263" s="9">
        <v>0.43396226415094735</v>
      </c>
      <c r="I263" s="9">
        <v>0.43316360959450162</v>
      </c>
      <c r="J263" s="9">
        <v>0.63542642924086212</v>
      </c>
      <c r="K263" s="9">
        <v>0.65109343936382036</v>
      </c>
      <c r="L263" s="9">
        <v>0.57828282828283117</v>
      </c>
      <c r="M263" s="9">
        <v>0.18997472620050548</v>
      </c>
      <c r="N263" s="9">
        <v>0.32319391634980982</v>
      </c>
      <c r="O263" s="9">
        <v>0.10179455445544552</v>
      </c>
      <c r="P263" s="9">
        <v>0.26457145549639499</v>
      </c>
      <c r="Q263" s="9">
        <v>0.24486083250217597</v>
      </c>
      <c r="R263" s="9">
        <v>0.1213583982051198</v>
      </c>
      <c r="S263" s="9">
        <v>0.2765944663081697</v>
      </c>
      <c r="T263" s="9">
        <v>0.24035353535353535</v>
      </c>
      <c r="U263" s="9">
        <v>0.35309717749573849</v>
      </c>
      <c r="V263" s="9">
        <v>0.22693758090842572</v>
      </c>
      <c r="W263" s="9">
        <v>0.14189572018849467</v>
      </c>
      <c r="X263" s="9">
        <v>0.62789043045179538</v>
      </c>
      <c r="Y263" s="9">
        <v>0.39925373134328473</v>
      </c>
      <c r="Z263" s="9">
        <v>0.57218985009213907</v>
      </c>
      <c r="AA263" s="9">
        <v>0.44848604011010629</v>
      </c>
      <c r="AB263" s="9">
        <v>0.32972330449713</v>
      </c>
      <c r="AC263" s="9">
        <v>0.28127213280166002</v>
      </c>
      <c r="AD263" s="9">
        <v>0.55838658146964859</v>
      </c>
      <c r="AE263" s="9">
        <v>0.72336769759450081</v>
      </c>
      <c r="AF263" s="9">
        <v>0.3077074709245009</v>
      </c>
      <c r="AG263" s="9">
        <v>0.15381083562901904</v>
      </c>
      <c r="AH263" s="9">
        <v>0</v>
      </c>
      <c r="AI263" s="9">
        <v>1</v>
      </c>
      <c r="AJ263" s="9" t="s">
        <v>411</v>
      </c>
      <c r="AK263">
        <v>884948</v>
      </c>
    </row>
    <row r="264" spans="3:37" x14ac:dyDescent="0.2">
      <c r="C264" s="5" t="s">
        <v>412</v>
      </c>
      <c r="D264" s="9">
        <v>0.21387666240711961</v>
      </c>
      <c r="E264" s="9">
        <v>0.29556983429150824</v>
      </c>
      <c r="F264" s="9">
        <v>0.20378688411305423</v>
      </c>
      <c r="G264" s="9">
        <v>0.11194061505832407</v>
      </c>
      <c r="H264" s="9">
        <v>0.3685113297824355</v>
      </c>
      <c r="I264" s="9">
        <v>0.12431752653211468</v>
      </c>
      <c r="J264" s="9">
        <v>6.1808809746954074E-2</v>
      </c>
      <c r="K264" s="9">
        <v>0.10283300198807208</v>
      </c>
      <c r="L264" s="9">
        <v>0.39090909090909293</v>
      </c>
      <c r="M264" s="9">
        <v>0.19755686604886263</v>
      </c>
      <c r="N264" s="9">
        <v>0.1018287162773851</v>
      </c>
      <c r="O264" s="9">
        <v>0.10667874823196603</v>
      </c>
      <c r="P264" s="9">
        <v>9.0797719455307915E-2</v>
      </c>
      <c r="Q264" s="9">
        <v>3.7706528601152617E-2</v>
      </c>
      <c r="R264" s="9">
        <v>0.15864976034265929</v>
      </c>
      <c r="S264" s="9">
        <v>6.3072671012708137E-2</v>
      </c>
      <c r="T264" s="9">
        <v>3.1439393939393684E-2</v>
      </c>
      <c r="U264" s="9">
        <v>0.17380185641219961</v>
      </c>
      <c r="V264" s="9">
        <v>0.21160015759554085</v>
      </c>
      <c r="W264" s="9">
        <v>1.9561101667979596E-2</v>
      </c>
      <c r="X264" s="9">
        <v>0.17929562433297855</v>
      </c>
      <c r="Y264" s="9">
        <v>0.27825159914712233</v>
      </c>
      <c r="Z264" s="9">
        <v>0.16290651924896782</v>
      </c>
      <c r="AA264" s="9">
        <v>7.9556626032245364E-2</v>
      </c>
      <c r="AB264" s="9">
        <v>0.31123291289705068</v>
      </c>
      <c r="AC264" s="9">
        <v>7.5297610385073474E-2</v>
      </c>
      <c r="AD264" s="9">
        <v>6.4736421725239537E-2</v>
      </c>
      <c r="AE264" s="9">
        <v>0.22487972508591111</v>
      </c>
      <c r="AF264" s="9">
        <v>0.23161837177212743</v>
      </c>
      <c r="AG264" s="9">
        <v>6.4475928112292122E-2</v>
      </c>
      <c r="AH264" s="9">
        <v>1</v>
      </c>
      <c r="AI264" s="9">
        <v>0</v>
      </c>
      <c r="AJ264" s="9" t="s">
        <v>412</v>
      </c>
      <c r="AK264">
        <v>88518501</v>
      </c>
    </row>
    <row r="265" spans="3:37" x14ac:dyDescent="0.2">
      <c r="C265" s="5" t="s">
        <v>413</v>
      </c>
      <c r="D265" s="9">
        <v>0.60338870746367856</v>
      </c>
      <c r="E265" s="9">
        <v>0.34190057490700032</v>
      </c>
      <c r="F265" s="9">
        <v>0.60058047128739567</v>
      </c>
      <c r="G265" s="9">
        <v>0.45068928950159065</v>
      </c>
      <c r="H265" s="9">
        <v>0.48361469712016336</v>
      </c>
      <c r="I265" s="9">
        <v>0.50769891417704593</v>
      </c>
      <c r="J265" s="9">
        <v>0.56630740393626988</v>
      </c>
      <c r="K265" s="9">
        <v>0.48409542743539008</v>
      </c>
      <c r="L265" s="9">
        <v>0.3398989898989917</v>
      </c>
      <c r="M265" s="9">
        <v>0.35825610783487999</v>
      </c>
      <c r="N265" s="9">
        <v>0.23704508419337311</v>
      </c>
      <c r="O265" s="9">
        <v>9.2777581329561723E-2</v>
      </c>
      <c r="P265" s="9">
        <v>0.15822456768600104</v>
      </c>
      <c r="Q265" s="9">
        <v>0.16064311035902265</v>
      </c>
      <c r="R265" s="9">
        <v>0.23010504130264836</v>
      </c>
      <c r="S265" s="9">
        <v>0.36288941628864319</v>
      </c>
      <c r="T265" s="9">
        <v>0.17171717171717171</v>
      </c>
      <c r="U265" s="9">
        <v>0.37336616783481602</v>
      </c>
      <c r="V265" s="9">
        <v>9.5514155456745659E-2</v>
      </c>
      <c r="W265" s="9">
        <v>0.21987065212885079</v>
      </c>
      <c r="X265" s="9">
        <v>0.61721807186055033</v>
      </c>
      <c r="Y265" s="9">
        <v>0.36167377398720785</v>
      </c>
      <c r="Z265" s="9">
        <v>0.54479804771154239</v>
      </c>
      <c r="AA265" s="9">
        <v>0.4295615414864335</v>
      </c>
      <c r="AB265" s="9">
        <v>0.65924849765568716</v>
      </c>
      <c r="AC265" s="9">
        <v>0.5512801855031968</v>
      </c>
      <c r="AD265" s="9">
        <v>0.67803514376996732</v>
      </c>
      <c r="AE265" s="9">
        <v>0.86151202749140854</v>
      </c>
      <c r="AF265" s="9">
        <v>0.23339246993889065</v>
      </c>
      <c r="AG265" s="9">
        <v>0.48970221697494792</v>
      </c>
      <c r="AH265" s="9">
        <v>0</v>
      </c>
      <c r="AI265" s="9">
        <v>1</v>
      </c>
      <c r="AJ265" s="9" t="s">
        <v>413</v>
      </c>
      <c r="AK265">
        <v>885429</v>
      </c>
    </row>
    <row r="266" spans="3:37" x14ac:dyDescent="0.2">
      <c r="C266" s="5" t="s">
        <v>414</v>
      </c>
      <c r="D266" s="9">
        <v>0.48838089829145043</v>
      </c>
      <c r="E266" s="9">
        <v>0.24923909367601951</v>
      </c>
      <c r="F266" s="9">
        <v>0.47826687858475608</v>
      </c>
      <c r="G266" s="9">
        <v>0.33285259809119833</v>
      </c>
      <c r="H266" s="9">
        <v>0.43486503565947859</v>
      </c>
      <c r="I266" s="9">
        <v>0.25986135819888428</v>
      </c>
      <c r="J266" s="9">
        <v>0.2966260543580107</v>
      </c>
      <c r="K266" s="9">
        <v>0.41515904572564766</v>
      </c>
      <c r="L266" s="9">
        <v>0.38030303030302715</v>
      </c>
      <c r="M266" s="9">
        <v>0.129949452401011</v>
      </c>
      <c r="N266" s="9">
        <v>7.1627738547890646E-2</v>
      </c>
      <c r="O266" s="9">
        <v>0.10975070721357871</v>
      </c>
      <c r="P266" s="9">
        <v>6.7662441690618677E-2</v>
      </c>
      <c r="Q266" s="9">
        <v>5.0108517402007502E-2</v>
      </c>
      <c r="R266" s="9">
        <v>0.10347758099058364</v>
      </c>
      <c r="S266" s="9">
        <v>9.5968396070538767E-2</v>
      </c>
      <c r="T266" s="9">
        <v>5.8888888888888886E-2</v>
      </c>
      <c r="U266" s="9">
        <v>0.23906042811138328</v>
      </c>
      <c r="V266" s="9">
        <v>8.524230314628102E-2</v>
      </c>
      <c r="W266" s="9">
        <v>5.0688887967607961E-2</v>
      </c>
      <c r="X266" s="9">
        <v>0.42404838135894879</v>
      </c>
      <c r="Y266" s="9">
        <v>0.34834754797441464</v>
      </c>
      <c r="Z266" s="9">
        <v>0.40086657702077028</v>
      </c>
      <c r="AA266" s="9">
        <v>0.25481714510420783</v>
      </c>
      <c r="AB266" s="9">
        <v>0.46509938585485389</v>
      </c>
      <c r="AC266" s="9">
        <v>0.20685740897051455</v>
      </c>
      <c r="AD266" s="9">
        <v>0.26980830670926437</v>
      </c>
      <c r="AE266" s="9">
        <v>0.6381443298969095</v>
      </c>
      <c r="AF266" s="9">
        <v>0.31007293514685658</v>
      </c>
      <c r="AG266" s="9">
        <v>0.17112685294503574</v>
      </c>
      <c r="AH266" s="9">
        <v>0</v>
      </c>
      <c r="AI266" s="9">
        <v>1</v>
      </c>
      <c r="AJ266" s="9" t="s">
        <v>414</v>
      </c>
      <c r="AK266">
        <v>8860702</v>
      </c>
    </row>
    <row r="267" spans="3:37" x14ac:dyDescent="0.2">
      <c r="C267" s="5" t="s">
        <v>415</v>
      </c>
      <c r="D267" s="9">
        <v>0.59013677883477511</v>
      </c>
      <c r="E267" s="9">
        <v>0.3253297260737199</v>
      </c>
      <c r="F267" s="9">
        <v>0.57155690691728311</v>
      </c>
      <c r="G267" s="9">
        <v>0.43499469777306465</v>
      </c>
      <c r="H267" s="9">
        <v>0.4592398663898119</v>
      </c>
      <c r="I267" s="9">
        <v>0.30495061652659444</v>
      </c>
      <c r="J267" s="9">
        <v>0.32310215557638</v>
      </c>
      <c r="K267" s="9">
        <v>0.42698807157057866</v>
      </c>
      <c r="L267" s="9">
        <v>0.3616161616161635</v>
      </c>
      <c r="M267" s="9">
        <v>0.1371103622577928</v>
      </c>
      <c r="N267" s="9">
        <v>0.17541191381495524</v>
      </c>
      <c r="O267" s="9">
        <v>6.0555162659122953E-2</v>
      </c>
      <c r="P267" s="9">
        <v>0.14324082363473592</v>
      </c>
      <c r="Q267" s="9">
        <v>0.11990705979476952</v>
      </c>
      <c r="R267" s="9">
        <v>9.9806234490261034E-2</v>
      </c>
      <c r="S267" s="9">
        <v>0.11827440141797112</v>
      </c>
      <c r="T267" s="9">
        <v>6.9419191919191922E-2</v>
      </c>
      <c r="U267" s="9">
        <v>0.24000757719265059</v>
      </c>
      <c r="V267" s="9">
        <v>8.1161704283221711E-2</v>
      </c>
      <c r="W267" s="9">
        <v>5.7183919959095351E-2</v>
      </c>
      <c r="X267" s="9">
        <v>0.63215937388829491</v>
      </c>
      <c r="Y267" s="9">
        <v>0.33448827292110972</v>
      </c>
      <c r="Z267" s="9">
        <v>0.56123312913989543</v>
      </c>
      <c r="AA267" s="9">
        <v>0.43914667715296907</v>
      </c>
      <c r="AB267" s="9">
        <v>0.51858944726936917</v>
      </c>
      <c r="AC267" s="9">
        <v>0.28020490729691089</v>
      </c>
      <c r="AD267" s="9">
        <v>0.34480830670926438</v>
      </c>
      <c r="AE267" s="9">
        <v>0.68694158075601275</v>
      </c>
      <c r="AF267" s="9">
        <v>0.3575793416124568</v>
      </c>
      <c r="AG267" s="9">
        <v>0.22602649875377279</v>
      </c>
      <c r="AH267" s="9">
        <v>0</v>
      </c>
      <c r="AI267" s="9">
        <v>1</v>
      </c>
      <c r="AJ267" s="9" t="s">
        <v>415</v>
      </c>
      <c r="AK267">
        <v>886226</v>
      </c>
    </row>
    <row r="268" spans="3:37" x14ac:dyDescent="0.2">
      <c r="C268" s="5" t="s">
        <v>416</v>
      </c>
      <c r="D268" s="9">
        <v>0.33030432107530128</v>
      </c>
      <c r="E268" s="9">
        <v>0.24822455191072029</v>
      </c>
      <c r="F268" s="9">
        <v>0.32921014442678515</v>
      </c>
      <c r="G268" s="9">
        <v>0.19465535524920419</v>
      </c>
      <c r="H268" s="9">
        <v>0.51430892841022413</v>
      </c>
      <c r="I268" s="9">
        <v>0.33286301453898637</v>
      </c>
      <c r="J268" s="9">
        <v>0.22935801312089971</v>
      </c>
      <c r="K268" s="9">
        <v>0.26073558648111461</v>
      </c>
      <c r="L268" s="9">
        <v>0.42828282828283037</v>
      </c>
      <c r="M268" s="9">
        <v>0.238837405223254</v>
      </c>
      <c r="N268" s="9">
        <v>0.11352525801194964</v>
      </c>
      <c r="O268" s="9">
        <v>9.9363507779349339E-2</v>
      </c>
      <c r="P268" s="9">
        <v>8.5096357725109567E-2</v>
      </c>
      <c r="Q268" s="9">
        <v>5.4049510831194761E-2</v>
      </c>
      <c r="R268" s="9">
        <v>0.15766393581942409</v>
      </c>
      <c r="S268" s="9">
        <v>0.18429116471896076</v>
      </c>
      <c r="T268" s="9">
        <v>7.8762626262626007E-2</v>
      </c>
      <c r="U268" s="9">
        <v>0.25421481341163144</v>
      </c>
      <c r="V268" s="9">
        <v>0.17923678730230058</v>
      </c>
      <c r="W268" s="9">
        <v>6.2193386122742181E-2</v>
      </c>
      <c r="X268" s="9">
        <v>0.30096051227321374</v>
      </c>
      <c r="Y268" s="9">
        <v>0.26785714285714363</v>
      </c>
      <c r="Z268" s="9">
        <v>0.28731510533392773</v>
      </c>
      <c r="AA268" s="9">
        <v>0.15749115218246185</v>
      </c>
      <c r="AB268" s="9">
        <v>0.52849501419798306</v>
      </c>
      <c r="AC268" s="9">
        <v>0.29000397784051674</v>
      </c>
      <c r="AD268" s="9">
        <v>0.25630990415335464</v>
      </c>
      <c r="AE268" s="9">
        <v>0.47216494845360646</v>
      </c>
      <c r="AF268" s="9">
        <v>0.29627439384979365</v>
      </c>
      <c r="AG268" s="9">
        <v>0.16089466089466251</v>
      </c>
      <c r="AH268" s="9">
        <v>0</v>
      </c>
      <c r="AI268" s="9">
        <v>1</v>
      </c>
      <c r="AJ268" s="9" t="s">
        <v>416</v>
      </c>
      <c r="AK268">
        <v>886452</v>
      </c>
    </row>
    <row r="269" spans="3:37" x14ac:dyDescent="0.2">
      <c r="C269" s="5" t="s">
        <v>417</v>
      </c>
      <c r="D269" s="9">
        <v>0.59486961048795794</v>
      </c>
      <c r="E269" s="9">
        <v>0.64457220155563066</v>
      </c>
      <c r="F269" s="9">
        <v>0.62062055144771633</v>
      </c>
      <c r="G269" s="9">
        <v>0.45111346765641569</v>
      </c>
      <c r="H269" s="9">
        <v>0.36083777195992028</v>
      </c>
      <c r="I269" s="9">
        <v>0.57333905895344017</v>
      </c>
      <c r="J269" s="9">
        <v>0.41799437675726331</v>
      </c>
      <c r="K269" s="9">
        <v>0.56858846918489347</v>
      </c>
      <c r="L269" s="9">
        <v>0.42070707070707281</v>
      </c>
      <c r="M269" s="9">
        <v>0.26032013479359939</v>
      </c>
      <c r="N269" s="9">
        <v>0.26474741988049966</v>
      </c>
      <c r="O269" s="9">
        <v>0.18537835926449828</v>
      </c>
      <c r="P269" s="9">
        <v>0.30160674739669235</v>
      </c>
      <c r="Q269" s="9">
        <v>0.18602609647402496</v>
      </c>
      <c r="R269" s="9">
        <v>0.15783390556480939</v>
      </c>
      <c r="S269" s="9">
        <v>0.34095893291675616</v>
      </c>
      <c r="T269" s="9">
        <v>9.7550505050504804E-2</v>
      </c>
      <c r="U269" s="9">
        <v>0.28774389088842639</v>
      </c>
      <c r="V269" s="9">
        <v>0.16150728879382986</v>
      </c>
      <c r="W269" s="9">
        <v>0.15053273081547222</v>
      </c>
      <c r="X269" s="9">
        <v>0.60903593027392622</v>
      </c>
      <c r="Y269" s="9">
        <v>0.64632196162047095</v>
      </c>
      <c r="Z269" s="9">
        <v>0.63842820857612259</v>
      </c>
      <c r="AA269" s="9">
        <v>0.42784113252064504</v>
      </c>
      <c r="AB269" s="9">
        <v>0.37594928349732176</v>
      </c>
      <c r="AC269" s="9">
        <v>0.49054535223292678</v>
      </c>
      <c r="AD269" s="9">
        <v>0.33953674121405669</v>
      </c>
      <c r="AE269" s="9">
        <v>0.66701030927834948</v>
      </c>
      <c r="AF269" s="9">
        <v>0.2469938892174241</v>
      </c>
      <c r="AG269" s="9">
        <v>0.29817657090384608</v>
      </c>
      <c r="AH269" s="9">
        <v>0</v>
      </c>
      <c r="AI269" s="9">
        <v>1</v>
      </c>
      <c r="AJ269" s="9" t="s">
        <v>417</v>
      </c>
      <c r="AK269">
        <v>88649001</v>
      </c>
    </row>
    <row r="270" spans="3:37" x14ac:dyDescent="0.2">
      <c r="C270" s="5" t="s">
        <v>418</v>
      </c>
      <c r="D270" s="9">
        <v>0.39467083155852362</v>
      </c>
      <c r="E270" s="9">
        <v>0.25566452485627317</v>
      </c>
      <c r="F270" s="9">
        <v>0.41054522838781055</v>
      </c>
      <c r="G270" s="9">
        <v>0.24169671261929968</v>
      </c>
      <c r="H270" s="9">
        <v>0.73007131894918065</v>
      </c>
      <c r="I270" s="9">
        <v>0.64112631126924613</v>
      </c>
      <c r="J270" s="9">
        <v>0.57357075913776701</v>
      </c>
      <c r="K270" s="9">
        <v>0.61729622266401896</v>
      </c>
      <c r="L270" s="9">
        <v>0.67575757575757933</v>
      </c>
      <c r="M270" s="9">
        <v>0.54759898904802229</v>
      </c>
      <c r="N270" s="9">
        <v>0.19833423863842109</v>
      </c>
      <c r="O270" s="9">
        <v>0.15443776520509003</v>
      </c>
      <c r="P270" s="9">
        <v>0.15568015831880461</v>
      </c>
      <c r="Q270" s="9">
        <v>9.8353000945091321E-2</v>
      </c>
      <c r="R270" s="9">
        <v>0.28680694836318815</v>
      </c>
      <c r="S270" s="9">
        <v>0.32766545498242733</v>
      </c>
      <c r="T270" s="9">
        <v>0.12583333333333308</v>
      </c>
      <c r="U270" s="9">
        <v>0.40291721917029816</v>
      </c>
      <c r="V270" s="9">
        <v>0.15419035290144506</v>
      </c>
      <c r="W270" s="9">
        <v>0.26827245968243496</v>
      </c>
      <c r="X270" s="9">
        <v>0.34863038064745794</v>
      </c>
      <c r="Y270" s="9">
        <v>0.28358208955223962</v>
      </c>
      <c r="Z270" s="9">
        <v>0.34558493948902036</v>
      </c>
      <c r="AA270" s="9">
        <v>0.18275658670861183</v>
      </c>
      <c r="AB270" s="9">
        <v>0.69556890972726482</v>
      </c>
      <c r="AC270" s="9">
        <v>0.41040641887630758</v>
      </c>
      <c r="AD270" s="9">
        <v>0.35375399361022369</v>
      </c>
      <c r="AE270" s="9">
        <v>0.76597938144329825</v>
      </c>
      <c r="AF270" s="9">
        <v>0.33372757737039094</v>
      </c>
      <c r="AG270" s="9">
        <v>0.42017578381215054</v>
      </c>
      <c r="AH270" s="9">
        <v>0</v>
      </c>
      <c r="AI270" s="9">
        <v>1</v>
      </c>
      <c r="AJ270" s="9" t="s">
        <v>418</v>
      </c>
      <c r="AK270">
        <v>886776</v>
      </c>
    </row>
    <row r="271" spans="3:37" x14ac:dyDescent="0.2">
      <c r="C271" s="5" t="s">
        <v>419</v>
      </c>
      <c r="D271" s="9">
        <v>0.41076245917932919</v>
      </c>
      <c r="E271" s="9">
        <v>0.45620561379776459</v>
      </c>
      <c r="F271" s="9">
        <v>0.45891783567134314</v>
      </c>
      <c r="G271" s="9">
        <v>0.26723223753976666</v>
      </c>
      <c r="H271" s="9">
        <v>0.52604495802112972</v>
      </c>
      <c r="I271" s="9">
        <v>0.89571191951414297</v>
      </c>
      <c r="J271" s="9">
        <v>0.74414245548265923</v>
      </c>
      <c r="K271" s="9">
        <v>0.68439363817097254</v>
      </c>
      <c r="L271" s="9">
        <v>0.72474747474747847</v>
      </c>
      <c r="M271" s="9">
        <v>0.65459140690817397</v>
      </c>
      <c r="N271" s="9">
        <v>0.427485062466051</v>
      </c>
      <c r="O271" s="9">
        <v>0.46273868458274503</v>
      </c>
      <c r="P271" s="9">
        <v>0.44117231305658489</v>
      </c>
      <c r="Q271" s="9">
        <v>0.24598149414080739</v>
      </c>
      <c r="R271" s="9">
        <v>0.36193357582350016</v>
      </c>
      <c r="S271" s="9">
        <v>0.43333733890107579</v>
      </c>
      <c r="T271" s="9">
        <v>0.20787878787878789</v>
      </c>
      <c r="U271" s="9">
        <v>0.57283576434930961</v>
      </c>
      <c r="V271" s="9">
        <v>0.21793212134856615</v>
      </c>
      <c r="W271" s="9">
        <v>0.17782568439672236</v>
      </c>
      <c r="X271" s="9">
        <v>0.42404838135894879</v>
      </c>
      <c r="Y271" s="9">
        <v>0.52292110874200581</v>
      </c>
      <c r="Z271" s="9">
        <v>0.46461477165197224</v>
      </c>
      <c r="AA271" s="9">
        <v>0.25580023594180124</v>
      </c>
      <c r="AB271" s="9">
        <v>0.52321204516938902</v>
      </c>
      <c r="AC271" s="9">
        <v>0.47531313366514238</v>
      </c>
      <c r="AD271" s="9">
        <v>0.49369009584664458</v>
      </c>
      <c r="AE271" s="9">
        <v>0.84604810996563873</v>
      </c>
      <c r="AF271" s="9">
        <v>0.33747289572245087</v>
      </c>
      <c r="AG271" s="9">
        <v>0.30735930735930989</v>
      </c>
      <c r="AH271" s="9">
        <v>0</v>
      </c>
      <c r="AI271" s="9">
        <v>1</v>
      </c>
      <c r="AJ271" s="9" t="s">
        <v>419</v>
      </c>
      <c r="AK271">
        <v>887181</v>
      </c>
    </row>
    <row r="272" spans="3:37" x14ac:dyDescent="0.2">
      <c r="C272" s="5" t="s">
        <v>420</v>
      </c>
      <c r="D272" s="9">
        <v>0.40460977803019299</v>
      </c>
      <c r="E272" s="9">
        <v>0.80656070341562391</v>
      </c>
      <c r="F272" s="9">
        <v>0.4140004146223486</v>
      </c>
      <c r="G272" s="9">
        <v>0.25510074231177049</v>
      </c>
      <c r="H272" s="9">
        <v>0.4845174686286946</v>
      </c>
      <c r="I272" s="9">
        <v>0.44328568799459983</v>
      </c>
      <c r="J272" s="9">
        <v>0.41026241799437674</v>
      </c>
      <c r="K272" s="9">
        <v>0.41744532803181073</v>
      </c>
      <c r="L272" s="9">
        <v>0.52070707070707334</v>
      </c>
      <c r="M272" s="9">
        <v>0.34835720303285811</v>
      </c>
      <c r="N272" s="9">
        <v>4.7220713380409195E-2</v>
      </c>
      <c r="O272" s="9">
        <v>0.20283769448373451</v>
      </c>
      <c r="P272" s="9">
        <v>5.3998021014936629E-2</v>
      </c>
      <c r="Q272" s="9">
        <v>3.0291484092208058E-2</v>
      </c>
      <c r="R272" s="9">
        <v>0.12346602304789744</v>
      </c>
      <c r="S272" s="9">
        <v>0.1750533241205281</v>
      </c>
      <c r="T272" s="9">
        <v>7.2954545454545189E-2</v>
      </c>
      <c r="U272" s="9">
        <v>0.19359727221064632</v>
      </c>
      <c r="V272" s="9">
        <v>2.9056678111104722E-2</v>
      </c>
      <c r="W272" s="9">
        <v>8.5133286347995843E-2</v>
      </c>
      <c r="X272" s="9">
        <v>0.37566702241195105</v>
      </c>
      <c r="Y272" s="9">
        <v>1</v>
      </c>
      <c r="Z272" s="9">
        <v>0.37795706957518022</v>
      </c>
      <c r="AA272" s="9">
        <v>0.20885764844671667</v>
      </c>
      <c r="AB272" s="9">
        <v>0.77349270289903449</v>
      </c>
      <c r="AC272" s="9">
        <v>0.51334516983438594</v>
      </c>
      <c r="AD272" s="9">
        <v>0.45551118210862623</v>
      </c>
      <c r="AE272" s="9">
        <v>0.6920962199312739</v>
      </c>
      <c r="AF272" s="9">
        <v>0.3837965700768784</v>
      </c>
      <c r="AG272" s="9">
        <v>0.4287026105207889</v>
      </c>
      <c r="AH272" s="9">
        <v>0</v>
      </c>
      <c r="AI272" s="9">
        <v>1</v>
      </c>
      <c r="AJ272" s="9" t="s">
        <v>420</v>
      </c>
      <c r="AK272">
        <v>88725602</v>
      </c>
    </row>
    <row r="273" spans="3:37" x14ac:dyDescent="0.2">
      <c r="C273" s="5" t="s">
        <v>421</v>
      </c>
      <c r="D273" s="9">
        <v>0.63083913105210687</v>
      </c>
      <c r="E273" s="9">
        <v>0.586743320933375</v>
      </c>
      <c r="F273" s="9">
        <v>0.6157832907193701</v>
      </c>
      <c r="G273" s="9">
        <v>0.48547189819724279</v>
      </c>
      <c r="H273" s="9">
        <v>0.42764286359122905</v>
      </c>
      <c r="I273" s="9">
        <v>0.27427765167780893</v>
      </c>
      <c r="J273" s="9">
        <v>0.35590440487347702</v>
      </c>
      <c r="K273" s="9">
        <v>0.46386679920477319</v>
      </c>
      <c r="L273" s="9">
        <v>0.38080808080808271</v>
      </c>
      <c r="M273" s="9">
        <v>0.12131423757371528</v>
      </c>
      <c r="N273" s="9">
        <v>0.10363932645301466</v>
      </c>
      <c r="O273" s="9">
        <v>0.14869165487977176</v>
      </c>
      <c r="P273" s="9">
        <v>8.6227206332752215E-2</v>
      </c>
      <c r="Q273" s="9">
        <v>8.5054482833331488E-2</v>
      </c>
      <c r="R273" s="9">
        <v>0.11319985042662402</v>
      </c>
      <c r="S273" s="9">
        <v>0.10160122570372818</v>
      </c>
      <c r="T273" s="9">
        <v>5.3459595959595957E-2</v>
      </c>
      <c r="U273" s="9">
        <v>0.15504830460314462</v>
      </c>
      <c r="V273" s="9">
        <v>6.948274891653064E-2</v>
      </c>
      <c r="W273" s="9">
        <v>3.4451307988889499E-2</v>
      </c>
      <c r="X273" s="9">
        <v>0.58342226965492572</v>
      </c>
      <c r="Y273" s="9">
        <v>0.72334754797441292</v>
      </c>
      <c r="Z273" s="9">
        <v>0.55724886697544995</v>
      </c>
      <c r="AA273" s="9">
        <v>0.40768777034998049</v>
      </c>
      <c r="AB273" s="9">
        <v>0.53509872548372572</v>
      </c>
      <c r="AC273" s="9">
        <v>0.25924847920365479</v>
      </c>
      <c r="AD273" s="9">
        <v>0.30255591054313102</v>
      </c>
      <c r="AE273" s="9">
        <v>0.58316151202749</v>
      </c>
      <c r="AF273" s="9">
        <v>0.31263552138773765</v>
      </c>
      <c r="AG273" s="9">
        <v>0.16364948183130168</v>
      </c>
      <c r="AH273" s="9">
        <v>0</v>
      </c>
      <c r="AI273" s="9">
        <v>1</v>
      </c>
      <c r="AJ273" s="9" t="s">
        <v>421</v>
      </c>
      <c r="AK273">
        <v>887549</v>
      </c>
    </row>
    <row r="274" spans="3:37" x14ac:dyDescent="0.2">
      <c r="C274" s="5" t="s">
        <v>422</v>
      </c>
      <c r="D274" s="9">
        <v>0.49074731411803946</v>
      </c>
      <c r="E274" s="9">
        <v>0.4514710855596854</v>
      </c>
      <c r="F274" s="9">
        <v>0.46444613364660392</v>
      </c>
      <c r="G274" s="9">
        <v>0.33493107104984093</v>
      </c>
      <c r="H274" s="9">
        <v>0.30685203574975456</v>
      </c>
      <c r="I274" s="9">
        <v>0.13348874302190061</v>
      </c>
      <c r="J274" s="9">
        <v>6.7736644798500459E-2</v>
      </c>
      <c r="K274" s="9">
        <v>0.14100397614314136</v>
      </c>
      <c r="L274" s="9">
        <v>0.25454545454545591</v>
      </c>
      <c r="M274" s="9">
        <v>6.5501263689974762E-2</v>
      </c>
      <c r="N274" s="9">
        <v>0.10472569255839216</v>
      </c>
      <c r="O274" s="9">
        <v>0.21145685997170968</v>
      </c>
      <c r="P274" s="9">
        <v>8.5756019412901091E-2</v>
      </c>
      <c r="Q274" s="9">
        <v>7.0243071509418983E-2</v>
      </c>
      <c r="R274" s="9">
        <v>0.13641771764625926</v>
      </c>
      <c r="S274" s="9">
        <v>6.6151951212185436E-2</v>
      </c>
      <c r="T274" s="9">
        <v>3.1464646464646466E-2</v>
      </c>
      <c r="U274" s="9">
        <v>0.1453116120477364</v>
      </c>
      <c r="V274" s="9">
        <v>8.7634378341868352E-2</v>
      </c>
      <c r="W274" s="9">
        <v>2.3603222641405252E-2</v>
      </c>
      <c r="X274" s="9">
        <v>0.42404838135894879</v>
      </c>
      <c r="Y274" s="9">
        <v>0.51839019189765334</v>
      </c>
      <c r="Z274" s="9">
        <v>0.38741969221574496</v>
      </c>
      <c r="AA274" s="9">
        <v>0.25383405426661443</v>
      </c>
      <c r="AB274" s="9">
        <v>0.34887406722578362</v>
      </c>
      <c r="AC274" s="9">
        <v>0.11769556907374536</v>
      </c>
      <c r="AD274" s="9">
        <v>9.6725239616613418E-2</v>
      </c>
      <c r="AE274" s="9">
        <v>0.28298969072165053</v>
      </c>
      <c r="AF274" s="9">
        <v>0.17484723043564002</v>
      </c>
      <c r="AG274" s="9">
        <v>6.6312475403385529E-2</v>
      </c>
      <c r="AH274" s="9">
        <v>0</v>
      </c>
      <c r="AI274" s="9">
        <v>1</v>
      </c>
      <c r="AJ274" s="9" t="s">
        <v>422</v>
      </c>
      <c r="AK274">
        <v>888264</v>
      </c>
    </row>
    <row r="275" spans="3:37" x14ac:dyDescent="0.2">
      <c r="C275" s="5" t="s">
        <v>423</v>
      </c>
      <c r="D275" s="9">
        <v>0.48790761512612774</v>
      </c>
      <c r="E275" s="9">
        <v>0.42002029083530262</v>
      </c>
      <c r="F275" s="9">
        <v>0.48794140004146264</v>
      </c>
      <c r="G275" s="9">
        <v>0.34116648992576842</v>
      </c>
      <c r="H275" s="9">
        <v>0.33727543558725598</v>
      </c>
      <c r="I275" s="9">
        <v>0.33102263664805937</v>
      </c>
      <c r="J275" s="9">
        <v>0.2272024367385192</v>
      </c>
      <c r="K275" s="9">
        <v>0.37311133200795366</v>
      </c>
      <c r="L275" s="9">
        <v>0.52929292929292682</v>
      </c>
      <c r="M275" s="9">
        <v>9.8567818028645754E-2</v>
      </c>
      <c r="N275" s="9">
        <v>0.26192286800651776</v>
      </c>
      <c r="O275" s="9">
        <v>0.28129420084865686</v>
      </c>
      <c r="P275" s="9">
        <v>0.25392263110776003</v>
      </c>
      <c r="Q275" s="9">
        <v>0.15715038158528777</v>
      </c>
      <c r="R275" s="9">
        <v>0.17010572118162962</v>
      </c>
      <c r="S275" s="9">
        <v>0.43228587736954699</v>
      </c>
      <c r="T275" s="9">
        <v>0.11712121212121186</v>
      </c>
      <c r="U275" s="9">
        <v>0.407084675127864</v>
      </c>
      <c r="V275" s="9">
        <v>0.27562334665390892</v>
      </c>
      <c r="W275" s="9">
        <v>0.17077788372510877</v>
      </c>
      <c r="X275" s="9">
        <v>0.4432586268231965</v>
      </c>
      <c r="Y275" s="9">
        <v>0.40565031982942279</v>
      </c>
      <c r="Z275" s="9">
        <v>0.43572887095971158</v>
      </c>
      <c r="AA275" s="9">
        <v>0.27275855289028728</v>
      </c>
      <c r="AB275" s="9">
        <v>0.27887472759691179</v>
      </c>
      <c r="AC275" s="9">
        <v>0.25168088016997997</v>
      </c>
      <c r="AD275" s="9">
        <v>0.18354632587859424</v>
      </c>
      <c r="AE275" s="9">
        <v>0.52508591065291932</v>
      </c>
      <c r="AF275" s="9">
        <v>0.29607727183126209</v>
      </c>
      <c r="AG275" s="9">
        <v>0.12987012987013133</v>
      </c>
      <c r="AH275" s="9">
        <v>0</v>
      </c>
      <c r="AI275" s="9">
        <v>1</v>
      </c>
      <c r="AJ275" s="9" t="s">
        <v>423</v>
      </c>
      <c r="AK275">
        <v>888570</v>
      </c>
    </row>
    <row r="276" spans="3:37" x14ac:dyDescent="0.2">
      <c r="C276" s="5" t="s">
        <v>424</v>
      </c>
      <c r="D276" s="9">
        <v>0.40839604335273538</v>
      </c>
      <c r="E276" s="9">
        <v>0.32702062901589102</v>
      </c>
      <c r="F276" s="9">
        <v>0.38843203648676711</v>
      </c>
      <c r="G276" s="9">
        <v>0.26091198303287383</v>
      </c>
      <c r="H276" s="9">
        <v>0.23264421774848909</v>
      </c>
      <c r="I276" s="9">
        <v>0.11281516471382158</v>
      </c>
      <c r="J276" s="9">
        <v>9.8617619493908154E-2</v>
      </c>
      <c r="K276" s="9">
        <v>0.1415009940357855</v>
      </c>
      <c r="L276" s="9">
        <v>0.24595959595959724</v>
      </c>
      <c r="M276" s="9">
        <v>9.4144903117101955E-2</v>
      </c>
      <c r="N276" s="9">
        <v>4.2839036755386563E-2</v>
      </c>
      <c r="O276" s="9">
        <v>0.14113330975954769</v>
      </c>
      <c r="P276" s="9">
        <v>3.6611223672430859E-2</v>
      </c>
      <c r="Q276" s="9">
        <v>2.8722557798124031E-2</v>
      </c>
      <c r="R276" s="9">
        <v>3.7835265322772871E-2</v>
      </c>
      <c r="S276" s="9">
        <v>5.1469041968336376E-2</v>
      </c>
      <c r="T276" s="9">
        <v>3.3106060606060604E-2</v>
      </c>
      <c r="U276" s="9">
        <v>9.8010986929342681E-2</v>
      </c>
      <c r="V276" s="9">
        <v>3.1631676704001799E-2</v>
      </c>
      <c r="W276" s="9">
        <v>1.5553528737061848E-2</v>
      </c>
      <c r="X276" s="9">
        <v>0.35503379580220717</v>
      </c>
      <c r="Y276" s="9">
        <v>0.52372068230277335</v>
      </c>
      <c r="Z276" s="9">
        <v>0.32616166143732456</v>
      </c>
      <c r="AA276" s="9">
        <v>0.19745379473063329</v>
      </c>
      <c r="AB276" s="9">
        <v>0.24585617116819863</v>
      </c>
      <c r="AC276" s="9">
        <v>0.14883914971233428</v>
      </c>
      <c r="AD276" s="9">
        <v>0.18051118210862621</v>
      </c>
      <c r="AE276" s="9">
        <v>0.29443298969072274</v>
      </c>
      <c r="AF276" s="9">
        <v>0.22038241671594561</v>
      </c>
      <c r="AG276" s="9">
        <v>8.690804145349719E-2</v>
      </c>
      <c r="AH276" s="9">
        <v>0</v>
      </c>
      <c r="AI276" s="9">
        <v>1</v>
      </c>
      <c r="AJ276" s="9" t="s">
        <v>424</v>
      </c>
      <c r="AK276">
        <v>889403</v>
      </c>
    </row>
    <row r="277" spans="3:37" x14ac:dyDescent="0.2">
      <c r="C277" s="5" t="s">
        <v>425</v>
      </c>
      <c r="D277" s="9">
        <v>0.48317478347295451</v>
      </c>
      <c r="E277" s="9">
        <v>0.41799120730470068</v>
      </c>
      <c r="F277" s="9">
        <v>0.46859235712804265</v>
      </c>
      <c r="G277" s="9">
        <v>0.33289501590668036</v>
      </c>
      <c r="H277" s="9">
        <v>0.40290692425747326</v>
      </c>
      <c r="I277" s="9">
        <v>0.21645911293785719</v>
      </c>
      <c r="J277" s="9">
        <v>0.21230084348641023</v>
      </c>
      <c r="K277" s="9">
        <v>0.32440357852882817</v>
      </c>
      <c r="L277" s="9">
        <v>0.4075757575757597</v>
      </c>
      <c r="M277" s="9">
        <v>0.122999157540019</v>
      </c>
      <c r="N277" s="9">
        <v>0.1118232844468586</v>
      </c>
      <c r="O277" s="9">
        <v>8.3561704384724128E-2</v>
      </c>
      <c r="P277" s="9">
        <v>9.7158742873297843E-2</v>
      </c>
      <c r="Q277" s="9">
        <v>7.2129518601115439E-2</v>
      </c>
      <c r="R277" s="9">
        <v>9.450317843423868E-2</v>
      </c>
      <c r="S277" s="9">
        <v>7.3662390723105667E-2</v>
      </c>
      <c r="T277" s="9">
        <v>5.1717171717171717E-2</v>
      </c>
      <c r="U277" s="9">
        <v>0.18706194354991509</v>
      </c>
      <c r="V277" s="9">
        <v>5.0064726740586485E-2</v>
      </c>
      <c r="W277" s="9">
        <v>2.3499578513881517E-2</v>
      </c>
      <c r="X277" s="9">
        <v>0.48559231590181268</v>
      </c>
      <c r="Y277" s="9">
        <v>0.46135394456289841</v>
      </c>
      <c r="Z277" s="9">
        <v>0.44867772299417547</v>
      </c>
      <c r="AA277" s="9">
        <v>0.30741250491545435</v>
      </c>
      <c r="AB277" s="9">
        <v>0.55887208611239247</v>
      </c>
      <c r="AC277" s="9">
        <v>0.22257473004045661</v>
      </c>
      <c r="AD277" s="9">
        <v>0.31062300319488823</v>
      </c>
      <c r="AE277" s="9">
        <v>0.68178694158075503</v>
      </c>
      <c r="AF277" s="9">
        <v>0.32544845259215516</v>
      </c>
      <c r="AG277" s="9">
        <v>0.13551095369277336</v>
      </c>
      <c r="AH277" s="9">
        <v>0</v>
      </c>
      <c r="AI277" s="9">
        <v>1</v>
      </c>
      <c r="AJ277" s="9" t="s">
        <v>425</v>
      </c>
      <c r="AK277">
        <v>889719</v>
      </c>
    </row>
    <row r="278" spans="3:37" x14ac:dyDescent="0.2">
      <c r="C278" s="5" t="s">
        <v>426</v>
      </c>
      <c r="D278" s="9">
        <v>0.65071702399545972</v>
      </c>
      <c r="E278" s="9">
        <v>0.72404463983767331</v>
      </c>
      <c r="F278" s="9">
        <v>0.6351323336327761</v>
      </c>
      <c r="G278" s="9">
        <v>0.54103923647932128</v>
      </c>
      <c r="H278" s="9">
        <v>0.37970569648822139</v>
      </c>
      <c r="I278" s="9">
        <v>0.29114778234464234</v>
      </c>
      <c r="J278" s="9">
        <v>0.32029053420805759</v>
      </c>
      <c r="K278" s="9">
        <v>0.4297216699801209</v>
      </c>
      <c r="L278" s="9">
        <v>0.35808080808080989</v>
      </c>
      <c r="M278" s="9">
        <v>0.14279696714406068</v>
      </c>
      <c r="N278" s="9">
        <v>0.38403041825094691</v>
      </c>
      <c r="O278" s="9">
        <v>0.27775813295615331</v>
      </c>
      <c r="P278" s="9">
        <v>0.32945389435989214</v>
      </c>
      <c r="Q278" s="9">
        <v>0.36028898128121323</v>
      </c>
      <c r="R278" s="9">
        <v>9.6474827480708764E-2</v>
      </c>
      <c r="S278" s="9">
        <v>9.4090786192808723E-2</v>
      </c>
      <c r="T278" s="9">
        <v>5.4116161616161618E-2</v>
      </c>
      <c r="U278" s="9">
        <v>0.17579086948285694</v>
      </c>
      <c r="V278" s="9">
        <v>8.144312489446727E-2</v>
      </c>
      <c r="W278" s="9">
        <v>4.8512361289609181E-2</v>
      </c>
      <c r="X278" s="9">
        <v>0.87371042333689408</v>
      </c>
      <c r="Y278" s="9">
        <v>0.93656716417910435</v>
      </c>
      <c r="Z278" s="9">
        <v>0.81473180935305944</v>
      </c>
      <c r="AA278" s="9">
        <v>0.79797483287455762</v>
      </c>
      <c r="AB278" s="9">
        <v>0.45519381892623995</v>
      </c>
      <c r="AC278" s="9">
        <v>0.2300453085737017</v>
      </c>
      <c r="AD278" s="9">
        <v>0.27492012779552716</v>
      </c>
      <c r="AE278" s="9">
        <v>0.57010309278350368</v>
      </c>
      <c r="AF278" s="9">
        <v>0.25684999014389959</v>
      </c>
      <c r="AG278" s="9">
        <v>0.1780139052866343</v>
      </c>
      <c r="AH278" s="9">
        <v>0</v>
      </c>
      <c r="AI278" s="9">
        <v>1</v>
      </c>
      <c r="AJ278" s="9" t="s">
        <v>426</v>
      </c>
      <c r="AK278">
        <v>88995002</v>
      </c>
    </row>
    <row r="279" spans="3:37" x14ac:dyDescent="0.2">
      <c r="C279" s="5" t="s">
        <v>427</v>
      </c>
      <c r="D279" s="9">
        <v>0.17128117752851652</v>
      </c>
      <c r="E279" s="9">
        <v>0.31247886371321942</v>
      </c>
      <c r="F279" s="9">
        <v>0.17614539423674996</v>
      </c>
      <c r="G279" s="9">
        <v>8.6065747613997448E-2</v>
      </c>
      <c r="H279" s="9">
        <v>0.39947639252505462</v>
      </c>
      <c r="I279" s="9">
        <v>0.29237470093859358</v>
      </c>
      <c r="J279" s="9">
        <v>0.14964854732895944</v>
      </c>
      <c r="K279" s="9">
        <v>0.13131212723658067</v>
      </c>
      <c r="L279" s="9">
        <v>0.4353535353535376</v>
      </c>
      <c r="M279" s="9">
        <v>0.31486941870261159</v>
      </c>
      <c r="N279" s="9">
        <v>0.12275936990765889</v>
      </c>
      <c r="O279" s="9">
        <v>0.18493635077793533</v>
      </c>
      <c r="P279" s="9">
        <v>0.12594826367620035</v>
      </c>
      <c r="Q279" s="9">
        <v>3.7911983234901907E-2</v>
      </c>
      <c r="R279" s="9">
        <v>0.19570316483665937</v>
      </c>
      <c r="S279" s="9">
        <v>0.25203532910746129</v>
      </c>
      <c r="T279" s="9">
        <v>8.4696969696969687E-2</v>
      </c>
      <c r="U279" s="9">
        <v>0.25857169918545231</v>
      </c>
      <c r="V279" s="9">
        <v>0.38214104801035631</v>
      </c>
      <c r="W279" s="9">
        <v>8.3716816605171468E-2</v>
      </c>
      <c r="X279" s="9">
        <v>0.14051938811810827</v>
      </c>
      <c r="Y279" s="9">
        <v>0.29104477611940383</v>
      </c>
      <c r="Z279" s="9">
        <v>0.13880173315404265</v>
      </c>
      <c r="AA279" s="9">
        <v>5.8887141171844515E-2</v>
      </c>
      <c r="AB279" s="9">
        <v>0.33104404675427856</v>
      </c>
      <c r="AC279" s="9">
        <v>0.21752966401800705</v>
      </c>
      <c r="AD279" s="9">
        <v>0.15303514376996727</v>
      </c>
      <c r="AE279" s="9">
        <v>0.27237113402061919</v>
      </c>
      <c r="AF279" s="9">
        <v>0.27104277547801942</v>
      </c>
      <c r="AG279" s="9">
        <v>0.1366260002623654</v>
      </c>
      <c r="AH279" s="9">
        <v>1</v>
      </c>
      <c r="AI279" s="9">
        <v>0</v>
      </c>
      <c r="AJ279" s="9" t="s">
        <v>427</v>
      </c>
      <c r="AK279">
        <v>8910251</v>
      </c>
    </row>
    <row r="280" spans="3:37" x14ac:dyDescent="0.2">
      <c r="C280" s="5" t="s">
        <v>428</v>
      </c>
      <c r="D280" s="9">
        <v>0.31279284395854223</v>
      </c>
      <c r="E280" s="9">
        <v>0.41021305377071349</v>
      </c>
      <c r="F280" s="9">
        <v>0.29970285398382951</v>
      </c>
      <c r="G280" s="9">
        <v>0.17709437963944857</v>
      </c>
      <c r="H280" s="9">
        <v>0.24311636724745195</v>
      </c>
      <c r="I280" s="9">
        <v>0.19388381080915312</v>
      </c>
      <c r="J280" s="9">
        <v>9.5407685098406525E-2</v>
      </c>
      <c r="K280" s="9">
        <v>0.1064612326043743</v>
      </c>
      <c r="L280" s="9">
        <v>0.29040404040404189</v>
      </c>
      <c r="M280" s="9">
        <v>0.18176074136478737</v>
      </c>
      <c r="N280" s="9">
        <v>8.2020640956002172E-2</v>
      </c>
      <c r="O280" s="9">
        <v>0.34383840169731106</v>
      </c>
      <c r="P280" s="9">
        <v>8.6415681100692657E-2</v>
      </c>
      <c r="Q280" s="9">
        <v>3.7276941639677423E-2</v>
      </c>
      <c r="R280" s="9">
        <v>0.12655947241391027</v>
      </c>
      <c r="S280" s="9">
        <v>0.1637876648541485</v>
      </c>
      <c r="T280" s="9">
        <v>7.8257575757575748E-2</v>
      </c>
      <c r="U280" s="9">
        <v>0.18789543474142867</v>
      </c>
      <c r="V280" s="9">
        <v>0.17473405752237153</v>
      </c>
      <c r="W280" s="9">
        <v>7.3041471470226771E-2</v>
      </c>
      <c r="X280" s="9">
        <v>0.24439701173959563</v>
      </c>
      <c r="Y280" s="9">
        <v>0.4802771855010648</v>
      </c>
      <c r="Z280" s="9">
        <v>0.235320484087854</v>
      </c>
      <c r="AA280" s="9">
        <v>0.11706154148643357</v>
      </c>
      <c r="AB280" s="9">
        <v>0.19368685201083191</v>
      </c>
      <c r="AC280" s="9">
        <v>0.14136857117908924</v>
      </c>
      <c r="AD280" s="9">
        <v>0.11605431309904156</v>
      </c>
      <c r="AE280" s="9">
        <v>0.21268041237113475</v>
      </c>
      <c r="AF280" s="9">
        <v>0.17366449832446321</v>
      </c>
      <c r="AG280" s="9">
        <v>9.9698281516463927E-2</v>
      </c>
      <c r="AH280" s="9">
        <v>1</v>
      </c>
      <c r="AI280" s="9">
        <v>0</v>
      </c>
      <c r="AJ280" s="9" t="s">
        <v>428</v>
      </c>
      <c r="AK280">
        <v>8910499</v>
      </c>
    </row>
    <row r="281" spans="3:37" x14ac:dyDescent="0.2">
      <c r="C281" s="5" t="s">
        <v>429</v>
      </c>
      <c r="D281" s="9">
        <v>0.27871645605565504</v>
      </c>
      <c r="E281" s="9">
        <v>0.2198173824822455</v>
      </c>
      <c r="F281" s="9">
        <v>0.26667127358164588</v>
      </c>
      <c r="G281" s="9">
        <v>0.15639448568398728</v>
      </c>
      <c r="H281" s="9">
        <v>0.37573350185068505</v>
      </c>
      <c r="I281" s="9">
        <v>0.13131096251763735</v>
      </c>
      <c r="J281" s="9">
        <v>9.1377694470477958E-2</v>
      </c>
      <c r="K281" s="9">
        <v>8.0268389662028233E-2</v>
      </c>
      <c r="L281" s="9">
        <v>0.47979797979798228</v>
      </c>
      <c r="M281" s="9">
        <v>0.16280539174389216</v>
      </c>
      <c r="N281" s="9">
        <v>4.4541010320477629E-2</v>
      </c>
      <c r="O281" s="9">
        <v>0.1897984441301277</v>
      </c>
      <c r="P281" s="9">
        <v>3.7176647976252183E-2</v>
      </c>
      <c r="Q281" s="9">
        <v>2.1363546371110667E-2</v>
      </c>
      <c r="R281" s="9">
        <v>0.12934697623822988</v>
      </c>
      <c r="S281" s="9">
        <v>0.14666386276925036</v>
      </c>
      <c r="T281" s="9">
        <v>6.537878787878787E-2</v>
      </c>
      <c r="U281" s="9">
        <v>0.11990907368819856</v>
      </c>
      <c r="V281" s="9">
        <v>0.25395395958800021</v>
      </c>
      <c r="W281" s="9">
        <v>4.3606539253486079E-2</v>
      </c>
      <c r="X281" s="9">
        <v>0.2123799359658495</v>
      </c>
      <c r="Y281" s="9">
        <v>0.30970149253731433</v>
      </c>
      <c r="Z281" s="9">
        <v>0.19353553463818005</v>
      </c>
      <c r="AA281" s="9">
        <v>0.10133208808493926</v>
      </c>
      <c r="AB281" s="9">
        <v>0.35944000528296516</v>
      </c>
      <c r="AC281" s="9">
        <v>0.14893617021276503</v>
      </c>
      <c r="AD281" s="9">
        <v>0.15910543130990334</v>
      </c>
      <c r="AE281" s="9">
        <v>0.19862542955326495</v>
      </c>
      <c r="AF281" s="9">
        <v>0.40193179578158961</v>
      </c>
      <c r="AG281" s="9">
        <v>0.1021907385543762</v>
      </c>
      <c r="AH281" s="9">
        <v>1</v>
      </c>
      <c r="AI281" s="9">
        <v>0</v>
      </c>
      <c r="AJ281" s="9" t="s">
        <v>429</v>
      </c>
      <c r="AK281">
        <v>8910506</v>
      </c>
    </row>
    <row r="282" spans="3:37" x14ac:dyDescent="0.2">
      <c r="C282" s="5" t="s">
        <v>430</v>
      </c>
      <c r="D282" s="9">
        <v>0.17648729234701249</v>
      </c>
      <c r="E282" s="9">
        <v>0.36117686844775104</v>
      </c>
      <c r="F282" s="9">
        <v>0.17766567617994669</v>
      </c>
      <c r="G282" s="9">
        <v>8.5429480381759917E-2</v>
      </c>
      <c r="H282" s="9">
        <v>0.5016701272907873</v>
      </c>
      <c r="I282" s="9">
        <v>0.33593031102386145</v>
      </c>
      <c r="J282" s="9">
        <v>0.1979381443298969</v>
      </c>
      <c r="K282" s="9">
        <v>0.14249502982107429</v>
      </c>
      <c r="L282" s="9">
        <v>0.30707070707070866</v>
      </c>
      <c r="M282" s="9">
        <v>0.39300758213985038</v>
      </c>
      <c r="N282" s="9">
        <v>7.5430019916711555E-2</v>
      </c>
      <c r="O282" s="9">
        <v>0.24946958981612499</v>
      </c>
      <c r="P282" s="9">
        <v>6.9405833294067756E-2</v>
      </c>
      <c r="Q282" s="9">
        <v>2.603296986540837E-2</v>
      </c>
      <c r="R282" s="9">
        <v>0.24438249991501537</v>
      </c>
      <c r="S282" s="9">
        <v>0.3424610208189402</v>
      </c>
      <c r="T282" s="9">
        <v>0.18532828282828256</v>
      </c>
      <c r="U282" s="9">
        <v>0.33055502936162212</v>
      </c>
      <c r="V282" s="9">
        <v>0.27294985084707463</v>
      </c>
      <c r="W282" s="9">
        <v>0.23199701504912776</v>
      </c>
      <c r="X282" s="9">
        <v>0.13376022767698406</v>
      </c>
      <c r="Y282" s="9">
        <v>0.35154584221748503</v>
      </c>
      <c r="Z282" s="9">
        <v>0.12998655311519608</v>
      </c>
      <c r="AA282" s="9">
        <v>5.5348014156508051E-2</v>
      </c>
      <c r="AB282" s="9">
        <v>0.4116093244403386</v>
      </c>
      <c r="AC282" s="9">
        <v>0.220925381533118</v>
      </c>
      <c r="AD282" s="9">
        <v>0.20239616613418532</v>
      </c>
      <c r="AE282" s="9">
        <v>0.29553264604811064</v>
      </c>
      <c r="AF282" s="9">
        <v>0.20500689927064897</v>
      </c>
      <c r="AG282" s="9">
        <v>0.20969434605798432</v>
      </c>
      <c r="AH282" s="9">
        <v>1</v>
      </c>
      <c r="AI282" s="9">
        <v>0</v>
      </c>
      <c r="AJ282" s="9" t="s">
        <v>430</v>
      </c>
      <c r="AK282">
        <v>8910720</v>
      </c>
    </row>
    <row r="283" spans="3:37" x14ac:dyDescent="0.2">
      <c r="C283" s="5" t="s">
        <v>431</v>
      </c>
      <c r="D283" s="9">
        <v>0.34592266553078427</v>
      </c>
      <c r="E283" s="9">
        <v>0.24044639837673315</v>
      </c>
      <c r="F283" s="9">
        <v>0.3214014235367284</v>
      </c>
      <c r="G283" s="9">
        <v>0.20746553552492047</v>
      </c>
      <c r="H283" s="9">
        <v>0.10526315789473778</v>
      </c>
      <c r="I283" s="9">
        <v>2.2605975093552295E-2</v>
      </c>
      <c r="J283" s="9">
        <v>1.6986879100281162E-2</v>
      </c>
      <c r="K283" s="9">
        <v>3.1063618290258607E-2</v>
      </c>
      <c r="L283" s="9">
        <v>0.22626262626262231</v>
      </c>
      <c r="M283" s="9">
        <v>8.0033698399328168E-2</v>
      </c>
      <c r="N283" s="9">
        <v>6.7716820568531613E-3</v>
      </c>
      <c r="O283" s="9">
        <v>7.9473125884017143E-2</v>
      </c>
      <c r="P283" s="9">
        <v>4.0946143335060543E-3</v>
      </c>
      <c r="Q283" s="9">
        <v>7.4113089701493273E-3</v>
      </c>
      <c r="R283" s="9">
        <v>6.0475235408097329E-2</v>
      </c>
      <c r="S283" s="9">
        <v>1.0950220806921703E-2</v>
      </c>
      <c r="T283" s="9">
        <v>1.2186868686868689E-2</v>
      </c>
      <c r="U283" s="9">
        <v>6.8346277704110753E-2</v>
      </c>
      <c r="V283" s="9">
        <v>0.10522316654471774</v>
      </c>
      <c r="W283" s="9">
        <v>1.6797258267346665E-2</v>
      </c>
      <c r="X283" s="9">
        <v>0.24831020988972011</v>
      </c>
      <c r="Y283" s="9">
        <v>0.23001066098080819</v>
      </c>
      <c r="Z283" s="9">
        <v>0.219283828875941</v>
      </c>
      <c r="AA283" s="9">
        <v>0.1227388910735354</v>
      </c>
      <c r="AB283" s="9">
        <v>9.5753813643268085E-2</v>
      </c>
      <c r="AC283" s="9">
        <v>2.2382629449602794E-2</v>
      </c>
      <c r="AD283" s="9">
        <v>3.087859424920128E-2</v>
      </c>
      <c r="AE283" s="9">
        <v>0.11453608247422688</v>
      </c>
      <c r="AF283" s="9">
        <v>0.17602996254681483</v>
      </c>
      <c r="AG283" s="9">
        <v>4.0404040404040643E-2</v>
      </c>
      <c r="AH283" s="9">
        <v>1</v>
      </c>
      <c r="AI283" s="9">
        <v>0</v>
      </c>
      <c r="AJ283" s="9" t="s">
        <v>431</v>
      </c>
      <c r="AK283">
        <v>8910721</v>
      </c>
    </row>
    <row r="284" spans="3:37" x14ac:dyDescent="0.2">
      <c r="C284" s="5" t="s">
        <v>432</v>
      </c>
      <c r="D284" s="9">
        <v>0.20393771593544077</v>
      </c>
      <c r="E284" s="9">
        <v>0.11261413594859312</v>
      </c>
      <c r="F284" s="9">
        <v>0.1965309930205244</v>
      </c>
      <c r="G284" s="9">
        <v>0.10371155885471896</v>
      </c>
      <c r="H284" s="9">
        <v>0.41265685654961015</v>
      </c>
      <c r="I284" s="9">
        <v>0.17391571069259576</v>
      </c>
      <c r="J284" s="9">
        <v>7.6499531396438378E-2</v>
      </c>
      <c r="K284" s="9">
        <v>0.13692842942345992</v>
      </c>
      <c r="L284" s="9">
        <v>0.35808080808080989</v>
      </c>
      <c r="M284" s="9">
        <v>0.26832350463353211</v>
      </c>
      <c r="N284" s="9">
        <v>2.8571428571428571E-2</v>
      </c>
      <c r="O284" s="9">
        <v>3.7371817538896603E-2</v>
      </c>
      <c r="P284" s="9">
        <v>1.9177307637939497E-2</v>
      </c>
      <c r="Q284" s="9">
        <v>1.1893955524675121E-2</v>
      </c>
      <c r="R284" s="9">
        <v>0.1617772036577492</v>
      </c>
      <c r="S284" s="9">
        <v>6.7353621533932678E-2</v>
      </c>
      <c r="T284" s="9">
        <v>3.2373737373737374E-2</v>
      </c>
      <c r="U284" s="9">
        <v>0.16762644440234906</v>
      </c>
      <c r="V284" s="9">
        <v>0.12717397422187202</v>
      </c>
      <c r="W284" s="9">
        <v>6.6408247308707744E-2</v>
      </c>
      <c r="X284" s="9">
        <v>0.15617218071860636</v>
      </c>
      <c r="Y284" s="9">
        <v>0.11087420042643954</v>
      </c>
      <c r="Z284" s="9">
        <v>0.13875192987698651</v>
      </c>
      <c r="AA284" s="9">
        <v>6.6923908769170495E-2</v>
      </c>
      <c r="AB284" s="9">
        <v>0.42679786039754664</v>
      </c>
      <c r="AC284" s="9">
        <v>0.11973299958281192</v>
      </c>
      <c r="AD284" s="9">
        <v>0.1018370607028754</v>
      </c>
      <c r="AE284" s="9">
        <v>0.30068728522336841</v>
      </c>
      <c r="AF284" s="9">
        <v>0.23023851764241912</v>
      </c>
      <c r="AG284" s="9">
        <v>0.16515807424898496</v>
      </c>
      <c r="AH284" s="9">
        <v>1</v>
      </c>
      <c r="AI284" s="9">
        <v>0</v>
      </c>
      <c r="AJ284" s="9" t="s">
        <v>432</v>
      </c>
      <c r="AK284">
        <v>8910748</v>
      </c>
    </row>
    <row r="285" spans="3:37" x14ac:dyDescent="0.2">
      <c r="C285" s="5" t="s">
        <v>433</v>
      </c>
      <c r="D285" s="9">
        <v>0.69899190685787649</v>
      </c>
      <c r="E285" s="9">
        <v>0.38146770375380101</v>
      </c>
      <c r="F285" s="9">
        <v>0.71529265427406563</v>
      </c>
      <c r="G285" s="9">
        <v>0.5715800636267232</v>
      </c>
      <c r="H285" s="9">
        <v>0.3735668502302093</v>
      </c>
      <c r="I285" s="9">
        <v>0.54205263480768218</v>
      </c>
      <c r="J285" s="9">
        <v>0.51429240862230552</v>
      </c>
      <c r="K285" s="9">
        <v>0.54075546719681677</v>
      </c>
      <c r="L285" s="9">
        <v>0.33383838383838554</v>
      </c>
      <c r="M285" s="9">
        <v>0.25231676495366684</v>
      </c>
      <c r="N285" s="9">
        <v>0.38221980807532135</v>
      </c>
      <c r="O285" s="9">
        <v>0.21919200848656345</v>
      </c>
      <c r="P285" s="9">
        <v>0.38213259199924621</v>
      </c>
      <c r="Q285" s="9">
        <v>0.28016167411906656</v>
      </c>
      <c r="R285" s="9">
        <v>0.13509195363225374</v>
      </c>
      <c r="S285" s="9">
        <v>0.3556042899630506</v>
      </c>
      <c r="T285" s="9">
        <v>0.15982323232323206</v>
      </c>
      <c r="U285" s="9">
        <v>0.29569994317105569</v>
      </c>
      <c r="V285" s="9">
        <v>0.15981876512635784</v>
      </c>
      <c r="W285" s="9">
        <v>0.12849107969542492</v>
      </c>
      <c r="X285" s="9">
        <v>0.72073995019566273</v>
      </c>
      <c r="Y285" s="9">
        <v>0.43070362473347668</v>
      </c>
      <c r="Z285" s="9">
        <v>0.72458787788236845</v>
      </c>
      <c r="AA285" s="9">
        <v>0.54040503342508861</v>
      </c>
      <c r="AB285" s="9">
        <v>0.37000594334016007</v>
      </c>
      <c r="AC285" s="9">
        <v>0.43194496997215409</v>
      </c>
      <c r="AD285" s="9">
        <v>0.46381789137380114</v>
      </c>
      <c r="AE285" s="9">
        <v>0.63264604810996794</v>
      </c>
      <c r="AF285" s="9">
        <v>0.24995071949536812</v>
      </c>
      <c r="AG285" s="9">
        <v>0.21999212908304017</v>
      </c>
      <c r="AH285" s="9">
        <v>0</v>
      </c>
      <c r="AI285" s="9">
        <v>1</v>
      </c>
      <c r="AJ285" s="9" t="s">
        <v>433</v>
      </c>
      <c r="AK285">
        <v>8910988</v>
      </c>
    </row>
    <row r="286" spans="3:37" x14ac:dyDescent="0.2">
      <c r="C286" s="5" t="s">
        <v>434</v>
      </c>
      <c r="D286" s="9">
        <v>0.13067348194424833</v>
      </c>
      <c r="E286" s="9">
        <v>0.20155563070679736</v>
      </c>
      <c r="F286" s="9">
        <v>0.12238269642733804</v>
      </c>
      <c r="G286" s="9">
        <v>6.2099681866383455E-2</v>
      </c>
      <c r="H286" s="9">
        <v>0.34070596731967456</v>
      </c>
      <c r="I286" s="9">
        <v>8.4381326299000317E-2</v>
      </c>
      <c r="J286" s="9">
        <v>2.5843486410496715E-2</v>
      </c>
      <c r="K286" s="9">
        <v>6.9930417495029679E-2</v>
      </c>
      <c r="L286" s="9">
        <v>0.51565656565656826</v>
      </c>
      <c r="M286" s="9">
        <v>0.27716933445661324</v>
      </c>
      <c r="N286" s="9">
        <v>5.6816947311243891E-2</v>
      </c>
      <c r="O286" s="9">
        <v>0.23178925035360728</v>
      </c>
      <c r="P286" s="9">
        <v>4.6788861141214722E-2</v>
      </c>
      <c r="Q286" s="9">
        <v>1.790817298533056E-2</v>
      </c>
      <c r="R286" s="9">
        <v>0.41088486249447609</v>
      </c>
      <c r="S286" s="9">
        <v>6.322287980292654E-2</v>
      </c>
      <c r="T286" s="9">
        <v>2.1078282828282828E-2</v>
      </c>
      <c r="U286" s="9">
        <v>0.17942792195491586</v>
      </c>
      <c r="V286" s="9">
        <v>0.14208926661788565</v>
      </c>
      <c r="W286" s="9">
        <v>0.11629562069013212</v>
      </c>
      <c r="X286" s="9">
        <v>0.10032017075773814</v>
      </c>
      <c r="Y286" s="9">
        <v>0.23614072494669308</v>
      </c>
      <c r="Z286" s="9">
        <v>8.8052193834355211E-2</v>
      </c>
      <c r="AA286" s="9">
        <v>4.1781360597719225E-2</v>
      </c>
      <c r="AB286" s="9">
        <v>0.49877831341214129</v>
      </c>
      <c r="AC286" s="9">
        <v>6.4431314336719447E-2</v>
      </c>
      <c r="AD286" s="9">
        <v>3.229233226837061E-2</v>
      </c>
      <c r="AE286" s="9">
        <v>0.17728522336769789</v>
      </c>
      <c r="AF286" s="9">
        <v>0.25152769564360394</v>
      </c>
      <c r="AG286" s="9">
        <v>0.17519349337531326</v>
      </c>
      <c r="AH286" s="9">
        <v>1</v>
      </c>
      <c r="AI286" s="9">
        <v>0</v>
      </c>
      <c r="AJ286" s="9" t="s">
        <v>434</v>
      </c>
      <c r="AK286">
        <v>8910996</v>
      </c>
    </row>
    <row r="287" spans="3:37" x14ac:dyDescent="0.2">
      <c r="C287" s="5" t="s">
        <v>435</v>
      </c>
      <c r="D287" s="9">
        <v>0.51819773770647248</v>
      </c>
      <c r="E287" s="9">
        <v>0.4994927291173486</v>
      </c>
      <c r="F287" s="9">
        <v>0.49346969801672358</v>
      </c>
      <c r="G287" s="9">
        <v>0.36284199363732722</v>
      </c>
      <c r="H287" s="9">
        <v>0.32427552586440672</v>
      </c>
      <c r="I287" s="9">
        <v>0.15609471811545322</v>
      </c>
      <c r="J287" s="9">
        <v>0.13352858481724436</v>
      </c>
      <c r="K287" s="9">
        <v>0.23578528827037892</v>
      </c>
      <c r="L287" s="9">
        <v>0.24141414141413756</v>
      </c>
      <c r="M287" s="9">
        <v>0.10825610783488</v>
      </c>
      <c r="N287" s="9">
        <v>0.11214919427847184</v>
      </c>
      <c r="O287" s="9">
        <v>0.23709335219236261</v>
      </c>
      <c r="P287" s="9">
        <v>9.4614333506101878E-2</v>
      </c>
      <c r="Q287" s="9">
        <v>7.2857948666225886E-2</v>
      </c>
      <c r="R287" s="9">
        <v>0.12683142400652714</v>
      </c>
      <c r="S287" s="9">
        <v>7.0883528104065188E-2</v>
      </c>
      <c r="T287" s="9">
        <v>4.095959595959571E-2</v>
      </c>
      <c r="U287" s="9">
        <v>0.16143208941087356</v>
      </c>
      <c r="V287" s="9">
        <v>8.8760060786850628E-2</v>
      </c>
      <c r="W287" s="9">
        <v>6.4128076503185583E-2</v>
      </c>
      <c r="X287" s="9">
        <v>0.4621131270010691</v>
      </c>
      <c r="Y287" s="9">
        <v>0.60421108742004159</v>
      </c>
      <c r="Z287" s="9">
        <v>0.42178395338413011</v>
      </c>
      <c r="AA287" s="9">
        <v>0.27890287062524594</v>
      </c>
      <c r="AB287" s="9">
        <v>0.39840190186885338</v>
      </c>
      <c r="AC287" s="9">
        <v>0.14874212921190255</v>
      </c>
      <c r="AD287" s="9">
        <v>0.16613418530351359</v>
      </c>
      <c r="AE287" s="9">
        <v>0.39037800687285362</v>
      </c>
      <c r="AF287" s="9">
        <v>0.18509757539917249</v>
      </c>
      <c r="AG287" s="9">
        <v>0.16030434212252487</v>
      </c>
      <c r="AH287" s="9">
        <v>0</v>
      </c>
      <c r="AI287" s="9">
        <v>1</v>
      </c>
      <c r="AJ287" s="9" t="s">
        <v>435</v>
      </c>
      <c r="AK287">
        <v>8911163</v>
      </c>
    </row>
    <row r="288" spans="3:37" x14ac:dyDescent="0.2">
      <c r="C288" s="5" t="s">
        <v>436</v>
      </c>
      <c r="D288" s="9">
        <v>0.23233470585451427</v>
      </c>
      <c r="E288" s="9">
        <v>0.25870815015217785</v>
      </c>
      <c r="F288" s="9">
        <v>0.22396517172275643</v>
      </c>
      <c r="G288" s="9">
        <v>0.12390243902439024</v>
      </c>
      <c r="H288" s="9">
        <v>0.63076645301074874</v>
      </c>
      <c r="I288" s="9">
        <v>0.16170787068278039</v>
      </c>
      <c r="J288" s="9">
        <v>0.13891752577319583</v>
      </c>
      <c r="K288" s="9">
        <v>0.36799204771371902</v>
      </c>
      <c r="L288" s="9">
        <v>0.48232323232323482</v>
      </c>
      <c r="M288" s="9">
        <v>0.18513058129738835</v>
      </c>
      <c r="N288" s="9">
        <v>0.19181604200615565</v>
      </c>
      <c r="O288" s="9">
        <v>0.42715700141442808</v>
      </c>
      <c r="P288" s="9">
        <v>0.15379541063940019</v>
      </c>
      <c r="Q288" s="9">
        <v>7.8517289941314697E-2</v>
      </c>
      <c r="R288" s="9">
        <v>0.42380256314376052</v>
      </c>
      <c r="S288" s="9">
        <v>9.4916934539009942E-2</v>
      </c>
      <c r="T288" s="9">
        <v>3.1994949494949493E-2</v>
      </c>
      <c r="U288" s="9">
        <v>0.36181094904337818</v>
      </c>
      <c r="V288" s="9">
        <v>0.26591433556593685</v>
      </c>
      <c r="W288" s="9">
        <v>7.2799635172671046E-2</v>
      </c>
      <c r="X288" s="9">
        <v>0.15901814300960601</v>
      </c>
      <c r="Y288" s="9">
        <v>0.18576759061833473</v>
      </c>
      <c r="Z288" s="9">
        <v>0.14467851984660651</v>
      </c>
      <c r="AA288" s="9">
        <v>7.0585922139205656E-2</v>
      </c>
      <c r="AB288" s="9">
        <v>0.42745823152611423</v>
      </c>
      <c r="AC288" s="9">
        <v>5.470986019345897E-2</v>
      </c>
      <c r="AD288" s="9">
        <v>5.7132587859424842E-2</v>
      </c>
      <c r="AE288" s="9">
        <v>0.30742268041237186</v>
      </c>
      <c r="AF288" s="9">
        <v>0.12911492213680295</v>
      </c>
      <c r="AG288" s="9">
        <v>3.469762560671738E-2</v>
      </c>
      <c r="AH288" s="9">
        <v>1</v>
      </c>
      <c r="AI288" s="9">
        <v>0</v>
      </c>
      <c r="AJ288" s="9" t="s">
        <v>436</v>
      </c>
      <c r="AK288">
        <v>8911164</v>
      </c>
    </row>
    <row r="289" spans="3:37" x14ac:dyDescent="0.2">
      <c r="C289" s="5" t="s">
        <v>437</v>
      </c>
      <c r="D289" s="9">
        <v>0.20583084859671677</v>
      </c>
      <c r="E289" s="9">
        <v>0.15049036185322959</v>
      </c>
      <c r="F289" s="9">
        <v>0.19349042913413095</v>
      </c>
      <c r="G289" s="9">
        <v>0.1073594909862142</v>
      </c>
      <c r="H289" s="9">
        <v>0.3715807529114406</v>
      </c>
      <c r="I289" s="9">
        <v>5.9321514017544812E-2</v>
      </c>
      <c r="J289" s="9">
        <v>3.4840674789128395E-3</v>
      </c>
      <c r="K289" s="9">
        <v>1.6565606361829108E-2</v>
      </c>
      <c r="L289" s="9">
        <v>0.4515151515151487</v>
      </c>
      <c r="M289" s="9">
        <v>0.17375737152485257</v>
      </c>
      <c r="N289" s="9">
        <v>4.5627376425855147E-2</v>
      </c>
      <c r="O289" s="9">
        <v>0.20327970297029743</v>
      </c>
      <c r="P289" s="9">
        <v>3.8071903123968812E-2</v>
      </c>
      <c r="Q289" s="9">
        <v>1.9215611563733911E-2</v>
      </c>
      <c r="R289" s="9">
        <v>0.22820138015433244</v>
      </c>
      <c r="S289" s="9">
        <v>5.0665424940667912E-2</v>
      </c>
      <c r="T289" s="9">
        <v>3.7550505050505047E-3</v>
      </c>
      <c r="U289" s="9">
        <v>6.3136957757151099E-2</v>
      </c>
      <c r="V289" s="9">
        <v>0.22088703776664603</v>
      </c>
      <c r="W289" s="9">
        <v>2.5296076724292921E-2</v>
      </c>
      <c r="X289" s="9">
        <v>0.15190323728210331</v>
      </c>
      <c r="Y289" s="9">
        <v>0.18576759061833473</v>
      </c>
      <c r="Z289" s="9">
        <v>0.1342696349419803</v>
      </c>
      <c r="AA289" s="9">
        <v>6.7046795123869671E-2</v>
      </c>
      <c r="AB289" s="9">
        <v>0.3614211186686947</v>
      </c>
      <c r="AC289" s="9">
        <v>4.4813769149421367E-2</v>
      </c>
      <c r="AD289" s="9">
        <v>3.9576677316293931E-3</v>
      </c>
      <c r="AE289" s="9">
        <v>3.8178694158075739E-2</v>
      </c>
      <c r="AF289" s="9">
        <v>0.23516656810565589</v>
      </c>
      <c r="AG289" s="9">
        <v>5.7851239669422481E-2</v>
      </c>
      <c r="AH289" s="9">
        <v>1</v>
      </c>
      <c r="AI289" s="9">
        <v>0</v>
      </c>
      <c r="AJ289" s="9" t="s">
        <v>437</v>
      </c>
      <c r="AK289">
        <v>8911230</v>
      </c>
    </row>
    <row r="290" spans="3:37" x14ac:dyDescent="0.2">
      <c r="C290" s="5" t="s">
        <v>438</v>
      </c>
      <c r="D290" s="9">
        <v>0.55984665625443508</v>
      </c>
      <c r="E290" s="9">
        <v>0.34731146432194787</v>
      </c>
      <c r="F290" s="9">
        <v>0.53285882109045712</v>
      </c>
      <c r="G290" s="9">
        <v>0.40657476139978788</v>
      </c>
      <c r="H290" s="9">
        <v>0.33041437212241886</v>
      </c>
      <c r="I290" s="9">
        <v>0.12103551929329529</v>
      </c>
      <c r="J290" s="9">
        <v>0.18791002811621341</v>
      </c>
      <c r="K290" s="9">
        <v>0.29040755467196966</v>
      </c>
      <c r="L290" s="9">
        <v>0.24747474747474871</v>
      </c>
      <c r="M290" s="9">
        <v>0</v>
      </c>
      <c r="N290" s="9">
        <v>7.8508057215281174E-2</v>
      </c>
      <c r="O290" s="9">
        <v>0.10338578500707211</v>
      </c>
      <c r="P290" s="9">
        <v>7.5672619328087457E-2</v>
      </c>
      <c r="Q290" s="9">
        <v>5.5917280228913839E-2</v>
      </c>
      <c r="R290" s="9">
        <v>0.19913655369344249</v>
      </c>
      <c r="S290" s="9">
        <v>6.675278637305905E-2</v>
      </c>
      <c r="T290" s="9">
        <v>6.6237373737373734E-2</v>
      </c>
      <c r="U290" s="9">
        <v>0.27713582117825397</v>
      </c>
      <c r="V290" s="9">
        <v>0.16066302696009457</v>
      </c>
      <c r="W290" s="9">
        <v>2.6988930807180591E-2</v>
      </c>
      <c r="X290" s="9">
        <v>0.42796157950907332</v>
      </c>
      <c r="Y290" s="9">
        <v>0.3272921108742014</v>
      </c>
      <c r="Z290" s="9">
        <v>0.39140395438020043</v>
      </c>
      <c r="AA290" s="9">
        <v>0.25825796303578469</v>
      </c>
      <c r="AB290" s="9">
        <v>0.35085518061149978</v>
      </c>
      <c r="AC290" s="9">
        <v>8.606688593299773E-2</v>
      </c>
      <c r="AD290" s="9">
        <v>0.17651757188498404</v>
      </c>
      <c r="AE290" s="9">
        <v>0.44467353951889838</v>
      </c>
      <c r="AF290" s="9">
        <v>0.19751626256652707</v>
      </c>
      <c r="AG290" s="9">
        <v>1.5282697100879004E-2</v>
      </c>
      <c r="AH290" s="9">
        <v>0</v>
      </c>
      <c r="AI290" s="9">
        <v>1</v>
      </c>
      <c r="AJ290" s="9" t="s">
        <v>438</v>
      </c>
      <c r="AK290">
        <v>8911670</v>
      </c>
    </row>
    <row r="291" spans="3:37" x14ac:dyDescent="0.2">
      <c r="C291" s="5" t="s">
        <v>439</v>
      </c>
      <c r="D291" s="9">
        <v>0.31279284395854223</v>
      </c>
      <c r="E291" s="9">
        <v>0.27494081839702394</v>
      </c>
      <c r="F291" s="9">
        <v>0.29334531131227953</v>
      </c>
      <c r="G291" s="9">
        <v>0.18188759278897096</v>
      </c>
      <c r="H291" s="9">
        <v>0.24239415004062601</v>
      </c>
      <c r="I291" s="9">
        <v>6.4842647690325939E-2</v>
      </c>
      <c r="J291" s="9">
        <v>4.6790065604498589E-2</v>
      </c>
      <c r="K291" s="9">
        <v>6.1530815109344245E-2</v>
      </c>
      <c r="L291" s="9">
        <v>0.25909090909091037</v>
      </c>
      <c r="M291" s="9">
        <v>0.11036225779275488</v>
      </c>
      <c r="N291" s="9">
        <v>5.3050878145935176E-2</v>
      </c>
      <c r="O291" s="9">
        <v>0.17808521923620746</v>
      </c>
      <c r="P291" s="9">
        <v>4.3631908778212325E-2</v>
      </c>
      <c r="Q291" s="9">
        <v>2.8797268574032607E-2</v>
      </c>
      <c r="R291" s="9">
        <v>6.8939728728286659E-2</v>
      </c>
      <c r="S291" s="9">
        <v>2.2696548202000951E-2</v>
      </c>
      <c r="T291" s="9">
        <v>2.689393939393939E-2</v>
      </c>
      <c r="U291" s="9">
        <v>9.554839931805266E-2</v>
      </c>
      <c r="V291" s="9">
        <v>7.8206787865143249E-2</v>
      </c>
      <c r="W291" s="9">
        <v>7.9875074278292022E-3</v>
      </c>
      <c r="X291" s="9">
        <v>0.26929918178584256</v>
      </c>
      <c r="Y291" s="9">
        <v>0.37526652452025699</v>
      </c>
      <c r="Z291" s="9">
        <v>0.24154589371980781</v>
      </c>
      <c r="AA291" s="9">
        <v>0.1361335037357454</v>
      </c>
      <c r="AB291" s="9">
        <v>0.2234035527966737</v>
      </c>
      <c r="AC291" s="9">
        <v>4.7472130861250975E-2</v>
      </c>
      <c r="AD291" s="9">
        <v>8.4664536741214061E-2</v>
      </c>
      <c r="AE291" s="9">
        <v>0.17817869415807625</v>
      </c>
      <c r="AF291" s="9">
        <v>0.15178395426769203</v>
      </c>
      <c r="AG291" s="9">
        <v>4.9783549783550762E-2</v>
      </c>
      <c r="AH291" s="9">
        <v>1</v>
      </c>
      <c r="AI291" s="9">
        <v>0</v>
      </c>
      <c r="AJ291" s="9" t="s">
        <v>439</v>
      </c>
      <c r="AK291">
        <v>8911800</v>
      </c>
    </row>
    <row r="292" spans="3:37" x14ac:dyDescent="0.2">
      <c r="C292" s="5" t="s">
        <v>440</v>
      </c>
      <c r="D292" s="9">
        <v>0.3250982062568053</v>
      </c>
      <c r="E292" s="9">
        <v>0.18498478187352041</v>
      </c>
      <c r="F292" s="9">
        <v>0.31234883560223875</v>
      </c>
      <c r="G292" s="9">
        <v>0.1882926829268288</v>
      </c>
      <c r="H292" s="9">
        <v>0.38394872257831802</v>
      </c>
      <c r="I292" s="9">
        <v>0.17636954788049869</v>
      </c>
      <c r="J292" s="9">
        <v>0.10494376757263356</v>
      </c>
      <c r="K292" s="9">
        <v>0.18444333996023896</v>
      </c>
      <c r="L292" s="9">
        <v>0.53030303030302794</v>
      </c>
      <c r="M292" s="9">
        <v>0.18049705139005895</v>
      </c>
      <c r="N292" s="9">
        <v>4.9393445591164223E-2</v>
      </c>
      <c r="O292" s="9">
        <v>0.12360767326732676</v>
      </c>
      <c r="P292" s="9">
        <v>5.0558356500023563E-2</v>
      </c>
      <c r="Q292" s="9">
        <v>2.3548836566442181E-2</v>
      </c>
      <c r="R292" s="9">
        <v>8.5732739572356428E-2</v>
      </c>
      <c r="S292" s="9">
        <v>9.8822363084688461E-2</v>
      </c>
      <c r="T292" s="9">
        <v>3.6792929292929287E-2</v>
      </c>
      <c r="U292" s="9">
        <v>0.19757529835196097</v>
      </c>
      <c r="V292" s="9">
        <v>0.10409748409973546</v>
      </c>
      <c r="W292" s="9">
        <v>2.4121443279023928E-2</v>
      </c>
      <c r="X292" s="9">
        <v>0.25080042689434484</v>
      </c>
      <c r="Y292" s="9">
        <v>0.2590618336886974</v>
      </c>
      <c r="Z292" s="9">
        <v>0.23885651675880432</v>
      </c>
      <c r="AA292" s="9">
        <v>0.11915060951631952</v>
      </c>
      <c r="AB292" s="9">
        <v>0.31255365515419253</v>
      </c>
      <c r="AC292" s="9">
        <v>0.14078644817649977</v>
      </c>
      <c r="AD292" s="9">
        <v>0.11629392971246008</v>
      </c>
      <c r="AE292" s="9">
        <v>0.34340206185567135</v>
      </c>
      <c r="AF292" s="9">
        <v>0.2739996057559615</v>
      </c>
      <c r="AG292" s="9">
        <v>9.2352092352093559E-2</v>
      </c>
      <c r="AH292" s="9">
        <v>1</v>
      </c>
      <c r="AI292" s="9">
        <v>0</v>
      </c>
      <c r="AJ292" s="9" t="s">
        <v>440</v>
      </c>
      <c r="AK292">
        <v>8911834</v>
      </c>
    </row>
    <row r="293" spans="3:37" x14ac:dyDescent="0.2">
      <c r="C293" s="5" t="s">
        <v>441</v>
      </c>
      <c r="D293" s="9">
        <v>0.57641156704056329</v>
      </c>
      <c r="E293" s="9">
        <v>0.57118701386540416</v>
      </c>
      <c r="F293" s="9">
        <v>0.56948379517656045</v>
      </c>
      <c r="G293" s="9">
        <v>0.42184517497348878</v>
      </c>
      <c r="H293" s="9">
        <v>0.44569829376184389</v>
      </c>
      <c r="I293" s="9">
        <v>0.38623397337586773</v>
      </c>
      <c r="J293" s="9">
        <v>0.45009372071227499</v>
      </c>
      <c r="K293" s="9">
        <v>0.48031809145129462</v>
      </c>
      <c r="L293" s="9">
        <v>0.42525252525252744</v>
      </c>
      <c r="M293" s="9">
        <v>0.25779275484414493</v>
      </c>
      <c r="N293" s="9">
        <v>0.18996921962701427</v>
      </c>
      <c r="O293" s="9">
        <v>0.14161951909476467</v>
      </c>
      <c r="P293" s="9">
        <v>0.16793101823493334</v>
      </c>
      <c r="Q293" s="9">
        <v>0.11738557110784877</v>
      </c>
      <c r="R293" s="9">
        <v>0.19305163680864831</v>
      </c>
      <c r="S293" s="9">
        <v>0.16701715384384422</v>
      </c>
      <c r="T293" s="9">
        <v>0.10070707070707044</v>
      </c>
      <c r="U293" s="9">
        <v>0.24493275241523063</v>
      </c>
      <c r="V293" s="9">
        <v>9.1011425676816554E-2</v>
      </c>
      <c r="W293" s="9">
        <v>8.8138966046183806E-2</v>
      </c>
      <c r="X293" s="9">
        <v>0.56172180718605347</v>
      </c>
      <c r="Y293" s="9">
        <v>0.63646055437100124</v>
      </c>
      <c r="Z293" s="9">
        <v>0.54479804771154239</v>
      </c>
      <c r="AA293" s="9">
        <v>0.37819504522217862</v>
      </c>
      <c r="AB293" s="9">
        <v>0.70679521891303398</v>
      </c>
      <c r="AC293" s="9">
        <v>0.34617884759049589</v>
      </c>
      <c r="AD293" s="9">
        <v>0.45958466453674129</v>
      </c>
      <c r="AE293" s="9">
        <v>0.64329896907216721</v>
      </c>
      <c r="AF293" s="9">
        <v>0.33372757737039094</v>
      </c>
      <c r="AG293" s="9">
        <v>0.27653154925882362</v>
      </c>
      <c r="AH293" s="9">
        <v>0</v>
      </c>
      <c r="AI293" s="9">
        <v>1</v>
      </c>
      <c r="AJ293" s="9" t="s">
        <v>441</v>
      </c>
      <c r="AK293">
        <v>8912049</v>
      </c>
    </row>
    <row r="294" spans="3:37" x14ac:dyDescent="0.2">
      <c r="C294" s="5" t="s">
        <v>442</v>
      </c>
      <c r="D294" s="9">
        <v>0.22523545837474707</v>
      </c>
      <c r="E294" s="9">
        <v>0.14575583361515043</v>
      </c>
      <c r="F294" s="9">
        <v>0.21042084168336656</v>
      </c>
      <c r="G294" s="9">
        <v>0.12038176033934252</v>
      </c>
      <c r="H294" s="9">
        <v>0.2302067346754558</v>
      </c>
      <c r="I294" s="9">
        <v>7.3676461566775264E-2</v>
      </c>
      <c r="J294" s="9">
        <v>5.2600749765698215E-2</v>
      </c>
      <c r="K294" s="9">
        <v>0.13732604373757476</v>
      </c>
      <c r="L294" s="9">
        <v>0.52575757575757842</v>
      </c>
      <c r="M294" s="9">
        <v>0.23525695029486096</v>
      </c>
      <c r="N294" s="9">
        <v>0.16309976462067677</v>
      </c>
      <c r="O294" s="9">
        <v>0.20062765205091981</v>
      </c>
      <c r="P294" s="9">
        <v>0.13947132827592706</v>
      </c>
      <c r="Q294" s="9">
        <v>5.7953148872427446E-2</v>
      </c>
      <c r="R294" s="9">
        <v>0.21487575211612325</v>
      </c>
      <c r="S294" s="9">
        <v>9.1387027968877446E-2</v>
      </c>
      <c r="T294" s="9">
        <v>3.8232323232323229E-2</v>
      </c>
      <c r="U294" s="9">
        <v>0.34968744080318309</v>
      </c>
      <c r="V294" s="9">
        <v>0.30010693983227332</v>
      </c>
      <c r="W294" s="9">
        <v>3.8355236792283171E-2</v>
      </c>
      <c r="X294" s="9">
        <v>0.19139096406972708</v>
      </c>
      <c r="Y294" s="9">
        <v>0.16631130063965938</v>
      </c>
      <c r="Z294" s="9">
        <v>0.17077543702375744</v>
      </c>
      <c r="AA294" s="9">
        <v>8.565178922532464E-2</v>
      </c>
      <c r="AB294" s="9">
        <v>0.21415835699663399</v>
      </c>
      <c r="AC294" s="9">
        <v>5.5990530799157959E-2</v>
      </c>
      <c r="AD294" s="9">
        <v>5.3793929712459984E-2</v>
      </c>
      <c r="AE294" s="9">
        <v>0.28487972508591169</v>
      </c>
      <c r="AF294" s="9">
        <v>0.3027794204612641</v>
      </c>
      <c r="AG294" s="9">
        <v>7.7659714023350826E-2</v>
      </c>
      <c r="AH294" s="9">
        <v>1</v>
      </c>
      <c r="AI294" s="9">
        <v>0</v>
      </c>
      <c r="AJ294" s="9" t="s">
        <v>442</v>
      </c>
      <c r="AK294">
        <v>8912055</v>
      </c>
    </row>
    <row r="295" spans="3:37" x14ac:dyDescent="0.2">
      <c r="C295" s="5" t="s">
        <v>443</v>
      </c>
      <c r="D295" s="9">
        <v>0.58777036300818597</v>
      </c>
      <c r="E295" s="9">
        <v>0.28643895840378758</v>
      </c>
      <c r="F295" s="9">
        <v>0.57639416764563656</v>
      </c>
      <c r="G295" s="9">
        <v>0.42481442205726411</v>
      </c>
      <c r="H295" s="9">
        <v>0.46104540940688338</v>
      </c>
      <c r="I295" s="9">
        <v>0.38285994724249856</v>
      </c>
      <c r="J295" s="9">
        <v>0.3809746954076827</v>
      </c>
      <c r="K295" s="9">
        <v>0.4703777335984119</v>
      </c>
      <c r="L295" s="9">
        <v>0.42070707070707281</v>
      </c>
      <c r="M295" s="9">
        <v>0.18871103622578136</v>
      </c>
      <c r="N295" s="9">
        <v>0.13014665942422557</v>
      </c>
      <c r="O295" s="9">
        <v>0.140315594059406</v>
      </c>
      <c r="P295" s="9">
        <v>0.10111671300004713</v>
      </c>
      <c r="Q295" s="9">
        <v>8.6586053739460933E-2</v>
      </c>
      <c r="R295" s="9">
        <v>0.13397015331271062</v>
      </c>
      <c r="S295" s="9">
        <v>0.14824105506654284</v>
      </c>
      <c r="T295" s="9">
        <v>7.7247474747474482E-2</v>
      </c>
      <c r="U295" s="9">
        <v>0.28395529456336477</v>
      </c>
      <c r="V295" s="9">
        <v>0.11746496313389994</v>
      </c>
      <c r="W295" s="9">
        <v>3.6973315091967052E-2</v>
      </c>
      <c r="X295" s="9">
        <v>0.56421202419067817</v>
      </c>
      <c r="Y295" s="9">
        <v>0.44323027718549962</v>
      </c>
      <c r="Z295" s="9">
        <v>0.50794362269037574</v>
      </c>
      <c r="AA295" s="9">
        <v>0.35460086511993727</v>
      </c>
      <c r="AB295" s="9">
        <v>0.53245724096942193</v>
      </c>
      <c r="AC295" s="9">
        <v>0.33725296155077572</v>
      </c>
      <c r="AD295" s="9">
        <v>0.34472843450479157</v>
      </c>
      <c r="AE295" s="9">
        <v>0.77388316151203029</v>
      </c>
      <c r="AF295" s="9">
        <v>0.39917208752217503</v>
      </c>
      <c r="AG295" s="9">
        <v>0.14974419519874152</v>
      </c>
      <c r="AH295" s="9">
        <v>0</v>
      </c>
      <c r="AI295" s="9">
        <v>1</v>
      </c>
      <c r="AJ295" s="9" t="s">
        <v>443</v>
      </c>
      <c r="AK295">
        <v>89122</v>
      </c>
    </row>
    <row r="296" spans="3:37" x14ac:dyDescent="0.2">
      <c r="C296" s="5" t="s">
        <v>444</v>
      </c>
      <c r="D296" s="9">
        <v>0.43821288276775749</v>
      </c>
      <c r="E296" s="9">
        <v>0.30639161312140678</v>
      </c>
      <c r="F296" s="9">
        <v>0.44924331421463659</v>
      </c>
      <c r="G296" s="9">
        <v>0.28063626723223756</v>
      </c>
      <c r="H296" s="9">
        <v>0.48722578315428811</v>
      </c>
      <c r="I296" s="9">
        <v>0.49328262069811818</v>
      </c>
      <c r="J296" s="9">
        <v>0.45641986879100283</v>
      </c>
      <c r="K296" s="9">
        <v>0.44990059642147345</v>
      </c>
      <c r="L296" s="9">
        <v>0.41212121212120911</v>
      </c>
      <c r="M296" s="9">
        <v>0.35551811288963769</v>
      </c>
      <c r="N296" s="9">
        <v>6.3661053775122212E-2</v>
      </c>
      <c r="O296" s="9">
        <v>0.12312146393210774</v>
      </c>
      <c r="P296" s="9">
        <v>8.0431607218583612E-2</v>
      </c>
      <c r="Q296" s="9">
        <v>3.9761074938643795E-2</v>
      </c>
      <c r="R296" s="9">
        <v>9.6882754869633506E-2</v>
      </c>
      <c r="S296" s="9">
        <v>0.24452488959654103</v>
      </c>
      <c r="T296" s="9">
        <v>9.7777777777777519E-2</v>
      </c>
      <c r="U296" s="9">
        <v>0.229020647849972</v>
      </c>
      <c r="V296" s="9">
        <v>8.4398041312545719E-2</v>
      </c>
      <c r="W296" s="9">
        <v>0.11007697303870805</v>
      </c>
      <c r="X296" s="9">
        <v>0.37780149413020442</v>
      </c>
      <c r="Y296" s="9">
        <v>0.34834754797441464</v>
      </c>
      <c r="Z296" s="9">
        <v>0.3809452661985181</v>
      </c>
      <c r="AA296" s="9">
        <v>0.20787455760912327</v>
      </c>
      <c r="AB296" s="9">
        <v>0.43142045829756653</v>
      </c>
      <c r="AC296" s="9">
        <v>0.43010158046395203</v>
      </c>
      <c r="AD296" s="9">
        <v>0.40143769968051118</v>
      </c>
      <c r="AE296" s="9">
        <v>0.59518900343642478</v>
      </c>
      <c r="AF296" s="9">
        <v>0.23753203232801157</v>
      </c>
      <c r="AG296" s="9">
        <v>0.33621933621933892</v>
      </c>
      <c r="AH296" s="9">
        <v>0</v>
      </c>
      <c r="AI296" s="9">
        <v>1</v>
      </c>
      <c r="AJ296" s="9" t="s">
        <v>444</v>
      </c>
      <c r="AK296">
        <v>8912280</v>
      </c>
    </row>
    <row r="297" spans="3:37" x14ac:dyDescent="0.2">
      <c r="C297" s="5" t="s">
        <v>445</v>
      </c>
      <c r="D297" s="9">
        <v>0.27966302238629542</v>
      </c>
      <c r="E297" s="9">
        <v>0.20257017247209663</v>
      </c>
      <c r="F297" s="9">
        <v>0.27841890677907521</v>
      </c>
      <c r="G297" s="9">
        <v>0.1582608695652174</v>
      </c>
      <c r="H297" s="9">
        <v>0.23065812042972045</v>
      </c>
      <c r="I297" s="9">
        <v>0.23440279737439465</v>
      </c>
      <c r="J297" s="9">
        <v>0.26124648547328955</v>
      </c>
      <c r="K297" s="9">
        <v>0.16848906560636268</v>
      </c>
      <c r="L297" s="9">
        <v>0.18787878787878376</v>
      </c>
      <c r="M297" s="9">
        <v>0.19776748104465247</v>
      </c>
      <c r="N297" s="9">
        <v>6.5109541915625554E-2</v>
      </c>
      <c r="O297" s="9">
        <v>0.22736916548797784</v>
      </c>
      <c r="P297" s="9">
        <v>7.4918720256325691E-2</v>
      </c>
      <c r="Q297" s="9">
        <v>3.0795781829592021E-2</v>
      </c>
      <c r="R297" s="9">
        <v>0.15994153040758771</v>
      </c>
      <c r="S297" s="9">
        <v>0.28057499924895746</v>
      </c>
      <c r="T297" s="9">
        <v>0.2001767676767674</v>
      </c>
      <c r="U297" s="9">
        <v>0.33604849403295955</v>
      </c>
      <c r="V297" s="9">
        <v>0.1533460910677098</v>
      </c>
      <c r="W297" s="9">
        <v>9.677597667316204E-2</v>
      </c>
      <c r="X297" s="9">
        <v>0.2123799359658495</v>
      </c>
      <c r="Y297" s="9">
        <v>0.20442430703624795</v>
      </c>
      <c r="Z297" s="9">
        <v>0.20772946859903527</v>
      </c>
      <c r="AA297" s="9">
        <v>0.1008651199370824</v>
      </c>
      <c r="AB297" s="9">
        <v>0.18549825001651105</v>
      </c>
      <c r="AC297" s="9">
        <v>0.19831960493252132</v>
      </c>
      <c r="AD297" s="9">
        <v>0.26709265175718772</v>
      </c>
      <c r="AE297" s="9">
        <v>0.34948453608247548</v>
      </c>
      <c r="AF297" s="9">
        <v>8.5550956041788057E-2</v>
      </c>
      <c r="AG297" s="9">
        <v>0.10645415190869864</v>
      </c>
      <c r="AH297" s="9">
        <v>1</v>
      </c>
      <c r="AI297" s="9">
        <v>0</v>
      </c>
      <c r="AJ297" s="9" t="s">
        <v>445</v>
      </c>
      <c r="AK297">
        <v>8912284</v>
      </c>
    </row>
    <row r="298" spans="3:37" x14ac:dyDescent="0.2">
      <c r="C298" s="5" t="s">
        <v>446</v>
      </c>
      <c r="D298" s="9">
        <v>0.26499124426144322</v>
      </c>
      <c r="E298" s="9">
        <v>0.29387893134933707</v>
      </c>
      <c r="F298" s="9">
        <v>0.24904982378550189</v>
      </c>
      <c r="G298" s="9">
        <v>0.14655355249204666</v>
      </c>
      <c r="H298" s="9">
        <v>0.28256748217026534</v>
      </c>
      <c r="I298" s="9">
        <v>6.9873013925526264E-2</v>
      </c>
      <c r="J298" s="9">
        <v>4.358013120899719E-3</v>
      </c>
      <c r="K298" s="9">
        <v>1.4532803180914535E-2</v>
      </c>
      <c r="L298" s="9">
        <v>0.32171717171716824</v>
      </c>
      <c r="M298" s="9">
        <v>0.1809182813816344</v>
      </c>
      <c r="N298" s="9">
        <v>5.8084374434183947E-2</v>
      </c>
      <c r="O298" s="9">
        <v>0.21875000000000047</v>
      </c>
      <c r="P298" s="9">
        <v>4.5422419073646525E-2</v>
      </c>
      <c r="Q298" s="9">
        <v>2.9226855535507995E-2</v>
      </c>
      <c r="R298" s="9">
        <v>0.15875174218989013</v>
      </c>
      <c r="S298" s="9">
        <v>4.3230089824856807E-2</v>
      </c>
      <c r="T298" s="9">
        <v>4.6969696969696969E-3</v>
      </c>
      <c r="U298" s="9">
        <v>5.5389278272399992E-2</v>
      </c>
      <c r="V298" s="9">
        <v>0.25085833286429898</v>
      </c>
      <c r="W298" s="9">
        <v>3.8700717217362277E-2</v>
      </c>
      <c r="X298" s="9">
        <v>0.19815012451085123</v>
      </c>
      <c r="Y298" s="9">
        <v>0.29477611940298321</v>
      </c>
      <c r="Z298" s="9">
        <v>0.17505851885054166</v>
      </c>
      <c r="AA298" s="9">
        <v>9.3123279591034447E-2</v>
      </c>
      <c r="AB298" s="9">
        <v>0.21547909925378261</v>
      </c>
      <c r="AC298" s="9">
        <v>3.7789484918163203E-2</v>
      </c>
      <c r="AD298" s="9">
        <v>4.4560702875399288E-3</v>
      </c>
      <c r="AE298" s="9">
        <v>3.0144329896907324E-2</v>
      </c>
      <c r="AF298" s="9">
        <v>0.18529469741770191</v>
      </c>
      <c r="AG298" s="9">
        <v>6.0802833530107306E-2</v>
      </c>
      <c r="AH298" s="9">
        <v>1</v>
      </c>
      <c r="AI298" s="9">
        <v>0</v>
      </c>
      <c r="AJ298" s="9" t="s">
        <v>446</v>
      </c>
      <c r="AK298">
        <v>8912521</v>
      </c>
    </row>
    <row r="299" spans="3:37" x14ac:dyDescent="0.2">
      <c r="C299" s="5" t="s">
        <v>447</v>
      </c>
      <c r="D299" s="9">
        <v>0.23470112168110327</v>
      </c>
      <c r="E299" s="9">
        <v>0.37368955021981737</v>
      </c>
      <c r="F299" s="9">
        <v>0.23550549374611349</v>
      </c>
      <c r="G299" s="9">
        <v>0.12619300106044537</v>
      </c>
      <c r="H299" s="9">
        <v>0.30170623815112674</v>
      </c>
      <c r="I299" s="9">
        <v>0.25065946874424955</v>
      </c>
      <c r="J299" s="9">
        <v>0.15402999062792877</v>
      </c>
      <c r="K299" s="9">
        <v>0.18841948310139212</v>
      </c>
      <c r="L299" s="9">
        <v>0.266666666666668</v>
      </c>
      <c r="M299" s="9">
        <v>0.37278854254422911</v>
      </c>
      <c r="N299" s="9">
        <v>5.8917255114973741E-2</v>
      </c>
      <c r="O299" s="9">
        <v>0.22759016973125704</v>
      </c>
      <c r="P299" s="9">
        <v>0.11501672713565472</v>
      </c>
      <c r="Q299" s="9">
        <v>2.821826006073988E-2</v>
      </c>
      <c r="R299" s="9">
        <v>0.17017370907978407</v>
      </c>
      <c r="S299" s="9">
        <v>0.37032475140445503</v>
      </c>
      <c r="T299" s="9">
        <v>0.11078282828282802</v>
      </c>
      <c r="U299" s="9">
        <v>0.30933888994127734</v>
      </c>
      <c r="V299" s="9">
        <v>0.1525018292339731</v>
      </c>
      <c r="W299" s="9">
        <v>0.24598897226483191</v>
      </c>
      <c r="X299" s="9">
        <v>0.1889007470651024</v>
      </c>
      <c r="Y299" s="9">
        <v>0.4069829424307021</v>
      </c>
      <c r="Z299" s="9">
        <v>0.2081278948154803</v>
      </c>
      <c r="AA299" s="9">
        <v>8.869937082186416E-2</v>
      </c>
      <c r="AB299" s="9">
        <v>0.26698804728257508</v>
      </c>
      <c r="AC299" s="9">
        <v>0.24644177314666493</v>
      </c>
      <c r="AD299" s="9">
        <v>0.18889776357827395</v>
      </c>
      <c r="AE299" s="9">
        <v>0.39690721649484678</v>
      </c>
      <c r="AF299" s="9">
        <v>0.17740981667652311</v>
      </c>
      <c r="AG299" s="9">
        <v>0.29365079365079538</v>
      </c>
      <c r="AH299" s="9">
        <v>1</v>
      </c>
      <c r="AI299" s="9">
        <v>0</v>
      </c>
      <c r="AJ299" s="9" t="s">
        <v>447</v>
      </c>
      <c r="AK299">
        <v>8912909</v>
      </c>
    </row>
    <row r="300" spans="3:37" x14ac:dyDescent="0.2">
      <c r="C300" s="5" t="s">
        <v>448</v>
      </c>
      <c r="D300" s="9">
        <v>0.27966302238629542</v>
      </c>
      <c r="E300" s="9">
        <v>0.11531958065606691</v>
      </c>
      <c r="F300" s="9">
        <v>0.26328519107179932</v>
      </c>
      <c r="G300" s="9">
        <v>0.15796394485683943</v>
      </c>
      <c r="H300" s="9">
        <v>0.15274893924347888</v>
      </c>
      <c r="I300" s="9">
        <v>5.4935280044168928E-2</v>
      </c>
      <c r="J300" s="9">
        <v>5.2952202436738281E-2</v>
      </c>
      <c r="K300" s="9">
        <v>5.8200795228628519E-2</v>
      </c>
      <c r="L300" s="9">
        <v>0.13989898989899069</v>
      </c>
      <c r="M300" s="9">
        <v>0.12320977253580456</v>
      </c>
      <c r="N300" s="9">
        <v>1.5100488864747418E-2</v>
      </c>
      <c r="O300" s="9">
        <v>2.4045261669023862E-2</v>
      </c>
      <c r="P300" s="9">
        <v>1.6868491730669559E-2</v>
      </c>
      <c r="Q300" s="9">
        <v>1.097874851979277E-2</v>
      </c>
      <c r="R300" s="9">
        <v>0.1025937383145803</v>
      </c>
      <c r="S300" s="9">
        <v>8.4101901643284793E-2</v>
      </c>
      <c r="T300" s="9">
        <v>4.1717171717171715E-2</v>
      </c>
      <c r="U300" s="9">
        <v>0.11185830649744272</v>
      </c>
      <c r="V300" s="9">
        <v>0.11690212191140878</v>
      </c>
      <c r="W300" s="9">
        <v>4.0980888022884791E-2</v>
      </c>
      <c r="X300" s="9">
        <v>0.20241906794734715</v>
      </c>
      <c r="Y300" s="9">
        <v>9.3816631130061556E-2</v>
      </c>
      <c r="Z300" s="9">
        <v>0.18422232182877768</v>
      </c>
      <c r="AA300" s="9">
        <v>9.6293747542273114E-2</v>
      </c>
      <c r="AB300" s="9">
        <v>0.16502674503070822</v>
      </c>
      <c r="AC300" s="9">
        <v>8.4805619427385084E-2</v>
      </c>
      <c r="AD300" s="9">
        <v>9.4728434504792319E-2</v>
      </c>
      <c r="AE300" s="9">
        <v>0.1843986254295536</v>
      </c>
      <c r="AF300" s="9">
        <v>0.14665878178592379</v>
      </c>
      <c r="AG300" s="9">
        <v>9.2548865276139217E-2</v>
      </c>
      <c r="AH300" s="9">
        <v>1</v>
      </c>
      <c r="AI300" s="9">
        <v>0</v>
      </c>
      <c r="AJ300" s="9" t="s">
        <v>448</v>
      </c>
      <c r="AK300">
        <v>8913</v>
      </c>
    </row>
    <row r="301" spans="3:37" x14ac:dyDescent="0.2">
      <c r="C301" s="5" t="s">
        <v>449</v>
      </c>
      <c r="D301" s="9">
        <v>0.20251786643949207</v>
      </c>
      <c r="E301" s="9">
        <v>0.34663510314507945</v>
      </c>
      <c r="F301" s="9">
        <v>0.20682744799944705</v>
      </c>
      <c r="G301" s="9">
        <v>0.10629904559915164</v>
      </c>
      <c r="H301" s="9">
        <v>0.24889410490205063</v>
      </c>
      <c r="I301" s="9">
        <v>0.30280350898717967</v>
      </c>
      <c r="J301" s="9">
        <v>0.21729147141518271</v>
      </c>
      <c r="K301" s="9">
        <v>0.27773359840954365</v>
      </c>
      <c r="L301" s="9">
        <v>0.7752525252525293</v>
      </c>
      <c r="M301" s="9">
        <v>0.26053074978938717</v>
      </c>
      <c r="N301" s="9">
        <v>0.13583197537570121</v>
      </c>
      <c r="O301" s="9">
        <v>0.34140735502121711</v>
      </c>
      <c r="P301" s="9">
        <v>9.9891627008433778E-2</v>
      </c>
      <c r="Q301" s="9">
        <v>5.206967526961253E-2</v>
      </c>
      <c r="R301" s="9">
        <v>0.47683312370398079</v>
      </c>
      <c r="S301" s="9">
        <v>0.60359900261363675</v>
      </c>
      <c r="T301" s="9">
        <v>0.20452020202020199</v>
      </c>
      <c r="U301" s="9">
        <v>0.66054176927448316</v>
      </c>
      <c r="V301" s="9">
        <v>0.37003996172679687</v>
      </c>
      <c r="W301" s="9">
        <v>0.19423600458798071</v>
      </c>
      <c r="X301" s="9">
        <v>0.13980789754535478</v>
      </c>
      <c r="Y301" s="9">
        <v>0.27478678038379339</v>
      </c>
      <c r="Z301" s="9">
        <v>0.13875192987698651</v>
      </c>
      <c r="AA301" s="9">
        <v>6.2033031852143372E-2</v>
      </c>
      <c r="AB301" s="9">
        <v>0.20887538796803995</v>
      </c>
      <c r="AC301" s="9">
        <v>0.15233188772787598</v>
      </c>
      <c r="AD301" s="9">
        <v>0.12348242811501516</v>
      </c>
      <c r="AE301" s="9">
        <v>0.32006872852233792</v>
      </c>
      <c r="AF301" s="9">
        <v>0.2739996057559615</v>
      </c>
      <c r="AG301" s="9">
        <v>9.8714416896236307E-2</v>
      </c>
      <c r="AH301" s="9">
        <v>1</v>
      </c>
      <c r="AI301" s="9">
        <v>0</v>
      </c>
      <c r="AJ301" s="9" t="s">
        <v>449</v>
      </c>
      <c r="AK301">
        <v>8913049</v>
      </c>
    </row>
    <row r="302" spans="3:37" x14ac:dyDescent="0.2">
      <c r="C302" s="5" t="s">
        <v>450</v>
      </c>
      <c r="D302" s="9">
        <v>0.20772398125798328</v>
      </c>
      <c r="E302" s="9">
        <v>0.31044978018261749</v>
      </c>
      <c r="F302" s="9">
        <v>0.19611637067237983</v>
      </c>
      <c r="G302" s="9">
        <v>0.1071049840933192</v>
      </c>
      <c r="H302" s="9">
        <v>0.31145617044326279</v>
      </c>
      <c r="I302" s="9">
        <v>9.4166002085761896E-2</v>
      </c>
      <c r="J302" s="9">
        <v>5.6208997188378629E-2</v>
      </c>
      <c r="K302" s="9">
        <v>0.10800198807157062</v>
      </c>
      <c r="L302" s="9">
        <v>0.4813131313131338</v>
      </c>
      <c r="M302" s="9">
        <v>0.20197978096040439</v>
      </c>
      <c r="N302" s="9">
        <v>5.5803005612891539E-2</v>
      </c>
      <c r="O302" s="9">
        <v>0.35665664780763862</v>
      </c>
      <c r="P302" s="9">
        <v>5.6401074306177267E-2</v>
      </c>
      <c r="Q302" s="9">
        <v>1.9962719322821357E-2</v>
      </c>
      <c r="R302" s="9">
        <v>0.16402080429683544</v>
      </c>
      <c r="S302" s="9">
        <v>8.7857121398744922E-2</v>
      </c>
      <c r="T302" s="9">
        <v>3.4747474747474742E-2</v>
      </c>
      <c r="U302" s="9">
        <v>0.18799014964955521</v>
      </c>
      <c r="V302" s="9">
        <v>0.36975854111555134</v>
      </c>
      <c r="W302" s="9">
        <v>7.0243080027085944E-2</v>
      </c>
      <c r="X302" s="9">
        <v>0.15759516186410261</v>
      </c>
      <c r="Y302" s="9">
        <v>0.37633262260128042</v>
      </c>
      <c r="Z302" s="9">
        <v>0.14383186413666135</v>
      </c>
      <c r="AA302" s="9">
        <v>6.7366299646087535E-2</v>
      </c>
      <c r="AB302" s="9">
        <v>0.26830878953972354</v>
      </c>
      <c r="AC302" s="9">
        <v>6.7710607251312283E-2</v>
      </c>
      <c r="AD302" s="9">
        <v>6.0135782747603755E-2</v>
      </c>
      <c r="AE302" s="9">
        <v>0.21316151202749217</v>
      </c>
      <c r="AF302" s="9">
        <v>0.33550167553715615</v>
      </c>
      <c r="AG302" s="9">
        <v>9.7730552276008062E-2</v>
      </c>
      <c r="AH302" s="9">
        <v>1</v>
      </c>
      <c r="AI302" s="9">
        <v>0</v>
      </c>
      <c r="AJ302" s="9" t="s">
        <v>450</v>
      </c>
      <c r="AK302">
        <v>89143601</v>
      </c>
    </row>
    <row r="303" spans="3:37" x14ac:dyDescent="0.2">
      <c r="C303" s="5" t="s">
        <v>451</v>
      </c>
      <c r="D303" s="9">
        <v>0.35160206351460277</v>
      </c>
      <c r="E303" s="9">
        <v>0.33885694961109231</v>
      </c>
      <c r="F303" s="9">
        <v>0.36099785778453508</v>
      </c>
      <c r="G303" s="9">
        <v>0.21527041357370097</v>
      </c>
      <c r="H303" s="9">
        <v>0.31542836508080002</v>
      </c>
      <c r="I303" s="9">
        <v>0.45463468498865239</v>
      </c>
      <c r="J303" s="9">
        <v>0.31911902530458991</v>
      </c>
      <c r="K303" s="9">
        <v>0.32813121272365919</v>
      </c>
      <c r="L303" s="9">
        <v>0.33030303030303199</v>
      </c>
      <c r="M303" s="9">
        <v>0.46251053074978937</v>
      </c>
      <c r="N303" s="9">
        <v>0.27868911823284404</v>
      </c>
      <c r="O303" s="9">
        <v>0.31157178217821846</v>
      </c>
      <c r="P303" s="9">
        <v>0.16976864722235313</v>
      </c>
      <c r="Q303" s="9">
        <v>0.1313191308148329</v>
      </c>
      <c r="R303" s="9">
        <v>0.20562939796716176</v>
      </c>
      <c r="S303" s="9">
        <v>0.7821972541833131</v>
      </c>
      <c r="T303" s="9">
        <v>0.25151515151515125</v>
      </c>
      <c r="U303" s="9">
        <v>0.52491002083727889</v>
      </c>
      <c r="V303" s="9">
        <v>0.46276805313221137</v>
      </c>
      <c r="W303" s="9">
        <v>0.75885466329477691</v>
      </c>
      <c r="X303" s="9">
        <v>0.27890430451796638</v>
      </c>
      <c r="Y303" s="9">
        <v>0.26945628997867616</v>
      </c>
      <c r="Z303" s="9">
        <v>0.25544100801832925</v>
      </c>
      <c r="AA303" s="9">
        <v>0.14306429414077856</v>
      </c>
      <c r="AB303" s="9">
        <v>0.18926236544938435</v>
      </c>
      <c r="AC303" s="9">
        <v>0.21335778249944221</v>
      </c>
      <c r="AD303" s="9">
        <v>0.17731629392971246</v>
      </c>
      <c r="AE303" s="9">
        <v>0.35085910652921087</v>
      </c>
      <c r="AF303" s="9">
        <v>0.13936526710033542</v>
      </c>
      <c r="AG303" s="9">
        <v>0.21612226157680833</v>
      </c>
      <c r="AH303" s="9">
        <v>1</v>
      </c>
      <c r="AI303" s="9">
        <v>0</v>
      </c>
      <c r="AJ303" s="9" t="s">
        <v>451</v>
      </c>
      <c r="AK303">
        <v>89143602</v>
      </c>
    </row>
    <row r="304" spans="3:37" x14ac:dyDescent="0.2">
      <c r="C304" s="5" t="s">
        <v>452</v>
      </c>
      <c r="D304" s="9">
        <v>0.37763263760708249</v>
      </c>
      <c r="E304" s="9">
        <v>0.3175515725397362</v>
      </c>
      <c r="F304" s="9">
        <v>0.36790823025361113</v>
      </c>
      <c r="G304" s="9">
        <v>0.230668080593849</v>
      </c>
      <c r="H304" s="9">
        <v>0.33664349553128409</v>
      </c>
      <c r="I304" s="9">
        <v>0.24185632783264871</v>
      </c>
      <c r="J304" s="9">
        <v>0.13917525773195874</v>
      </c>
      <c r="K304" s="9">
        <v>0.23951292246520944</v>
      </c>
      <c r="L304" s="9">
        <v>0.4136363636363658</v>
      </c>
      <c r="M304" s="9">
        <v>0.18028643639427341</v>
      </c>
      <c r="N304" s="9">
        <v>6.3805902589172556E-2</v>
      </c>
      <c r="O304" s="9">
        <v>0.1299062942008487</v>
      </c>
      <c r="P304" s="9">
        <v>6.6625830466945771E-2</v>
      </c>
      <c r="Q304" s="9">
        <v>3.3746857477988355E-2</v>
      </c>
      <c r="R304" s="9">
        <v>0.1230241017098956</v>
      </c>
      <c r="S304" s="9">
        <v>0.14193228587736986</v>
      </c>
      <c r="T304" s="9">
        <v>3.8787878787878788E-2</v>
      </c>
      <c r="U304" s="9">
        <v>0.2248531918924043</v>
      </c>
      <c r="V304" s="9">
        <v>0.10325322226599735</v>
      </c>
      <c r="W304" s="9">
        <v>6.6339151223691564E-2</v>
      </c>
      <c r="X304" s="9">
        <v>0.29598007826396433</v>
      </c>
      <c r="Y304" s="9">
        <v>0.37766524520255979</v>
      </c>
      <c r="Z304" s="9">
        <v>0.29229543303949079</v>
      </c>
      <c r="AA304" s="9">
        <v>0.15350963429020836</v>
      </c>
      <c r="AB304" s="9">
        <v>0.39708115961170481</v>
      </c>
      <c r="AC304" s="9">
        <v>0.26749522174035278</v>
      </c>
      <c r="AD304" s="9">
        <v>0.14408945686900959</v>
      </c>
      <c r="AE304" s="9">
        <v>0.5116838487972527</v>
      </c>
      <c r="AF304" s="9">
        <v>0.27537945988566981</v>
      </c>
      <c r="AG304" s="9">
        <v>0.19467401285583288</v>
      </c>
      <c r="AH304" s="9">
        <v>1</v>
      </c>
      <c r="AI304" s="9">
        <v>0</v>
      </c>
      <c r="AJ304" s="9" t="s">
        <v>452</v>
      </c>
      <c r="AK304">
        <v>8915</v>
      </c>
    </row>
    <row r="305" spans="3:37" x14ac:dyDescent="0.2">
      <c r="C305" s="5" t="s">
        <v>453</v>
      </c>
      <c r="D305" s="9">
        <v>0.28250272137819754</v>
      </c>
      <c r="E305" s="9">
        <v>0.2133919513019952</v>
      </c>
      <c r="F305" s="9">
        <v>0.27192315665814443</v>
      </c>
      <c r="G305" s="9">
        <v>0.15703075291622479</v>
      </c>
      <c r="H305" s="9">
        <v>0.43215672113388504</v>
      </c>
      <c r="I305" s="9">
        <v>0.18419115391693819</v>
      </c>
      <c r="J305" s="9">
        <v>0.1442127460168697</v>
      </c>
      <c r="K305" s="9">
        <v>0.16749502982107439</v>
      </c>
      <c r="L305" s="9">
        <v>0.33838383838383501</v>
      </c>
      <c r="M305" s="9">
        <v>0.31044650379106981</v>
      </c>
      <c r="N305" s="9">
        <v>3.5451747238819477E-2</v>
      </c>
      <c r="O305" s="9">
        <v>8.9153111739745355E-2</v>
      </c>
      <c r="P305" s="9">
        <v>2.233426000094238E-2</v>
      </c>
      <c r="Q305" s="9">
        <v>2.0298917814410983E-2</v>
      </c>
      <c r="R305" s="9">
        <v>0.23836557092837499</v>
      </c>
      <c r="S305" s="9">
        <v>0.13352059362513918</v>
      </c>
      <c r="T305" s="9">
        <v>5.8964646464646206E-2</v>
      </c>
      <c r="U305" s="9">
        <v>0.21443455199848496</v>
      </c>
      <c r="V305" s="9">
        <v>0.25845668936792787</v>
      </c>
      <c r="W305" s="9">
        <v>0.13236046045631103</v>
      </c>
      <c r="X305" s="9">
        <v>0.20668801138385021</v>
      </c>
      <c r="Y305" s="9">
        <v>0.21082089552238867</v>
      </c>
      <c r="Z305" s="9">
        <v>0.19124458389362156</v>
      </c>
      <c r="AA305" s="9">
        <v>9.8358238301218981E-2</v>
      </c>
      <c r="AB305" s="9">
        <v>0.50934425146932272</v>
      </c>
      <c r="AC305" s="9">
        <v>0.17416150032501876</v>
      </c>
      <c r="AD305" s="9">
        <v>0.17899361022364138</v>
      </c>
      <c r="AE305" s="9">
        <v>0.36288659793814559</v>
      </c>
      <c r="AF305" s="9">
        <v>0.35777646363098836</v>
      </c>
      <c r="AG305" s="9">
        <v>0.26761117670208734</v>
      </c>
      <c r="AH305" s="9">
        <v>1</v>
      </c>
      <c r="AI305" s="9">
        <v>0</v>
      </c>
      <c r="AJ305" s="9" t="s">
        <v>453</v>
      </c>
      <c r="AK305">
        <v>891670</v>
      </c>
    </row>
    <row r="306" spans="3:37" x14ac:dyDescent="0.2">
      <c r="C306" s="5" t="s">
        <v>454</v>
      </c>
      <c r="D306" s="9">
        <v>0.23044157319324296</v>
      </c>
      <c r="E306" s="9">
        <v>0.26208995603652346</v>
      </c>
      <c r="F306" s="9">
        <v>0.21940432589316625</v>
      </c>
      <c r="G306" s="9">
        <v>0.12267232237539724</v>
      </c>
      <c r="H306" s="9">
        <v>0.28067166200234978</v>
      </c>
      <c r="I306" s="9">
        <v>0.11361266179988962</v>
      </c>
      <c r="J306" s="9">
        <v>6.2980318650421738E-2</v>
      </c>
      <c r="K306" s="9">
        <v>0.1133200795228634</v>
      </c>
      <c r="L306" s="9">
        <v>0.41161616161616371</v>
      </c>
      <c r="M306" s="9">
        <v>0.15143218197135638</v>
      </c>
      <c r="N306" s="9">
        <v>3.4582654354517101E-2</v>
      </c>
      <c r="O306" s="9">
        <v>0.19399752475247564</v>
      </c>
      <c r="P306" s="9">
        <v>2.2475616076897707E-2</v>
      </c>
      <c r="Q306" s="9">
        <v>1.3220071797055668E-2</v>
      </c>
      <c r="R306" s="9">
        <v>0.19995240847129236</v>
      </c>
      <c r="S306" s="9">
        <v>9.5743082885210398E-2</v>
      </c>
      <c r="T306" s="9">
        <v>3.5656565656565657E-2</v>
      </c>
      <c r="U306" s="9">
        <v>0.16249289638189082</v>
      </c>
      <c r="V306" s="9">
        <v>0.141245004784149</v>
      </c>
      <c r="W306" s="9">
        <v>3.0720119398035046E-2</v>
      </c>
      <c r="X306" s="9">
        <v>0.18249733191035317</v>
      </c>
      <c r="Y306" s="9">
        <v>0.36593816631130166</v>
      </c>
      <c r="Z306" s="9">
        <v>0.16903232232680984</v>
      </c>
      <c r="AA306" s="9">
        <v>8.1744003145890656E-2</v>
      </c>
      <c r="AB306" s="9">
        <v>0.43406194281185678</v>
      </c>
      <c r="AC306" s="9">
        <v>0.14408514519117899</v>
      </c>
      <c r="AD306" s="9">
        <v>0.1051118210862612</v>
      </c>
      <c r="AE306" s="9">
        <v>0.31408934707903857</v>
      </c>
      <c r="AF306" s="9">
        <v>0.3027794204612641</v>
      </c>
      <c r="AG306" s="9">
        <v>9.8583234946871864E-2</v>
      </c>
      <c r="AH306" s="9">
        <v>1</v>
      </c>
      <c r="AI306" s="9">
        <v>0</v>
      </c>
      <c r="AJ306" s="9" t="s">
        <v>454</v>
      </c>
      <c r="AK306">
        <v>891703</v>
      </c>
    </row>
    <row r="307" spans="3:37" x14ac:dyDescent="0.2">
      <c r="C307" s="5" t="s">
        <v>455</v>
      </c>
      <c r="D307" s="9">
        <v>0.27161720857589261</v>
      </c>
      <c r="E307" s="9">
        <v>0.13763949949272569</v>
      </c>
      <c r="F307" s="9">
        <v>0.26252505010020094</v>
      </c>
      <c r="G307" s="9">
        <v>0.14786850477200425</v>
      </c>
      <c r="H307" s="9">
        <v>0.39758057235714012</v>
      </c>
      <c r="I307" s="9">
        <v>0.19799398809889024</v>
      </c>
      <c r="J307" s="9">
        <v>3.0178069353327085E-2</v>
      </c>
      <c r="K307" s="9">
        <v>9.5626242544732079E-2</v>
      </c>
      <c r="L307" s="9">
        <v>0.29191919191919341</v>
      </c>
      <c r="M307" s="9">
        <v>0.23251895534962091</v>
      </c>
      <c r="N307" s="9">
        <v>2.5058844830707944E-2</v>
      </c>
      <c r="O307" s="9">
        <v>7.3572312588401856E-2</v>
      </c>
      <c r="P307" s="9">
        <v>2.7470197427319425E-2</v>
      </c>
      <c r="Q307" s="9">
        <v>1.2286187098196129E-2</v>
      </c>
      <c r="R307" s="9">
        <v>0.14790767243430664</v>
      </c>
      <c r="S307" s="9">
        <v>7.1709676450266407E-2</v>
      </c>
      <c r="T307" s="9">
        <v>1.6575757575757577E-2</v>
      </c>
      <c r="U307" s="9">
        <v>0.1511271074067061</v>
      </c>
      <c r="V307" s="9">
        <v>8.2428097033826753E-2</v>
      </c>
      <c r="W307" s="9">
        <v>1.717728673493369E-2</v>
      </c>
      <c r="X307" s="9">
        <v>0.19815012451085123</v>
      </c>
      <c r="Y307" s="9">
        <v>0.14552238805970191</v>
      </c>
      <c r="Z307" s="9">
        <v>0.18989989541311955</v>
      </c>
      <c r="AA307" s="9">
        <v>9.0567243413291601E-2</v>
      </c>
      <c r="AB307" s="9">
        <v>0.38717559268309087</v>
      </c>
      <c r="AC307" s="9">
        <v>0.11633728206770098</v>
      </c>
      <c r="AD307" s="9">
        <v>4.1797124600638981E-2</v>
      </c>
      <c r="AE307" s="9">
        <v>0.21797250859106607</v>
      </c>
      <c r="AF307" s="9">
        <v>0.15848610289769399</v>
      </c>
      <c r="AG307" s="9">
        <v>9.3008002098912398E-2</v>
      </c>
      <c r="AH307" s="9">
        <v>1</v>
      </c>
      <c r="AI307" s="9">
        <v>0</v>
      </c>
      <c r="AJ307" s="9" t="s">
        <v>455</v>
      </c>
      <c r="AK307">
        <v>891716</v>
      </c>
    </row>
    <row r="308" spans="3:37" x14ac:dyDescent="0.2">
      <c r="C308" s="5" t="s">
        <v>456</v>
      </c>
      <c r="D308" s="9">
        <v>0.3213119409342628</v>
      </c>
      <c r="E308" s="9">
        <v>0.12039228948258364</v>
      </c>
      <c r="F308" s="9">
        <v>0.30592218920599873</v>
      </c>
      <c r="G308" s="9">
        <v>0.18629904559915164</v>
      </c>
      <c r="H308" s="9">
        <v>0.3552405886070269</v>
      </c>
      <c r="I308" s="9">
        <v>0.13137230844733491</v>
      </c>
      <c r="J308" s="9">
        <v>2.4906279287722585E-2</v>
      </c>
      <c r="K308" s="9">
        <v>9.5278330019881202E-2</v>
      </c>
      <c r="L308" s="9">
        <v>0.26868686868687008</v>
      </c>
      <c r="M308" s="9">
        <v>0.19292333614153329</v>
      </c>
      <c r="N308" s="9">
        <v>3.8964330979539732E-2</v>
      </c>
      <c r="O308" s="9">
        <v>7.3903818953324055E-2</v>
      </c>
      <c r="P308" s="9">
        <v>3.401969561324978E-2</v>
      </c>
      <c r="Q308" s="9">
        <v>2.0429661672251128E-2</v>
      </c>
      <c r="R308" s="9">
        <v>8.9574055818064699E-2</v>
      </c>
      <c r="S308" s="9">
        <v>4.4319103553940309E-2</v>
      </c>
      <c r="T308" s="9">
        <v>1.0787878787878765E-2</v>
      </c>
      <c r="U308" s="9">
        <v>0.12936162151922737</v>
      </c>
      <c r="V308" s="9">
        <v>0.19218213541959811</v>
      </c>
      <c r="W308" s="9">
        <v>3.1341984163177454E-2</v>
      </c>
      <c r="X308" s="9">
        <v>0.23977232301672116</v>
      </c>
      <c r="Y308" s="9">
        <v>0.13086353944562937</v>
      </c>
      <c r="Z308" s="9">
        <v>0.21793914039543949</v>
      </c>
      <c r="AA308" s="9">
        <v>0.1169632324026742</v>
      </c>
      <c r="AB308" s="9">
        <v>0.30264808822558525</v>
      </c>
      <c r="AC308" s="9">
        <v>7.7529081895004501E-2</v>
      </c>
      <c r="AD308" s="9">
        <v>2.9808306709265098E-2</v>
      </c>
      <c r="AE308" s="9">
        <v>0.19938144329896976</v>
      </c>
      <c r="AF308" s="9">
        <v>0.24797949931007343</v>
      </c>
      <c r="AG308" s="9">
        <v>8.4612357339631225E-2</v>
      </c>
      <c r="AH308" s="9">
        <v>1</v>
      </c>
      <c r="AI308" s="9">
        <v>0</v>
      </c>
      <c r="AJ308" s="9" t="s">
        <v>456</v>
      </c>
      <c r="AK308">
        <v>891923</v>
      </c>
    </row>
    <row r="309" spans="3:37" x14ac:dyDescent="0.2">
      <c r="C309" s="5" t="s">
        <v>457</v>
      </c>
      <c r="D309" s="9">
        <v>0.1859529556533687</v>
      </c>
      <c r="E309" s="9">
        <v>8.9279675346635057E-2</v>
      </c>
      <c r="F309" s="9">
        <v>0.17517794209107929</v>
      </c>
      <c r="G309" s="9">
        <v>9.34040296924704E-2</v>
      </c>
      <c r="H309" s="9">
        <v>0.2938521260269053</v>
      </c>
      <c r="I309" s="9">
        <v>8.5362861174161364E-2</v>
      </c>
      <c r="J309" s="9">
        <v>2.8959700093720477E-2</v>
      </c>
      <c r="K309" s="9">
        <v>6.8041749502982446E-2</v>
      </c>
      <c r="L309" s="9">
        <v>0.19646464646464748</v>
      </c>
      <c r="M309" s="9">
        <v>0.21798652064027177</v>
      </c>
      <c r="N309" s="9">
        <v>2.3103385841028428E-2</v>
      </c>
      <c r="O309" s="9">
        <v>0.14736562942008294</v>
      </c>
      <c r="P309" s="9">
        <v>2.4030532912405877E-2</v>
      </c>
      <c r="Q309" s="9">
        <v>8.008995177419433E-3</v>
      </c>
      <c r="R309" s="9">
        <v>5.9999320121018773E-2</v>
      </c>
      <c r="S309" s="9">
        <v>7.4788956649743707E-2</v>
      </c>
      <c r="T309" s="9">
        <v>2.7070707070707068E-2</v>
      </c>
      <c r="U309" s="9">
        <v>0.17793142640651671</v>
      </c>
      <c r="V309" s="9">
        <v>0.30292114594472758</v>
      </c>
      <c r="W309" s="9">
        <v>8.7517101281041745E-2</v>
      </c>
      <c r="X309" s="9">
        <v>0.12237637851298187</v>
      </c>
      <c r="Y309" s="9">
        <v>7.462686567164202E-2</v>
      </c>
      <c r="Z309" s="9">
        <v>0.10961701279944321</v>
      </c>
      <c r="AA309" s="9">
        <v>5.0874950845458115E-2</v>
      </c>
      <c r="AB309" s="9">
        <v>0.14495146272205064</v>
      </c>
      <c r="AC309" s="9">
        <v>4.6346693056242873E-2</v>
      </c>
      <c r="AD309" s="9">
        <v>2.3035143769968052E-2</v>
      </c>
      <c r="AE309" s="9">
        <v>0.1097594501718217</v>
      </c>
      <c r="AF309" s="9">
        <v>0.11393652671003177</v>
      </c>
      <c r="AG309" s="9">
        <v>7.470812016266673E-2</v>
      </c>
      <c r="AH309" s="9">
        <v>1</v>
      </c>
      <c r="AI309" s="9">
        <v>0</v>
      </c>
      <c r="AJ309" s="9" t="s">
        <v>457</v>
      </c>
      <c r="AK309">
        <v>891936</v>
      </c>
    </row>
    <row r="310" spans="3:37" x14ac:dyDescent="0.2">
      <c r="C310" s="5" t="s">
        <v>458</v>
      </c>
      <c r="D310" s="9">
        <v>0.22618202470538268</v>
      </c>
      <c r="E310" s="9">
        <v>0.28508623605005068</v>
      </c>
      <c r="F310" s="9">
        <v>0.21567272475986513</v>
      </c>
      <c r="G310" s="9">
        <v>0.12199363732767762</v>
      </c>
      <c r="H310" s="9">
        <v>0.42475399476392922</v>
      </c>
      <c r="I310" s="9">
        <v>0.12195570823875844</v>
      </c>
      <c r="J310" s="9">
        <v>6.2910028116213448E-2</v>
      </c>
      <c r="K310" s="9">
        <v>0.1747017892644144</v>
      </c>
      <c r="L310" s="9">
        <v>0.28232323232322865</v>
      </c>
      <c r="M310" s="9">
        <v>0.27190395956192076</v>
      </c>
      <c r="N310" s="9">
        <v>0.19319210573963425</v>
      </c>
      <c r="O310" s="9">
        <v>0.38560820367751142</v>
      </c>
      <c r="P310" s="9">
        <v>0.15930829760165813</v>
      </c>
      <c r="Q310" s="9">
        <v>7.9021587678698657E-2</v>
      </c>
      <c r="R310" s="9">
        <v>0.13199850426624091</v>
      </c>
      <c r="S310" s="9">
        <v>5.856640730615599E-2</v>
      </c>
      <c r="T310" s="9">
        <v>3.212121212121212E-2</v>
      </c>
      <c r="U310" s="9">
        <v>0.27126349687440665</v>
      </c>
      <c r="V310" s="9">
        <v>0.1107108684640063</v>
      </c>
      <c r="W310" s="9">
        <v>6.4369912800740961E-2</v>
      </c>
      <c r="X310" s="9">
        <v>0.19316969050159827</v>
      </c>
      <c r="Y310" s="9">
        <v>0.30303837953091772</v>
      </c>
      <c r="Z310" s="9">
        <v>0.17276756810598212</v>
      </c>
      <c r="AA310" s="9">
        <v>9.0542666142351777E-2</v>
      </c>
      <c r="AB310" s="9">
        <v>0.28085584098263455</v>
      </c>
      <c r="AC310" s="9">
        <v>5.0887252476448368E-2</v>
      </c>
      <c r="AD310" s="9">
        <v>4.8881789137380109E-2</v>
      </c>
      <c r="AE310" s="9">
        <v>0.24604810996563628</v>
      </c>
      <c r="AF310" s="9">
        <v>8.1411393652671166E-2</v>
      </c>
      <c r="AG310" s="9">
        <v>9.2548865276139217E-2</v>
      </c>
      <c r="AH310" s="9">
        <v>0</v>
      </c>
      <c r="AI310" s="9">
        <v>1</v>
      </c>
      <c r="AJ310" s="9" t="s">
        <v>458</v>
      </c>
      <c r="AK310">
        <v>892189</v>
      </c>
    </row>
    <row r="311" spans="3:37" x14ac:dyDescent="0.2">
      <c r="C311" s="5" t="s">
        <v>459</v>
      </c>
      <c r="D311" s="9">
        <v>0.34450281603483557</v>
      </c>
      <c r="E311" s="9">
        <v>0.28610077781535342</v>
      </c>
      <c r="F311" s="9">
        <v>0.32775896620827843</v>
      </c>
      <c r="G311" s="9">
        <v>0.20767762460233297</v>
      </c>
      <c r="H311" s="9">
        <v>0.11853389907014553</v>
      </c>
      <c r="I311" s="9">
        <v>0.10066867063370376</v>
      </c>
      <c r="J311" s="9">
        <v>5.798969072164948E-2</v>
      </c>
      <c r="K311" s="9">
        <v>6.8290258449304517E-2</v>
      </c>
      <c r="L311" s="9">
        <v>0.29040404040404189</v>
      </c>
      <c r="M311" s="9">
        <v>0.12426284751474516</v>
      </c>
      <c r="N311" s="9">
        <v>4.2911461162411728E-2</v>
      </c>
      <c r="O311" s="9">
        <v>6.8246110325318396E-2</v>
      </c>
      <c r="P311" s="9">
        <v>4.259529755453989E-2</v>
      </c>
      <c r="Q311" s="9">
        <v>2.5696771373818934E-2</v>
      </c>
      <c r="R311" s="9">
        <v>4.9495189856205574E-2</v>
      </c>
      <c r="S311" s="9">
        <v>8.6505242286778528E-2</v>
      </c>
      <c r="T311" s="9">
        <v>2.7247474747474493E-2</v>
      </c>
      <c r="U311" s="9">
        <v>9.9318052661489103E-2</v>
      </c>
      <c r="V311" s="9">
        <v>4.4295604210052339E-2</v>
      </c>
      <c r="W311" s="9">
        <v>3.6696930751903757E-2</v>
      </c>
      <c r="X311" s="9">
        <v>0.2949128424048359</v>
      </c>
      <c r="Y311" s="9">
        <v>0.35287846481876439</v>
      </c>
      <c r="Z311" s="9">
        <v>0.2758603516111377</v>
      </c>
      <c r="AA311" s="9">
        <v>0.15594278411325227</v>
      </c>
      <c r="AB311" s="9">
        <v>0.15373439873208905</v>
      </c>
      <c r="AC311" s="9">
        <v>0.18376652986776112</v>
      </c>
      <c r="AD311" s="9">
        <v>0.125</v>
      </c>
      <c r="AE311" s="9">
        <v>0.25876288659793906</v>
      </c>
      <c r="AF311" s="9">
        <v>0.21111768184506252</v>
      </c>
      <c r="AG311" s="9">
        <v>0.14246359700905237</v>
      </c>
      <c r="AH311" s="9">
        <v>1</v>
      </c>
      <c r="AI311" s="9">
        <v>0</v>
      </c>
      <c r="AJ311" s="9" t="s">
        <v>459</v>
      </c>
      <c r="AK311">
        <v>892214</v>
      </c>
    </row>
    <row r="312" spans="3:37" x14ac:dyDescent="0.2">
      <c r="C312" s="5" t="s">
        <v>460</v>
      </c>
      <c r="D312" s="9">
        <v>0.16702162904065621</v>
      </c>
      <c r="E312" s="9">
        <v>0.45248562732499148</v>
      </c>
      <c r="F312" s="9">
        <v>0.15935318913689434</v>
      </c>
      <c r="G312" s="9">
        <v>8.0890774125132139E-2</v>
      </c>
      <c r="H312" s="9">
        <v>0.44118443621919701</v>
      </c>
      <c r="I312" s="9">
        <v>0.14903993620023359</v>
      </c>
      <c r="J312" s="9">
        <v>5.8458294283036547E-2</v>
      </c>
      <c r="K312" s="9">
        <v>9.3190854870775316E-2</v>
      </c>
      <c r="L312" s="9">
        <v>0.32070707070707238</v>
      </c>
      <c r="M312" s="9">
        <v>0.32855939342881202</v>
      </c>
      <c r="N312" s="9">
        <v>6.3479992757559292E-2</v>
      </c>
      <c r="O312" s="9">
        <v>0.17300212164073586</v>
      </c>
      <c r="P312" s="9">
        <v>7.2185836121189284E-2</v>
      </c>
      <c r="Q312" s="9">
        <v>2.5696771373818934E-2</v>
      </c>
      <c r="R312" s="9">
        <v>0.2874868273447328</v>
      </c>
      <c r="S312" s="9">
        <v>9.1462132363986634E-2</v>
      </c>
      <c r="T312" s="9">
        <v>4.6994949494949492E-2</v>
      </c>
      <c r="U312" s="9">
        <v>0.23678727031634825</v>
      </c>
      <c r="V312" s="9">
        <v>0.37651263578544353</v>
      </c>
      <c r="W312" s="9">
        <v>3.7180603347014521E-2</v>
      </c>
      <c r="X312" s="9">
        <v>0.10672358591248736</v>
      </c>
      <c r="Y312" s="9">
        <v>0.32515991471215178</v>
      </c>
      <c r="Z312" s="9">
        <v>9.8062652522536403E-2</v>
      </c>
      <c r="AA312" s="9">
        <v>4.3624655918206835E-2</v>
      </c>
      <c r="AB312" s="9">
        <v>0.28481806775408014</v>
      </c>
      <c r="AC312" s="9">
        <v>5.7096564504079697E-2</v>
      </c>
      <c r="AD312" s="9">
        <v>3.3210862619808233E-2</v>
      </c>
      <c r="AE312" s="9">
        <v>0.10738831615120312</v>
      </c>
      <c r="AF312" s="9">
        <v>0.13049477626650924</v>
      </c>
      <c r="AG312" s="9">
        <v>8.3497310770038524E-2</v>
      </c>
      <c r="AH312" s="9">
        <v>1</v>
      </c>
      <c r="AI312" s="9">
        <v>0</v>
      </c>
      <c r="AJ312" s="9" t="s">
        <v>460</v>
      </c>
      <c r="AK312">
        <v>892399</v>
      </c>
    </row>
    <row r="313" spans="3:37" x14ac:dyDescent="0.2">
      <c r="C313" s="5" t="s">
        <v>461</v>
      </c>
      <c r="D313" s="9">
        <v>0.59392304415732233</v>
      </c>
      <c r="E313" s="9">
        <v>0.31078796077104826</v>
      </c>
      <c r="F313" s="9">
        <v>0.59228802432451133</v>
      </c>
      <c r="G313" s="9">
        <v>0.45535524920466591</v>
      </c>
      <c r="H313" s="9">
        <v>0.56305858987090884</v>
      </c>
      <c r="I313" s="9">
        <v>0.44420587694006641</v>
      </c>
      <c r="J313" s="9">
        <v>0.51476101218369252</v>
      </c>
      <c r="K313" s="9">
        <v>0.52783300198807426</v>
      </c>
      <c r="L313" s="9">
        <v>0.36969696969697158</v>
      </c>
      <c r="M313" s="9">
        <v>0.32771693344566127</v>
      </c>
      <c r="N313" s="9">
        <v>0.36194097410827442</v>
      </c>
      <c r="O313" s="9">
        <v>0.17698019801980236</v>
      </c>
      <c r="P313" s="9">
        <v>0.30532912406351603</v>
      </c>
      <c r="Q313" s="9">
        <v>0.23570876245335248</v>
      </c>
      <c r="R313" s="9">
        <v>0.14763572084169013</v>
      </c>
      <c r="S313" s="9">
        <v>0.22364586775618281</v>
      </c>
      <c r="T313" s="9">
        <v>0.14237373737373735</v>
      </c>
      <c r="U313" s="9">
        <v>0.32828187156658523</v>
      </c>
      <c r="V313" s="9">
        <v>0.15419035290144506</v>
      </c>
      <c r="W313" s="9">
        <v>0.1344678910492933</v>
      </c>
      <c r="X313" s="9">
        <v>0.64034151547492246</v>
      </c>
      <c r="Y313" s="9">
        <v>0.37899786780383632</v>
      </c>
      <c r="Z313" s="9">
        <v>0.60107575078439979</v>
      </c>
      <c r="AA313" s="9">
        <v>0.45905426661423532</v>
      </c>
      <c r="AB313" s="9">
        <v>0.517268705012214</v>
      </c>
      <c r="AC313" s="9">
        <v>0.37285948520922474</v>
      </c>
      <c r="AD313" s="9">
        <v>0.48889776357827402</v>
      </c>
      <c r="AE313" s="9">
        <v>0.68041237113402309</v>
      </c>
      <c r="AF313" s="9">
        <v>0.27656219199684662</v>
      </c>
      <c r="AG313" s="9">
        <v>0.29024006296733812</v>
      </c>
      <c r="AH313" s="9">
        <v>0</v>
      </c>
      <c r="AI313" s="9">
        <v>1</v>
      </c>
      <c r="AJ313" s="9" t="s">
        <v>461</v>
      </c>
      <c r="AK313">
        <v>892438</v>
      </c>
    </row>
    <row r="314" spans="3:37" x14ac:dyDescent="0.2">
      <c r="C314" s="5" t="s">
        <v>462</v>
      </c>
      <c r="D314" s="9">
        <v>0.25931184627762954</v>
      </c>
      <c r="E314" s="9">
        <v>0.34426783902603986</v>
      </c>
      <c r="F314" s="9">
        <v>0.25319604726694828</v>
      </c>
      <c r="G314" s="9">
        <v>0.13904559915164369</v>
      </c>
      <c r="H314" s="9">
        <v>0.28780355691974624</v>
      </c>
      <c r="I314" s="9">
        <v>0.25157965768971308</v>
      </c>
      <c r="J314" s="9">
        <v>0.16002811621368321</v>
      </c>
      <c r="K314" s="9">
        <v>0.15402584493041829</v>
      </c>
      <c r="L314" s="9">
        <v>0.36414141414141599</v>
      </c>
      <c r="M314" s="9">
        <v>0.26390058972198815</v>
      </c>
      <c r="N314" s="9">
        <v>9.1508238276299114E-2</v>
      </c>
      <c r="O314" s="9">
        <v>0.15023868458274431</v>
      </c>
      <c r="P314" s="9">
        <v>8.5850256796871333E-2</v>
      </c>
      <c r="Q314" s="9">
        <v>4.0190661900119183E-2</v>
      </c>
      <c r="R314" s="9">
        <v>0.16374885270421893</v>
      </c>
      <c r="S314" s="9">
        <v>0.23611319734430969</v>
      </c>
      <c r="T314" s="9">
        <v>0.11898989898989901</v>
      </c>
      <c r="U314" s="9">
        <v>0.26577003220306927</v>
      </c>
      <c r="V314" s="9">
        <v>0.27463837451454942</v>
      </c>
      <c r="W314" s="9">
        <v>0.12976935726821731</v>
      </c>
      <c r="X314" s="9">
        <v>0.19672714336535144</v>
      </c>
      <c r="Y314" s="9">
        <v>0.29450959488273004</v>
      </c>
      <c r="Z314" s="9">
        <v>0.18785796105383815</v>
      </c>
      <c r="AA314" s="9">
        <v>8.9977388910735326E-2</v>
      </c>
      <c r="AB314" s="9">
        <v>0.2234035527966737</v>
      </c>
      <c r="AC314" s="9">
        <v>0.18289334536387447</v>
      </c>
      <c r="AD314" s="9">
        <v>0.15207667731629396</v>
      </c>
      <c r="AE314" s="9">
        <v>0.26202749140893528</v>
      </c>
      <c r="AF314" s="9">
        <v>0.22077666075300659</v>
      </c>
      <c r="AG314" s="9">
        <v>0.14823560278105885</v>
      </c>
      <c r="AH314" s="9">
        <v>1</v>
      </c>
      <c r="AI314" s="9">
        <v>0</v>
      </c>
      <c r="AJ314" s="9" t="s">
        <v>462</v>
      </c>
      <c r="AK314">
        <v>892604</v>
      </c>
    </row>
    <row r="315" spans="3:37" x14ac:dyDescent="0.2">
      <c r="C315" s="5" t="s">
        <v>463</v>
      </c>
      <c r="D315" s="9">
        <v>0.6204269014151198</v>
      </c>
      <c r="E315" s="9">
        <v>0.47852553263442332</v>
      </c>
      <c r="F315" s="9">
        <v>0.62822196116369999</v>
      </c>
      <c r="G315" s="9">
        <v>0.46808059384941669</v>
      </c>
      <c r="H315" s="9">
        <v>0.49986458427372488</v>
      </c>
      <c r="I315" s="9">
        <v>0.5043248880436767</v>
      </c>
      <c r="J315" s="9">
        <v>0.53491096532333637</v>
      </c>
      <c r="K315" s="9">
        <v>0.63618290258449628</v>
      </c>
      <c r="L315" s="9">
        <v>0.60050505050504843</v>
      </c>
      <c r="M315" s="9">
        <v>0.52085088458298456</v>
      </c>
      <c r="N315" s="9">
        <v>0.34781821473836677</v>
      </c>
      <c r="O315" s="9">
        <v>0.30560466760961874</v>
      </c>
      <c r="P315" s="9">
        <v>0.3320454224190737</v>
      </c>
      <c r="Q315" s="9">
        <v>0.23159966977837051</v>
      </c>
      <c r="R315" s="9">
        <v>0.21249617568072909</v>
      </c>
      <c r="S315" s="9">
        <v>0.33848048787815321</v>
      </c>
      <c r="T315" s="9">
        <v>0.19315656565656564</v>
      </c>
      <c r="U315" s="9">
        <v>0.36673612426595825</v>
      </c>
      <c r="V315" s="9">
        <v>0.27407553329205686</v>
      </c>
      <c r="W315" s="9">
        <v>0.17388720755082079</v>
      </c>
      <c r="X315" s="9">
        <v>0.56029882604055714</v>
      </c>
      <c r="Y315" s="9">
        <v>0.46401918976545975</v>
      </c>
      <c r="Z315" s="9">
        <v>0.53981772000597927</v>
      </c>
      <c r="AA315" s="9">
        <v>0.37131340935902496</v>
      </c>
      <c r="AB315" s="9">
        <v>0.41953377798322306</v>
      </c>
      <c r="AC315" s="9">
        <v>0.30251962239621233</v>
      </c>
      <c r="AD315" s="9">
        <v>0.39392971246006392</v>
      </c>
      <c r="AE315" s="9">
        <v>0.66082474226804355</v>
      </c>
      <c r="AF315" s="9">
        <v>0.3408239700374539</v>
      </c>
      <c r="AG315" s="9">
        <v>0.26006821461367069</v>
      </c>
      <c r="AH315" s="9">
        <v>0</v>
      </c>
      <c r="AI315" s="9">
        <v>1</v>
      </c>
      <c r="AJ315" s="9" t="s">
        <v>463</v>
      </c>
      <c r="AK315">
        <v>89263202</v>
      </c>
    </row>
    <row r="316" spans="3:37" x14ac:dyDescent="0.2">
      <c r="C316" s="5" t="s">
        <v>464</v>
      </c>
      <c r="D316" s="9">
        <v>0.16607506271002059</v>
      </c>
      <c r="E316" s="9">
        <v>0.30098072370645584</v>
      </c>
      <c r="F316" s="9">
        <v>0.15942229286158513</v>
      </c>
      <c r="G316" s="9">
        <v>8.093319194061506E-2</v>
      </c>
      <c r="H316" s="9">
        <v>0.48903132617135059</v>
      </c>
      <c r="I316" s="9">
        <v>0.14538985338322849</v>
      </c>
      <c r="J316" s="9">
        <v>5.381911902530459E-2</v>
      </c>
      <c r="K316" s="9">
        <v>8.8469184890656499E-2</v>
      </c>
      <c r="L316" s="9">
        <v>0.2131313131313142</v>
      </c>
      <c r="M316" s="9">
        <v>0.3378264532434731</v>
      </c>
      <c r="N316" s="9">
        <v>1.3398515299655618E-2</v>
      </c>
      <c r="O316" s="9">
        <v>0.26582390381895166</v>
      </c>
      <c r="P316" s="9">
        <v>1.3098996371860244E-2</v>
      </c>
      <c r="Q316" s="9">
        <v>6.1225480857231632E-3</v>
      </c>
      <c r="R316" s="9">
        <v>0.2434646632899343</v>
      </c>
      <c r="S316" s="9">
        <v>5.3399224922642874E-2</v>
      </c>
      <c r="T316" s="9">
        <v>4.5656565656565402E-2</v>
      </c>
      <c r="U316" s="9">
        <v>0.17425648797120699</v>
      </c>
      <c r="V316" s="9">
        <v>0.14110429447852621</v>
      </c>
      <c r="W316" s="9">
        <v>8.3682268562663559E-2</v>
      </c>
      <c r="X316" s="9">
        <v>0.11134827463536182</v>
      </c>
      <c r="Y316" s="9">
        <v>0.3336886993603394</v>
      </c>
      <c r="Z316" s="9">
        <v>0.10134966880820856</v>
      </c>
      <c r="AA316" s="9">
        <v>4.6745969327565855E-2</v>
      </c>
      <c r="AB316" s="9">
        <v>0.46311827246913112</v>
      </c>
      <c r="AC316" s="9">
        <v>7.4812507882915755E-2</v>
      </c>
      <c r="AD316" s="9">
        <v>6.7276357827475958E-2</v>
      </c>
      <c r="AE316" s="9">
        <v>0.2243298969072173</v>
      </c>
      <c r="AF316" s="9">
        <v>0.12773506800709664</v>
      </c>
      <c r="AG316" s="9">
        <v>0.15335169880624586</v>
      </c>
      <c r="AH316" s="9">
        <v>1</v>
      </c>
      <c r="AI316" s="9">
        <v>0</v>
      </c>
      <c r="AJ316" s="9" t="s">
        <v>464</v>
      </c>
      <c r="AK316">
        <v>892657</v>
      </c>
    </row>
    <row r="317" spans="3:37" x14ac:dyDescent="0.2">
      <c r="C317" s="5" t="s">
        <v>465</v>
      </c>
      <c r="D317" s="9">
        <v>0.21198352974584836</v>
      </c>
      <c r="E317" s="9">
        <v>0.28576259722691916</v>
      </c>
      <c r="F317" s="9">
        <v>0.20592909957846783</v>
      </c>
      <c r="G317" s="9">
        <v>0.11011664899257688</v>
      </c>
      <c r="H317" s="9">
        <v>0.32409497156269956</v>
      </c>
      <c r="I317" s="9">
        <v>0.17655358566959106</v>
      </c>
      <c r="J317" s="9">
        <v>7.8350515463917289E-2</v>
      </c>
      <c r="K317" s="9">
        <v>7.4652087475149481E-2</v>
      </c>
      <c r="L317" s="9">
        <v>0.17727272727272819</v>
      </c>
      <c r="M317" s="9">
        <v>0.26263689974726201</v>
      </c>
      <c r="N317" s="9">
        <v>7.8326996197718254E-2</v>
      </c>
      <c r="O317" s="9">
        <v>0.15443776520509003</v>
      </c>
      <c r="P317" s="9">
        <v>8.0949912830419829E-2</v>
      </c>
      <c r="Q317" s="9">
        <v>3.0123384846413345E-2</v>
      </c>
      <c r="R317" s="9">
        <v>0.16789611449162042</v>
      </c>
      <c r="S317" s="9">
        <v>0.18226334605101155</v>
      </c>
      <c r="T317" s="9">
        <v>5.6085858585858586E-2</v>
      </c>
      <c r="U317" s="9">
        <v>0.14788785754877826</v>
      </c>
      <c r="V317" s="9">
        <v>0.15559745595767294</v>
      </c>
      <c r="W317" s="9">
        <v>8.6929784558407247E-2</v>
      </c>
      <c r="X317" s="9">
        <v>0.16897901102810478</v>
      </c>
      <c r="Y317" s="9">
        <v>0.25559701492537118</v>
      </c>
      <c r="Z317" s="9">
        <v>0.16076497833557518</v>
      </c>
      <c r="AA317" s="9">
        <v>7.4862367282737166E-2</v>
      </c>
      <c r="AB317" s="9">
        <v>0.2854784388826544</v>
      </c>
      <c r="AC317" s="9">
        <v>0.14709278070456294</v>
      </c>
      <c r="AD317" s="9">
        <v>9.7923322683706085E-2</v>
      </c>
      <c r="AE317" s="9">
        <v>0.18931271477663297</v>
      </c>
      <c r="AF317" s="9">
        <v>0.12674945791444928</v>
      </c>
      <c r="AG317" s="9">
        <v>0.13997113997114147</v>
      </c>
      <c r="AH317" s="9">
        <v>1</v>
      </c>
      <c r="AI317" s="9">
        <v>0</v>
      </c>
      <c r="AJ317" s="9" t="s">
        <v>465</v>
      </c>
      <c r="AK317">
        <v>89296</v>
      </c>
    </row>
    <row r="318" spans="3:37" x14ac:dyDescent="0.2">
      <c r="C318" s="5" t="s">
        <v>466</v>
      </c>
      <c r="D318" s="9">
        <v>0.21860949406029767</v>
      </c>
      <c r="E318" s="9">
        <v>0.49983090970577942</v>
      </c>
      <c r="F318" s="9">
        <v>0.21035173795867657</v>
      </c>
      <c r="G318" s="9">
        <v>0.11609756097560932</v>
      </c>
      <c r="H318" s="9">
        <v>0.19960278053624811</v>
      </c>
      <c r="I318" s="9">
        <v>0.11502361818293393</v>
      </c>
      <c r="J318" s="9">
        <v>4.6251171508903462E-2</v>
      </c>
      <c r="K318" s="9">
        <v>6.5258449304174779E-2</v>
      </c>
      <c r="L318" s="9">
        <v>0.44191919191919421</v>
      </c>
      <c r="M318" s="9">
        <v>0.18576242628475151</v>
      </c>
      <c r="N318" s="9">
        <v>5.0588448307079113E-2</v>
      </c>
      <c r="O318" s="9">
        <v>0.31510785007072201</v>
      </c>
      <c r="P318" s="9">
        <v>5.6730905150073049E-2</v>
      </c>
      <c r="Q318" s="9">
        <v>2.1307513289179285E-2</v>
      </c>
      <c r="R318" s="9">
        <v>0.14987932148077637</v>
      </c>
      <c r="S318" s="9">
        <v>0.15860546159161279</v>
      </c>
      <c r="T318" s="9">
        <v>4.0303030303030049E-2</v>
      </c>
      <c r="U318" s="9">
        <v>0.13256298541390421</v>
      </c>
      <c r="V318" s="9">
        <v>0.33852085326729331</v>
      </c>
      <c r="W318" s="9">
        <v>4.5472133548912955E-2</v>
      </c>
      <c r="X318" s="9">
        <v>0.16044112415510581</v>
      </c>
      <c r="Y318" s="9">
        <v>0.52238805970149405</v>
      </c>
      <c r="Z318" s="9">
        <v>0.15429055231834374</v>
      </c>
      <c r="AA318" s="9">
        <v>7.1593590247739106E-2</v>
      </c>
      <c r="AB318" s="9">
        <v>0.16033811001783094</v>
      </c>
      <c r="AC318" s="9">
        <v>0.10556800651977773</v>
      </c>
      <c r="AD318" s="9">
        <v>5.7819488817891299E-2</v>
      </c>
      <c r="AE318" s="9">
        <v>0.16546391752577344</v>
      </c>
      <c r="AF318" s="9">
        <v>0.33096786911098042</v>
      </c>
      <c r="AG318" s="9">
        <v>8.1398399580218231E-2</v>
      </c>
      <c r="AH318" s="9">
        <v>1</v>
      </c>
      <c r="AI318" s="9">
        <v>0</v>
      </c>
      <c r="AJ318" s="9" t="s">
        <v>466</v>
      </c>
      <c r="AK318">
        <v>893061</v>
      </c>
    </row>
    <row r="319" spans="3:37" x14ac:dyDescent="0.2">
      <c r="C319" s="5" t="s">
        <v>467</v>
      </c>
      <c r="D319" s="9">
        <v>0.2943348005111428</v>
      </c>
      <c r="E319" s="9">
        <v>0.20662833953331075</v>
      </c>
      <c r="F319" s="9">
        <v>0.27834980305438439</v>
      </c>
      <c r="G319" s="9">
        <v>0.16704135737009504</v>
      </c>
      <c r="H319" s="9">
        <v>0.29322018597093347</v>
      </c>
      <c r="I319" s="9">
        <v>0.101619532544016</v>
      </c>
      <c r="J319" s="9">
        <v>3.4231490159325208E-3</v>
      </c>
      <c r="K319" s="9">
        <v>1.6207753479125328E-2</v>
      </c>
      <c r="L319" s="9">
        <v>0.28888888888889042</v>
      </c>
      <c r="M319" s="9">
        <v>0.18913226621735471</v>
      </c>
      <c r="N319" s="9">
        <v>2.8535216367915981E-2</v>
      </c>
      <c r="O319" s="9">
        <v>4.7140205091937865E-2</v>
      </c>
      <c r="P319" s="9">
        <v>2.106205531734439E-2</v>
      </c>
      <c r="Q319" s="9">
        <v>1.6245858221360578E-2</v>
      </c>
      <c r="R319" s="9">
        <v>6.5234388278886321E-2</v>
      </c>
      <c r="S319" s="9">
        <v>4.2126055216751522E-2</v>
      </c>
      <c r="T319" s="9">
        <v>2.8484848484848484E-3</v>
      </c>
      <c r="U319" s="9">
        <v>4.5197954157984555E-2</v>
      </c>
      <c r="V319" s="9">
        <v>7.8206787865143249E-2</v>
      </c>
      <c r="W319" s="9">
        <v>5.839310144687225E-2</v>
      </c>
      <c r="X319" s="9">
        <v>0.2305229455709723</v>
      </c>
      <c r="Y319" s="9">
        <v>0.22468017057569092</v>
      </c>
      <c r="Z319" s="9">
        <v>0.20713182927436768</v>
      </c>
      <c r="AA319" s="9">
        <v>0.11101553283523392</v>
      </c>
      <c r="AB319" s="9">
        <v>0.2749125008254662</v>
      </c>
      <c r="AC319" s="9">
        <v>0.1041126990133016</v>
      </c>
      <c r="AD319" s="9">
        <v>8.9456869009584671E-3</v>
      </c>
      <c r="AE319" s="9">
        <v>8.5910652920962505E-2</v>
      </c>
      <c r="AF319" s="9">
        <v>0.21407451212300457</v>
      </c>
      <c r="AG319" s="9">
        <v>0.18896759805850824</v>
      </c>
      <c r="AH319" s="9">
        <v>1</v>
      </c>
      <c r="AI319" s="9">
        <v>0</v>
      </c>
      <c r="AJ319" s="9" t="s">
        <v>467</v>
      </c>
      <c r="AK319">
        <v>89344</v>
      </c>
    </row>
    <row r="320" spans="3:37" x14ac:dyDescent="0.2">
      <c r="C320" s="5" t="s">
        <v>468</v>
      </c>
      <c r="D320" s="9">
        <v>9.5555871077666638E-2</v>
      </c>
      <c r="E320" s="9">
        <v>0.15860669597565097</v>
      </c>
      <c r="F320" s="9">
        <v>8.6863381936286316E-2</v>
      </c>
      <c r="G320" s="9">
        <v>4.3605514316012728E-2</v>
      </c>
      <c r="H320" s="9">
        <v>0.15726279678613486</v>
      </c>
      <c r="I320" s="9">
        <v>3.6132752591865637E-2</v>
      </c>
      <c r="J320" s="9">
        <v>8.6246485473289343E-3</v>
      </c>
      <c r="K320" s="9">
        <v>1.7256461232604409E-2</v>
      </c>
      <c r="L320" s="9">
        <v>0.36767676767676449</v>
      </c>
      <c r="M320" s="9">
        <v>0.3868997472620071</v>
      </c>
      <c r="N320" s="9">
        <v>2.2849900416440336E-2</v>
      </c>
      <c r="O320" s="9">
        <v>0.20880480905233201</v>
      </c>
      <c r="P320" s="9">
        <v>1.8234933798237287E-2</v>
      </c>
      <c r="Q320" s="9">
        <v>5.5790271909868933E-3</v>
      </c>
      <c r="R320" s="9">
        <v>0.19294965496141681</v>
      </c>
      <c r="S320" s="9">
        <v>1.9759966353231143E-2</v>
      </c>
      <c r="T320" s="9">
        <v>9.29545454545452E-3</v>
      </c>
      <c r="U320" s="9">
        <v>6.5770032203068693E-2</v>
      </c>
      <c r="V320" s="9">
        <v>0.26915067259525943</v>
      </c>
      <c r="W320" s="9">
        <v>4.3468347083454428E-2</v>
      </c>
      <c r="X320" s="9">
        <v>6.2931341159729814E-2</v>
      </c>
      <c r="Y320" s="9">
        <v>0.21455223880597077</v>
      </c>
      <c r="Z320" s="9">
        <v>5.2243637631356379E-2</v>
      </c>
      <c r="AA320" s="9">
        <v>2.4651002752654583E-2</v>
      </c>
      <c r="AB320" s="9">
        <v>0.18120583768077836</v>
      </c>
      <c r="AC320" s="9">
        <v>2.4284231258064823E-2</v>
      </c>
      <c r="AD320" s="9">
        <v>1.1757188498402555E-2</v>
      </c>
      <c r="AE320" s="9">
        <v>4.7731958762886766E-2</v>
      </c>
      <c r="AF320" s="9">
        <v>0.28109599842302241</v>
      </c>
      <c r="AG320" s="9">
        <v>0.15085924176833357</v>
      </c>
      <c r="AH320" s="9">
        <v>1</v>
      </c>
      <c r="AI320" s="9">
        <v>0</v>
      </c>
      <c r="AJ320" s="9" t="s">
        <v>468</v>
      </c>
      <c r="AK320">
        <v>89346</v>
      </c>
    </row>
    <row r="321" spans="3:37" x14ac:dyDescent="0.2">
      <c r="C321" s="5" t="s">
        <v>469</v>
      </c>
      <c r="D321" s="9">
        <v>0.30853329547068192</v>
      </c>
      <c r="E321" s="9">
        <v>0.10145417653026716</v>
      </c>
      <c r="F321" s="9">
        <v>0.2895446064542877</v>
      </c>
      <c r="G321" s="9">
        <v>0.17930010604453872</v>
      </c>
      <c r="H321" s="9">
        <v>0.19075561975264241</v>
      </c>
      <c r="I321" s="9">
        <v>5.140788908655896E-2</v>
      </c>
      <c r="J321" s="9">
        <v>6.4620431115276471E-3</v>
      </c>
      <c r="K321" s="9">
        <v>2.1963220675944445E-2</v>
      </c>
      <c r="L321" s="9">
        <v>0.15404040404040489</v>
      </c>
      <c r="M321" s="9">
        <v>7.1398483572032462E-2</v>
      </c>
      <c r="N321" s="9">
        <v>4.0883577765706669E-2</v>
      </c>
      <c r="O321" s="9">
        <v>7.2091584158415989E-2</v>
      </c>
      <c r="P321" s="9">
        <v>3.5433256372802618E-2</v>
      </c>
      <c r="Q321" s="9">
        <v>2.537925057620688E-2</v>
      </c>
      <c r="R321" s="9">
        <v>5.5240167250229427E-2</v>
      </c>
      <c r="S321" s="9">
        <v>1.1220596629314832E-2</v>
      </c>
      <c r="T321" s="9">
        <v>5.1262626262626263E-3</v>
      </c>
      <c r="U321" s="9">
        <v>6.1413146429248083E-2</v>
      </c>
      <c r="V321" s="9">
        <v>9.7343389429841845E-2</v>
      </c>
      <c r="W321" s="9">
        <v>2.3188646131309963E-2</v>
      </c>
      <c r="X321" s="9">
        <v>0.2504446816079699</v>
      </c>
      <c r="Y321" s="9">
        <v>0.13113006396588528</v>
      </c>
      <c r="Z321" s="9">
        <v>0.2244633696897271</v>
      </c>
      <c r="AA321" s="9">
        <v>0.12620428627605212</v>
      </c>
      <c r="AB321" s="9">
        <v>0.12586673710625515</v>
      </c>
      <c r="AC321" s="9">
        <v>3.0144269484142092E-2</v>
      </c>
      <c r="AD321" s="9">
        <v>1.1014376996805112E-2</v>
      </c>
      <c r="AE321" s="9">
        <v>7.5945017182130856E-2</v>
      </c>
      <c r="AF321" s="9">
        <v>0.13837965700768806</v>
      </c>
      <c r="AG321" s="9">
        <v>4.5126590581136973E-2</v>
      </c>
      <c r="AH321" s="9">
        <v>1</v>
      </c>
      <c r="AI321" s="9">
        <v>0</v>
      </c>
      <c r="AJ321" s="9" t="s">
        <v>469</v>
      </c>
      <c r="AK321">
        <v>893526</v>
      </c>
    </row>
    <row r="322" spans="3:37" x14ac:dyDescent="0.2">
      <c r="C322" s="5" t="s">
        <v>470</v>
      </c>
      <c r="D322" s="9">
        <v>0.28723555303138043</v>
      </c>
      <c r="E322" s="9">
        <v>0.13966858302333443</v>
      </c>
      <c r="F322" s="9">
        <v>0.26895169649644096</v>
      </c>
      <c r="G322" s="9">
        <v>0.16419936373276775</v>
      </c>
      <c r="H322" s="9">
        <v>0.27886611898528646</v>
      </c>
      <c r="I322" s="9">
        <v>5.5119317833261933E-2</v>
      </c>
      <c r="J322" s="9">
        <v>1.0681818181818155E-2</v>
      </c>
      <c r="K322" s="9">
        <v>4.3881709741550909E-2</v>
      </c>
      <c r="L322" s="9">
        <v>0.19848484848484957</v>
      </c>
      <c r="M322" s="9">
        <v>0.10994102780118152</v>
      </c>
      <c r="N322" s="9">
        <v>0.10356690204598948</v>
      </c>
      <c r="O322" s="9">
        <v>0.10349628712871307</v>
      </c>
      <c r="P322" s="9">
        <v>8.5284832493050008E-2</v>
      </c>
      <c r="Q322" s="9">
        <v>4.895050037542148E-2</v>
      </c>
      <c r="R322" s="9">
        <v>8.2775266002651504E-2</v>
      </c>
      <c r="S322" s="9">
        <v>1.8468170757352787E-2</v>
      </c>
      <c r="T322" s="9">
        <v>7.1489898989898987E-3</v>
      </c>
      <c r="U322" s="9">
        <v>9.1324114415609003E-2</v>
      </c>
      <c r="V322" s="9">
        <v>8.9182191703720382E-2</v>
      </c>
      <c r="W322" s="9">
        <v>4.7614112184403479E-2</v>
      </c>
      <c r="X322" s="9">
        <v>0.24190679473497093</v>
      </c>
      <c r="Y322" s="9">
        <v>0.14339019189765231</v>
      </c>
      <c r="Z322" s="9">
        <v>0.2168932715772707</v>
      </c>
      <c r="AA322" s="9">
        <v>0.1197404640188753</v>
      </c>
      <c r="AB322" s="9">
        <v>0.20095093442514875</v>
      </c>
      <c r="AC322" s="9">
        <v>3.0250992034617005E-2</v>
      </c>
      <c r="AD322" s="9">
        <v>1.4568690095846566E-2</v>
      </c>
      <c r="AE322" s="9">
        <v>0.12137457044673548</v>
      </c>
      <c r="AF322" s="9">
        <v>0.1068401340429728</v>
      </c>
      <c r="AG322" s="9">
        <v>7.0575888757707358E-2</v>
      </c>
      <c r="AH322" s="9">
        <v>1</v>
      </c>
      <c r="AI322" s="9">
        <v>0</v>
      </c>
      <c r="AJ322" s="9" t="s">
        <v>470</v>
      </c>
      <c r="AK322">
        <v>893548</v>
      </c>
    </row>
    <row r="323" spans="3:37" x14ac:dyDescent="0.2">
      <c r="C323" s="5" t="s">
        <v>471</v>
      </c>
      <c r="D323" s="9">
        <v>0.22334232571347107</v>
      </c>
      <c r="E323" s="9">
        <v>0.31788975312816703</v>
      </c>
      <c r="F323" s="9">
        <v>0.21104277520558343</v>
      </c>
      <c r="G323" s="9">
        <v>0.11673382820784688</v>
      </c>
      <c r="H323" s="9">
        <v>0.32057416267942784</v>
      </c>
      <c r="I323" s="9">
        <v>0.10168087847371358</v>
      </c>
      <c r="J323" s="9">
        <v>3.7089971883786314E-2</v>
      </c>
      <c r="K323" s="9">
        <v>5.7057654075547005E-2</v>
      </c>
      <c r="L323" s="9">
        <v>0.44242424242423961</v>
      </c>
      <c r="M323" s="9">
        <v>0.2384161752316786</v>
      </c>
      <c r="N323" s="9">
        <v>1.7599130907115328E-2</v>
      </c>
      <c r="O323" s="9">
        <v>0.23643033946251593</v>
      </c>
      <c r="P323" s="9">
        <v>1.6585779578758893E-2</v>
      </c>
      <c r="Q323" s="9">
        <v>8.3638713629858724E-3</v>
      </c>
      <c r="R323" s="9">
        <v>0.14790767243430664</v>
      </c>
      <c r="S323" s="9">
        <v>5.150659416589097E-2</v>
      </c>
      <c r="T323" s="9">
        <v>2.6313131313131313E-2</v>
      </c>
      <c r="U323" s="9">
        <v>0.14468649365410124</v>
      </c>
      <c r="V323" s="9">
        <v>0.21962064501604095</v>
      </c>
      <c r="W323" s="9">
        <v>2.6470710169561571E-2</v>
      </c>
      <c r="X323" s="9">
        <v>0.16648879402347652</v>
      </c>
      <c r="Y323" s="9">
        <v>0.38726012793177089</v>
      </c>
      <c r="Z323" s="9">
        <v>0.15194979829672911</v>
      </c>
      <c r="AA323" s="9">
        <v>7.321569012976821E-2</v>
      </c>
      <c r="AB323" s="9">
        <v>0.33764775804002117</v>
      </c>
      <c r="AC323" s="9">
        <v>7.8984389401480615E-2</v>
      </c>
      <c r="AD323" s="9">
        <v>6.3218849840255512E-2</v>
      </c>
      <c r="AE323" s="9">
        <v>0.1972852233676983</v>
      </c>
      <c r="AF323" s="9">
        <v>0.3788685196136416</v>
      </c>
      <c r="AG323" s="9">
        <v>9.5369277187460244E-2</v>
      </c>
      <c r="AH323" s="9">
        <v>1</v>
      </c>
      <c r="AI323" s="9">
        <v>0</v>
      </c>
      <c r="AJ323" s="9" t="s">
        <v>471</v>
      </c>
      <c r="AK323">
        <v>893783</v>
      </c>
    </row>
    <row r="324" spans="3:37" x14ac:dyDescent="0.2">
      <c r="C324" s="5" t="s">
        <v>472</v>
      </c>
      <c r="D324" s="9">
        <v>0.36106772682095428</v>
      </c>
      <c r="E324" s="9">
        <v>0.20223199188366581</v>
      </c>
      <c r="F324" s="9">
        <v>0.33784811001313025</v>
      </c>
      <c r="G324" s="9">
        <v>0.22116648992576837</v>
      </c>
      <c r="H324" s="9">
        <v>0.21260269025909645</v>
      </c>
      <c r="I324" s="9">
        <v>4.8371265566529806E-2</v>
      </c>
      <c r="J324" s="9">
        <v>3.3903467666354263E-2</v>
      </c>
      <c r="K324" s="9">
        <v>9.3290258449304164E-2</v>
      </c>
      <c r="L324" s="9">
        <v>0.28888888888889042</v>
      </c>
      <c r="M324" s="9">
        <v>5.4549283909014361E-2</v>
      </c>
      <c r="N324" s="9">
        <v>7.4053956183233738E-2</v>
      </c>
      <c r="O324" s="9">
        <v>0.121839639321075</v>
      </c>
      <c r="P324" s="9">
        <v>5.6401074306177267E-2</v>
      </c>
      <c r="Q324" s="9">
        <v>4.1273968150796057E-2</v>
      </c>
      <c r="R324" s="9">
        <v>0.11279192303769923</v>
      </c>
      <c r="S324" s="9">
        <v>2.8306846516658369E-2</v>
      </c>
      <c r="T324" s="9">
        <v>1.3446969696969671E-2</v>
      </c>
      <c r="U324" s="9">
        <v>0.11979541579844671</v>
      </c>
      <c r="V324" s="9">
        <v>9.9313333708560797E-2</v>
      </c>
      <c r="W324" s="9">
        <v>0</v>
      </c>
      <c r="X324" s="9">
        <v>0.30345072927783845</v>
      </c>
      <c r="Y324" s="9">
        <v>0.25932835820895594</v>
      </c>
      <c r="Z324" s="9">
        <v>0.26540166342945531</v>
      </c>
      <c r="AA324" s="9">
        <v>0.16112858828155718</v>
      </c>
      <c r="AB324" s="9">
        <v>0.19764907878227744</v>
      </c>
      <c r="AC324" s="9">
        <v>4.2281534088152918E-2</v>
      </c>
      <c r="AD324" s="9">
        <v>3.7907348242811507E-2</v>
      </c>
      <c r="AE324" s="9">
        <v>0.19975945017182201</v>
      </c>
      <c r="AF324" s="9">
        <v>0.19022274788093868</v>
      </c>
      <c r="AG324" s="9">
        <v>1.2527876164240526E-2</v>
      </c>
      <c r="AH324" s="9">
        <v>1</v>
      </c>
      <c r="AI324" s="9">
        <v>0</v>
      </c>
      <c r="AJ324" s="9" t="s">
        <v>472</v>
      </c>
      <c r="AK324">
        <v>89382601</v>
      </c>
    </row>
    <row r="325" spans="3:37" x14ac:dyDescent="0.2">
      <c r="C325" s="5" t="s">
        <v>473</v>
      </c>
      <c r="D325" s="9">
        <v>0.27351034123716383</v>
      </c>
      <c r="E325" s="9">
        <v>0.12377409536692251</v>
      </c>
      <c r="F325" s="9">
        <v>0.26604934005942976</v>
      </c>
      <c r="G325" s="9">
        <v>0.15295864262990455</v>
      </c>
      <c r="H325" s="9">
        <v>0.31876861966236641</v>
      </c>
      <c r="I325" s="9">
        <v>0.18434451874118177</v>
      </c>
      <c r="J325" s="9">
        <v>9.4939081537019673E-2</v>
      </c>
      <c r="K325" s="9">
        <v>0.12664015904572579</v>
      </c>
      <c r="L325" s="9">
        <v>0.27323232323231955</v>
      </c>
      <c r="M325" s="9">
        <v>0.24094355518113103</v>
      </c>
      <c r="N325" s="9">
        <v>7.7856237552055035E-2</v>
      </c>
      <c r="O325" s="9">
        <v>6.6124469589816035E-2</v>
      </c>
      <c r="P325" s="9">
        <v>7.4871601564340584E-2</v>
      </c>
      <c r="Q325" s="9">
        <v>3.4325865991281269E-2</v>
      </c>
      <c r="R325" s="9">
        <v>0.16252507053744428</v>
      </c>
      <c r="S325" s="9">
        <v>0.19097545588367976</v>
      </c>
      <c r="T325" s="9">
        <v>7.9217171717171714E-2</v>
      </c>
      <c r="U325" s="9">
        <v>0.20250047357454101</v>
      </c>
      <c r="V325" s="9">
        <v>0.13266167614115917</v>
      </c>
      <c r="W325" s="9">
        <v>0.12082141425866856</v>
      </c>
      <c r="X325" s="9">
        <v>0.22269654927072319</v>
      </c>
      <c r="Y325" s="9">
        <v>0.11673773987206588</v>
      </c>
      <c r="Z325" s="9">
        <v>0.20733104238259023</v>
      </c>
      <c r="AA325" s="9">
        <v>0.10656704679512384</v>
      </c>
      <c r="AB325" s="9">
        <v>0.3184969953113676</v>
      </c>
      <c r="AC325" s="9">
        <v>0.18774437038546252</v>
      </c>
      <c r="AD325" s="9">
        <v>0.14129392971246008</v>
      </c>
      <c r="AE325" s="9">
        <v>0.28903780068728624</v>
      </c>
      <c r="AF325" s="9">
        <v>0.19692489651094069</v>
      </c>
      <c r="AG325" s="9">
        <v>0.18030958940050024</v>
      </c>
      <c r="AH325" s="9">
        <v>1</v>
      </c>
      <c r="AI325" s="9">
        <v>0</v>
      </c>
      <c r="AJ325" s="9" t="s">
        <v>473</v>
      </c>
      <c r="AK325">
        <v>89382602</v>
      </c>
    </row>
    <row r="326" spans="3:37" x14ac:dyDescent="0.2">
      <c r="C326" s="5" t="s">
        <v>474</v>
      </c>
      <c r="D326" s="9">
        <v>0.21576979506838609</v>
      </c>
      <c r="E326" s="9">
        <v>3.4156239431856604E-2</v>
      </c>
      <c r="F326" s="9">
        <v>0.20689655172413851</v>
      </c>
      <c r="G326" s="9">
        <v>0.11266171792152704</v>
      </c>
      <c r="H326" s="9">
        <v>0.30098402094430177</v>
      </c>
      <c r="I326" s="9">
        <v>0.12364272130544177</v>
      </c>
      <c r="J326" s="9">
        <v>3.2029053420805996E-2</v>
      </c>
      <c r="K326" s="9">
        <v>4.4269383697813344E-2</v>
      </c>
      <c r="L326" s="9">
        <v>0.39040404040403731</v>
      </c>
      <c r="M326" s="9">
        <v>0.23251895534962091</v>
      </c>
      <c r="N326" s="9">
        <v>7.1338040919789987E-3</v>
      </c>
      <c r="O326" s="9">
        <v>0</v>
      </c>
      <c r="P326" s="9">
        <v>1.6491542194788673E-2</v>
      </c>
      <c r="Q326" s="9">
        <v>4.9234401323875144E-3</v>
      </c>
      <c r="R326" s="9">
        <v>8.1959411224802298E-2</v>
      </c>
      <c r="S326" s="9">
        <v>8.3726379667738784E-2</v>
      </c>
      <c r="T326" s="9">
        <v>2.5328282828282828E-2</v>
      </c>
      <c r="U326" s="9">
        <v>8.8406895245311784E-2</v>
      </c>
      <c r="V326" s="9">
        <v>0.17501547813361851</v>
      </c>
      <c r="W326" s="9">
        <v>3.6524190539364197E-2</v>
      </c>
      <c r="X326" s="9">
        <v>0.15688367129135625</v>
      </c>
      <c r="Y326" s="9">
        <v>2.2654584221745804E-2</v>
      </c>
      <c r="Z326" s="9">
        <v>0.15349369988545369</v>
      </c>
      <c r="AA326" s="9">
        <v>6.9455367675973503E-2</v>
      </c>
      <c r="AB326" s="9">
        <v>0.25113914019679279</v>
      </c>
      <c r="AC326" s="9">
        <v>0.13127843913418816</v>
      </c>
      <c r="AD326" s="9">
        <v>6.6485623003194813E-2</v>
      </c>
      <c r="AE326" s="9">
        <v>0.16202749140893494</v>
      </c>
      <c r="AF326" s="9">
        <v>0.35974768381628303</v>
      </c>
      <c r="AG326" s="9">
        <v>0.12659058113603711</v>
      </c>
      <c r="AH326" s="9">
        <v>1</v>
      </c>
      <c r="AI326" s="9">
        <v>0</v>
      </c>
      <c r="AJ326" s="9" t="s">
        <v>474</v>
      </c>
      <c r="AK326">
        <v>893988</v>
      </c>
    </row>
    <row r="327" spans="3:37" x14ac:dyDescent="0.2">
      <c r="C327" s="5" t="s">
        <v>475</v>
      </c>
      <c r="D327" s="9">
        <v>7.64825595153584E-2</v>
      </c>
      <c r="E327" s="9">
        <v>0.30064254311802502</v>
      </c>
      <c r="F327" s="9">
        <v>7.1176836431484328E-2</v>
      </c>
      <c r="G327" s="9">
        <v>3.2958642629904132E-2</v>
      </c>
      <c r="H327" s="9">
        <v>0.49444795522253771</v>
      </c>
      <c r="I327" s="9">
        <v>0.11990061959389033</v>
      </c>
      <c r="J327" s="9">
        <v>0</v>
      </c>
      <c r="K327" s="9">
        <v>0</v>
      </c>
      <c r="L327" s="9">
        <v>0.55707070707070483</v>
      </c>
      <c r="M327" s="9">
        <v>0.49768323504633744</v>
      </c>
      <c r="N327" s="9">
        <v>8.1586094513850793E-2</v>
      </c>
      <c r="O327" s="9">
        <v>0.53412305516266034</v>
      </c>
      <c r="P327" s="9">
        <v>6.9028883758186874E-2</v>
      </c>
      <c r="Q327" s="9">
        <v>2.0560405530091464E-2</v>
      </c>
      <c r="R327" s="9">
        <v>0.64714280858007278</v>
      </c>
      <c r="S327" s="9">
        <v>8.8457956559618536E-2</v>
      </c>
      <c r="T327" s="9">
        <v>0</v>
      </c>
      <c r="U327" s="9">
        <v>0</v>
      </c>
      <c r="V327" s="9">
        <v>0.75389767546575104</v>
      </c>
      <c r="W327" s="9">
        <v>0.20470406146787759</v>
      </c>
      <c r="X327" s="9">
        <v>3.6357168267520931E-2</v>
      </c>
      <c r="Y327" s="9">
        <v>0.27771855010661062</v>
      </c>
      <c r="Z327" s="9">
        <v>3.1077244882713427E-2</v>
      </c>
      <c r="AA327" s="9">
        <v>1.3492921745969324E-2</v>
      </c>
      <c r="AB327" s="9">
        <v>0.41953377798322306</v>
      </c>
      <c r="AC327" s="9">
        <v>4.8878928117511322E-2</v>
      </c>
      <c r="AD327" s="9">
        <v>0</v>
      </c>
      <c r="AE327" s="9">
        <v>0</v>
      </c>
      <c r="AF327" s="9">
        <v>0.31086142322097238</v>
      </c>
      <c r="AG327" s="9">
        <v>0.17132362586908145</v>
      </c>
      <c r="AH327" s="9">
        <v>1</v>
      </c>
      <c r="AI327" s="9">
        <v>0</v>
      </c>
      <c r="AJ327" s="9" t="s">
        <v>475</v>
      </c>
      <c r="AK327">
        <v>894047</v>
      </c>
    </row>
    <row r="328" spans="3:37" x14ac:dyDescent="0.2">
      <c r="C328" s="5" t="s">
        <v>476</v>
      </c>
      <c r="D328" s="9">
        <v>0.26073169577358296</v>
      </c>
      <c r="E328" s="9">
        <v>0.24146094014203584</v>
      </c>
      <c r="F328" s="9">
        <v>0.24462718540529321</v>
      </c>
      <c r="G328" s="9">
        <v>0.14341463414634145</v>
      </c>
      <c r="H328" s="9">
        <v>0.29322018597093347</v>
      </c>
      <c r="I328" s="9">
        <v>5.8155941353291087E-2</v>
      </c>
      <c r="J328" s="9">
        <v>1.0480318650421745E-2</v>
      </c>
      <c r="K328" s="9">
        <v>3.1923459244532916E-2</v>
      </c>
      <c r="L328" s="9">
        <v>7.8282828282828676E-2</v>
      </c>
      <c r="M328" s="9">
        <v>0.14258635214827511</v>
      </c>
      <c r="N328" s="9">
        <v>2.1763534311062822E-2</v>
      </c>
      <c r="O328" s="9">
        <v>7.843440594059399E-2</v>
      </c>
      <c r="P328" s="9">
        <v>1.366442067568157E-2</v>
      </c>
      <c r="Q328" s="9">
        <v>1.0997426213769959E-2</v>
      </c>
      <c r="R328" s="9">
        <v>0.10929054628276196</v>
      </c>
      <c r="S328" s="9">
        <v>5.7079340282993026E-3</v>
      </c>
      <c r="T328" s="9">
        <v>6.6161616161615902E-3</v>
      </c>
      <c r="U328" s="9">
        <v>6.4216707709793444E-2</v>
      </c>
      <c r="V328" s="9">
        <v>8.5101592840659643E-2</v>
      </c>
      <c r="W328" s="9">
        <v>1.5518980694553586E-2</v>
      </c>
      <c r="X328" s="9">
        <v>0.19245819992885191</v>
      </c>
      <c r="Y328" s="9">
        <v>0.20495735607675969</v>
      </c>
      <c r="Z328" s="9">
        <v>0.16967976492853357</v>
      </c>
      <c r="AA328" s="9">
        <v>8.823240267400731E-2</v>
      </c>
      <c r="AB328" s="9">
        <v>0.25906359373968391</v>
      </c>
      <c r="AC328" s="9">
        <v>2.1577359296019245E-2</v>
      </c>
      <c r="AD328" s="9">
        <v>1.5479233226837063E-2</v>
      </c>
      <c r="AE328" s="9">
        <v>9.5670103092783843E-2</v>
      </c>
      <c r="AF328" s="9">
        <v>6.9386950522373508E-2</v>
      </c>
      <c r="AG328" s="9">
        <v>4.3945953036863057E-2</v>
      </c>
      <c r="AH328" s="9">
        <v>1</v>
      </c>
      <c r="AI328" s="9">
        <v>0</v>
      </c>
      <c r="AJ328" s="9" t="s">
        <v>476</v>
      </c>
      <c r="AK328">
        <v>894089</v>
      </c>
    </row>
    <row r="329" spans="3:37" x14ac:dyDescent="0.2">
      <c r="C329" s="5" t="s">
        <v>477</v>
      </c>
      <c r="D329" s="9">
        <v>0.24605991764873075</v>
      </c>
      <c r="E329" s="9">
        <v>0.14778491714575581</v>
      </c>
      <c r="F329" s="9">
        <v>0.23122106281528629</v>
      </c>
      <c r="G329" s="9">
        <v>0.1348462354188755</v>
      </c>
      <c r="H329" s="9">
        <v>0.22307483975805931</v>
      </c>
      <c r="I329" s="9">
        <v>3.9077357217348757E-2</v>
      </c>
      <c r="J329" s="9">
        <v>2.6312089971883786E-2</v>
      </c>
      <c r="K329" s="9">
        <v>2.5104373757455348E-2</v>
      </c>
      <c r="L329" s="9">
        <v>0.3095959595959612</v>
      </c>
      <c r="M329" s="9">
        <v>0.13753159224936817</v>
      </c>
      <c r="N329" s="9">
        <v>3.6139779105558198E-2</v>
      </c>
      <c r="O329" s="9">
        <v>5.2908415841584268E-2</v>
      </c>
      <c r="P329" s="9">
        <v>3.2087829241859774E-2</v>
      </c>
      <c r="Q329" s="9">
        <v>1.6843544428630685E-2</v>
      </c>
      <c r="R329" s="9">
        <v>0.12339803514974328</v>
      </c>
      <c r="S329" s="9">
        <v>2.639919488088463E-2</v>
      </c>
      <c r="T329" s="9">
        <v>2.8358585858585857E-2</v>
      </c>
      <c r="U329" s="9">
        <v>9.5681000189429793E-2</v>
      </c>
      <c r="V329" s="9">
        <v>0.16727641132436397</v>
      </c>
      <c r="W329" s="9">
        <v>1.9139615549383388E-3</v>
      </c>
      <c r="X329" s="9">
        <v>0.17502668089647905</v>
      </c>
      <c r="Y329" s="9">
        <v>0.11860341151385694</v>
      </c>
      <c r="Z329" s="9">
        <v>0.15533642113651144</v>
      </c>
      <c r="AA329" s="9">
        <v>8.0588871411718666E-2</v>
      </c>
      <c r="AB329" s="9">
        <v>0.1910453674965282</v>
      </c>
      <c r="AC329" s="9">
        <v>2.5254436262382239E-2</v>
      </c>
      <c r="AD329" s="9">
        <v>3.2875399361022371E-2</v>
      </c>
      <c r="AE329" s="9">
        <v>6.3642611683848688E-2</v>
      </c>
      <c r="AF329" s="9">
        <v>0.14350482948945426</v>
      </c>
      <c r="AG329" s="9">
        <v>3.4959989505444905E-2</v>
      </c>
      <c r="AH329" s="9">
        <v>1</v>
      </c>
      <c r="AI329" s="9">
        <v>0</v>
      </c>
      <c r="AJ329" s="9" t="s">
        <v>477</v>
      </c>
      <c r="AK329">
        <v>894090</v>
      </c>
    </row>
    <row r="330" spans="3:37" x14ac:dyDescent="0.2">
      <c r="C330" s="5" t="s">
        <v>478</v>
      </c>
      <c r="D330" s="9">
        <v>0.53192294950068419</v>
      </c>
      <c r="E330" s="9">
        <v>0.30977341900574906</v>
      </c>
      <c r="F330" s="9">
        <v>0.51765600165848979</v>
      </c>
      <c r="G330" s="9">
        <v>0.3747613997879109</v>
      </c>
      <c r="H330" s="9">
        <v>0.40471246727453658</v>
      </c>
      <c r="I330" s="9">
        <v>0.28317281148395579</v>
      </c>
      <c r="J330" s="9">
        <v>0.26476101218369258</v>
      </c>
      <c r="K330" s="9">
        <v>0.39512922465208944</v>
      </c>
      <c r="L330" s="9">
        <v>0.3772727272727292</v>
      </c>
      <c r="M330" s="9">
        <v>0.14069081718618581</v>
      </c>
      <c r="N330" s="9">
        <v>0.10595690747782002</v>
      </c>
      <c r="O330" s="9">
        <v>4.2012906647807727E-2</v>
      </c>
      <c r="P330" s="9">
        <v>8.4342458653347788E-2</v>
      </c>
      <c r="Q330" s="9">
        <v>7.8629356105177656E-2</v>
      </c>
      <c r="R330" s="9">
        <v>0.10565319373151576</v>
      </c>
      <c r="S330" s="9">
        <v>0.10768468170757434</v>
      </c>
      <c r="T330" s="9">
        <v>6.0808080808080797E-2</v>
      </c>
      <c r="U330" s="9">
        <v>0.21651827997726697</v>
      </c>
      <c r="V330" s="9">
        <v>6.8497776777169755E-2</v>
      </c>
      <c r="W330" s="9">
        <v>5.3763663750812096E-2</v>
      </c>
      <c r="X330" s="9">
        <v>0.49484169334756511</v>
      </c>
      <c r="Y330" s="9">
        <v>0.34594882729211185</v>
      </c>
      <c r="Z330" s="9">
        <v>0.45066985407640081</v>
      </c>
      <c r="AA330" s="9">
        <v>0.31945536767597343</v>
      </c>
      <c r="AB330" s="9">
        <v>0.47698606616919059</v>
      </c>
      <c r="AC330" s="9">
        <v>0.24159074812507791</v>
      </c>
      <c r="AD330" s="9">
        <v>0.30774760383386501</v>
      </c>
      <c r="AE330" s="9">
        <v>0.61030927835051763</v>
      </c>
      <c r="AF330" s="9">
        <v>0.24581115710624929</v>
      </c>
      <c r="AG330" s="9">
        <v>0.17670208579299593</v>
      </c>
      <c r="AH330" s="9">
        <v>0</v>
      </c>
      <c r="AI330" s="9">
        <v>1</v>
      </c>
      <c r="AJ330" s="9" t="s">
        <v>478</v>
      </c>
      <c r="AK330">
        <v>894326</v>
      </c>
    </row>
    <row r="331" spans="3:37" x14ac:dyDescent="0.2">
      <c r="C331" s="5" t="s">
        <v>479</v>
      </c>
      <c r="D331" s="9">
        <v>9.7543660372000962E-2</v>
      </c>
      <c r="E331" s="9">
        <v>0.31078796077104826</v>
      </c>
      <c r="F331" s="9">
        <v>0.11250086379655926</v>
      </c>
      <c r="G331" s="9">
        <v>4.2841993637327679E-2</v>
      </c>
      <c r="H331" s="9">
        <v>0.42475399476392922</v>
      </c>
      <c r="I331" s="9">
        <v>0.54542666094104508</v>
      </c>
      <c r="J331" s="9">
        <v>0.46274601686972816</v>
      </c>
      <c r="K331" s="9">
        <v>0.24393638170974227</v>
      </c>
      <c r="L331" s="9">
        <v>0.64141414141414466</v>
      </c>
      <c r="M331" s="9">
        <v>0.78917438921651206</v>
      </c>
      <c r="N331" s="9">
        <v>0.12811877602752089</v>
      </c>
      <c r="O331" s="9">
        <v>0.34273338048090596</v>
      </c>
      <c r="P331" s="9">
        <v>0.14192150025915282</v>
      </c>
      <c r="Q331" s="9">
        <v>3.2495451981516384E-2</v>
      </c>
      <c r="R331" s="9">
        <v>0.27643879389468656</v>
      </c>
      <c r="S331" s="9">
        <v>0.47802445399105115</v>
      </c>
      <c r="T331" s="9">
        <v>0.25934343434343432</v>
      </c>
      <c r="U331" s="9">
        <v>0.47868914567152959</v>
      </c>
      <c r="V331" s="9">
        <v>0.38031181403725867</v>
      </c>
      <c r="W331" s="9">
        <v>0.24122134239874052</v>
      </c>
      <c r="X331" s="9">
        <v>7.5773745997866154E-2</v>
      </c>
      <c r="Y331" s="9">
        <v>0.30330490405117089</v>
      </c>
      <c r="Z331" s="9">
        <v>9.0691767518303643E-2</v>
      </c>
      <c r="AA331" s="9">
        <v>2.7501966181675431E-2</v>
      </c>
      <c r="AB331" s="9">
        <v>0.33632701578287261</v>
      </c>
      <c r="AC331" s="9">
        <v>0.33715594105034397</v>
      </c>
      <c r="AD331" s="9">
        <v>0.36813099041533465</v>
      </c>
      <c r="AE331" s="9">
        <v>0.39347079037800831</v>
      </c>
      <c r="AF331" s="9">
        <v>0.30948156909126812</v>
      </c>
      <c r="AG331" s="9">
        <v>0.33097205824478809</v>
      </c>
      <c r="AH331" s="9">
        <v>1</v>
      </c>
      <c r="AI331" s="9">
        <v>0</v>
      </c>
      <c r="AJ331" s="9" t="s">
        <v>479</v>
      </c>
      <c r="AK331">
        <v>894329</v>
      </c>
    </row>
    <row r="332" spans="3:37" x14ac:dyDescent="0.2">
      <c r="C332" s="5" t="s">
        <v>480</v>
      </c>
      <c r="D332" s="9">
        <v>0.25789199678167607</v>
      </c>
      <c r="E332" s="9">
        <v>0.24653364896854915</v>
      </c>
      <c r="F332" s="9">
        <v>0.24055006564853829</v>
      </c>
      <c r="G332" s="9">
        <v>0.14159066808059384</v>
      </c>
      <c r="H332" s="9">
        <v>0.20709578405705617</v>
      </c>
      <c r="I332" s="9">
        <v>4.6500214710754086E-2</v>
      </c>
      <c r="J332" s="9">
        <v>3.1443298969072157E-2</v>
      </c>
      <c r="K332" s="9">
        <v>8.4443339960238992E-2</v>
      </c>
      <c r="L332" s="9">
        <v>0.20808080808080912</v>
      </c>
      <c r="M332" s="9">
        <v>0.11899747262005264</v>
      </c>
      <c r="N332" s="9">
        <v>9.6433097954010505E-2</v>
      </c>
      <c r="O332" s="9">
        <v>0.40660360678925123</v>
      </c>
      <c r="P332" s="9">
        <v>8.1515337134241153E-2</v>
      </c>
      <c r="Q332" s="9">
        <v>4.5495126989641373E-2</v>
      </c>
      <c r="R332" s="9">
        <v>0.19186184859095071</v>
      </c>
      <c r="S332" s="9">
        <v>6.4124132544236226E-2</v>
      </c>
      <c r="T332" s="9">
        <v>2.51489898989899E-2</v>
      </c>
      <c r="U332" s="9">
        <v>0.21216139420344801</v>
      </c>
      <c r="V332" s="9">
        <v>0.37215061631113722</v>
      </c>
      <c r="W332" s="9">
        <v>7.1383165429847018E-2</v>
      </c>
      <c r="X332" s="9">
        <v>0.17680540732835384</v>
      </c>
      <c r="Y332" s="9">
        <v>0.2182835820895529</v>
      </c>
      <c r="Z332" s="9">
        <v>0.1561332735694021</v>
      </c>
      <c r="AA332" s="9">
        <v>8.1277034998033779E-2</v>
      </c>
      <c r="AB332" s="9">
        <v>8.5319949811794735E-2</v>
      </c>
      <c r="AC332" s="9">
        <v>1.9239165235614381E-2</v>
      </c>
      <c r="AD332" s="9">
        <v>1.7867412140575082E-2</v>
      </c>
      <c r="AE332" s="9">
        <v>9.7319587628866319E-2</v>
      </c>
      <c r="AF332" s="9">
        <v>6.6232998225899981E-2</v>
      </c>
      <c r="AG332" s="9">
        <v>2.8072937163846415E-2</v>
      </c>
      <c r="AH332" s="9">
        <v>1</v>
      </c>
      <c r="AI332" s="9">
        <v>0</v>
      </c>
      <c r="AJ332" s="9" t="s">
        <v>480</v>
      </c>
      <c r="AK332">
        <v>894335</v>
      </c>
    </row>
    <row r="333" spans="3:37" x14ac:dyDescent="0.2">
      <c r="C333" s="5" t="s">
        <v>481</v>
      </c>
      <c r="D333" s="9">
        <v>0.15471626674239311</v>
      </c>
      <c r="E333" s="9">
        <v>0.21880284071694281</v>
      </c>
      <c r="F333" s="9">
        <v>0.15707276622209926</v>
      </c>
      <c r="G333" s="9">
        <v>7.6648992576881875E-2</v>
      </c>
      <c r="H333" s="9">
        <v>0.48271192561163212</v>
      </c>
      <c r="I333" s="9">
        <v>0.28133243359303195</v>
      </c>
      <c r="J333" s="9">
        <v>0.15759137769447046</v>
      </c>
      <c r="K333" s="9">
        <v>0.19706759443340011</v>
      </c>
      <c r="L333" s="9">
        <v>0.34494949494949673</v>
      </c>
      <c r="M333" s="9">
        <v>0.4808340353833192</v>
      </c>
      <c r="N333" s="9">
        <v>9.2775665399239537E-2</v>
      </c>
      <c r="O333" s="9">
        <v>0.24549151343705852</v>
      </c>
      <c r="P333" s="9">
        <v>3.9579701267492814E-2</v>
      </c>
      <c r="Q333" s="9">
        <v>2.965644249698357E-2</v>
      </c>
      <c r="R333" s="9">
        <v>0.29836489104939001</v>
      </c>
      <c r="S333" s="9">
        <v>0.30340673536215573</v>
      </c>
      <c r="T333" s="9">
        <v>0.10111111111111086</v>
      </c>
      <c r="U333" s="9">
        <v>0.29247963629475332</v>
      </c>
      <c r="V333" s="9">
        <v>0.27168345809646954</v>
      </c>
      <c r="W333" s="9">
        <v>0.23151334245401736</v>
      </c>
      <c r="X333" s="9">
        <v>0.11917467093560728</v>
      </c>
      <c r="Y333" s="9">
        <v>0.22894456289978476</v>
      </c>
      <c r="Z333" s="9">
        <v>0.10518452114149208</v>
      </c>
      <c r="AA333" s="9">
        <v>5.0432559968541082E-2</v>
      </c>
      <c r="AB333" s="9">
        <v>0.45585419005480754</v>
      </c>
      <c r="AC333" s="9">
        <v>0.20249148645108619</v>
      </c>
      <c r="AD333" s="9">
        <v>0.15159744408945688</v>
      </c>
      <c r="AE333" s="9">
        <v>0.33484536082474314</v>
      </c>
      <c r="AF333" s="9">
        <v>0.20559826532623532</v>
      </c>
      <c r="AG333" s="9">
        <v>0.27535091171454967</v>
      </c>
      <c r="AH333" s="9">
        <v>1</v>
      </c>
      <c r="AI333" s="9">
        <v>0</v>
      </c>
      <c r="AJ333" s="9" t="s">
        <v>481</v>
      </c>
      <c r="AK333">
        <v>894604</v>
      </c>
    </row>
    <row r="334" spans="3:37" x14ac:dyDescent="0.2">
      <c r="C334" s="5" t="s">
        <v>482</v>
      </c>
      <c r="D334" s="9">
        <v>0.62373988357234444</v>
      </c>
      <c r="E334" s="9">
        <v>0.33648968549205271</v>
      </c>
      <c r="F334" s="9">
        <v>0.60334462027502622</v>
      </c>
      <c r="G334" s="9">
        <v>0.47953340402969247</v>
      </c>
      <c r="H334" s="9">
        <v>0.24889410490205063</v>
      </c>
      <c r="I334" s="9">
        <v>0.20323906508803177</v>
      </c>
      <c r="J334" s="9">
        <v>0.27061855670103091</v>
      </c>
      <c r="K334" s="9">
        <v>0.38399602385686021</v>
      </c>
      <c r="L334" s="9">
        <v>0.4383838383838406</v>
      </c>
      <c r="M334" s="9">
        <v>2.1061499578770022E-2</v>
      </c>
      <c r="N334" s="9">
        <v>0.17418069889552781</v>
      </c>
      <c r="O334" s="9">
        <v>7.206948373408785E-2</v>
      </c>
      <c r="P334" s="9">
        <v>0.1465862507656783</v>
      </c>
      <c r="Q334" s="9">
        <v>0.12709797197598777</v>
      </c>
      <c r="R334" s="9">
        <v>9.5964918244552777E-2</v>
      </c>
      <c r="S334" s="9">
        <v>8.6430137891670061E-2</v>
      </c>
      <c r="T334" s="9">
        <v>6.6792929292929293E-2</v>
      </c>
      <c r="U334" s="9">
        <v>0.236218980867589</v>
      </c>
      <c r="V334" s="9">
        <v>0.19766983733888671</v>
      </c>
      <c r="W334" s="9">
        <v>2.3983251108991938E-2</v>
      </c>
      <c r="X334" s="9">
        <v>0.53824261828530628</v>
      </c>
      <c r="Y334" s="9">
        <v>0.29344349680170662</v>
      </c>
      <c r="Z334" s="9">
        <v>0.49698690173813198</v>
      </c>
      <c r="AA334" s="9">
        <v>0.36172827369248933</v>
      </c>
      <c r="AB334" s="9">
        <v>0.22604503731096412</v>
      </c>
      <c r="AC334" s="9">
        <v>0.12264361459576416</v>
      </c>
      <c r="AD334" s="9">
        <v>0.20814696485623005</v>
      </c>
      <c r="AE334" s="9">
        <v>0.4896907216494828</v>
      </c>
      <c r="AF334" s="9">
        <v>0.29371180760890853</v>
      </c>
      <c r="AG334" s="9">
        <v>2.8138528138528959E-2</v>
      </c>
      <c r="AH334" s="9">
        <v>0</v>
      </c>
      <c r="AI334" s="9">
        <v>1</v>
      </c>
      <c r="AJ334" s="9" t="s">
        <v>482</v>
      </c>
      <c r="AK334">
        <v>894618</v>
      </c>
    </row>
    <row r="335" spans="3:37" x14ac:dyDescent="0.2">
      <c r="C335" s="5" t="s">
        <v>483</v>
      </c>
      <c r="D335" s="9">
        <v>0.27824317289033723</v>
      </c>
      <c r="E335" s="9">
        <v>0.12208319242475479</v>
      </c>
      <c r="F335" s="9">
        <v>0.26971183746803934</v>
      </c>
      <c r="G335" s="9">
        <v>0.15325556733828208</v>
      </c>
      <c r="H335" s="9">
        <v>0.54861424573440964</v>
      </c>
      <c r="I335" s="9">
        <v>0.21152076559720329</v>
      </c>
      <c r="J335" s="9">
        <v>8.9034676663542409E-2</v>
      </c>
      <c r="K335" s="9">
        <v>0.16898608349900682</v>
      </c>
      <c r="L335" s="9">
        <v>0.2439393939393901</v>
      </c>
      <c r="M335" s="9">
        <v>0.31171019376579612</v>
      </c>
      <c r="N335" s="9">
        <v>3.9724787253304361E-2</v>
      </c>
      <c r="O335" s="9">
        <v>0.15068069306930723</v>
      </c>
      <c r="P335" s="9">
        <v>4.0380719031239701E-2</v>
      </c>
      <c r="Q335" s="9">
        <v>1.8244371476919995E-2</v>
      </c>
      <c r="R335" s="9">
        <v>0.14267260427643907</v>
      </c>
      <c r="S335" s="9">
        <v>0.1344969507615596</v>
      </c>
      <c r="T335" s="9">
        <v>4.8030303030302778E-2</v>
      </c>
      <c r="U335" s="9">
        <v>0.19151354423186057</v>
      </c>
      <c r="V335" s="9">
        <v>5.822592446670654E-2</v>
      </c>
      <c r="W335" s="9">
        <v>7.642717963600211E-2</v>
      </c>
      <c r="X335" s="9">
        <v>0.21736036997509536</v>
      </c>
      <c r="Y335" s="9">
        <v>0.24147121535181035</v>
      </c>
      <c r="Z335" s="9">
        <v>0.2111160914388176</v>
      </c>
      <c r="AA335" s="9">
        <v>0.10182363350373597</v>
      </c>
      <c r="AB335" s="9">
        <v>0.55160800369808227</v>
      </c>
      <c r="AC335" s="9">
        <v>0.18997584189539157</v>
      </c>
      <c r="AD335" s="9">
        <v>0.14305111821086264</v>
      </c>
      <c r="AE335" s="9">
        <v>0.39690721649484678</v>
      </c>
      <c r="AF335" s="9">
        <v>0.16104868913857709</v>
      </c>
      <c r="AG335" s="9">
        <v>0.1999868818050648</v>
      </c>
      <c r="AH335" s="9">
        <v>1</v>
      </c>
      <c r="AI335" s="9">
        <v>0</v>
      </c>
      <c r="AJ335" s="9" t="s">
        <v>483</v>
      </c>
      <c r="AK335">
        <v>894855</v>
      </c>
    </row>
    <row r="336" spans="3:37" x14ac:dyDescent="0.2">
      <c r="C336" s="5" t="s">
        <v>484</v>
      </c>
      <c r="D336" s="9">
        <v>0.63225898054806506</v>
      </c>
      <c r="E336" s="9">
        <v>0.39905309435238417</v>
      </c>
      <c r="F336" s="9">
        <v>0.63651440812659832</v>
      </c>
      <c r="G336" s="9">
        <v>0.47529162248144219</v>
      </c>
      <c r="H336" s="9">
        <v>0.58111402004153301</v>
      </c>
      <c r="I336" s="9">
        <v>0.51567388503772926</v>
      </c>
      <c r="J336" s="9">
        <v>0.60098406747891275</v>
      </c>
      <c r="K336" s="9">
        <v>0.74751491053678309</v>
      </c>
      <c r="L336" s="9">
        <v>0.76212121212121609</v>
      </c>
      <c r="M336" s="9">
        <v>0.35256950294860989</v>
      </c>
      <c r="N336" s="9">
        <v>0.16610537751222162</v>
      </c>
      <c r="O336" s="9">
        <v>0.14648161244695704</v>
      </c>
      <c r="P336" s="9">
        <v>0.15337134241153419</v>
      </c>
      <c r="Q336" s="9">
        <v>0.11628358716319449</v>
      </c>
      <c r="R336" s="9">
        <v>0.12822517591868676</v>
      </c>
      <c r="S336" s="9">
        <v>0.16566527473187781</v>
      </c>
      <c r="T336" s="9">
        <v>8.0555555555555297E-2</v>
      </c>
      <c r="U336" s="9">
        <v>0.25932941845046459</v>
      </c>
      <c r="V336" s="9">
        <v>0.27857826307198735</v>
      </c>
      <c r="W336" s="9">
        <v>8.4649613752884725E-2</v>
      </c>
      <c r="X336" s="9">
        <v>0.61792956243330022</v>
      </c>
      <c r="Y336" s="9">
        <v>0.52878464818763204</v>
      </c>
      <c r="Z336" s="9">
        <v>0.60107575078439979</v>
      </c>
      <c r="AA336" s="9">
        <v>0.43079040503342531</v>
      </c>
      <c r="AB336" s="9">
        <v>0.58132470448392415</v>
      </c>
      <c r="AC336" s="9">
        <v>0.40933919337155839</v>
      </c>
      <c r="AD336" s="9">
        <v>0.42683706070287464</v>
      </c>
      <c r="AE336" s="9">
        <v>0.9226804123711374</v>
      </c>
      <c r="AF336" s="9">
        <v>0.78710821998817226</v>
      </c>
      <c r="AG336" s="9">
        <v>0.31063885609340408</v>
      </c>
      <c r="AH336" s="9">
        <v>0</v>
      </c>
      <c r="AI336" s="9">
        <v>1</v>
      </c>
      <c r="AJ336" s="9" t="s">
        <v>484</v>
      </c>
      <c r="AK336">
        <v>895100</v>
      </c>
    </row>
    <row r="337" spans="3:37" x14ac:dyDescent="0.2">
      <c r="C337" s="5" t="s">
        <v>485</v>
      </c>
      <c r="D337" s="9">
        <v>0.24700648397936165</v>
      </c>
      <c r="E337" s="9">
        <v>0.18599932363882313</v>
      </c>
      <c r="F337" s="9">
        <v>0.23647294589178416</v>
      </c>
      <c r="G337" s="9">
        <v>0.13336161187698792</v>
      </c>
      <c r="H337" s="9">
        <v>0.30784508440913888</v>
      </c>
      <c r="I337" s="9">
        <v>0.14131034905834008</v>
      </c>
      <c r="J337" s="9">
        <v>4.6719775070290293E-2</v>
      </c>
      <c r="K337" s="9">
        <v>8.4095427435388101E-2</v>
      </c>
      <c r="L337" s="9">
        <v>0.29191919191919341</v>
      </c>
      <c r="M337" s="9">
        <v>0.23862679022746419</v>
      </c>
      <c r="N337" s="9">
        <v>5.2869817128372257E-2</v>
      </c>
      <c r="O337" s="9">
        <v>9.8810997171145901E-2</v>
      </c>
      <c r="P337" s="9">
        <v>5.6636667766102815E-2</v>
      </c>
      <c r="Q337" s="9">
        <v>2.2801728807354552E-2</v>
      </c>
      <c r="R337" s="9">
        <v>0.12543767209436715</v>
      </c>
      <c r="S337" s="9">
        <v>8.9584522486256563E-2</v>
      </c>
      <c r="T337" s="9">
        <v>2.6540404040404041E-2</v>
      </c>
      <c r="U337" s="9">
        <v>9.7404811517332823E-2</v>
      </c>
      <c r="V337" s="9">
        <v>7.6658974503292621E-2</v>
      </c>
      <c r="W337" s="9">
        <v>4.0428119342758209E-2</v>
      </c>
      <c r="X337" s="9">
        <v>0.20704375667022515</v>
      </c>
      <c r="Y337" s="9">
        <v>0.24946695095948632</v>
      </c>
      <c r="Z337" s="9">
        <v>0.20269933761641609</v>
      </c>
      <c r="AA337" s="9">
        <v>9.7792961069603043E-2</v>
      </c>
      <c r="AB337" s="9">
        <v>0.35944000528296516</v>
      </c>
      <c r="AC337" s="9">
        <v>0.16057863026457497</v>
      </c>
      <c r="AD337" s="9">
        <v>9.3210862619808321E-2</v>
      </c>
      <c r="AE337" s="9">
        <v>0.19092783505154673</v>
      </c>
      <c r="AF337" s="9">
        <v>0.21604573230829929</v>
      </c>
      <c r="AG337" s="9">
        <v>0.16115702479339003</v>
      </c>
      <c r="AH337" s="9">
        <v>1</v>
      </c>
      <c r="AI337" s="9">
        <v>0</v>
      </c>
      <c r="AJ337" s="9" t="s">
        <v>485</v>
      </c>
      <c r="AK337">
        <v>89511501</v>
      </c>
    </row>
    <row r="338" spans="3:37" x14ac:dyDescent="0.2">
      <c r="C338" s="5" t="s">
        <v>486</v>
      </c>
      <c r="D338" s="9">
        <v>0.26925079274930352</v>
      </c>
      <c r="E338" s="9">
        <v>0.25667906662157591</v>
      </c>
      <c r="F338" s="9">
        <v>0.25886255269159059</v>
      </c>
      <c r="G338" s="9">
        <v>0.14693531283138875</v>
      </c>
      <c r="H338" s="9">
        <v>0.45292046583010259</v>
      </c>
      <c r="I338" s="9">
        <v>0.17563339672412789</v>
      </c>
      <c r="J338" s="9">
        <v>7.4812558575445165E-2</v>
      </c>
      <c r="K338" s="9">
        <v>0.10472166998011932</v>
      </c>
      <c r="L338" s="9">
        <v>0.32676767676767332</v>
      </c>
      <c r="M338" s="9">
        <v>0.20808761583824767</v>
      </c>
      <c r="N338" s="9">
        <v>3.5669020459894611E-2</v>
      </c>
      <c r="O338" s="9">
        <v>0.13045880480905259</v>
      </c>
      <c r="P338" s="9">
        <v>3.8119021815954397E-2</v>
      </c>
      <c r="Q338" s="9">
        <v>2.0186851650547649E-2</v>
      </c>
      <c r="R338" s="9">
        <v>0.17323316449671952</v>
      </c>
      <c r="S338" s="9">
        <v>5.454081172830267E-2</v>
      </c>
      <c r="T338" s="9">
        <v>3.3560606060606055E-2</v>
      </c>
      <c r="U338" s="9">
        <v>0.12263686304224287</v>
      </c>
      <c r="V338" s="9">
        <v>0.17853323577418811</v>
      </c>
      <c r="W338" s="9">
        <v>3.0720119398035046E-2</v>
      </c>
      <c r="X338" s="9">
        <v>0.20562077552472535</v>
      </c>
      <c r="Y338" s="9">
        <v>0.24200426439232484</v>
      </c>
      <c r="Z338" s="9">
        <v>0.1906967478460096</v>
      </c>
      <c r="AA338" s="9">
        <v>9.5654738497837163E-2</v>
      </c>
      <c r="AB338" s="9">
        <v>0.44396750974047744</v>
      </c>
      <c r="AC338" s="9">
        <v>9.1111951955448287E-2</v>
      </c>
      <c r="AD338" s="9">
        <v>8.1469648562299518E-2</v>
      </c>
      <c r="AE338" s="9">
        <v>0.19250859106529281</v>
      </c>
      <c r="AF338" s="9">
        <v>0.22136802680859297</v>
      </c>
      <c r="AG338" s="9">
        <v>9.0777908959727677E-2</v>
      </c>
      <c r="AH338" s="9">
        <v>1</v>
      </c>
      <c r="AI338" s="9">
        <v>0</v>
      </c>
      <c r="AJ338" s="9" t="s">
        <v>486</v>
      </c>
      <c r="AK338">
        <v>89511502</v>
      </c>
    </row>
    <row r="339" spans="3:37" x14ac:dyDescent="0.2">
      <c r="C339" s="5" t="s">
        <v>487</v>
      </c>
      <c r="D339" s="9">
        <v>0.3374035685550637</v>
      </c>
      <c r="E339" s="9">
        <v>0.10720324653364896</v>
      </c>
      <c r="F339" s="9">
        <v>0.31953562297007859</v>
      </c>
      <c r="G339" s="9">
        <v>0.20063626723223751</v>
      </c>
      <c r="H339" s="9">
        <v>0.36526135235172319</v>
      </c>
      <c r="I339" s="9">
        <v>0.10330654561069906</v>
      </c>
      <c r="J339" s="9">
        <v>4.1354264292408377E-2</v>
      </c>
      <c r="K339" s="9">
        <v>0.13583499005964284</v>
      </c>
      <c r="L339" s="9">
        <v>0.15808080808080893</v>
      </c>
      <c r="M339" s="9">
        <v>0.14827295703454299</v>
      </c>
      <c r="N339" s="9">
        <v>5.272496831432192E-2</v>
      </c>
      <c r="O339" s="9">
        <v>0.15929985855728462</v>
      </c>
      <c r="P339" s="9">
        <v>3.7742072280073508E-2</v>
      </c>
      <c r="Q339" s="9">
        <v>3.1972476550155234E-2</v>
      </c>
      <c r="R339" s="9">
        <v>0.16925587245470333</v>
      </c>
      <c r="S339" s="9">
        <v>6.8104665485024696E-2</v>
      </c>
      <c r="T339" s="9">
        <v>1.4436868686868659E-2</v>
      </c>
      <c r="U339" s="9">
        <v>0.12553513923091517</v>
      </c>
      <c r="V339" s="9">
        <v>8.8337929869983678E-2</v>
      </c>
      <c r="W339" s="9">
        <v>5.4627364813509535E-2</v>
      </c>
      <c r="X339" s="9">
        <v>0.27036641764496389</v>
      </c>
      <c r="Y339" s="9">
        <v>0.15938166311300686</v>
      </c>
      <c r="Z339" s="9">
        <v>0.23900592658997119</v>
      </c>
      <c r="AA339" s="9">
        <v>0.13878784899724728</v>
      </c>
      <c r="AB339" s="9">
        <v>0.37594928349732176</v>
      </c>
      <c r="AC339" s="9">
        <v>8.1118840410978915E-2</v>
      </c>
      <c r="AD339" s="9">
        <v>4.2388178913737945E-2</v>
      </c>
      <c r="AE339" s="9">
        <v>0.20240549828178769</v>
      </c>
      <c r="AF339" s="9">
        <v>0.10546027991326454</v>
      </c>
      <c r="AG339" s="9">
        <v>0.10356814902269576</v>
      </c>
      <c r="AH339" s="9">
        <v>1</v>
      </c>
      <c r="AI339" s="9">
        <v>0</v>
      </c>
      <c r="AJ339" s="9" t="s">
        <v>487</v>
      </c>
      <c r="AK339">
        <v>89524</v>
      </c>
    </row>
    <row r="340" spans="3:37" x14ac:dyDescent="0.2">
      <c r="C340" s="5" t="s">
        <v>488</v>
      </c>
      <c r="D340" s="9">
        <v>0.23896067016895889</v>
      </c>
      <c r="E340" s="9">
        <v>0.27798444369293196</v>
      </c>
      <c r="F340" s="9">
        <v>0.22320503075115808</v>
      </c>
      <c r="G340" s="9">
        <v>0.12831389183457051</v>
      </c>
      <c r="H340" s="9">
        <v>0.21847070506454924</v>
      </c>
      <c r="I340" s="9">
        <v>5.9934973314520773E-2</v>
      </c>
      <c r="J340" s="9">
        <v>3.622305529522024E-3</v>
      </c>
      <c r="K340" s="9">
        <v>2.7793240556660131E-2</v>
      </c>
      <c r="L340" s="9">
        <v>0.16262626262625837</v>
      </c>
      <c r="M340" s="9">
        <v>0.22620050547598988</v>
      </c>
      <c r="N340" s="9">
        <v>4.4178888285352158E-2</v>
      </c>
      <c r="O340" s="9">
        <v>0.12144183168316836</v>
      </c>
      <c r="P340" s="9">
        <v>3.3407152617443342E-2</v>
      </c>
      <c r="Q340" s="9">
        <v>1.8991479236007441E-2</v>
      </c>
      <c r="R340" s="9">
        <v>0.10252575041642584</v>
      </c>
      <c r="S340" s="9">
        <v>3.4810887133115219E-2</v>
      </c>
      <c r="T340" s="9">
        <v>2.9898989898989644E-3</v>
      </c>
      <c r="U340" s="9">
        <v>7.4843720401591166E-2</v>
      </c>
      <c r="V340" s="9">
        <v>9.5373445151121464E-2</v>
      </c>
      <c r="W340" s="9">
        <v>2.971822616530561E-2</v>
      </c>
      <c r="X340" s="9">
        <v>0.18285307719672811</v>
      </c>
      <c r="Y340" s="9">
        <v>0.27265458422174915</v>
      </c>
      <c r="Z340" s="9">
        <v>0.16101399472085332</v>
      </c>
      <c r="AA340" s="9">
        <v>8.3120330318521396E-2</v>
      </c>
      <c r="AB340" s="9">
        <v>0.19896982103942601</v>
      </c>
      <c r="AC340" s="9">
        <v>4.5221255251234577E-2</v>
      </c>
      <c r="AD340" s="9">
        <v>6.1757188498402565E-3</v>
      </c>
      <c r="AE340" s="9">
        <v>9.6082474226804118E-2</v>
      </c>
      <c r="AF340" s="9">
        <v>0.1194559432288569</v>
      </c>
      <c r="AG340" s="9">
        <v>0.10055096418732908</v>
      </c>
      <c r="AH340" s="9">
        <v>1</v>
      </c>
      <c r="AI340" s="9">
        <v>0</v>
      </c>
      <c r="AJ340" s="9" t="s">
        <v>488</v>
      </c>
      <c r="AK340">
        <v>895299</v>
      </c>
    </row>
    <row r="341" spans="3:37" x14ac:dyDescent="0.2">
      <c r="C341" s="5" t="s">
        <v>489</v>
      </c>
      <c r="D341" s="9">
        <v>0.43963273226371569</v>
      </c>
      <c r="E341" s="9">
        <v>0.37199864727764625</v>
      </c>
      <c r="F341" s="9">
        <v>0.43611360652339209</v>
      </c>
      <c r="G341" s="9">
        <v>0.28428419936373278</v>
      </c>
      <c r="H341" s="9">
        <v>0.58021124853300166</v>
      </c>
      <c r="I341" s="9">
        <v>0.34513220047849619</v>
      </c>
      <c r="J341" s="9">
        <v>0.34629803186503977</v>
      </c>
      <c r="K341" s="9">
        <v>0.42186878727634358</v>
      </c>
      <c r="L341" s="9">
        <v>0.44848484848485071</v>
      </c>
      <c r="M341" s="9">
        <v>0.26979780960404603</v>
      </c>
      <c r="N341" s="9">
        <v>0.11805178345102298</v>
      </c>
      <c r="O341" s="9">
        <v>0.19267149929278679</v>
      </c>
      <c r="P341" s="9">
        <v>0.11840927295858268</v>
      </c>
      <c r="Q341" s="9">
        <v>7.0243071509418983E-2</v>
      </c>
      <c r="R341" s="9">
        <v>0.16942584220008833</v>
      </c>
      <c r="S341" s="9">
        <v>0.13952894523387616</v>
      </c>
      <c r="T341" s="9">
        <v>8.2020202020202021E-2</v>
      </c>
      <c r="U341" s="9">
        <v>0.26368630422428541</v>
      </c>
      <c r="V341" s="9">
        <v>0.10522316654471774</v>
      </c>
      <c r="W341" s="9">
        <v>6.5440902118485869E-2</v>
      </c>
      <c r="X341" s="9">
        <v>0.40377090003557625</v>
      </c>
      <c r="Y341" s="9">
        <v>0.48933901918976419</v>
      </c>
      <c r="Z341" s="9">
        <v>0.39538821654465095</v>
      </c>
      <c r="AA341" s="9">
        <v>0.22999410145497465</v>
      </c>
      <c r="AB341" s="9">
        <v>0.58000396222677553</v>
      </c>
      <c r="AC341" s="9">
        <v>0.25944252020451924</v>
      </c>
      <c r="AD341" s="9">
        <v>0.2873003194888179</v>
      </c>
      <c r="AE341" s="9">
        <v>0.5439862542955346</v>
      </c>
      <c r="AF341" s="9">
        <v>0.30317366449832511</v>
      </c>
      <c r="AG341" s="9">
        <v>0.17683326774236038</v>
      </c>
      <c r="AH341" s="9">
        <v>0</v>
      </c>
      <c r="AI341" s="9">
        <v>1</v>
      </c>
      <c r="AJ341" s="9" t="s">
        <v>489</v>
      </c>
      <c r="AK341">
        <v>8953902</v>
      </c>
    </row>
    <row r="342" spans="3:37" x14ac:dyDescent="0.2">
      <c r="C342" s="5" t="s">
        <v>490</v>
      </c>
      <c r="D342" s="9">
        <v>0.43915944909839799</v>
      </c>
      <c r="E342" s="9">
        <v>0.411565776124447</v>
      </c>
      <c r="F342" s="9">
        <v>0.4402598300048377</v>
      </c>
      <c r="G342" s="9">
        <v>0.28984093319194021</v>
      </c>
      <c r="H342" s="9">
        <v>0.57660016249887691</v>
      </c>
      <c r="I342" s="9">
        <v>0.33408993313293761</v>
      </c>
      <c r="J342" s="9">
        <v>0.42150890346766634</v>
      </c>
      <c r="K342" s="9">
        <v>0.39666998011928628</v>
      </c>
      <c r="L342" s="9">
        <v>0.40858585858586072</v>
      </c>
      <c r="M342" s="9">
        <v>0.32350463352990949</v>
      </c>
      <c r="N342" s="9">
        <v>0.16625022632627193</v>
      </c>
      <c r="O342" s="9">
        <v>0.24239745403111793</v>
      </c>
      <c r="P342" s="9">
        <v>0.10384959713518306</v>
      </c>
      <c r="Q342" s="9">
        <v>9.5103082193059921E-2</v>
      </c>
      <c r="R342" s="9">
        <v>0.30074446748478789</v>
      </c>
      <c r="S342" s="9">
        <v>0.26517859825157175</v>
      </c>
      <c r="T342" s="9">
        <v>0.14744949494949469</v>
      </c>
      <c r="U342" s="9">
        <v>0.22466376207615121</v>
      </c>
      <c r="V342" s="9">
        <v>0.45502898632295691</v>
      </c>
      <c r="W342" s="9">
        <v>0.18283515056036961</v>
      </c>
      <c r="X342" s="9">
        <v>0.34863038064745794</v>
      </c>
      <c r="Y342" s="9">
        <v>0.35154584221748503</v>
      </c>
      <c r="Z342" s="9">
        <v>0.31520494048508579</v>
      </c>
      <c r="AA342" s="9">
        <v>0.19416044042469544</v>
      </c>
      <c r="AB342" s="9">
        <v>0.47170309714059649</v>
      </c>
      <c r="AC342" s="9">
        <v>0.17881848434574232</v>
      </c>
      <c r="AD342" s="9">
        <v>0.26709265175718772</v>
      </c>
      <c r="AE342" s="9">
        <v>0.35979381443299097</v>
      </c>
      <c r="AF342" s="9">
        <v>0.23082988369800955</v>
      </c>
      <c r="AG342" s="9">
        <v>0.16063229699593498</v>
      </c>
      <c r="AH342" s="9">
        <v>0</v>
      </c>
      <c r="AI342" s="9">
        <v>1</v>
      </c>
      <c r="AJ342" s="9" t="s">
        <v>490</v>
      </c>
      <c r="AK342">
        <v>895633</v>
      </c>
    </row>
    <row r="343" spans="3:37" x14ac:dyDescent="0.2">
      <c r="C343" s="5" t="s">
        <v>491</v>
      </c>
      <c r="D343" s="9">
        <v>0.42827393629608829</v>
      </c>
      <c r="E343" s="9">
        <v>0.19614474129184981</v>
      </c>
      <c r="F343" s="9">
        <v>0.42851219680740832</v>
      </c>
      <c r="G343" s="9">
        <v>0.27558854718981973</v>
      </c>
      <c r="H343" s="9">
        <v>0.38169179380698998</v>
      </c>
      <c r="I343" s="9">
        <v>0.36108214219986612</v>
      </c>
      <c r="J343" s="9">
        <v>0.28209934395501168</v>
      </c>
      <c r="K343" s="9">
        <v>0.34995029821073731</v>
      </c>
      <c r="L343" s="9">
        <v>0.36464646464646649</v>
      </c>
      <c r="M343" s="9">
        <v>0.20640269587194815</v>
      </c>
      <c r="N343" s="9">
        <v>8.1694731124388908E-2</v>
      </c>
      <c r="O343" s="9">
        <v>8.5617043847242058E-2</v>
      </c>
      <c r="P343" s="9">
        <v>8.8206191396126843E-2</v>
      </c>
      <c r="Q343" s="9">
        <v>4.9436120418828632E-2</v>
      </c>
      <c r="R343" s="9">
        <v>0.14025903389196717</v>
      </c>
      <c r="S343" s="9">
        <v>0.22680025235076928</v>
      </c>
      <c r="T343" s="9">
        <v>9.3813131313131307E-2</v>
      </c>
      <c r="U343" s="9">
        <v>0.27637810191324169</v>
      </c>
      <c r="V343" s="9">
        <v>9.5514155456745659E-2</v>
      </c>
      <c r="W343" s="9">
        <v>7.6910852231112881E-2</v>
      </c>
      <c r="X343" s="9">
        <v>0.38527214514407854</v>
      </c>
      <c r="Y343" s="9">
        <v>0.26545842217484084</v>
      </c>
      <c r="Z343" s="9">
        <v>0.3679964141640541</v>
      </c>
      <c r="AA343" s="9">
        <v>0.21745969327565884</v>
      </c>
      <c r="AB343" s="9">
        <v>0.47764643729775819</v>
      </c>
      <c r="AC343" s="9">
        <v>0.4079809063655141</v>
      </c>
      <c r="AD343" s="9">
        <v>0.39584664536741138</v>
      </c>
      <c r="AE343" s="9">
        <v>0.68075601374570693</v>
      </c>
      <c r="AF343" s="9">
        <v>0.28661541494184956</v>
      </c>
      <c r="AG343" s="9">
        <v>0.23743932834842132</v>
      </c>
      <c r="AH343" s="9">
        <v>0</v>
      </c>
      <c r="AI343" s="9">
        <v>1</v>
      </c>
      <c r="AJ343" s="9" t="s">
        <v>491</v>
      </c>
      <c r="AK343">
        <v>896839</v>
      </c>
    </row>
    <row r="344" spans="3:37" x14ac:dyDescent="0.2">
      <c r="C344" s="5" t="s">
        <v>492</v>
      </c>
      <c r="D344" s="9">
        <v>0.28392257087415573</v>
      </c>
      <c r="E344" s="9">
        <v>0.32600608725059183</v>
      </c>
      <c r="F344" s="9">
        <v>0.28145947066546867</v>
      </c>
      <c r="G344" s="9">
        <v>0.15715800636267233</v>
      </c>
      <c r="H344" s="9">
        <v>0.38963618308206549</v>
      </c>
      <c r="I344" s="9">
        <v>0.28562664867186155</v>
      </c>
      <c r="J344" s="9">
        <v>0.16651827553889384</v>
      </c>
      <c r="K344" s="9">
        <v>0.14662027833002012</v>
      </c>
      <c r="L344" s="9">
        <v>0.35404040404040588</v>
      </c>
      <c r="M344" s="9">
        <v>0.32518955349621104</v>
      </c>
      <c r="N344" s="9">
        <v>5.6816947311243891E-2</v>
      </c>
      <c r="O344" s="9">
        <v>4.557107496463942E-2</v>
      </c>
      <c r="P344" s="9">
        <v>8.0478725910568261E-2</v>
      </c>
      <c r="Q344" s="9">
        <v>2.586487061961365E-2</v>
      </c>
      <c r="R344" s="9">
        <v>0.13645171159533631</v>
      </c>
      <c r="S344" s="9">
        <v>0.22755129630186133</v>
      </c>
      <c r="T344" s="9">
        <v>0.11093434343434318</v>
      </c>
      <c r="U344" s="9">
        <v>0.18584959272589541</v>
      </c>
      <c r="V344" s="9">
        <v>0.27618618787640004</v>
      </c>
      <c r="W344" s="9">
        <v>0.12704006191009229</v>
      </c>
      <c r="X344" s="9">
        <v>0.23087869085734725</v>
      </c>
      <c r="Y344" s="9">
        <v>0.26465884861407057</v>
      </c>
      <c r="Z344" s="9">
        <v>0.24303999203147672</v>
      </c>
      <c r="AA344" s="9">
        <v>0.11037652379079824</v>
      </c>
      <c r="AB344" s="9">
        <v>0.38057188139734821</v>
      </c>
      <c r="AC344" s="9">
        <v>0.28913079333663105</v>
      </c>
      <c r="AD344" s="9">
        <v>0.27468051118210784</v>
      </c>
      <c r="AE344" s="9">
        <v>0.33876288659793935</v>
      </c>
      <c r="AF344" s="9">
        <v>0.40035481963335184</v>
      </c>
      <c r="AG344" s="9">
        <v>0.2401941492850605</v>
      </c>
      <c r="AH344" s="9">
        <v>1</v>
      </c>
      <c r="AI344" s="9">
        <v>0</v>
      </c>
      <c r="AJ344" s="9" t="s">
        <v>492</v>
      </c>
      <c r="AK344">
        <v>896864</v>
      </c>
    </row>
    <row r="345" spans="3:37" x14ac:dyDescent="0.2">
      <c r="C345" s="5" t="s">
        <v>493</v>
      </c>
      <c r="D345" s="9">
        <v>0.20062473377822088</v>
      </c>
      <c r="E345" s="9">
        <v>0.34325329726073378</v>
      </c>
      <c r="F345" s="9">
        <v>0.19452698500449159</v>
      </c>
      <c r="G345" s="9">
        <v>0.10341463414634146</v>
      </c>
      <c r="H345" s="9">
        <v>0.47639252505190466</v>
      </c>
      <c r="I345" s="9">
        <v>0.1484878228329555</v>
      </c>
      <c r="J345" s="9">
        <v>1.1729147141518277E-2</v>
      </c>
      <c r="K345" s="9">
        <v>3.7688866799204961E-2</v>
      </c>
      <c r="L345" s="9">
        <v>0.4444444444444467</v>
      </c>
      <c r="M345" s="9">
        <v>0.21735467565290861</v>
      </c>
      <c r="N345" s="9">
        <v>6.7390910736917969E-2</v>
      </c>
      <c r="O345" s="9">
        <v>0.35488861386138687</v>
      </c>
      <c r="P345" s="9">
        <v>5.6636667766102815E-2</v>
      </c>
      <c r="Q345" s="9">
        <v>2.394106813996319E-2</v>
      </c>
      <c r="R345" s="9">
        <v>0.37995036883434757</v>
      </c>
      <c r="S345" s="9">
        <v>6.6001742421966283E-2</v>
      </c>
      <c r="T345" s="9">
        <v>8.3257575757575749E-3</v>
      </c>
      <c r="U345" s="9">
        <v>9.4089789732904119E-2</v>
      </c>
      <c r="V345" s="9">
        <v>0.48612596386559354</v>
      </c>
      <c r="W345" s="9">
        <v>3.6904219006950879E-2</v>
      </c>
      <c r="X345" s="9">
        <v>0.14407684098185783</v>
      </c>
      <c r="Y345" s="9">
        <v>0.36673773987206931</v>
      </c>
      <c r="Z345" s="9">
        <v>0.13197868419742076</v>
      </c>
      <c r="AA345" s="9">
        <v>6.1664372788045853E-2</v>
      </c>
      <c r="AB345" s="9">
        <v>0.47038235488344793</v>
      </c>
      <c r="AC345" s="9">
        <v>6.73322272996284E-2</v>
      </c>
      <c r="AD345" s="9">
        <v>1.0662939297124602E-2</v>
      </c>
      <c r="AE345" s="9">
        <v>6.9484536082474138E-2</v>
      </c>
      <c r="AF345" s="9">
        <v>0.34042972600039295</v>
      </c>
      <c r="AG345" s="9">
        <v>6.6771612226158725E-2</v>
      </c>
      <c r="AH345" s="9">
        <v>1</v>
      </c>
      <c r="AI345" s="9">
        <v>0</v>
      </c>
      <c r="AJ345" s="9" t="s">
        <v>493</v>
      </c>
      <c r="AK345">
        <v>897132</v>
      </c>
    </row>
    <row r="346" spans="3:37" x14ac:dyDescent="0.2">
      <c r="C346" s="5" t="s">
        <v>494</v>
      </c>
      <c r="D346" s="9">
        <v>0.20204458327417429</v>
      </c>
      <c r="E346" s="9">
        <v>0.17145755833614809</v>
      </c>
      <c r="F346" s="9">
        <v>0.19065717642180899</v>
      </c>
      <c r="G346" s="9">
        <v>0.10455991516436904</v>
      </c>
      <c r="H346" s="9">
        <v>0.27471337004604296</v>
      </c>
      <c r="I346" s="9">
        <v>7.72958714189316E-2</v>
      </c>
      <c r="J346" s="9">
        <v>2.2813964386129309E-3</v>
      </c>
      <c r="K346" s="9">
        <v>1.4617296222664089E-2</v>
      </c>
      <c r="L346" s="9">
        <v>0.36010101010101198</v>
      </c>
      <c r="M346" s="9">
        <v>0.22851727042965675</v>
      </c>
      <c r="N346" s="9">
        <v>3.7262357414448666E-2</v>
      </c>
      <c r="O346" s="9">
        <v>0.1405365983026875</v>
      </c>
      <c r="P346" s="9">
        <v>3.6375630212504832E-2</v>
      </c>
      <c r="Q346" s="9">
        <v>1.5442717380341376E-2</v>
      </c>
      <c r="R346" s="9">
        <v>0.13271237719685891</v>
      </c>
      <c r="S346" s="9">
        <v>3.6590861297203382E-2</v>
      </c>
      <c r="T346" s="9">
        <v>2.4588383838383813E-3</v>
      </c>
      <c r="U346" s="9">
        <v>5.571130896003041E-2</v>
      </c>
      <c r="V346" s="9">
        <v>0.12829965666685428</v>
      </c>
      <c r="W346" s="9">
        <v>3.921893785498131E-2</v>
      </c>
      <c r="X346" s="9">
        <v>0.17182497331910443</v>
      </c>
      <c r="Y346" s="9">
        <v>0.26759061833688508</v>
      </c>
      <c r="Z346" s="9">
        <v>0.15772697843518174</v>
      </c>
      <c r="AA346" s="9">
        <v>7.5575108139992117E-2</v>
      </c>
      <c r="AB346" s="9">
        <v>0.30000660371128818</v>
      </c>
      <c r="AC346" s="9">
        <v>6.8544983555025168E-2</v>
      </c>
      <c r="AD346" s="9">
        <v>4.407348242811502E-3</v>
      </c>
      <c r="AE346" s="9">
        <v>5.7285223367697799E-2</v>
      </c>
      <c r="AF346" s="9">
        <v>0.24640252316183564</v>
      </c>
      <c r="AG346" s="9">
        <v>0.12554112554112629</v>
      </c>
      <c r="AH346" s="9">
        <v>1</v>
      </c>
      <c r="AI346" s="9">
        <v>0</v>
      </c>
      <c r="AJ346" s="9" t="s">
        <v>494</v>
      </c>
      <c r="AK346">
        <v>897137</v>
      </c>
    </row>
    <row r="347" spans="3:37" x14ac:dyDescent="0.2">
      <c r="C347" s="5" t="s">
        <v>495</v>
      </c>
      <c r="D347" s="9">
        <v>0.25173931563254454</v>
      </c>
      <c r="E347" s="9">
        <v>0.31484612783226235</v>
      </c>
      <c r="F347" s="9">
        <v>0.2355745974708035</v>
      </c>
      <c r="G347" s="9">
        <v>0.13611876988335059</v>
      </c>
      <c r="H347" s="9">
        <v>0.2753453101020148</v>
      </c>
      <c r="I347" s="9">
        <v>6.9443592417643307E-2</v>
      </c>
      <c r="J347" s="9">
        <v>1.8172446110590417E-2</v>
      </c>
      <c r="K347" s="9">
        <v>4.2420477137177101E-2</v>
      </c>
      <c r="L347" s="9">
        <v>0.2419191919191932</v>
      </c>
      <c r="M347" s="9">
        <v>0.19987363100252953</v>
      </c>
      <c r="N347" s="9">
        <v>2.6253847546623205E-2</v>
      </c>
      <c r="O347" s="9">
        <v>0.25897277227722826</v>
      </c>
      <c r="P347" s="9">
        <v>2.0826461857418838E-2</v>
      </c>
      <c r="Q347" s="9">
        <v>1.2024699382515457E-2</v>
      </c>
      <c r="R347" s="9">
        <v>0.20967467790733277</v>
      </c>
      <c r="S347" s="9">
        <v>4.6414516177487056E-2</v>
      </c>
      <c r="T347" s="9">
        <v>1.7686868686868661E-2</v>
      </c>
      <c r="U347" s="9">
        <v>0.12354612616025784</v>
      </c>
      <c r="V347" s="9">
        <v>0.16192941971069963</v>
      </c>
      <c r="W347" s="9">
        <v>4.5852162016500338E-2</v>
      </c>
      <c r="X347" s="9">
        <v>0.19281394521522688</v>
      </c>
      <c r="Y347" s="9">
        <v>0.43816631130064099</v>
      </c>
      <c r="Z347" s="9">
        <v>0.1699287813138117</v>
      </c>
      <c r="AA347" s="9">
        <v>8.8256979944946898E-2</v>
      </c>
      <c r="AB347" s="9">
        <v>0.33698738691144692</v>
      </c>
      <c r="AC347" s="9">
        <v>6.1346062422990066E-2</v>
      </c>
      <c r="AD347" s="9">
        <v>2.8905750798722048E-2</v>
      </c>
      <c r="AE347" s="9">
        <v>0.13687285223367712</v>
      </c>
      <c r="AF347" s="9">
        <v>0.194953676325646</v>
      </c>
      <c r="AG347" s="9">
        <v>0.11170142988324872</v>
      </c>
      <c r="AH347" s="9">
        <v>1</v>
      </c>
      <c r="AI347" s="9">
        <v>0</v>
      </c>
      <c r="AJ347" s="9" t="s">
        <v>495</v>
      </c>
      <c r="AK347">
        <v>897374</v>
      </c>
    </row>
    <row r="348" spans="3:37" x14ac:dyDescent="0.2">
      <c r="C348" s="5" t="s">
        <v>496</v>
      </c>
      <c r="D348" s="9">
        <v>0.47702210232381809</v>
      </c>
      <c r="E348" s="9">
        <v>0.38180588434223872</v>
      </c>
      <c r="F348" s="9">
        <v>0.46997443162186486</v>
      </c>
      <c r="G348" s="9">
        <v>0.32878048780487806</v>
      </c>
      <c r="H348" s="9">
        <v>0.53507267310644169</v>
      </c>
      <c r="I348" s="9">
        <v>0.26446230292620165</v>
      </c>
      <c r="J348" s="9">
        <v>0.35332708528584578</v>
      </c>
      <c r="K348" s="9">
        <v>0.49373757455268585</v>
      </c>
      <c r="L348" s="9">
        <v>0.33686868686868349</v>
      </c>
      <c r="M348" s="9">
        <v>0.22641112047177969</v>
      </c>
      <c r="N348" s="9">
        <v>0.25515118594966502</v>
      </c>
      <c r="O348" s="9">
        <v>0.39091230551626671</v>
      </c>
      <c r="P348" s="9">
        <v>0.25062432266880225</v>
      </c>
      <c r="Q348" s="9">
        <v>0.15010889095588703</v>
      </c>
      <c r="R348" s="9">
        <v>0.16119930652343875</v>
      </c>
      <c r="S348" s="9">
        <v>0.11804908823264426</v>
      </c>
      <c r="T348" s="9">
        <v>0.11368686868686843</v>
      </c>
      <c r="U348" s="9">
        <v>0.33036559954536904</v>
      </c>
      <c r="V348" s="9">
        <v>0.14645128609219341</v>
      </c>
      <c r="W348" s="9">
        <v>9.8054254245954806E-2</v>
      </c>
      <c r="X348" s="9">
        <v>0.4646033440056902</v>
      </c>
      <c r="Y348" s="9">
        <v>0.56316631130063854</v>
      </c>
      <c r="Z348" s="9">
        <v>0.46212460779919068</v>
      </c>
      <c r="AA348" s="9">
        <v>0.28922532441997661</v>
      </c>
      <c r="AB348" s="9">
        <v>0.48689163309780453</v>
      </c>
      <c r="AC348" s="9">
        <v>0.17270619281854263</v>
      </c>
      <c r="AD348" s="9">
        <v>0.31309904153354634</v>
      </c>
      <c r="AE348" s="9">
        <v>0.62783505154639396</v>
      </c>
      <c r="AF348" s="9">
        <v>0.2085550956041774</v>
      </c>
      <c r="AG348" s="9">
        <v>0.13741309195854798</v>
      </c>
      <c r="AH348" s="9">
        <v>0</v>
      </c>
      <c r="AI348" s="9">
        <v>1</v>
      </c>
      <c r="AJ348" s="9" t="s">
        <v>496</v>
      </c>
      <c r="AK348">
        <v>89742801</v>
      </c>
    </row>
    <row r="349" spans="3:37" x14ac:dyDescent="0.2">
      <c r="C349" s="5" t="s">
        <v>497</v>
      </c>
      <c r="D349" s="9">
        <v>0.28439585403947354</v>
      </c>
      <c r="E349" s="9">
        <v>0.15285762597226918</v>
      </c>
      <c r="F349" s="9">
        <v>0.27841890677907521</v>
      </c>
      <c r="G349" s="9">
        <v>0.15728525980911942</v>
      </c>
      <c r="H349" s="9">
        <v>0.3790737564322495</v>
      </c>
      <c r="I349" s="9">
        <v>0.24621188884117615</v>
      </c>
      <c r="J349" s="9">
        <v>8.758200562324249E-2</v>
      </c>
      <c r="K349" s="9">
        <v>0.1042743538767396</v>
      </c>
      <c r="L349" s="9">
        <v>0.29898989898990058</v>
      </c>
      <c r="M349" s="9">
        <v>0.47219882055602569</v>
      </c>
      <c r="N349" s="9">
        <v>2.5312330255296032E-2</v>
      </c>
      <c r="O349" s="9">
        <v>6.2102192362093259E-2</v>
      </c>
      <c r="P349" s="9">
        <v>7.7698723083447236E-3</v>
      </c>
      <c r="Q349" s="9">
        <v>1.420998957784678E-2</v>
      </c>
      <c r="R349" s="9">
        <v>0.11959071285311244</v>
      </c>
      <c r="S349" s="9">
        <v>0.15620212094811906</v>
      </c>
      <c r="T349" s="9">
        <v>7.8611111111111104E-2</v>
      </c>
      <c r="U349" s="9">
        <v>0.13856791058912701</v>
      </c>
      <c r="V349" s="9">
        <v>0.11971632802386308</v>
      </c>
      <c r="W349" s="9">
        <v>0.16604480190152487</v>
      </c>
      <c r="X349" s="9">
        <v>0.20597652081110029</v>
      </c>
      <c r="Y349" s="9">
        <v>0.13033049040511763</v>
      </c>
      <c r="Z349" s="9">
        <v>0.18412271527466589</v>
      </c>
      <c r="AA349" s="9">
        <v>9.6047974832874763E-2</v>
      </c>
      <c r="AB349" s="9">
        <v>0.28415769662550583</v>
      </c>
      <c r="AC349" s="9">
        <v>0.16513859378486681</v>
      </c>
      <c r="AD349" s="9">
        <v>0.1158146964856222</v>
      </c>
      <c r="AE349" s="9">
        <v>0.20103092783505228</v>
      </c>
      <c r="AF349" s="9">
        <v>0.1709047900650506</v>
      </c>
      <c r="AG349" s="9">
        <v>0.30080020989112144</v>
      </c>
      <c r="AH349" s="9">
        <v>1</v>
      </c>
      <c r="AI349" s="9">
        <v>0</v>
      </c>
      <c r="AJ349" s="9" t="s">
        <v>497</v>
      </c>
      <c r="AK349">
        <v>897604</v>
      </c>
    </row>
    <row r="350" spans="3:37" x14ac:dyDescent="0.2">
      <c r="C350" s="5" t="s">
        <v>498</v>
      </c>
      <c r="D350" s="9">
        <v>0.55795352359316863</v>
      </c>
      <c r="E350" s="9">
        <v>0.39634764964491032</v>
      </c>
      <c r="F350" s="9">
        <v>0.54667956602860923</v>
      </c>
      <c r="G350" s="9">
        <v>0.4023329798515376</v>
      </c>
      <c r="H350" s="9">
        <v>0.34783786223707103</v>
      </c>
      <c r="I350" s="9">
        <v>0.37059076130298563</v>
      </c>
      <c r="J350" s="9">
        <v>0.24835988753514524</v>
      </c>
      <c r="K350" s="9">
        <v>0.30268389662027984</v>
      </c>
      <c r="L350" s="9">
        <v>0.4510101010101033</v>
      </c>
      <c r="M350" s="9">
        <v>0.22893850042123212</v>
      </c>
      <c r="N350" s="9">
        <v>0.19217816404128149</v>
      </c>
      <c r="O350" s="9">
        <v>0.25853076379066531</v>
      </c>
      <c r="P350" s="9">
        <v>0.17019271545021863</v>
      </c>
      <c r="Q350" s="9">
        <v>0.15212608190542365</v>
      </c>
      <c r="R350" s="9">
        <v>0.19835469286467031</v>
      </c>
      <c r="S350" s="9">
        <v>0.27576831796196849</v>
      </c>
      <c r="T350" s="9">
        <v>9.8838383838383836E-2</v>
      </c>
      <c r="U350" s="9">
        <v>0.3440045463155888</v>
      </c>
      <c r="V350" s="9">
        <v>0.1941520796983171</v>
      </c>
      <c r="W350" s="9">
        <v>0.12265246051158786</v>
      </c>
      <c r="X350" s="9">
        <v>0.59089292066879984</v>
      </c>
      <c r="Y350" s="9">
        <v>0.59568230277185397</v>
      </c>
      <c r="Z350" s="9">
        <v>0.55127247372876931</v>
      </c>
      <c r="AA350" s="9">
        <v>0.41481517892253261</v>
      </c>
      <c r="AB350" s="9">
        <v>0.51924981839793671</v>
      </c>
      <c r="AC350" s="9">
        <v>0.44184106101619269</v>
      </c>
      <c r="AD350" s="9">
        <v>0.37012779552715575</v>
      </c>
      <c r="AE350" s="9">
        <v>0.70378006872852483</v>
      </c>
      <c r="AF350" s="9">
        <v>0.41671594717129989</v>
      </c>
      <c r="AG350" s="9">
        <v>0.28637019546110626</v>
      </c>
      <c r="AH350" s="9">
        <v>0</v>
      </c>
      <c r="AI350" s="9">
        <v>1</v>
      </c>
      <c r="AJ350" s="9" t="s">
        <v>498</v>
      </c>
      <c r="AK350">
        <v>897630</v>
      </c>
    </row>
    <row r="351" spans="3:37" x14ac:dyDescent="0.2">
      <c r="C351" s="5" t="s">
        <v>499</v>
      </c>
      <c r="D351" s="9">
        <v>0.14525060343603691</v>
      </c>
      <c r="E351" s="9">
        <v>0.26445722015556306</v>
      </c>
      <c r="F351" s="9">
        <v>0.14249188031234872</v>
      </c>
      <c r="G351" s="9">
        <v>7.0965005302226936E-2</v>
      </c>
      <c r="H351" s="9">
        <v>0.43396226415094735</v>
      </c>
      <c r="I351" s="9">
        <v>0.16526593460523947</v>
      </c>
      <c r="J351" s="9">
        <v>5.8833177132146197E-2</v>
      </c>
      <c r="K351" s="9">
        <v>8.8220675944333943E-2</v>
      </c>
      <c r="L351" s="9">
        <v>0.41919191919192134</v>
      </c>
      <c r="M351" s="9">
        <v>0.28117101937658179</v>
      </c>
      <c r="N351" s="9">
        <v>5.4463154082925951E-2</v>
      </c>
      <c r="O351" s="9">
        <v>0.36571782178217899</v>
      </c>
      <c r="P351" s="9">
        <v>4.8108184516797811E-2</v>
      </c>
      <c r="Q351" s="9">
        <v>1.876734690828134E-2</v>
      </c>
      <c r="R351" s="9">
        <v>0.20702314987932172</v>
      </c>
      <c r="S351" s="9">
        <v>9.1912758734641095E-2</v>
      </c>
      <c r="T351" s="9">
        <v>4.2676767676767424E-2</v>
      </c>
      <c r="U351" s="9">
        <v>0.15235840121235089</v>
      </c>
      <c r="V351" s="9">
        <v>0.18458377891596781</v>
      </c>
      <c r="W351" s="9">
        <v>6.5060873650899201E-2</v>
      </c>
      <c r="X351" s="9">
        <v>0.11490572749911138</v>
      </c>
      <c r="Y351" s="9">
        <v>0.39498933901919087</v>
      </c>
      <c r="Z351" s="9">
        <v>0.10742566860899548</v>
      </c>
      <c r="AA351" s="9">
        <v>4.8859614628391897E-2</v>
      </c>
      <c r="AB351" s="9">
        <v>0.45585419005480754</v>
      </c>
      <c r="AC351" s="9">
        <v>0.10954584703747812</v>
      </c>
      <c r="AD351" s="9">
        <v>8.4265175718849838E-2</v>
      </c>
      <c r="AE351" s="9">
        <v>0.22333333333333416</v>
      </c>
      <c r="AF351" s="9">
        <v>0.26197516262566384</v>
      </c>
      <c r="AG351" s="9">
        <v>0.14167650531287043</v>
      </c>
      <c r="AH351" s="9">
        <v>1</v>
      </c>
      <c r="AI351" s="9">
        <v>0</v>
      </c>
      <c r="AJ351" s="9" t="s">
        <v>499</v>
      </c>
      <c r="AK351">
        <v>897880</v>
      </c>
    </row>
    <row r="352" spans="3:37" x14ac:dyDescent="0.2">
      <c r="C352" s="5" t="s">
        <v>500</v>
      </c>
      <c r="D352" s="9">
        <v>0.78228974395381146</v>
      </c>
      <c r="E352" s="9">
        <v>0.49239093676022988</v>
      </c>
      <c r="F352" s="9">
        <v>0.76919355953285207</v>
      </c>
      <c r="G352" s="9">
        <v>0.68016967126192995</v>
      </c>
      <c r="H352" s="9">
        <v>0.48993409767988166</v>
      </c>
      <c r="I352" s="9">
        <v>0.33408993313293761</v>
      </c>
      <c r="J352" s="9">
        <v>0.5407685098406747</v>
      </c>
      <c r="K352" s="9">
        <v>0.70079522862822907</v>
      </c>
      <c r="L352" s="9">
        <v>0.37222222222222412</v>
      </c>
      <c r="M352" s="9">
        <v>0.10741364785172704</v>
      </c>
      <c r="N352" s="9">
        <v>0.32500452652543532</v>
      </c>
      <c r="O352" s="9">
        <v>0.12471269448373412</v>
      </c>
      <c r="P352" s="9">
        <v>0.26881213777505492</v>
      </c>
      <c r="Q352" s="9">
        <v>0.29379639072241398</v>
      </c>
      <c r="R352" s="9">
        <v>0.1556582928238773</v>
      </c>
      <c r="S352" s="9">
        <v>0.13111725298164473</v>
      </c>
      <c r="T352" s="9">
        <v>9.0454545454545204E-2</v>
      </c>
      <c r="U352" s="9">
        <v>0.24644819094525525</v>
      </c>
      <c r="V352" s="9">
        <v>9.7202679124217636E-2</v>
      </c>
      <c r="W352" s="9">
        <v>7.6807208103589153E-2</v>
      </c>
      <c r="X352" s="9">
        <v>0.80896478121665194</v>
      </c>
      <c r="Y352" s="9">
        <v>0.49866737739872213</v>
      </c>
      <c r="Z352" s="9">
        <v>0.75696000796852825</v>
      </c>
      <c r="AA352" s="9">
        <v>0.66869838773102641</v>
      </c>
      <c r="AB352" s="9">
        <v>0.53047612758370577</v>
      </c>
      <c r="AC352" s="9">
        <v>0.23334400558837989</v>
      </c>
      <c r="AD352" s="9">
        <v>0.38490415335463263</v>
      </c>
      <c r="AE352" s="9">
        <v>0.71786941580756269</v>
      </c>
      <c r="AF352" s="9">
        <v>0.20264143504829327</v>
      </c>
      <c r="AG352" s="9">
        <v>0.14653023743932989</v>
      </c>
      <c r="AH352" s="9">
        <v>0</v>
      </c>
      <c r="AI352" s="9">
        <v>1</v>
      </c>
      <c r="AJ352" s="9" t="s">
        <v>500</v>
      </c>
      <c r="AK352">
        <v>89812</v>
      </c>
    </row>
    <row r="353" spans="3:37" x14ac:dyDescent="0.2">
      <c r="C353" s="5" t="s">
        <v>501</v>
      </c>
      <c r="D353" s="9">
        <v>0.35207534667992058</v>
      </c>
      <c r="E353" s="9">
        <v>0.23097734190057148</v>
      </c>
      <c r="F353" s="9">
        <v>0.34800635754267206</v>
      </c>
      <c r="G353" s="9">
        <v>0.2111134676564157</v>
      </c>
      <c r="H353" s="9">
        <v>0.40516385302880126</v>
      </c>
      <c r="I353" s="9">
        <v>0.28992086375069104</v>
      </c>
      <c r="J353" s="9">
        <v>0.18760543580131209</v>
      </c>
      <c r="K353" s="9">
        <v>0.20989065606361884</v>
      </c>
      <c r="L353" s="9">
        <v>0.43030303030303252</v>
      </c>
      <c r="M353" s="9">
        <v>0.29823083403538331</v>
      </c>
      <c r="N353" s="9">
        <v>8.6040195545898965E-2</v>
      </c>
      <c r="O353" s="9">
        <v>9.070014144271564E-2</v>
      </c>
      <c r="P353" s="9">
        <v>9.0467888611412153E-2</v>
      </c>
      <c r="Q353" s="9">
        <v>4.7325540999406071E-2</v>
      </c>
      <c r="R353" s="9">
        <v>9.7358670156712415E-2</v>
      </c>
      <c r="S353" s="9">
        <v>0.21238020848980244</v>
      </c>
      <c r="T353" s="9">
        <v>9.6969696969696706E-2</v>
      </c>
      <c r="U353" s="9">
        <v>0.23546126160257669</v>
      </c>
      <c r="V353" s="9">
        <v>0.15264253953959586</v>
      </c>
      <c r="W353" s="9">
        <v>8.5616958943106614E-2</v>
      </c>
      <c r="X353" s="9">
        <v>0.31092138029171257</v>
      </c>
      <c r="Y353" s="9">
        <v>0.25293176972281528</v>
      </c>
      <c r="Z353" s="9">
        <v>0.30375018676229082</v>
      </c>
      <c r="AA353" s="9">
        <v>0.16636354699174224</v>
      </c>
      <c r="AB353" s="9">
        <v>0.38453410816878714</v>
      </c>
      <c r="AC353" s="9">
        <v>0.30057921238757751</v>
      </c>
      <c r="AD353" s="9">
        <v>0.29992012779552718</v>
      </c>
      <c r="AE353" s="9">
        <v>0.48591065292096391</v>
      </c>
      <c r="AF353" s="9">
        <v>0.29331756357185157</v>
      </c>
      <c r="AG353" s="9">
        <v>0.21382657746294237</v>
      </c>
      <c r="AH353" s="9">
        <v>1</v>
      </c>
      <c r="AI353" s="9">
        <v>0</v>
      </c>
      <c r="AJ353" s="9" t="s">
        <v>501</v>
      </c>
      <c r="AK353">
        <v>89813</v>
      </c>
    </row>
    <row r="354" spans="3:37" x14ac:dyDescent="0.2">
      <c r="C354" s="5" t="s">
        <v>502</v>
      </c>
      <c r="D354" s="9">
        <v>0.12423683089592552</v>
      </c>
      <c r="E354" s="9">
        <v>0.24112275955360157</v>
      </c>
      <c r="F354" s="9">
        <v>0.1233501485730087</v>
      </c>
      <c r="G354" s="9">
        <v>5.811240721102863E-2</v>
      </c>
      <c r="H354" s="9">
        <v>0.29051187144533891</v>
      </c>
      <c r="I354" s="9">
        <v>0.22360591374762351</v>
      </c>
      <c r="J354" s="9">
        <v>0.1973289597000937</v>
      </c>
      <c r="K354" s="9">
        <v>0.11391650099403586</v>
      </c>
      <c r="L354" s="9">
        <v>0.49292929292929544</v>
      </c>
      <c r="M354" s="9">
        <v>0.44839932603201338</v>
      </c>
      <c r="N354" s="9">
        <v>2.6398696360673542E-2</v>
      </c>
      <c r="O354" s="9">
        <v>0.12877917256011318</v>
      </c>
      <c r="P354" s="9">
        <v>3.1663761013994256E-2</v>
      </c>
      <c r="Q354" s="9">
        <v>9.8394091871841314E-3</v>
      </c>
      <c r="R354" s="9">
        <v>0.1441683380358299</v>
      </c>
      <c r="S354" s="9">
        <v>0.24377384564544829</v>
      </c>
      <c r="T354" s="9">
        <v>0.1269696969696967</v>
      </c>
      <c r="U354" s="9">
        <v>0.16120477363136987</v>
      </c>
      <c r="V354" s="9">
        <v>0.13533517194799349</v>
      </c>
      <c r="W354" s="9">
        <v>0.10834957091331213</v>
      </c>
      <c r="X354" s="9">
        <v>0.10032017075773814</v>
      </c>
      <c r="Y354" s="9">
        <v>0.29450959488273004</v>
      </c>
      <c r="Z354" s="9">
        <v>0.10379002938393445</v>
      </c>
      <c r="AA354" s="9">
        <v>4.1388124262682111E-2</v>
      </c>
      <c r="AB354" s="9">
        <v>0.34425146932576384</v>
      </c>
      <c r="AC354" s="9">
        <v>0.30494513490700587</v>
      </c>
      <c r="AD354" s="9">
        <v>0.34672523961661261</v>
      </c>
      <c r="AE354" s="9">
        <v>0.27903780068728584</v>
      </c>
      <c r="AF354" s="9">
        <v>0.27932190025625919</v>
      </c>
      <c r="AG354" s="9">
        <v>0.28341860160042215</v>
      </c>
      <c r="AH354" s="9">
        <v>1</v>
      </c>
      <c r="AI354" s="9">
        <v>0</v>
      </c>
      <c r="AJ354" s="9" t="s">
        <v>502</v>
      </c>
      <c r="AK354">
        <v>898143</v>
      </c>
    </row>
    <row r="355" spans="3:37" x14ac:dyDescent="0.2">
      <c r="C355" s="5" t="s">
        <v>503</v>
      </c>
      <c r="D355" s="9">
        <v>0.1930522031331359</v>
      </c>
      <c r="E355" s="9">
        <v>0.17754480892796751</v>
      </c>
      <c r="F355" s="9">
        <v>0.19141731739340737</v>
      </c>
      <c r="G355" s="9">
        <v>9.7730646871685686E-2</v>
      </c>
      <c r="H355" s="9">
        <v>0.45743432337275858</v>
      </c>
      <c r="I355" s="9">
        <v>0.21958775535243277</v>
      </c>
      <c r="J355" s="9">
        <v>0.12645267104029967</v>
      </c>
      <c r="K355" s="9">
        <v>0.16605367793240641</v>
      </c>
      <c r="L355" s="9">
        <v>0.3616161616161635</v>
      </c>
      <c r="M355" s="9">
        <v>0.40248525695029708</v>
      </c>
      <c r="N355" s="9">
        <v>1.7599130907115328E-2</v>
      </c>
      <c r="O355" s="9">
        <v>0.10217026166902426</v>
      </c>
      <c r="P355" s="9">
        <v>2.8176977807096076E-2</v>
      </c>
      <c r="Q355" s="9">
        <v>7.4673420520809022E-3</v>
      </c>
      <c r="R355" s="9">
        <v>0.19386749158649752</v>
      </c>
      <c r="S355" s="9">
        <v>0.12405743984137972</v>
      </c>
      <c r="T355" s="9">
        <v>6.9646464646464637E-2</v>
      </c>
      <c r="U355" s="9">
        <v>0.19132411441560937</v>
      </c>
      <c r="V355" s="9">
        <v>0.21947993471041816</v>
      </c>
      <c r="W355" s="9">
        <v>6.9863051559498554E-2</v>
      </c>
      <c r="X355" s="9">
        <v>0.14194236926360806</v>
      </c>
      <c r="Y355" s="9">
        <v>0.21002132196161841</v>
      </c>
      <c r="Z355" s="9">
        <v>0.14617261815827598</v>
      </c>
      <c r="AA355" s="9">
        <v>6.2622886354699397E-2</v>
      </c>
      <c r="AB355" s="9">
        <v>0.46642012811200245</v>
      </c>
      <c r="AC355" s="9">
        <v>0.187938411386326</v>
      </c>
      <c r="AD355" s="9">
        <v>0.18362619808306629</v>
      </c>
      <c r="AE355" s="9">
        <v>0.3694158075601387</v>
      </c>
      <c r="AF355" s="9">
        <v>0.34220382416716016</v>
      </c>
      <c r="AG355" s="9">
        <v>0.23455332546241844</v>
      </c>
      <c r="AH355" s="9">
        <v>1</v>
      </c>
      <c r="AI355" s="9">
        <v>0</v>
      </c>
      <c r="AJ355" s="9" t="s">
        <v>503</v>
      </c>
      <c r="AK355">
        <v>89827</v>
      </c>
    </row>
    <row r="356" spans="3:37" x14ac:dyDescent="0.2">
      <c r="C356" s="5" t="s">
        <v>504</v>
      </c>
      <c r="D356" s="9">
        <v>0.60102229163708953</v>
      </c>
      <c r="E356" s="9">
        <v>0.40480216435576594</v>
      </c>
      <c r="F356" s="9">
        <v>0.59505217331214189</v>
      </c>
      <c r="G356" s="9">
        <v>0.44559915164369029</v>
      </c>
      <c r="H356" s="9">
        <v>0.4093166019680457</v>
      </c>
      <c r="I356" s="9">
        <v>0.35126679344825268</v>
      </c>
      <c r="J356" s="9">
        <v>0.43650421743205009</v>
      </c>
      <c r="K356" s="9">
        <v>0.54821073558648381</v>
      </c>
      <c r="L356" s="9">
        <v>0.51616161616161871</v>
      </c>
      <c r="M356" s="9">
        <v>0.15143218197135638</v>
      </c>
      <c r="N356" s="9">
        <v>0.18508057215281548</v>
      </c>
      <c r="O356" s="9">
        <v>0.42516796322489259</v>
      </c>
      <c r="P356" s="9">
        <v>0.208076143806248</v>
      </c>
      <c r="Q356" s="9">
        <v>0.1136687100063876</v>
      </c>
      <c r="R356" s="9">
        <v>0.10344358704150658</v>
      </c>
      <c r="S356" s="9">
        <v>0.23603809294920119</v>
      </c>
      <c r="T356" s="9">
        <v>0.10972222222222222</v>
      </c>
      <c r="U356" s="9">
        <v>0.3421102481530599</v>
      </c>
      <c r="V356" s="9">
        <v>0.41760004502729781</v>
      </c>
      <c r="W356" s="9">
        <v>8.2680375329934122E-2</v>
      </c>
      <c r="X356" s="9">
        <v>0.52721451440768619</v>
      </c>
      <c r="Y356" s="9">
        <v>0.60341151385927405</v>
      </c>
      <c r="Z356" s="9">
        <v>0.53384132675929863</v>
      </c>
      <c r="AA356" s="9">
        <v>0.33297286669288262</v>
      </c>
      <c r="AB356" s="9">
        <v>0.3343459023971499</v>
      </c>
      <c r="AC356" s="9">
        <v>0.30901999592513901</v>
      </c>
      <c r="AD356" s="9">
        <v>0.37811501597444008</v>
      </c>
      <c r="AE356" s="9">
        <v>0.77491408934708184</v>
      </c>
      <c r="AF356" s="9">
        <v>0.488862605953086</v>
      </c>
      <c r="AG356" s="9">
        <v>0.15833661288206902</v>
      </c>
      <c r="AH356" s="9">
        <v>0</v>
      </c>
      <c r="AI356" s="9">
        <v>1</v>
      </c>
      <c r="AJ356" s="9" t="s">
        <v>504</v>
      </c>
      <c r="AK356">
        <v>898431</v>
      </c>
    </row>
    <row r="357" spans="3:37" x14ac:dyDescent="0.2">
      <c r="C357" s="5" t="s">
        <v>505</v>
      </c>
      <c r="D357" s="9">
        <v>0.22381560887879365</v>
      </c>
      <c r="E357" s="9">
        <v>0.19411565776124107</v>
      </c>
      <c r="F357" s="9">
        <v>0.2158800359339374</v>
      </c>
      <c r="G357" s="9">
        <v>0.11741251325556734</v>
      </c>
      <c r="H357" s="9">
        <v>0.56305858987090884</v>
      </c>
      <c r="I357" s="9">
        <v>0.16388565118704423</v>
      </c>
      <c r="J357" s="9">
        <v>9.3861293345829183E-2</v>
      </c>
      <c r="K357" s="9">
        <v>0.16153081510934475</v>
      </c>
      <c r="L357" s="9">
        <v>0.47929292929293171</v>
      </c>
      <c r="M357" s="9">
        <v>0.31802864363942934</v>
      </c>
      <c r="N357" s="9">
        <v>8.4410646387832702E-2</v>
      </c>
      <c r="O357" s="9">
        <v>8.3826909476662131E-2</v>
      </c>
      <c r="P357" s="9">
        <v>7.5295669792206574E-2</v>
      </c>
      <c r="Q357" s="9">
        <v>3.3111815882763872E-2</v>
      </c>
      <c r="R357" s="9">
        <v>0.26593466362987372</v>
      </c>
      <c r="S357" s="9">
        <v>6.5476011656202621E-2</v>
      </c>
      <c r="T357" s="9">
        <v>4.169191919191919E-2</v>
      </c>
      <c r="U357" s="9">
        <v>0.21235082401969921</v>
      </c>
      <c r="V357" s="9">
        <v>0.16389936398941718</v>
      </c>
      <c r="W357" s="9">
        <v>7.6185343338446385E-2</v>
      </c>
      <c r="X357" s="9">
        <v>0.18249733191035317</v>
      </c>
      <c r="Y357" s="9">
        <v>0.1636460554371007</v>
      </c>
      <c r="Z357" s="9">
        <v>0.16808606006275287</v>
      </c>
      <c r="AA357" s="9">
        <v>8.1399921352732954E-2</v>
      </c>
      <c r="AB357" s="9">
        <v>0.49415571551211473</v>
      </c>
      <c r="AC357" s="9">
        <v>8.1700963413569375E-2</v>
      </c>
      <c r="AD357" s="9">
        <v>8.6821086261980845E-2</v>
      </c>
      <c r="AE357" s="9">
        <v>0.27024054982817963</v>
      </c>
      <c r="AF357" s="9">
        <v>0.23654642223536421</v>
      </c>
      <c r="AG357" s="9">
        <v>0.15099042371769802</v>
      </c>
      <c r="AH357" s="9">
        <v>1</v>
      </c>
      <c r="AI357" s="9">
        <v>0</v>
      </c>
      <c r="AJ357" s="9" t="s">
        <v>505</v>
      </c>
      <c r="AK357">
        <v>89864002</v>
      </c>
    </row>
    <row r="358" spans="3:37" x14ac:dyDescent="0.2">
      <c r="C358" s="5" t="s">
        <v>506</v>
      </c>
      <c r="D358" s="9">
        <v>0.15518954990771092</v>
      </c>
      <c r="E358" s="9">
        <v>0.16909029421711191</v>
      </c>
      <c r="F358" s="9">
        <v>0.15486144703199564</v>
      </c>
      <c r="G358" s="9">
        <v>7.5546129374337231E-2</v>
      </c>
      <c r="H358" s="9">
        <v>0.41699015979056087</v>
      </c>
      <c r="I358" s="9">
        <v>0.22148947917305753</v>
      </c>
      <c r="J358" s="9">
        <v>8.3903467666354259E-2</v>
      </c>
      <c r="K358" s="9">
        <v>0.10124254473161036</v>
      </c>
      <c r="L358" s="9">
        <v>0.28939393939394087</v>
      </c>
      <c r="M358" s="9">
        <v>0.42312552653749158</v>
      </c>
      <c r="N358" s="9">
        <v>8.2020640956002172E-2</v>
      </c>
      <c r="O358" s="9">
        <v>0.47489391796322378</v>
      </c>
      <c r="P358" s="9">
        <v>7.7133298779625881E-2</v>
      </c>
      <c r="Q358" s="9">
        <v>2.3399415014624465E-2</v>
      </c>
      <c r="R358" s="9">
        <v>0.531903321208825</v>
      </c>
      <c r="S358" s="9">
        <v>0.33389911977649189</v>
      </c>
      <c r="T358" s="9">
        <v>6.5934343434343429E-2</v>
      </c>
      <c r="U358" s="9">
        <v>0.24550104186398797</v>
      </c>
      <c r="V358" s="9">
        <v>0.40620251027185089</v>
      </c>
      <c r="W358" s="9">
        <v>0.20256208283238741</v>
      </c>
      <c r="X358" s="9">
        <v>0.10494485948061261</v>
      </c>
      <c r="Y358" s="9">
        <v>0.19882729211087477</v>
      </c>
      <c r="Z358" s="9">
        <v>0.10199711140993171</v>
      </c>
      <c r="AA358" s="9">
        <v>4.2248328745576331E-2</v>
      </c>
      <c r="AB358" s="9">
        <v>0.4281186026546952</v>
      </c>
      <c r="AC358" s="9">
        <v>0.13224864413850654</v>
      </c>
      <c r="AD358" s="9">
        <v>5.7204472843450482E-2</v>
      </c>
      <c r="AE358" s="9">
        <v>0.14000000000000015</v>
      </c>
      <c r="AF358" s="9">
        <v>0.17129903410210956</v>
      </c>
      <c r="AG358" s="9">
        <v>0.19572346845074232</v>
      </c>
      <c r="AH358" s="9">
        <v>1</v>
      </c>
      <c r="AI358" s="9">
        <v>0</v>
      </c>
      <c r="AJ358" s="9" t="s">
        <v>506</v>
      </c>
      <c r="AK358">
        <v>898677</v>
      </c>
    </row>
    <row r="359" spans="3:37" x14ac:dyDescent="0.2">
      <c r="C359" s="5" t="s">
        <v>507</v>
      </c>
      <c r="D359" s="9">
        <v>0.24038051966491705</v>
      </c>
      <c r="E359" s="9">
        <v>0.31078796077104826</v>
      </c>
      <c r="F359" s="9">
        <v>0.2271439430585307</v>
      </c>
      <c r="G359" s="9">
        <v>0.12801696712619301</v>
      </c>
      <c r="H359" s="9">
        <v>0.2819355421142935</v>
      </c>
      <c r="I359" s="9">
        <v>0.11827495245690454</v>
      </c>
      <c r="J359" s="9">
        <v>1.7596063730084346E-2</v>
      </c>
      <c r="K359" s="9">
        <v>4.2186878727634408E-2</v>
      </c>
      <c r="L359" s="9">
        <v>0.25000000000000128</v>
      </c>
      <c r="M359" s="9">
        <v>0.22156697556866051</v>
      </c>
      <c r="N359" s="9">
        <v>4.7619047619047249E-2</v>
      </c>
      <c r="O359" s="9">
        <v>0.17499115983026686</v>
      </c>
      <c r="P359" s="9">
        <v>3.7789190972058143E-2</v>
      </c>
      <c r="Q359" s="9">
        <v>2.095263710361266E-2</v>
      </c>
      <c r="R359" s="9">
        <v>0.18584491960431035</v>
      </c>
      <c r="S359" s="9">
        <v>6.5400907261092656E-2</v>
      </c>
      <c r="T359" s="9">
        <v>1.4727272727272728E-2</v>
      </c>
      <c r="U359" s="9">
        <v>0.1040916840310665</v>
      </c>
      <c r="V359" s="9">
        <v>0.16797996285247932</v>
      </c>
      <c r="W359" s="9">
        <v>6.4231720630708963E-2</v>
      </c>
      <c r="X359" s="9">
        <v>0.20313055852010065</v>
      </c>
      <c r="Y359" s="9">
        <v>0.40085287846481721</v>
      </c>
      <c r="Z359" s="9">
        <v>0.17993924000199346</v>
      </c>
      <c r="AA359" s="9">
        <v>9.2754620526936907E-2</v>
      </c>
      <c r="AB359" s="9">
        <v>0.3812322525259158</v>
      </c>
      <c r="AC359" s="9">
        <v>0.10469482201589106</v>
      </c>
      <c r="AD359" s="9">
        <v>3.5990415335463266E-2</v>
      </c>
      <c r="AE359" s="9">
        <v>0.17501718213058479</v>
      </c>
      <c r="AF359" s="9">
        <v>0.25921545436625121</v>
      </c>
      <c r="AG359" s="9">
        <v>0.16915912370457925</v>
      </c>
      <c r="AH359" s="9">
        <v>1</v>
      </c>
      <c r="AI359" s="9">
        <v>0</v>
      </c>
      <c r="AJ359" s="9" t="s">
        <v>507</v>
      </c>
      <c r="AK359">
        <v>898678</v>
      </c>
    </row>
    <row r="360" spans="3:37" x14ac:dyDescent="0.2">
      <c r="C360" s="5" t="s">
        <v>508</v>
      </c>
      <c r="D360" s="9">
        <v>0.3681669743007262</v>
      </c>
      <c r="E360" s="9">
        <v>0.17010483598241458</v>
      </c>
      <c r="F360" s="9">
        <v>0.35298182572040682</v>
      </c>
      <c r="G360" s="9">
        <v>0.22277836691410391</v>
      </c>
      <c r="H360" s="9">
        <v>0.32608106888146815</v>
      </c>
      <c r="I360" s="9">
        <v>0.17919146064658634</v>
      </c>
      <c r="J360" s="9">
        <v>0.10796626054358012</v>
      </c>
      <c r="K360" s="9">
        <v>0.17534791252485127</v>
      </c>
      <c r="L360" s="9">
        <v>0.23282828282828408</v>
      </c>
      <c r="M360" s="9">
        <v>0.19292333614153329</v>
      </c>
      <c r="N360" s="9">
        <v>8.3758826724605814E-2</v>
      </c>
      <c r="O360" s="9">
        <v>8.3760608203677662E-3</v>
      </c>
      <c r="P360" s="9">
        <v>8.3871271733496219E-2</v>
      </c>
      <c r="Q360" s="9">
        <v>4.1572811254431123E-2</v>
      </c>
      <c r="R360" s="9">
        <v>0.10262773226365736</v>
      </c>
      <c r="S360" s="9">
        <v>9.61937092558664E-2</v>
      </c>
      <c r="T360" s="9">
        <v>4.684343434343434E-2</v>
      </c>
      <c r="U360" s="9">
        <v>0.20212161394203487</v>
      </c>
      <c r="V360" s="9">
        <v>0.19344852817020317</v>
      </c>
      <c r="W360" s="9">
        <v>6.52336138634384E-2</v>
      </c>
      <c r="X360" s="9">
        <v>0.33226609747420993</v>
      </c>
      <c r="Y360" s="9">
        <v>0.15751599147121581</v>
      </c>
      <c r="Z360" s="9">
        <v>0.31769510433786735</v>
      </c>
      <c r="AA360" s="9">
        <v>0.17095949665749111</v>
      </c>
      <c r="AB360" s="9">
        <v>0.33566664465429835</v>
      </c>
      <c r="AC360" s="9">
        <v>0.168437290799546</v>
      </c>
      <c r="AD360" s="9">
        <v>0.17180511182108629</v>
      </c>
      <c r="AE360" s="9">
        <v>0.42989690721649298</v>
      </c>
      <c r="AF360" s="9">
        <v>0.30435639660950192</v>
      </c>
      <c r="AG360" s="9">
        <v>0.17598058507149522</v>
      </c>
      <c r="AH360" s="9">
        <v>1</v>
      </c>
      <c r="AI360" s="9">
        <v>0</v>
      </c>
      <c r="AJ360" s="9" t="s">
        <v>508</v>
      </c>
      <c r="AK360">
        <v>89869</v>
      </c>
    </row>
    <row r="361" spans="3:37" x14ac:dyDescent="0.2">
      <c r="C361" s="5" t="s">
        <v>509</v>
      </c>
      <c r="D361" s="9">
        <v>0.21245681291116617</v>
      </c>
      <c r="E361" s="9">
        <v>0.2137301318904295</v>
      </c>
      <c r="F361" s="9">
        <v>0.20199018727109375</v>
      </c>
      <c r="G361" s="9">
        <v>0.10994697773064643</v>
      </c>
      <c r="H361" s="9">
        <v>0.34422677620294523</v>
      </c>
      <c r="I361" s="9">
        <v>0.12109686522299284</v>
      </c>
      <c r="J361" s="9">
        <v>6.0613870665417055E-2</v>
      </c>
      <c r="K361" s="9">
        <v>0.11540755467196875</v>
      </c>
      <c r="L361" s="9">
        <v>0.28989898989898627</v>
      </c>
      <c r="M361" s="9">
        <v>0.28980623420387536</v>
      </c>
      <c r="N361" s="9">
        <v>2.1437624479449205E-2</v>
      </c>
      <c r="O361" s="9">
        <v>8.8689002828854266E-2</v>
      </c>
      <c r="P361" s="9">
        <v>1.56905244310418E-2</v>
      </c>
      <c r="Q361" s="9">
        <v>1.0175607678773568E-2</v>
      </c>
      <c r="R361" s="9">
        <v>0.25420675119828662</v>
      </c>
      <c r="S361" s="9">
        <v>4.7285727160753799E-2</v>
      </c>
      <c r="T361" s="9">
        <v>2.3737373737373738E-2</v>
      </c>
      <c r="U361" s="9">
        <v>0.11962492896381911</v>
      </c>
      <c r="V361" s="9">
        <v>0.13603872347610738</v>
      </c>
      <c r="W361" s="9">
        <v>7.3041471470226771E-2</v>
      </c>
      <c r="X361" s="9">
        <v>0.16293134115973051</v>
      </c>
      <c r="Y361" s="9">
        <v>0.23374200426439032</v>
      </c>
      <c r="Z361" s="9">
        <v>0.1457243886647753</v>
      </c>
      <c r="AA361" s="9">
        <v>7.1421549351160282E-2</v>
      </c>
      <c r="AB361" s="9">
        <v>0.54104206564089419</v>
      </c>
      <c r="AC361" s="9">
        <v>8.2186065915728079E-2</v>
      </c>
      <c r="AD361" s="9">
        <v>7.8458466453674047E-2</v>
      </c>
      <c r="AE361" s="9">
        <v>0.22501718213058464</v>
      </c>
      <c r="AF361" s="9">
        <v>0.25349891582889861</v>
      </c>
      <c r="AG361" s="9">
        <v>0.21376098648826111</v>
      </c>
      <c r="AH361" s="9">
        <v>1</v>
      </c>
      <c r="AI361" s="9">
        <v>0</v>
      </c>
      <c r="AJ361" s="9" t="s">
        <v>509</v>
      </c>
      <c r="AK361">
        <v>898690</v>
      </c>
    </row>
    <row r="362" spans="3:37" x14ac:dyDescent="0.2">
      <c r="C362" s="5" t="s">
        <v>510</v>
      </c>
      <c r="D362" s="9">
        <v>0.23517440484641636</v>
      </c>
      <c r="E362" s="9">
        <v>0.17754480892796751</v>
      </c>
      <c r="F362" s="9">
        <v>0.23108285536590481</v>
      </c>
      <c r="G362" s="9">
        <v>0.12012725344644708</v>
      </c>
      <c r="H362" s="9">
        <v>0.57028076193915855</v>
      </c>
      <c r="I362" s="9">
        <v>0.31047175019937523</v>
      </c>
      <c r="J362" s="9">
        <v>2.7436738519212744E-2</v>
      </c>
      <c r="K362" s="9">
        <v>8.8817097415507404E-2</v>
      </c>
      <c r="L362" s="9">
        <v>0.70656565656566028</v>
      </c>
      <c r="M362" s="9">
        <v>0.33382476832350455</v>
      </c>
      <c r="N362" s="9">
        <v>9.0349447763896057E-2</v>
      </c>
      <c r="O362" s="9">
        <v>0.152448727015559</v>
      </c>
      <c r="P362" s="9">
        <v>8.0007538990717622E-2</v>
      </c>
      <c r="Q362" s="9">
        <v>3.7071487005928133E-2</v>
      </c>
      <c r="R362" s="9">
        <v>0.13893326987796167</v>
      </c>
      <c r="S362" s="9">
        <v>0.16461381320034971</v>
      </c>
      <c r="T362" s="9">
        <v>1.9737373737373737E-2</v>
      </c>
      <c r="U362" s="9">
        <v>0.19928016669823867</v>
      </c>
      <c r="V362" s="9">
        <v>0.27379411268081272</v>
      </c>
      <c r="W362" s="9">
        <v>7.6669015933557502E-2</v>
      </c>
      <c r="X362" s="9">
        <v>0.17360369975097925</v>
      </c>
      <c r="Y362" s="9">
        <v>0.15191897654583997</v>
      </c>
      <c r="Z362" s="9">
        <v>0.16275710941780094</v>
      </c>
      <c r="AA362" s="9">
        <v>7.6435312622886331E-2</v>
      </c>
      <c r="AB362" s="9">
        <v>0.38387373704021954</v>
      </c>
      <c r="AC362" s="9">
        <v>0.1564067487460101</v>
      </c>
      <c r="AD362" s="9">
        <v>2.4936102236421728E-2</v>
      </c>
      <c r="AE362" s="9">
        <v>0.16378006872852291</v>
      </c>
      <c r="AF362" s="9">
        <v>0.30731322688744395</v>
      </c>
      <c r="AG362" s="9">
        <v>0.13682277318641034</v>
      </c>
      <c r="AH362" s="9">
        <v>1</v>
      </c>
      <c r="AI362" s="9">
        <v>0</v>
      </c>
      <c r="AJ362" s="9" t="s">
        <v>510</v>
      </c>
      <c r="AK362">
        <v>899147</v>
      </c>
    </row>
    <row r="363" spans="3:37" x14ac:dyDescent="0.2">
      <c r="C363" s="5" t="s">
        <v>511</v>
      </c>
      <c r="D363" s="9">
        <v>0.22144919305220456</v>
      </c>
      <c r="E363" s="9">
        <v>0.24890091308758872</v>
      </c>
      <c r="F363" s="9">
        <v>0.20668924055006624</v>
      </c>
      <c r="G363" s="9">
        <v>0.11770943796394484</v>
      </c>
      <c r="H363" s="9">
        <v>0.20745689266046863</v>
      </c>
      <c r="I363" s="9">
        <v>5.1898656524139469E-2</v>
      </c>
      <c r="J363" s="9">
        <v>1.9461105904404849E-2</v>
      </c>
      <c r="K363" s="9">
        <v>5.7753479125248801E-2</v>
      </c>
      <c r="L363" s="9">
        <v>0.30858585858586013</v>
      </c>
      <c r="M363" s="9">
        <v>0.15480202190396164</v>
      </c>
      <c r="N363" s="9">
        <v>8.7597320296939687E-2</v>
      </c>
      <c r="O363" s="9">
        <v>6.8997524752475392E-2</v>
      </c>
      <c r="P363" s="9">
        <v>6.9170239834142208E-2</v>
      </c>
      <c r="Q363" s="9">
        <v>3.5913469979342492E-2</v>
      </c>
      <c r="R363" s="9">
        <v>0.16555053200530334</v>
      </c>
      <c r="S363" s="9">
        <v>3.5591972842250921E-2</v>
      </c>
      <c r="T363" s="9">
        <v>1.5022727272727273E-2</v>
      </c>
      <c r="U363" s="9">
        <v>0.11926501231293828</v>
      </c>
      <c r="V363" s="9">
        <v>0.20090617436820929</v>
      </c>
      <c r="W363" s="9">
        <v>6.1260588975028563E-2</v>
      </c>
      <c r="X363" s="9">
        <v>0.19032372821059865</v>
      </c>
      <c r="Y363" s="9">
        <v>0.20575692963752457</v>
      </c>
      <c r="Z363" s="9">
        <v>0.1653468798246932</v>
      </c>
      <c r="AA363" s="9">
        <v>8.7814589068030108E-2</v>
      </c>
      <c r="AB363" s="9">
        <v>0.18761143762794869</v>
      </c>
      <c r="AC363" s="9">
        <v>3.6353581511773432E-2</v>
      </c>
      <c r="AD363" s="9">
        <v>2.4329073482428121E-2</v>
      </c>
      <c r="AE363" s="9">
        <v>0.14646048109965654</v>
      </c>
      <c r="AF363" s="9">
        <v>0.22984427360536219</v>
      </c>
      <c r="AG363" s="9">
        <v>8.6645677554769665E-2</v>
      </c>
      <c r="AH363" s="9">
        <v>1</v>
      </c>
      <c r="AI363" s="9">
        <v>0</v>
      </c>
      <c r="AJ363" s="9" t="s">
        <v>511</v>
      </c>
      <c r="AK363">
        <v>899187</v>
      </c>
    </row>
    <row r="364" spans="3:37" x14ac:dyDescent="0.2">
      <c r="C364" s="5" t="s">
        <v>512</v>
      </c>
      <c r="D364" s="9">
        <v>0.4150220076671895</v>
      </c>
      <c r="E364" s="9">
        <v>0.32160973960094347</v>
      </c>
      <c r="F364" s="9">
        <v>0.43749568101720032</v>
      </c>
      <c r="G364" s="9">
        <v>0.26091198303287383</v>
      </c>
      <c r="H364" s="9">
        <v>0.64701634016430121</v>
      </c>
      <c r="I364" s="9">
        <v>0.66566468314827509</v>
      </c>
      <c r="J364" s="9">
        <v>0.68275538894095356</v>
      </c>
      <c r="K364" s="9">
        <v>0.61729622266401896</v>
      </c>
      <c r="L364" s="9">
        <v>0.66414141414141248</v>
      </c>
      <c r="M364" s="9">
        <v>0.54907329401853622</v>
      </c>
      <c r="N364" s="9">
        <v>0.14807170016295451</v>
      </c>
      <c r="O364" s="9">
        <v>0.2130038896746822</v>
      </c>
      <c r="P364" s="9">
        <v>0.12816284219950008</v>
      </c>
      <c r="Q364" s="9">
        <v>8.2962581107885916E-2</v>
      </c>
      <c r="R364" s="9">
        <v>0.25889791617092178</v>
      </c>
      <c r="S364" s="9">
        <v>0.47569621774266507</v>
      </c>
      <c r="T364" s="9">
        <v>0.25133838383838358</v>
      </c>
      <c r="U364" s="9">
        <v>0.43246827050577841</v>
      </c>
      <c r="V364" s="9">
        <v>0.66904936117521241</v>
      </c>
      <c r="W364" s="9">
        <v>0.22232356314691257</v>
      </c>
      <c r="X364" s="9">
        <v>0.33546780505158097</v>
      </c>
      <c r="Y364" s="9">
        <v>0.32382729211087519</v>
      </c>
      <c r="Z364" s="9">
        <v>0.34359280840679518</v>
      </c>
      <c r="AA364" s="9">
        <v>0.17943865513173413</v>
      </c>
      <c r="AB364" s="9">
        <v>0.55358911708380498</v>
      </c>
      <c r="AC364" s="9">
        <v>0.46308855061074405</v>
      </c>
      <c r="AD364" s="9">
        <v>0.54888178913738028</v>
      </c>
      <c r="AE364" s="9">
        <v>0.73367697594501979</v>
      </c>
      <c r="AF364" s="9">
        <v>0.52828700965897801</v>
      </c>
      <c r="AG364" s="9">
        <v>0.3276925095106939</v>
      </c>
      <c r="AH364" s="9">
        <v>0</v>
      </c>
      <c r="AI364" s="9">
        <v>1</v>
      </c>
      <c r="AJ364" s="9" t="s">
        <v>512</v>
      </c>
      <c r="AK364">
        <v>899667</v>
      </c>
    </row>
    <row r="365" spans="3:37" x14ac:dyDescent="0.2">
      <c r="C365" s="5" t="s">
        <v>513</v>
      </c>
      <c r="D365" s="9">
        <v>0.88735860665436561</v>
      </c>
      <c r="E365" s="9">
        <v>0.26208995603652346</v>
      </c>
      <c r="F365" s="9">
        <v>0.90118167369220525</v>
      </c>
      <c r="G365" s="9">
        <v>0.79172852598091192</v>
      </c>
      <c r="H365" s="9">
        <v>0.56215581836237771</v>
      </c>
      <c r="I365" s="9">
        <v>0.66535795349978732</v>
      </c>
      <c r="J365" s="9">
        <v>0.78912839737581764</v>
      </c>
      <c r="K365" s="9">
        <v>0.9507952286282354</v>
      </c>
      <c r="L365" s="9">
        <v>0.45252525252525477</v>
      </c>
      <c r="M365" s="9">
        <v>0.2369418702611647</v>
      </c>
      <c r="N365" s="9">
        <v>0.31986239362665214</v>
      </c>
      <c r="O365" s="9">
        <v>0.10844678217821782</v>
      </c>
      <c r="P365" s="9">
        <v>0.30462234368373942</v>
      </c>
      <c r="Q365" s="9">
        <v>0.27325092734750411</v>
      </c>
      <c r="R365" s="9">
        <v>0.15827582690281122</v>
      </c>
      <c r="S365" s="9">
        <v>0.30175443866975327</v>
      </c>
      <c r="T365" s="9">
        <v>0.10772727272727246</v>
      </c>
      <c r="U365" s="9">
        <v>0.28566016290964252</v>
      </c>
      <c r="V365" s="9">
        <v>0.21765070073732057</v>
      </c>
      <c r="W365" s="9">
        <v>8.6031535453201538E-2</v>
      </c>
      <c r="X365" s="9">
        <v>0.89647812166489138</v>
      </c>
      <c r="Y365" s="9">
        <v>0.30810234541577641</v>
      </c>
      <c r="Z365" s="9">
        <v>0.89093082324817408</v>
      </c>
      <c r="AA365" s="9">
        <v>0.74931183641368471</v>
      </c>
      <c r="AB365" s="9">
        <v>0.54038169451231977</v>
      </c>
      <c r="AC365" s="9">
        <v>0.54953381649542543</v>
      </c>
      <c r="AD365" s="9">
        <v>0.51525559105431318</v>
      </c>
      <c r="AE365" s="9">
        <v>0.9470790378006908</v>
      </c>
      <c r="AF365" s="9">
        <v>0.41888428937512207</v>
      </c>
      <c r="AG365" s="9">
        <v>0.21717171717171915</v>
      </c>
      <c r="AH365" s="9">
        <v>0</v>
      </c>
      <c r="AI365" s="9">
        <v>1</v>
      </c>
      <c r="AJ365" s="9" t="s">
        <v>513</v>
      </c>
      <c r="AK365">
        <v>899987</v>
      </c>
    </row>
    <row r="366" spans="3:37" x14ac:dyDescent="0.2">
      <c r="C366" s="5" t="s">
        <v>514</v>
      </c>
      <c r="D366" s="9">
        <v>0.38331203559089622</v>
      </c>
      <c r="E366" s="9">
        <v>0.54210348326005742</v>
      </c>
      <c r="F366" s="9">
        <v>0.37461129154861494</v>
      </c>
      <c r="G366" s="9">
        <v>0.24309650053022269</v>
      </c>
      <c r="H366" s="9">
        <v>0.44930937979597779</v>
      </c>
      <c r="I366" s="9">
        <v>0.24019998773081452</v>
      </c>
      <c r="J366" s="9">
        <v>0.28936269915651358</v>
      </c>
      <c r="K366" s="9">
        <v>0.32569582504970346</v>
      </c>
      <c r="L366" s="9">
        <v>0.29646464646464804</v>
      </c>
      <c r="M366" s="9">
        <v>0.30918281381634588</v>
      </c>
      <c r="N366" s="9">
        <v>0.19623393083469087</v>
      </c>
      <c r="O366" s="9">
        <v>0.25322666195191001</v>
      </c>
      <c r="P366" s="9">
        <v>0.16100457051312261</v>
      </c>
      <c r="Q366" s="9">
        <v>0.10565597929017272</v>
      </c>
      <c r="R366" s="9">
        <v>0.29938470952170532</v>
      </c>
      <c r="S366" s="9">
        <v>0.16566527473187781</v>
      </c>
      <c r="T366" s="9">
        <v>0.12404040404040378</v>
      </c>
      <c r="U366" s="9">
        <v>0.33074445917787521</v>
      </c>
      <c r="V366" s="9">
        <v>0.18739798502842347</v>
      </c>
      <c r="W366" s="9">
        <v>0.13723173444992623</v>
      </c>
      <c r="X366" s="9">
        <v>0.37637851298470459</v>
      </c>
      <c r="Y366" s="9">
        <v>0.56503198294242962</v>
      </c>
      <c r="Z366" s="9">
        <v>0.35255739827680865</v>
      </c>
      <c r="AA366" s="9">
        <v>0.21254423908769188</v>
      </c>
      <c r="AB366" s="9">
        <v>0.62622994122697395</v>
      </c>
      <c r="AC366" s="9">
        <v>0.2021034044493602</v>
      </c>
      <c r="AD366" s="9">
        <v>0.32180511182108545</v>
      </c>
      <c r="AE366" s="9">
        <v>0.52439862542955518</v>
      </c>
      <c r="AF366" s="9">
        <v>0.21466587817859303</v>
      </c>
      <c r="AG366" s="9">
        <v>0.258034894398533</v>
      </c>
      <c r="AH366" s="9">
        <v>0</v>
      </c>
      <c r="AI366" s="9">
        <v>1</v>
      </c>
      <c r="AJ366" s="9" t="s">
        <v>514</v>
      </c>
      <c r="AK366">
        <v>9010018</v>
      </c>
    </row>
    <row r="367" spans="3:37" x14ac:dyDescent="0.2">
      <c r="C367" s="5" t="s">
        <v>515</v>
      </c>
      <c r="D367" s="9">
        <v>0.19683846845567837</v>
      </c>
      <c r="E367" s="9">
        <v>0.14744673655732157</v>
      </c>
      <c r="F367" s="9">
        <v>0.18968972427613831</v>
      </c>
      <c r="G367" s="9">
        <v>0.10226935312831389</v>
      </c>
      <c r="H367" s="9">
        <v>0.18154735036562319</v>
      </c>
      <c r="I367" s="9">
        <v>0.12655665296607579</v>
      </c>
      <c r="J367" s="9">
        <v>0.10555295220243673</v>
      </c>
      <c r="K367" s="9">
        <v>7.3111332007952654E-2</v>
      </c>
      <c r="L367" s="9">
        <v>0.31818181818181984</v>
      </c>
      <c r="M367" s="9">
        <v>0.22893850042123212</v>
      </c>
      <c r="N367" s="9">
        <v>0.11251131631359768</v>
      </c>
      <c r="O367" s="9">
        <v>9.9230905233380698E-2</v>
      </c>
      <c r="P367" s="9">
        <v>0.1212363944776893</v>
      </c>
      <c r="Q367" s="9">
        <v>4.1161901986933105E-2</v>
      </c>
      <c r="R367" s="9">
        <v>0.13012883706700204</v>
      </c>
      <c r="S367" s="9">
        <v>0.23746507645627529</v>
      </c>
      <c r="T367" s="9">
        <v>0.11376262626262626</v>
      </c>
      <c r="U367" s="9">
        <v>0.27865125970827859</v>
      </c>
      <c r="V367" s="9">
        <v>0.32557550514999573</v>
      </c>
      <c r="W367" s="9">
        <v>0.13598800491964175</v>
      </c>
      <c r="X367" s="9">
        <v>0.14905727499110363</v>
      </c>
      <c r="Y367" s="9">
        <v>0.10127931769722844</v>
      </c>
      <c r="Z367" s="9">
        <v>0.14547537227949717</v>
      </c>
      <c r="AA367" s="9">
        <v>6.5940817931577106E-2</v>
      </c>
      <c r="AB367" s="9">
        <v>0.11536683616192368</v>
      </c>
      <c r="AC367" s="9">
        <v>9.5380853974443902E-2</v>
      </c>
      <c r="AD367" s="9">
        <v>9.5926517571885001E-2</v>
      </c>
      <c r="AE367" s="9">
        <v>0.13477663230240564</v>
      </c>
      <c r="AF367" s="9">
        <v>0.19929036073329429</v>
      </c>
      <c r="AG367" s="9">
        <v>9.9304735668373306E-2</v>
      </c>
      <c r="AH367" s="9">
        <v>1</v>
      </c>
      <c r="AI367" s="9">
        <v>0</v>
      </c>
      <c r="AJ367" s="9" t="s">
        <v>515</v>
      </c>
      <c r="AK367">
        <v>901011</v>
      </c>
    </row>
    <row r="368" spans="3:37" x14ac:dyDescent="0.2">
      <c r="C368" s="5" t="s">
        <v>516</v>
      </c>
      <c r="D368" s="9">
        <v>0.26404467793080766</v>
      </c>
      <c r="E368" s="9">
        <v>0.31653703077443351</v>
      </c>
      <c r="F368" s="9">
        <v>0.26349250224587162</v>
      </c>
      <c r="G368" s="9">
        <v>0.14519618239660656</v>
      </c>
      <c r="H368" s="9">
        <v>0.31569919653335937</v>
      </c>
      <c r="I368" s="9">
        <v>0.25894116925342081</v>
      </c>
      <c r="J368" s="9">
        <v>0.2413308341143369</v>
      </c>
      <c r="K368" s="9">
        <v>0.21824055666004036</v>
      </c>
      <c r="L368" s="9">
        <v>0.23888888888888499</v>
      </c>
      <c r="M368" s="9">
        <v>0.25021061499578773</v>
      </c>
      <c r="N368" s="9">
        <v>9.0059750135795757E-2</v>
      </c>
      <c r="O368" s="9">
        <v>0.24703854314002879</v>
      </c>
      <c r="P368" s="9">
        <v>0.11567638882344627</v>
      </c>
      <c r="Q368" s="9">
        <v>3.8640413300012159E-2</v>
      </c>
      <c r="R368" s="9">
        <v>0.27671074548730346</v>
      </c>
      <c r="S368" s="9">
        <v>0.30115360350887888</v>
      </c>
      <c r="T368" s="9">
        <v>0.15835858585858589</v>
      </c>
      <c r="U368" s="9">
        <v>0.37241901875355249</v>
      </c>
      <c r="V368" s="9">
        <v>0.26042663364664825</v>
      </c>
      <c r="W368" s="9">
        <v>0.11436093030968908</v>
      </c>
      <c r="X368" s="9">
        <v>0.19352543578797324</v>
      </c>
      <c r="Y368" s="9">
        <v>0.27745202558635473</v>
      </c>
      <c r="Z368" s="9">
        <v>0.19229045271178927</v>
      </c>
      <c r="AA368" s="9">
        <v>8.9018875344081747E-2</v>
      </c>
      <c r="AB368" s="9">
        <v>0.25378062471108981</v>
      </c>
      <c r="AC368" s="9">
        <v>0.16775814729652283</v>
      </c>
      <c r="AD368" s="9">
        <v>0.19073482428115016</v>
      </c>
      <c r="AE368" s="9">
        <v>0.31838487972508672</v>
      </c>
      <c r="AF368" s="9">
        <v>0.1095998423023854</v>
      </c>
      <c r="AG368" s="9">
        <v>0.11045520136429292</v>
      </c>
      <c r="AH368" s="9">
        <v>1</v>
      </c>
      <c r="AI368" s="9">
        <v>0</v>
      </c>
      <c r="AJ368" s="9" t="s">
        <v>516</v>
      </c>
      <c r="AK368">
        <v>9010258</v>
      </c>
    </row>
    <row r="369" spans="3:37" x14ac:dyDescent="0.2">
      <c r="C369" s="5" t="s">
        <v>517</v>
      </c>
      <c r="D369" s="9">
        <v>0.28723555303138043</v>
      </c>
      <c r="E369" s="9">
        <v>0.30030436252959075</v>
      </c>
      <c r="F369" s="9">
        <v>0.28539838297284276</v>
      </c>
      <c r="G369" s="9">
        <v>0.15630965005302225</v>
      </c>
      <c r="H369" s="9">
        <v>0.5016701272907873</v>
      </c>
      <c r="I369" s="9">
        <v>0.34053125575117882</v>
      </c>
      <c r="J369" s="9">
        <v>0.22500000000000001</v>
      </c>
      <c r="K369" s="9">
        <v>0.27847912524851037</v>
      </c>
      <c r="L369" s="9">
        <v>0.49242424242423982</v>
      </c>
      <c r="M369" s="9">
        <v>0.31697556866048865</v>
      </c>
      <c r="N369" s="9">
        <v>7.2098497193553851E-2</v>
      </c>
      <c r="O369" s="9">
        <v>0.25411067892503586</v>
      </c>
      <c r="P369" s="9">
        <v>8.6368562408707064E-2</v>
      </c>
      <c r="Q369" s="9">
        <v>2.7583218465515393E-2</v>
      </c>
      <c r="R369" s="9">
        <v>0.20715912567562964</v>
      </c>
      <c r="S369" s="9">
        <v>0.27839697179079131</v>
      </c>
      <c r="T369" s="9">
        <v>0.12909090909090884</v>
      </c>
      <c r="U369" s="9">
        <v>0.3553703352907735</v>
      </c>
      <c r="V369" s="9">
        <v>0.29152361118928349</v>
      </c>
      <c r="W369" s="9">
        <v>0.1665284744966353</v>
      </c>
      <c r="X369" s="9">
        <v>0.22269654927072319</v>
      </c>
      <c r="Y369" s="9">
        <v>0.34195095948827392</v>
      </c>
      <c r="Z369" s="9">
        <v>0.21818815678071712</v>
      </c>
      <c r="AA369" s="9">
        <v>9.9783720015729674E-2</v>
      </c>
      <c r="AB369" s="9">
        <v>0.4168922934689327</v>
      </c>
      <c r="AC369" s="9">
        <v>0.23140359557974507</v>
      </c>
      <c r="AD369" s="9">
        <v>0.2055111821086254</v>
      </c>
      <c r="AE369" s="9">
        <v>0.4323024054982833</v>
      </c>
      <c r="AF369" s="9">
        <v>0.30514488468361983</v>
      </c>
      <c r="AG369" s="9">
        <v>0.18450741178014013</v>
      </c>
      <c r="AH369" s="9">
        <v>1</v>
      </c>
      <c r="AI369" s="9">
        <v>0</v>
      </c>
      <c r="AJ369" s="9" t="s">
        <v>517</v>
      </c>
      <c r="AK369">
        <v>9010259</v>
      </c>
    </row>
    <row r="370" spans="3:37" x14ac:dyDescent="0.2">
      <c r="C370" s="5" t="s">
        <v>518</v>
      </c>
      <c r="D370" s="9">
        <v>0.32604477258743619</v>
      </c>
      <c r="E370" s="9">
        <v>0.2198173824822455</v>
      </c>
      <c r="F370" s="9">
        <v>0.309100960541773</v>
      </c>
      <c r="G370" s="9">
        <v>0.19096500530222693</v>
      </c>
      <c r="H370" s="9">
        <v>0.31416448496885635</v>
      </c>
      <c r="I370" s="9">
        <v>0.10901171707257226</v>
      </c>
      <c r="J370" s="9">
        <v>3.5192127460168691E-2</v>
      </c>
      <c r="K370" s="9">
        <v>0.10377733598409544</v>
      </c>
      <c r="L370" s="9">
        <v>0.18383838383838477</v>
      </c>
      <c r="M370" s="9">
        <v>0.18681550126369209</v>
      </c>
      <c r="N370" s="9">
        <v>5.1711026615969588E-2</v>
      </c>
      <c r="O370" s="9">
        <v>0.22162305516265957</v>
      </c>
      <c r="P370" s="9">
        <v>4.617631814540829E-2</v>
      </c>
      <c r="Q370" s="9">
        <v>2.603296986540837E-2</v>
      </c>
      <c r="R370" s="9">
        <v>0.13342625012747725</v>
      </c>
      <c r="S370" s="9">
        <v>4.2711869498603297E-2</v>
      </c>
      <c r="T370" s="9">
        <v>1.3267676767676768E-2</v>
      </c>
      <c r="U370" s="9">
        <v>0.1144534949801099</v>
      </c>
      <c r="V370" s="9">
        <v>0.1063488489897</v>
      </c>
      <c r="W370" s="9">
        <v>4.1188176277931914E-2</v>
      </c>
      <c r="X370" s="9">
        <v>0.2554251156172157</v>
      </c>
      <c r="Y370" s="9">
        <v>0.3614072494669493</v>
      </c>
      <c r="Z370" s="9">
        <v>0.230738582598736</v>
      </c>
      <c r="AA370" s="9">
        <v>0.12514746362563894</v>
      </c>
      <c r="AB370" s="9">
        <v>0.29142177903982275</v>
      </c>
      <c r="AC370" s="9">
        <v>7.1319769867373067E-2</v>
      </c>
      <c r="AD370" s="9">
        <v>4.2212460063897769E-2</v>
      </c>
      <c r="AE370" s="9">
        <v>0.19092783505154673</v>
      </c>
      <c r="AF370" s="9">
        <v>0.15710624876798571</v>
      </c>
      <c r="AG370" s="9">
        <v>0.10553587826315164</v>
      </c>
      <c r="AH370" s="9">
        <v>1</v>
      </c>
      <c r="AI370" s="9">
        <v>0</v>
      </c>
      <c r="AJ370" s="9" t="s">
        <v>518</v>
      </c>
      <c r="AK370">
        <v>901028</v>
      </c>
    </row>
    <row r="371" spans="3:37" x14ac:dyDescent="0.2">
      <c r="C371" s="5" t="s">
        <v>519</v>
      </c>
      <c r="D371" s="9">
        <v>8.9781816460789352E-2</v>
      </c>
      <c r="E371" s="9">
        <v>0.19546838011498135</v>
      </c>
      <c r="F371" s="9">
        <v>8.9489323474535934E-2</v>
      </c>
      <c r="G371" s="9">
        <v>4.1357370095440077E-2</v>
      </c>
      <c r="H371" s="9">
        <v>0.27353976708495331</v>
      </c>
      <c r="I371" s="9">
        <v>0.17667627752898651</v>
      </c>
      <c r="J371" s="9">
        <v>0.11061387066541704</v>
      </c>
      <c r="K371" s="9">
        <v>0.1183399602385692</v>
      </c>
      <c r="L371" s="9">
        <v>0.43939393939394167</v>
      </c>
      <c r="M371" s="9">
        <v>0.34224936815501483</v>
      </c>
      <c r="N371" s="9">
        <v>0.15448126018468222</v>
      </c>
      <c r="O371" s="9">
        <v>0.18559936350777972</v>
      </c>
      <c r="P371" s="9">
        <v>0.16585779578758894</v>
      </c>
      <c r="Q371" s="9">
        <v>4.3664712979876667E-2</v>
      </c>
      <c r="R371" s="9">
        <v>0.31332222864330167</v>
      </c>
      <c r="S371" s="9">
        <v>0.20081413164298451</v>
      </c>
      <c r="T371" s="9">
        <v>8.1161616161616157E-2</v>
      </c>
      <c r="U371" s="9">
        <v>0.28528130327713636</v>
      </c>
      <c r="V371" s="9">
        <v>0.28828727415995803</v>
      </c>
      <c r="W371" s="9">
        <v>0.11328994099194348</v>
      </c>
      <c r="X371" s="9">
        <v>7.2963358235503595E-2</v>
      </c>
      <c r="Y371" s="9">
        <v>0.15138592750532823</v>
      </c>
      <c r="Z371" s="9">
        <v>7.4007669704666892E-2</v>
      </c>
      <c r="AA371" s="9">
        <v>2.8706252457727333E-2</v>
      </c>
      <c r="AB371" s="9">
        <v>0.20029056329657455</v>
      </c>
      <c r="AC371" s="9">
        <v>9.4604689970989961E-2</v>
      </c>
      <c r="AD371" s="9">
        <v>7.5407348242811423E-2</v>
      </c>
      <c r="AE371" s="9">
        <v>0.16364261168384939</v>
      </c>
      <c r="AF371" s="9">
        <v>0.17129903410210956</v>
      </c>
      <c r="AG371" s="9">
        <v>0.12639380821199145</v>
      </c>
      <c r="AH371" s="9">
        <v>1</v>
      </c>
      <c r="AI371" s="9">
        <v>0</v>
      </c>
      <c r="AJ371" s="9" t="s">
        <v>519</v>
      </c>
      <c r="AK371">
        <v>9010333</v>
      </c>
    </row>
    <row r="372" spans="3:37" x14ac:dyDescent="0.2">
      <c r="C372" s="5" t="s">
        <v>520</v>
      </c>
      <c r="D372" s="9">
        <v>0.11619101708552274</v>
      </c>
      <c r="E372" s="9">
        <v>0.29117348664186671</v>
      </c>
      <c r="F372" s="9">
        <v>0.11077327067929024</v>
      </c>
      <c r="G372" s="9">
        <v>5.7306468716861091E-2</v>
      </c>
      <c r="H372" s="9">
        <v>0.43576780716800978</v>
      </c>
      <c r="I372" s="9">
        <v>0.1232439727624076</v>
      </c>
      <c r="J372" s="9">
        <v>6.3495782567947273E-2</v>
      </c>
      <c r="K372" s="9">
        <v>6.9880715705765761E-2</v>
      </c>
      <c r="L372" s="9">
        <v>0.22525252525252645</v>
      </c>
      <c r="M372" s="9">
        <v>0.41343723673125526</v>
      </c>
      <c r="N372" s="9">
        <v>0.14354517472388192</v>
      </c>
      <c r="O372" s="9">
        <v>0.19598656294200892</v>
      </c>
      <c r="P372" s="9">
        <v>0.11826791688262688</v>
      </c>
      <c r="Q372" s="9">
        <v>4.4225043799192398E-2</v>
      </c>
      <c r="R372" s="9">
        <v>0.17415100112180057</v>
      </c>
      <c r="S372" s="9">
        <v>5.0545257908493187E-2</v>
      </c>
      <c r="T372" s="9">
        <v>5.9292929292929293E-2</v>
      </c>
      <c r="U372" s="9">
        <v>0.1243606743701459</v>
      </c>
      <c r="V372" s="9">
        <v>0.16235155062756795</v>
      </c>
      <c r="W372" s="9">
        <v>6.2815250887884949E-2</v>
      </c>
      <c r="X372" s="9">
        <v>0.14549982212735765</v>
      </c>
      <c r="Y372" s="9">
        <v>0.34648187633262356</v>
      </c>
      <c r="Z372" s="9">
        <v>0.1264007171671907</v>
      </c>
      <c r="AA372" s="9">
        <v>6.2524577270940074E-2</v>
      </c>
      <c r="AB372" s="9">
        <v>0.41028858218319009</v>
      </c>
      <c r="AC372" s="9">
        <v>7.5297610385073474E-2</v>
      </c>
      <c r="AD372" s="9">
        <v>9.1373801916932923E-2</v>
      </c>
      <c r="AE372" s="9">
        <v>0.17360824742268105</v>
      </c>
      <c r="AF372" s="9">
        <v>0.17524147447269897</v>
      </c>
      <c r="AG372" s="9">
        <v>0.17263544536271977</v>
      </c>
      <c r="AH372" s="9">
        <v>1</v>
      </c>
      <c r="AI372" s="9">
        <v>0</v>
      </c>
      <c r="AJ372" s="9" t="s">
        <v>520</v>
      </c>
      <c r="AK372">
        <v>901034301</v>
      </c>
    </row>
    <row r="373" spans="3:37" x14ac:dyDescent="0.2">
      <c r="C373" s="5" t="s">
        <v>521</v>
      </c>
      <c r="D373" s="9">
        <v>0.26309811160016722</v>
      </c>
      <c r="E373" s="9">
        <v>0.28271897193101114</v>
      </c>
      <c r="F373" s="9">
        <v>0.2462165710731814</v>
      </c>
      <c r="G373" s="9">
        <v>0.1477836691410388</v>
      </c>
      <c r="H373" s="9">
        <v>0.19617224880382861</v>
      </c>
      <c r="I373" s="9">
        <v>2.1839150972332737E-2</v>
      </c>
      <c r="J373" s="9">
        <v>2.797563261480787E-3</v>
      </c>
      <c r="K373" s="9">
        <v>2.7082504970179017E-2</v>
      </c>
      <c r="L373" s="9">
        <v>0.23636363636363247</v>
      </c>
      <c r="M373" s="9">
        <v>3.9806234203877418E-2</v>
      </c>
      <c r="N373" s="9">
        <v>8.6764439616150643E-2</v>
      </c>
      <c r="O373" s="9">
        <v>0.13094501414427162</v>
      </c>
      <c r="P373" s="9">
        <v>7.4070583800593712E-2</v>
      </c>
      <c r="Q373" s="9">
        <v>4.0153306512164803E-2</v>
      </c>
      <c r="R373" s="9">
        <v>0.13835537274365159</v>
      </c>
      <c r="S373" s="9">
        <v>1.8332982846156295E-2</v>
      </c>
      <c r="T373" s="9">
        <v>2.0022727272727271E-3</v>
      </c>
      <c r="U373" s="9">
        <v>6.851676453873852E-2</v>
      </c>
      <c r="V373" s="9">
        <v>0.17656329149546912</v>
      </c>
      <c r="W373" s="9">
        <v>5.6382405372908638E-3</v>
      </c>
      <c r="X373" s="9">
        <v>0.20597652081110029</v>
      </c>
      <c r="Y373" s="9">
        <v>0.23880597014925439</v>
      </c>
      <c r="Z373" s="9">
        <v>0.18133373175955056</v>
      </c>
      <c r="AA373" s="9">
        <v>9.8431970114038758E-2</v>
      </c>
      <c r="AB373" s="9">
        <v>0.14369675757775957</v>
      </c>
      <c r="AC373" s="9">
        <v>1.5503875968992343E-2</v>
      </c>
      <c r="AD373" s="9">
        <v>2.8602236421725242E-3</v>
      </c>
      <c r="AE373" s="9">
        <v>5.6185567010309481E-2</v>
      </c>
      <c r="AF373" s="9">
        <v>0.13167750837768605</v>
      </c>
      <c r="AG373" s="9">
        <v>1.1150465695926909E-3</v>
      </c>
      <c r="AH373" s="9">
        <v>1</v>
      </c>
      <c r="AI373" s="9">
        <v>0</v>
      </c>
      <c r="AJ373" s="9" t="s">
        <v>521</v>
      </c>
      <c r="AK373">
        <v>901034302</v>
      </c>
    </row>
    <row r="374" spans="3:37" x14ac:dyDescent="0.2">
      <c r="C374" s="5" t="s">
        <v>522</v>
      </c>
      <c r="D374" s="9">
        <v>0.29906763216432569</v>
      </c>
      <c r="E374" s="9">
        <v>0.4010821778829895</v>
      </c>
      <c r="F374" s="9">
        <v>0.28643493884320342</v>
      </c>
      <c r="G374" s="9">
        <v>0.17077412513255566</v>
      </c>
      <c r="H374" s="9">
        <v>0.29962986368150402</v>
      </c>
      <c r="I374" s="9">
        <v>0.13603459910434954</v>
      </c>
      <c r="J374" s="9">
        <v>7.8350515463917289E-2</v>
      </c>
      <c r="K374" s="9">
        <v>0.12047713717693898</v>
      </c>
      <c r="L374" s="9">
        <v>0.38131313131312816</v>
      </c>
      <c r="M374" s="9">
        <v>0.14743049705139002</v>
      </c>
      <c r="N374" s="9">
        <v>5.4535578489951109E-2</v>
      </c>
      <c r="O374" s="9">
        <v>0.26051980198019631</v>
      </c>
      <c r="P374" s="9">
        <v>5.9887857513075439E-2</v>
      </c>
      <c r="Q374" s="9">
        <v>2.6481234520861135E-2</v>
      </c>
      <c r="R374" s="9">
        <v>0.1286670972566886</v>
      </c>
      <c r="S374" s="9">
        <v>0.13667497821972568</v>
      </c>
      <c r="T374" s="9">
        <v>4.5328282828282829E-2</v>
      </c>
      <c r="U374" s="9">
        <v>0.121216139420345</v>
      </c>
      <c r="V374" s="9">
        <v>0.14645128609219341</v>
      </c>
      <c r="W374" s="9">
        <v>3.6662382709395494E-2</v>
      </c>
      <c r="X374" s="9">
        <v>0.22305229455709463</v>
      </c>
      <c r="Y374" s="9">
        <v>0.45788912579957219</v>
      </c>
      <c r="Z374" s="9">
        <v>0.21181333731759644</v>
      </c>
      <c r="AA374" s="9">
        <v>0.10715690129768012</v>
      </c>
      <c r="AB374" s="9">
        <v>0.28283695436835737</v>
      </c>
      <c r="AC374" s="9">
        <v>0.13525627965188952</v>
      </c>
      <c r="AD374" s="9">
        <v>9.6805111821086282E-2</v>
      </c>
      <c r="AE374" s="9">
        <v>0.1929209621993134</v>
      </c>
      <c r="AF374" s="9">
        <v>0.21131480386359</v>
      </c>
      <c r="AG374" s="9">
        <v>7.5691984782894975E-2</v>
      </c>
      <c r="AH374" s="9">
        <v>1</v>
      </c>
      <c r="AI374" s="9">
        <v>0</v>
      </c>
      <c r="AJ374" s="9" t="s">
        <v>522</v>
      </c>
      <c r="AK374">
        <v>901041</v>
      </c>
    </row>
    <row r="375" spans="3:37" x14ac:dyDescent="0.2">
      <c r="C375" s="5" t="s">
        <v>523</v>
      </c>
      <c r="D375" s="9">
        <v>0.27351034123716383</v>
      </c>
      <c r="E375" s="9">
        <v>0.30875887724044637</v>
      </c>
      <c r="F375" s="9">
        <v>0.26314698362241778</v>
      </c>
      <c r="G375" s="9">
        <v>0.14977730646871687</v>
      </c>
      <c r="H375" s="9">
        <v>0.39839306671481722</v>
      </c>
      <c r="I375" s="9">
        <v>0.18446721060057689</v>
      </c>
      <c r="J375" s="9">
        <v>6.2980318650421738E-2</v>
      </c>
      <c r="K375" s="9">
        <v>8.8518886679920417E-2</v>
      </c>
      <c r="L375" s="9">
        <v>0.3530303030303048</v>
      </c>
      <c r="M375" s="9">
        <v>0.25000000000000216</v>
      </c>
      <c r="N375" s="9">
        <v>3.9760999456816937E-2</v>
      </c>
      <c r="O375" s="9">
        <v>0.20438472418670259</v>
      </c>
      <c r="P375" s="9">
        <v>3.6658342364415494E-2</v>
      </c>
      <c r="Q375" s="9">
        <v>1.9533132361346163E-2</v>
      </c>
      <c r="R375" s="9">
        <v>0.13240643165516566</v>
      </c>
      <c r="S375" s="9">
        <v>0.10670832457115394</v>
      </c>
      <c r="T375" s="9">
        <v>3.861111111111111E-2</v>
      </c>
      <c r="U375" s="9">
        <v>0.18937298730820268</v>
      </c>
      <c r="V375" s="9">
        <v>0.15770811054201467</v>
      </c>
      <c r="W375" s="9">
        <v>4.2777386233295855E-2</v>
      </c>
      <c r="X375" s="9">
        <v>0.20704375667022515</v>
      </c>
      <c r="Y375" s="9">
        <v>0.37233475479743972</v>
      </c>
      <c r="Z375" s="9">
        <v>0.18631405946511359</v>
      </c>
      <c r="AA375" s="9">
        <v>9.6957333857648681E-2</v>
      </c>
      <c r="AB375" s="9">
        <v>0.38717559268309087</v>
      </c>
      <c r="AC375" s="9">
        <v>0.15194380572615002</v>
      </c>
      <c r="AD375" s="9">
        <v>0.10023961661341854</v>
      </c>
      <c r="AE375" s="9">
        <v>0.2856357388316158</v>
      </c>
      <c r="AF375" s="9">
        <v>0.23240685984624329</v>
      </c>
      <c r="AG375" s="9">
        <v>0.11373475009838778</v>
      </c>
      <c r="AH375" s="9">
        <v>1</v>
      </c>
      <c r="AI375" s="9">
        <v>0</v>
      </c>
      <c r="AJ375" s="9" t="s">
        <v>523</v>
      </c>
      <c r="AK375">
        <v>9010598</v>
      </c>
    </row>
    <row r="376" spans="3:37" x14ac:dyDescent="0.2">
      <c r="C376" s="5" t="s">
        <v>524</v>
      </c>
      <c r="D376" s="9">
        <v>0.45051824506602539</v>
      </c>
      <c r="E376" s="9">
        <v>0.29015894487656063</v>
      </c>
      <c r="F376" s="9">
        <v>0.43404049478266227</v>
      </c>
      <c r="G376" s="9">
        <v>0.2946341463414634</v>
      </c>
      <c r="H376" s="9">
        <v>0.39929583822334935</v>
      </c>
      <c r="I376" s="9">
        <v>0.20029446046254892</v>
      </c>
      <c r="J376" s="9">
        <v>0.13734770384254896</v>
      </c>
      <c r="K376" s="9">
        <v>0.24030815109344009</v>
      </c>
      <c r="L376" s="9">
        <v>0.21969696969696575</v>
      </c>
      <c r="M376" s="9">
        <v>0.12573715248525905</v>
      </c>
      <c r="N376" s="9">
        <v>8.2346550787615047E-2</v>
      </c>
      <c r="O376" s="9">
        <v>0.23841937765205143</v>
      </c>
      <c r="P376" s="9">
        <v>7.4777364180369885E-2</v>
      </c>
      <c r="Q376" s="9">
        <v>5.0015128932121351E-2</v>
      </c>
      <c r="R376" s="9">
        <v>0.18846245368324463</v>
      </c>
      <c r="S376" s="9">
        <v>0.11864992339351788</v>
      </c>
      <c r="T376" s="9">
        <v>4.6262626262626005E-2</v>
      </c>
      <c r="U376" s="9">
        <v>0.19568100018943019</v>
      </c>
      <c r="V376" s="9">
        <v>0.12745539483311755</v>
      </c>
      <c r="W376" s="9">
        <v>3.8217044622251874E-2</v>
      </c>
      <c r="X376" s="9">
        <v>0.36286019210245263</v>
      </c>
      <c r="Y376" s="9">
        <v>0.35794243070362308</v>
      </c>
      <c r="Z376" s="9">
        <v>0.33263608745455647</v>
      </c>
      <c r="AA376" s="9">
        <v>0.2024675580023596</v>
      </c>
      <c r="AB376" s="9">
        <v>0.41359043782606136</v>
      </c>
      <c r="AC376" s="9">
        <v>0.13642052565707044</v>
      </c>
      <c r="AD376" s="9">
        <v>0.13282747603833869</v>
      </c>
      <c r="AE376" s="9">
        <v>0.31350515463917639</v>
      </c>
      <c r="AF376" s="9">
        <v>0.16341415336093074</v>
      </c>
      <c r="AG376" s="9">
        <v>6.3295290568018206E-2</v>
      </c>
      <c r="AH376" s="9">
        <v>1</v>
      </c>
      <c r="AI376" s="9">
        <v>0</v>
      </c>
      <c r="AJ376" s="9" t="s">
        <v>524</v>
      </c>
      <c r="AK376">
        <v>9010872</v>
      </c>
    </row>
    <row r="377" spans="3:37" x14ac:dyDescent="0.2">
      <c r="C377" s="5" t="s">
        <v>525</v>
      </c>
      <c r="D377" s="9">
        <v>0.30380046381750381</v>
      </c>
      <c r="E377" s="9">
        <v>0.24484274602637465</v>
      </c>
      <c r="F377" s="9">
        <v>0.28809342823578243</v>
      </c>
      <c r="G377" s="9">
        <v>0.17344644750795288</v>
      </c>
      <c r="H377" s="9">
        <v>0.24140110138124168</v>
      </c>
      <c r="I377" s="9">
        <v>0.11526900190172386</v>
      </c>
      <c r="J377" s="9">
        <v>5.1101218369259599E-2</v>
      </c>
      <c r="K377" s="9">
        <v>7.3210735586481474E-2</v>
      </c>
      <c r="L377" s="9">
        <v>0.29797979797979951</v>
      </c>
      <c r="M377" s="9">
        <v>0.14848357203032858</v>
      </c>
      <c r="N377" s="9">
        <v>1.6983523447401776E-2</v>
      </c>
      <c r="O377" s="9">
        <v>5.5737270155587111E-2</v>
      </c>
      <c r="P377" s="9">
        <v>1.314611506384583E-2</v>
      </c>
      <c r="Q377" s="9">
        <v>1.1987343994561077E-2</v>
      </c>
      <c r="R377" s="9">
        <v>9.1137777475609638E-2</v>
      </c>
      <c r="S377" s="9">
        <v>7.6966984107910572E-2</v>
      </c>
      <c r="T377" s="9">
        <v>3.6641414141414141E-2</v>
      </c>
      <c r="U377" s="9">
        <v>0.10388331123318829</v>
      </c>
      <c r="V377" s="9">
        <v>7.0749141667135695E-2</v>
      </c>
      <c r="W377" s="9">
        <v>4.0739051725329066E-2</v>
      </c>
      <c r="X377" s="9">
        <v>0.24190679473497093</v>
      </c>
      <c r="Y377" s="9">
        <v>0.25799573560767397</v>
      </c>
      <c r="Z377" s="9">
        <v>0.21589720603615867</v>
      </c>
      <c r="AA377" s="9">
        <v>0.11755308690523024</v>
      </c>
      <c r="AB377" s="9">
        <v>0.33104404675427856</v>
      </c>
      <c r="AC377" s="9">
        <v>0.13612946415577618</v>
      </c>
      <c r="AD377" s="9">
        <v>0.10894568690095768</v>
      </c>
      <c r="AE377" s="9">
        <v>0.240103092783506</v>
      </c>
      <c r="AF377" s="9">
        <v>0.23181549379065688</v>
      </c>
      <c r="AG377" s="9">
        <v>0.13629804538895529</v>
      </c>
      <c r="AH377" s="9">
        <v>1</v>
      </c>
      <c r="AI377" s="9">
        <v>0</v>
      </c>
      <c r="AJ377" s="9" t="s">
        <v>525</v>
      </c>
      <c r="AK377">
        <v>9010877</v>
      </c>
    </row>
    <row r="378" spans="3:37" x14ac:dyDescent="0.2">
      <c r="C378" s="5" t="s">
        <v>526</v>
      </c>
      <c r="D378" s="9">
        <v>0.63699181220124323</v>
      </c>
      <c r="E378" s="9">
        <v>0.40818397024010822</v>
      </c>
      <c r="F378" s="9">
        <v>0.62200262594153855</v>
      </c>
      <c r="G378" s="9">
        <v>0.48759278897136793</v>
      </c>
      <c r="H378" s="9">
        <v>0.35090728536607618</v>
      </c>
      <c r="I378" s="9">
        <v>0.28746702656278844</v>
      </c>
      <c r="J378" s="9">
        <v>0.22959231490159299</v>
      </c>
      <c r="K378" s="9">
        <v>0.38692842942346117</v>
      </c>
      <c r="L378" s="9">
        <v>0.28181818181818324</v>
      </c>
      <c r="M378" s="9">
        <v>0.11815501263690188</v>
      </c>
      <c r="N378" s="9">
        <v>0.16896614158971532</v>
      </c>
      <c r="O378" s="9">
        <v>0.12301096181046678</v>
      </c>
      <c r="P378" s="9">
        <v>0.16307779296046743</v>
      </c>
      <c r="Q378" s="9">
        <v>0.1225966477274848</v>
      </c>
      <c r="R378" s="9">
        <v>0.15280280110140421</v>
      </c>
      <c r="S378" s="9">
        <v>0.12623546729954732</v>
      </c>
      <c r="T378" s="9">
        <v>5.9974747474747472E-2</v>
      </c>
      <c r="U378" s="9">
        <v>0.2767569615457478</v>
      </c>
      <c r="V378" s="9">
        <v>9.2418528733043001E-2</v>
      </c>
      <c r="W378" s="9">
        <v>3.4934980583999915E-2</v>
      </c>
      <c r="X378" s="9">
        <v>0.58271077908217583</v>
      </c>
      <c r="Y378" s="9">
        <v>0.38246268656716531</v>
      </c>
      <c r="Z378" s="9">
        <v>0.55177050649932557</v>
      </c>
      <c r="AA378" s="9">
        <v>0.39195831694848621</v>
      </c>
      <c r="AB378" s="9">
        <v>0.40632635541174456</v>
      </c>
      <c r="AC378" s="9">
        <v>0.20404381445799505</v>
      </c>
      <c r="AD378" s="9">
        <v>0.21581469648562299</v>
      </c>
      <c r="AE378" s="9">
        <v>0.60652920962199186</v>
      </c>
      <c r="AF378" s="9">
        <v>0.20579538734476685</v>
      </c>
      <c r="AG378" s="9">
        <v>8.0742489833399364E-2</v>
      </c>
      <c r="AH378" s="9">
        <v>0</v>
      </c>
      <c r="AI378" s="9">
        <v>1</v>
      </c>
      <c r="AJ378" s="9" t="s">
        <v>526</v>
      </c>
      <c r="AK378">
        <v>901088</v>
      </c>
    </row>
    <row r="379" spans="3:37" x14ac:dyDescent="0.2">
      <c r="C379" s="5" t="s">
        <v>527</v>
      </c>
      <c r="D379" s="9">
        <v>0.62563301623361101</v>
      </c>
      <c r="E379" s="9">
        <v>0.57896516739938775</v>
      </c>
      <c r="F379" s="9">
        <v>0.621311588694624</v>
      </c>
      <c r="G379" s="9">
        <v>0.46256627783669141</v>
      </c>
      <c r="H379" s="9">
        <v>0.4190665342601817</v>
      </c>
      <c r="I379" s="9">
        <v>0.45248757744923451</v>
      </c>
      <c r="J379" s="9">
        <v>0.38448922211808806</v>
      </c>
      <c r="K379" s="9">
        <v>0.62872763419483413</v>
      </c>
      <c r="L379" s="9">
        <v>0.41161616161616371</v>
      </c>
      <c r="M379" s="9">
        <v>0.21566975568660485</v>
      </c>
      <c r="N379" s="9">
        <v>0.31309071156979856</v>
      </c>
      <c r="O379" s="9">
        <v>0.33853429985855577</v>
      </c>
      <c r="P379" s="9">
        <v>0.30019318663713901</v>
      </c>
      <c r="Q379" s="9">
        <v>0.18079634216040968</v>
      </c>
      <c r="R379" s="9">
        <v>0.22864330149233461</v>
      </c>
      <c r="S379" s="9">
        <v>0.33412443296181871</v>
      </c>
      <c r="T379" s="9">
        <v>0.14909090909090908</v>
      </c>
      <c r="U379" s="9">
        <v>0.48039401401780729</v>
      </c>
      <c r="V379" s="9">
        <v>0.41112737096864976</v>
      </c>
      <c r="W379" s="9">
        <v>0.11715932175282956</v>
      </c>
      <c r="X379" s="9">
        <v>0.57844183564567997</v>
      </c>
      <c r="Y379" s="9">
        <v>0.58075692963752834</v>
      </c>
      <c r="Z379" s="9">
        <v>0.54579411325265492</v>
      </c>
      <c r="AA379" s="9">
        <v>0.36516909162406624</v>
      </c>
      <c r="AB379" s="9">
        <v>0.3739681701116056</v>
      </c>
      <c r="AC379" s="9">
        <v>0.30494513490700587</v>
      </c>
      <c r="AD379" s="9">
        <v>0.29576677316293931</v>
      </c>
      <c r="AE379" s="9">
        <v>0.7395189003436452</v>
      </c>
      <c r="AF379" s="9">
        <v>0.33629016361127606</v>
      </c>
      <c r="AG379" s="9">
        <v>0.13957759412304951</v>
      </c>
      <c r="AH379" s="9">
        <v>0</v>
      </c>
      <c r="AI379" s="9">
        <v>1</v>
      </c>
      <c r="AJ379" s="9" t="s">
        <v>527</v>
      </c>
      <c r="AK379">
        <v>9011494</v>
      </c>
    </row>
    <row r="380" spans="3:37" x14ac:dyDescent="0.2">
      <c r="C380" s="5" t="s">
        <v>528</v>
      </c>
      <c r="D380" s="9">
        <v>0.24747976714468423</v>
      </c>
      <c r="E380" s="9">
        <v>0.28102806898883997</v>
      </c>
      <c r="F380" s="9">
        <v>0.23854605763250697</v>
      </c>
      <c r="G380" s="9">
        <v>0.13357370095440041</v>
      </c>
      <c r="H380" s="9">
        <v>0.35821973458517981</v>
      </c>
      <c r="I380" s="9">
        <v>0.16063431691307301</v>
      </c>
      <c r="J380" s="9">
        <v>0.1029053420805998</v>
      </c>
      <c r="K380" s="9">
        <v>0.1007455268389667</v>
      </c>
      <c r="L380" s="9">
        <v>0.32070707070707238</v>
      </c>
      <c r="M380" s="9">
        <v>0.19376579612468409</v>
      </c>
      <c r="N380" s="9">
        <v>5.1131631359767872E-2</v>
      </c>
      <c r="O380" s="9">
        <v>9.2468175388967441E-2</v>
      </c>
      <c r="P380" s="9">
        <v>5.2631578947368425E-2</v>
      </c>
      <c r="Q380" s="9">
        <v>2.1979910272358155E-2</v>
      </c>
      <c r="R380" s="9">
        <v>0.14005507019750479</v>
      </c>
      <c r="S380" s="9">
        <v>8.7331390632980496E-2</v>
      </c>
      <c r="T380" s="9">
        <v>5.0505050505050504E-2</v>
      </c>
      <c r="U380" s="9">
        <v>0.1342489107785568</v>
      </c>
      <c r="V380" s="9">
        <v>0.16178870940507684</v>
      </c>
      <c r="W380" s="9">
        <v>3.6800574879427145E-2</v>
      </c>
      <c r="X380" s="9">
        <v>0.22625400213446925</v>
      </c>
      <c r="Y380" s="9">
        <v>0.32036247334754619</v>
      </c>
      <c r="Z380" s="9">
        <v>0.21634543552965879</v>
      </c>
      <c r="AA380" s="9">
        <v>0.10799252850963451</v>
      </c>
      <c r="AB380" s="9">
        <v>0.4334015716832893</v>
      </c>
      <c r="AC380" s="9">
        <v>0.18405759136905633</v>
      </c>
      <c r="AD380" s="9">
        <v>0.19273162939297045</v>
      </c>
      <c r="AE380" s="9">
        <v>0.30340206185567081</v>
      </c>
      <c r="AF380" s="9">
        <v>0.32584269662921211</v>
      </c>
      <c r="AG380" s="9">
        <v>0.12895185622458494</v>
      </c>
      <c r="AH380" s="9">
        <v>1</v>
      </c>
      <c r="AI380" s="9">
        <v>0</v>
      </c>
      <c r="AJ380" s="9" t="s">
        <v>528</v>
      </c>
      <c r="AK380">
        <v>9011495</v>
      </c>
    </row>
    <row r="381" spans="3:37" x14ac:dyDescent="0.2">
      <c r="C381" s="5" t="s">
        <v>529</v>
      </c>
      <c r="D381" s="9">
        <v>0.69709877419660526</v>
      </c>
      <c r="E381" s="9">
        <v>0.25498816367940474</v>
      </c>
      <c r="F381" s="9">
        <v>0.67106627047197875</v>
      </c>
      <c r="G381" s="9">
        <v>0.59490986214209962</v>
      </c>
      <c r="H381" s="9">
        <v>0.37203213866570722</v>
      </c>
      <c r="I381" s="9">
        <v>0.20317771915833449</v>
      </c>
      <c r="J381" s="9">
        <v>0.27366447985004683</v>
      </c>
      <c r="K381" s="9">
        <v>0.42072564612326258</v>
      </c>
      <c r="L381" s="9">
        <v>0.3318181818181784</v>
      </c>
      <c r="M381" s="9">
        <v>1.2215669755688736E-2</v>
      </c>
      <c r="N381" s="9">
        <v>0.39670468948035487</v>
      </c>
      <c r="O381" s="9">
        <v>0.15266973125883826</v>
      </c>
      <c r="P381" s="9">
        <v>0.32869999528813038</v>
      </c>
      <c r="Q381" s="9">
        <v>0.4058625545855587</v>
      </c>
      <c r="R381" s="9">
        <v>0.13104667369208309</v>
      </c>
      <c r="S381" s="9">
        <v>6.6602577582840647E-2</v>
      </c>
      <c r="T381" s="9">
        <v>5.2929292929292673E-2</v>
      </c>
      <c r="U381" s="9">
        <v>0.22674749005493505</v>
      </c>
      <c r="V381" s="9">
        <v>6.6809253109697764E-2</v>
      </c>
      <c r="W381" s="9">
        <v>3.1376532205685016E-2</v>
      </c>
      <c r="X381" s="9">
        <v>0.81181074350765159</v>
      </c>
      <c r="Y381" s="9">
        <v>0.38432835820895633</v>
      </c>
      <c r="Z381" s="9">
        <v>0.74251705762239528</v>
      </c>
      <c r="AA381" s="9">
        <v>0.72694651985843495</v>
      </c>
      <c r="AB381" s="9">
        <v>0.43009971604041802</v>
      </c>
      <c r="AC381" s="9">
        <v>0.13147248013505261</v>
      </c>
      <c r="AD381" s="9">
        <v>0.22851437699680513</v>
      </c>
      <c r="AE381" s="9">
        <v>0.62542955326460703</v>
      </c>
      <c r="AF381" s="9">
        <v>0.18628030751034927</v>
      </c>
      <c r="AG381" s="9">
        <v>6.4935064935065318E-2</v>
      </c>
      <c r="AH381" s="9">
        <v>0</v>
      </c>
      <c r="AI381" s="9">
        <v>1</v>
      </c>
      <c r="AJ381" s="9" t="s">
        <v>529</v>
      </c>
      <c r="AK381">
        <v>9011971</v>
      </c>
    </row>
    <row r="382" spans="3:37" x14ac:dyDescent="0.2">
      <c r="C382" s="5" t="s">
        <v>530</v>
      </c>
      <c r="D382" s="9">
        <v>0.71129726915613967</v>
      </c>
      <c r="E382" s="9">
        <v>0.41224213730131543</v>
      </c>
      <c r="F382" s="9">
        <v>0.71460161702715097</v>
      </c>
      <c r="G382" s="9">
        <v>0.56776246023329791</v>
      </c>
      <c r="H382" s="9">
        <v>0.4845174686286946</v>
      </c>
      <c r="I382" s="9">
        <v>0.53990552726826435</v>
      </c>
      <c r="J382" s="9">
        <v>0.57357075913776701</v>
      </c>
      <c r="K382" s="9">
        <v>0.74602385685885075</v>
      </c>
      <c r="L382" s="9">
        <v>0.38585858585858784</v>
      </c>
      <c r="M382" s="9">
        <v>0.24094355518113103</v>
      </c>
      <c r="N382" s="9">
        <v>0.32464240449031317</v>
      </c>
      <c r="O382" s="9">
        <v>7.5075141442715626E-2</v>
      </c>
      <c r="P382" s="9">
        <v>0.32059558026669138</v>
      </c>
      <c r="Q382" s="9">
        <v>0.23047900813973715</v>
      </c>
      <c r="R382" s="9">
        <v>7.6996294659550574E-2</v>
      </c>
      <c r="S382" s="9">
        <v>0.19495598882446671</v>
      </c>
      <c r="T382" s="9">
        <v>9.0303030303030302E-2</v>
      </c>
      <c r="U382" s="9">
        <v>0.27865125970827859</v>
      </c>
      <c r="V382" s="9">
        <v>0.10269038104350764</v>
      </c>
      <c r="W382" s="9">
        <v>0.10023078092395288</v>
      </c>
      <c r="X382" s="9">
        <v>0.7018854500177899</v>
      </c>
      <c r="Y382" s="9">
        <v>0.36727078891258103</v>
      </c>
      <c r="Z382" s="9">
        <v>0.72010558294736149</v>
      </c>
      <c r="AA382" s="9">
        <v>0.50181871804954792</v>
      </c>
      <c r="AB382" s="9">
        <v>0.38453410816878714</v>
      </c>
      <c r="AC382" s="9">
        <v>0.35044774960949249</v>
      </c>
      <c r="AD382" s="9">
        <v>0.37987220447284348</v>
      </c>
      <c r="AE382" s="9">
        <v>0.83573883161512319</v>
      </c>
      <c r="AF382" s="9">
        <v>0.23181549379065688</v>
      </c>
      <c r="AG382" s="9">
        <v>0.20136429227338437</v>
      </c>
      <c r="AH382" s="9">
        <v>0</v>
      </c>
      <c r="AI382" s="9">
        <v>1</v>
      </c>
      <c r="AJ382" s="9" t="s">
        <v>530</v>
      </c>
      <c r="AK382">
        <v>9012000</v>
      </c>
    </row>
    <row r="383" spans="3:37" x14ac:dyDescent="0.2">
      <c r="C383" s="5" t="s">
        <v>531</v>
      </c>
      <c r="D383" s="9">
        <v>0.4434189975862583</v>
      </c>
      <c r="E383" s="9">
        <v>0.4592492390936726</v>
      </c>
      <c r="F383" s="9">
        <v>0.45062538870845176</v>
      </c>
      <c r="G383" s="9">
        <v>0.29560975609756052</v>
      </c>
      <c r="H383" s="9">
        <v>0.40435135867112409</v>
      </c>
      <c r="I383" s="9">
        <v>0.3997300779093319</v>
      </c>
      <c r="J383" s="9">
        <v>0.4243205248359887</v>
      </c>
      <c r="K383" s="9">
        <v>0.43603379721670199</v>
      </c>
      <c r="L383" s="9">
        <v>0.56313131313131592</v>
      </c>
      <c r="M383" s="9">
        <v>0.25737152485256953</v>
      </c>
      <c r="N383" s="9">
        <v>0.1157704146297302</v>
      </c>
      <c r="O383" s="9">
        <v>0.14626060820367781</v>
      </c>
      <c r="P383" s="9">
        <v>0.10436790274701976</v>
      </c>
      <c r="Q383" s="9">
        <v>7.2278940152932972E-2</v>
      </c>
      <c r="R383" s="9">
        <v>0.13332426828024641</v>
      </c>
      <c r="S383" s="9">
        <v>0.2772704058641533</v>
      </c>
      <c r="T383" s="9">
        <v>0.15333333333333332</v>
      </c>
      <c r="U383" s="9">
        <v>0.31369577571509627</v>
      </c>
      <c r="V383" s="9">
        <v>0.33894298418416025</v>
      </c>
      <c r="W383" s="9">
        <v>0.11021516520873968</v>
      </c>
      <c r="X383" s="9">
        <v>0.40732835289932223</v>
      </c>
      <c r="Y383" s="9">
        <v>0.5066631130063981</v>
      </c>
      <c r="Z383" s="9">
        <v>0.39289805269186939</v>
      </c>
      <c r="AA383" s="9">
        <v>0.24080810066850197</v>
      </c>
      <c r="AB383" s="9">
        <v>0.46443901472627291</v>
      </c>
      <c r="AC383" s="9">
        <v>0.42612373994625063</v>
      </c>
      <c r="AD383" s="9">
        <v>0.56605431309904153</v>
      </c>
      <c r="AE383" s="9">
        <v>0.77250859106529479</v>
      </c>
      <c r="AF383" s="9">
        <v>0.64242065838754314</v>
      </c>
      <c r="AG383" s="9">
        <v>0.26957890594254458</v>
      </c>
      <c r="AH383" s="9">
        <v>0</v>
      </c>
      <c r="AI383" s="9">
        <v>1</v>
      </c>
      <c r="AJ383" s="9" t="s">
        <v>531</v>
      </c>
      <c r="AK383">
        <v>9012315</v>
      </c>
    </row>
    <row r="384" spans="3:37" x14ac:dyDescent="0.2">
      <c r="C384" s="5" t="s">
        <v>532</v>
      </c>
      <c r="D384" s="9">
        <v>0.38851815040939214</v>
      </c>
      <c r="E384" s="9">
        <v>0.11836320595197836</v>
      </c>
      <c r="F384" s="9">
        <v>0.37219266118443833</v>
      </c>
      <c r="G384" s="9">
        <v>0.24106044538706217</v>
      </c>
      <c r="H384" s="9">
        <v>0.24374830730342376</v>
      </c>
      <c r="I384" s="9">
        <v>0.15324213238451645</v>
      </c>
      <c r="J384" s="9">
        <v>7.9498594189315833E-2</v>
      </c>
      <c r="K384" s="9">
        <v>0.13205765407554737</v>
      </c>
      <c r="L384" s="9">
        <v>0.33383838383838554</v>
      </c>
      <c r="M384" s="9">
        <v>0.11541701769166179</v>
      </c>
      <c r="N384" s="9">
        <v>2.4189751946405567E-2</v>
      </c>
      <c r="O384" s="9">
        <v>1.1558521923620727E-2</v>
      </c>
      <c r="P384" s="9">
        <v>2.7375960043349204E-2</v>
      </c>
      <c r="Q384" s="9">
        <v>2.0392306284296748E-2</v>
      </c>
      <c r="R384" s="9">
        <v>0.11214603800523536</v>
      </c>
      <c r="S384" s="9">
        <v>9.4616516958573135E-2</v>
      </c>
      <c r="T384" s="9">
        <v>3.9166666666666412E-2</v>
      </c>
      <c r="U384" s="9">
        <v>0.17342299677969325</v>
      </c>
      <c r="V384" s="9">
        <v>0.12084201046884534</v>
      </c>
      <c r="W384" s="9">
        <v>3.0132802675400201E-2</v>
      </c>
      <c r="X384" s="9">
        <v>0.29420135183208601</v>
      </c>
      <c r="Y384" s="9">
        <v>9.8880597014925686E-2</v>
      </c>
      <c r="Z384" s="9">
        <v>0.26938592559390578</v>
      </c>
      <c r="AA384" s="9">
        <v>0.15579532048761327</v>
      </c>
      <c r="AB384" s="9">
        <v>0.27359175856831769</v>
      </c>
      <c r="AC384" s="9">
        <v>0.14204771468211139</v>
      </c>
      <c r="AD384" s="9">
        <v>0.10878594249201198</v>
      </c>
      <c r="AE384" s="9">
        <v>0.28103092783505257</v>
      </c>
      <c r="AF384" s="9">
        <v>0.18174650108417148</v>
      </c>
      <c r="AG384" s="9">
        <v>8.2775810048537804E-2</v>
      </c>
      <c r="AH384" s="9">
        <v>1</v>
      </c>
      <c r="AI384" s="9">
        <v>0</v>
      </c>
      <c r="AJ384" s="9" t="s">
        <v>532</v>
      </c>
      <c r="AK384">
        <v>9012568</v>
      </c>
    </row>
    <row r="385" spans="3:37" x14ac:dyDescent="0.2">
      <c r="C385" s="5" t="s">
        <v>533</v>
      </c>
      <c r="D385" s="9">
        <v>0.68100714657579975</v>
      </c>
      <c r="E385" s="9">
        <v>0.18227933716604661</v>
      </c>
      <c r="F385" s="9">
        <v>0.6738304194596092</v>
      </c>
      <c r="G385" s="9">
        <v>0.52704135737009539</v>
      </c>
      <c r="H385" s="9">
        <v>0.42854563509975113</v>
      </c>
      <c r="I385" s="9">
        <v>0.40525121158211275</v>
      </c>
      <c r="J385" s="9">
        <v>0.45267104029990624</v>
      </c>
      <c r="K385" s="9">
        <v>0.62375745526839277</v>
      </c>
      <c r="L385" s="9">
        <v>0.46111111111111341</v>
      </c>
      <c r="M385" s="9">
        <v>0.25000000000000216</v>
      </c>
      <c r="N385" s="9">
        <v>8.3251855875429645E-2</v>
      </c>
      <c r="O385" s="9">
        <v>0.20968882602545791</v>
      </c>
      <c r="P385" s="9">
        <v>7.7745841775432312E-2</v>
      </c>
      <c r="Q385" s="9">
        <v>6.0250505231622099E-2</v>
      </c>
      <c r="R385" s="9">
        <v>9.2225583846075723E-2</v>
      </c>
      <c r="S385" s="9">
        <v>0.1839907471385232</v>
      </c>
      <c r="T385" s="9">
        <v>8.6792929292929033E-2</v>
      </c>
      <c r="U385" s="9">
        <v>0.25440424322788263</v>
      </c>
      <c r="V385" s="9">
        <v>0.1247818990262847</v>
      </c>
      <c r="W385" s="9">
        <v>0.11995771319597076</v>
      </c>
      <c r="X385" s="9">
        <v>0.52508004268943653</v>
      </c>
      <c r="Y385" s="9">
        <v>0.26172707889125874</v>
      </c>
      <c r="Z385" s="9">
        <v>0.50644952437870183</v>
      </c>
      <c r="AA385" s="9">
        <v>0.33174400314589086</v>
      </c>
      <c r="AB385" s="9">
        <v>0.31717625305421904</v>
      </c>
      <c r="AC385" s="9">
        <v>0.24906132665832192</v>
      </c>
      <c r="AD385" s="9">
        <v>0.32140575079872125</v>
      </c>
      <c r="AE385" s="9">
        <v>0.67560137457044911</v>
      </c>
      <c r="AF385" s="9">
        <v>0.22964715158683272</v>
      </c>
      <c r="AG385" s="9">
        <v>0.20739866194411841</v>
      </c>
      <c r="AH385" s="9">
        <v>0</v>
      </c>
      <c r="AI385" s="9">
        <v>1</v>
      </c>
      <c r="AJ385" s="9" t="s">
        <v>533</v>
      </c>
      <c r="AK385">
        <v>9012795</v>
      </c>
    </row>
    <row r="386" spans="3:37" x14ac:dyDescent="0.2">
      <c r="C386" s="5" t="s">
        <v>534</v>
      </c>
      <c r="D386" s="9">
        <v>0.64645747550759947</v>
      </c>
      <c r="E386" s="9">
        <v>0.25836996956374703</v>
      </c>
      <c r="F386" s="9">
        <v>0.62891299841061465</v>
      </c>
      <c r="G386" s="9">
        <v>0.50540827147401901</v>
      </c>
      <c r="H386" s="9">
        <v>0.37762932201860056</v>
      </c>
      <c r="I386" s="9">
        <v>0.27059689589595814</v>
      </c>
      <c r="J386" s="9">
        <v>0.35777881911902526</v>
      </c>
      <c r="K386" s="9">
        <v>0.44438369781312353</v>
      </c>
      <c r="L386" s="9">
        <v>0.2580808080808043</v>
      </c>
      <c r="M386" s="9">
        <v>0.10151642796967358</v>
      </c>
      <c r="N386" s="9">
        <v>0.1818576860401955</v>
      </c>
      <c r="O386" s="9">
        <v>6.5704561527581237E-2</v>
      </c>
      <c r="P386" s="9">
        <v>0.15841304245394103</v>
      </c>
      <c r="Q386" s="9">
        <v>0.13115103156903818</v>
      </c>
      <c r="R386" s="9">
        <v>0.15290478294863544</v>
      </c>
      <c r="S386" s="9">
        <v>0.12540931895334612</v>
      </c>
      <c r="T386" s="9">
        <v>6.7702020202020194E-2</v>
      </c>
      <c r="U386" s="9">
        <v>0.23337753362379093</v>
      </c>
      <c r="V386" s="9">
        <v>6.863848708279395E-2</v>
      </c>
      <c r="W386" s="9">
        <v>2.81981122949575E-2</v>
      </c>
      <c r="X386" s="9">
        <v>0.62041977943792492</v>
      </c>
      <c r="Y386" s="9">
        <v>0.29717484008528872</v>
      </c>
      <c r="Z386" s="9">
        <v>0.57966034165048375</v>
      </c>
      <c r="AA386" s="9">
        <v>0.432756586708612</v>
      </c>
      <c r="AB386" s="9">
        <v>0.56151357062669627</v>
      </c>
      <c r="AC386" s="9">
        <v>0.26992073425114632</v>
      </c>
      <c r="AD386" s="9">
        <v>0.3321884984025551</v>
      </c>
      <c r="AE386" s="9">
        <v>0.72577319587629119</v>
      </c>
      <c r="AF386" s="9">
        <v>0.22156514882712239</v>
      </c>
      <c r="AG386" s="9">
        <v>0.10173160173160301</v>
      </c>
      <c r="AH386" s="9">
        <v>0</v>
      </c>
      <c r="AI386" s="9">
        <v>1</v>
      </c>
      <c r="AJ386" s="9" t="s">
        <v>534</v>
      </c>
      <c r="AK386">
        <v>901288</v>
      </c>
    </row>
    <row r="387" spans="3:37" x14ac:dyDescent="0.2">
      <c r="C387" s="5" t="s">
        <v>535</v>
      </c>
      <c r="D387" s="9">
        <v>0.31752567561172029</v>
      </c>
      <c r="E387" s="9">
        <v>0.21508285424416632</v>
      </c>
      <c r="F387" s="9">
        <v>0.30440190726280197</v>
      </c>
      <c r="G387" s="9">
        <v>0.18477200424178156</v>
      </c>
      <c r="H387" s="9">
        <v>0.27435226144263047</v>
      </c>
      <c r="I387" s="9">
        <v>0.13606527206919863</v>
      </c>
      <c r="J387" s="9">
        <v>5.988753514526686E-2</v>
      </c>
      <c r="K387" s="9">
        <v>0.10094433399602436</v>
      </c>
      <c r="L387" s="9">
        <v>0.41010101010101219</v>
      </c>
      <c r="M387" s="9">
        <v>0.14174389216512215</v>
      </c>
      <c r="N387" s="9">
        <v>2.1365200072424408E-2</v>
      </c>
      <c r="O387" s="9">
        <v>3.2355021216407431E-2</v>
      </c>
      <c r="P387" s="9">
        <v>2.8977995570842959E-2</v>
      </c>
      <c r="Q387" s="9">
        <v>1.3444204124781957E-2</v>
      </c>
      <c r="R387" s="9">
        <v>8.5562769826971113E-2</v>
      </c>
      <c r="S387" s="9">
        <v>0.10227716525971103</v>
      </c>
      <c r="T387" s="9">
        <v>2.9520202020202019E-2</v>
      </c>
      <c r="U387" s="9">
        <v>0.12000378859632529</v>
      </c>
      <c r="V387" s="9">
        <v>0.1624922609331893</v>
      </c>
      <c r="W387" s="9">
        <v>4.4297500103644312E-2</v>
      </c>
      <c r="X387" s="9">
        <v>0.24581999288509543</v>
      </c>
      <c r="Y387" s="9">
        <v>0.2182835820895529</v>
      </c>
      <c r="Z387" s="9">
        <v>0.24279097564619859</v>
      </c>
      <c r="AA387" s="9">
        <v>0.11929807314195852</v>
      </c>
      <c r="AB387" s="9">
        <v>0.25972396486825816</v>
      </c>
      <c r="AC387" s="9">
        <v>0.1768780743371075</v>
      </c>
      <c r="AD387" s="9">
        <v>0.10750798722044728</v>
      </c>
      <c r="AE387" s="9">
        <v>0.240103092783506</v>
      </c>
      <c r="AF387" s="9">
        <v>0.34654050857480651</v>
      </c>
      <c r="AG387" s="9">
        <v>0.14410337137609949</v>
      </c>
      <c r="AH387" s="9">
        <v>1</v>
      </c>
      <c r="AI387" s="9">
        <v>0</v>
      </c>
      <c r="AJ387" s="9" t="s">
        <v>535</v>
      </c>
      <c r="AK387">
        <v>9013005</v>
      </c>
    </row>
    <row r="388" spans="3:37" x14ac:dyDescent="0.2">
      <c r="C388" s="5" t="s">
        <v>536</v>
      </c>
      <c r="D388" s="9">
        <v>0.43489990061053768</v>
      </c>
      <c r="E388" s="9">
        <v>0.21508285424416632</v>
      </c>
      <c r="F388" s="9">
        <v>0.43196738304194637</v>
      </c>
      <c r="G388" s="9">
        <v>0.27359490986214208</v>
      </c>
      <c r="H388" s="9">
        <v>0.41680960548885371</v>
      </c>
      <c r="I388" s="9">
        <v>0.38163302864855042</v>
      </c>
      <c r="J388" s="9">
        <v>0.15583411433926897</v>
      </c>
      <c r="K388" s="9">
        <v>0.2682405566600406</v>
      </c>
      <c r="L388" s="9">
        <v>0.46969696969697211</v>
      </c>
      <c r="M388" s="9">
        <v>0.33192923336141744</v>
      </c>
      <c r="N388" s="9">
        <v>2.2813688212927383E-2</v>
      </c>
      <c r="O388" s="9">
        <v>2.84653465346533E-2</v>
      </c>
      <c r="P388" s="9">
        <v>2.7894265655185414E-2</v>
      </c>
      <c r="Q388" s="9">
        <v>1.5143874276706319E-2</v>
      </c>
      <c r="R388" s="9">
        <v>9.5081075568549098E-2</v>
      </c>
      <c r="S388" s="9">
        <v>0.1191756541592823</v>
      </c>
      <c r="T388" s="9">
        <v>4.9267676767676766E-2</v>
      </c>
      <c r="U388" s="9">
        <v>0.226558060238682</v>
      </c>
      <c r="V388" s="9">
        <v>0.16122586818258569</v>
      </c>
      <c r="W388" s="9">
        <v>9.677597667316204E-2</v>
      </c>
      <c r="X388" s="9">
        <v>0.32159373888295767</v>
      </c>
      <c r="Y388" s="9">
        <v>0.1897654584221754</v>
      </c>
      <c r="Z388" s="9">
        <v>0.31221674386174297</v>
      </c>
      <c r="AA388" s="9">
        <v>0.16621608336610322</v>
      </c>
      <c r="AB388" s="9">
        <v>0.34557221158291229</v>
      </c>
      <c r="AC388" s="9">
        <v>0.220925381533118</v>
      </c>
      <c r="AD388" s="9">
        <v>0.16884984025559108</v>
      </c>
      <c r="AE388" s="9">
        <v>0.42989690721649298</v>
      </c>
      <c r="AF388" s="9">
        <v>0.3130297654247986</v>
      </c>
      <c r="AG388" s="9">
        <v>0.22668240850059168</v>
      </c>
      <c r="AH388" s="9">
        <v>1</v>
      </c>
      <c r="AI388" s="9">
        <v>0</v>
      </c>
      <c r="AJ388" s="9" t="s">
        <v>536</v>
      </c>
      <c r="AK388">
        <v>901303</v>
      </c>
    </row>
    <row r="389" spans="3:37" x14ac:dyDescent="0.2">
      <c r="C389" s="5" t="s">
        <v>537</v>
      </c>
      <c r="D389" s="9">
        <v>0.1698613280325631</v>
      </c>
      <c r="E389" s="9">
        <v>0.35542779844436584</v>
      </c>
      <c r="F389" s="9">
        <v>0.18215741828484616</v>
      </c>
      <c r="G389" s="9">
        <v>8.262990455991516E-2</v>
      </c>
      <c r="H389" s="9">
        <v>0.34395594475038688</v>
      </c>
      <c r="I389" s="9">
        <v>0.44972701061284726</v>
      </c>
      <c r="J389" s="9">
        <v>0.53420805998125587</v>
      </c>
      <c r="K389" s="9">
        <v>0.29527833001988169</v>
      </c>
      <c r="L389" s="9">
        <v>0.56969696969696748</v>
      </c>
      <c r="M389" s="9">
        <v>0.72746419545071828</v>
      </c>
      <c r="N389" s="9">
        <v>0</v>
      </c>
      <c r="O389" s="9">
        <v>0.19245049504950537</v>
      </c>
      <c r="P389" s="9">
        <v>7.5672619328087457E-2</v>
      </c>
      <c r="Q389" s="9">
        <v>7.956697634283283E-4</v>
      </c>
      <c r="R389" s="9">
        <v>0.23068293843695808</v>
      </c>
      <c r="S389" s="9">
        <v>0.55710938204104044</v>
      </c>
      <c r="T389" s="9">
        <v>0.3876262626262626</v>
      </c>
      <c r="U389" s="9">
        <v>0.55294563364273641</v>
      </c>
      <c r="V389" s="9">
        <v>0.11662070130016322</v>
      </c>
      <c r="W389" s="9">
        <v>0.39057253016044247</v>
      </c>
      <c r="X389" s="9">
        <v>0.1038776236214877</v>
      </c>
      <c r="Y389" s="9">
        <v>0.28784648187633344</v>
      </c>
      <c r="Z389" s="9">
        <v>0.12998655311519608</v>
      </c>
      <c r="AA389" s="9">
        <v>4.0970310656704673E-2</v>
      </c>
      <c r="AB389" s="9">
        <v>0.28481806775408014</v>
      </c>
      <c r="AC389" s="9">
        <v>0.32464029649464932</v>
      </c>
      <c r="AD389" s="9">
        <v>0.4816293929712453</v>
      </c>
      <c r="AE389" s="9">
        <v>0.50343642611683681</v>
      </c>
      <c r="AF389" s="9">
        <v>0.2034299231224112</v>
      </c>
      <c r="AG389" s="9">
        <v>0.4260789715335202</v>
      </c>
      <c r="AH389" s="9">
        <v>1</v>
      </c>
      <c r="AI389" s="9">
        <v>0</v>
      </c>
      <c r="AJ389" s="9" t="s">
        <v>537</v>
      </c>
      <c r="AK389">
        <v>901315</v>
      </c>
    </row>
    <row r="390" spans="3:37" x14ac:dyDescent="0.2">
      <c r="C390" s="5" t="s">
        <v>538</v>
      </c>
      <c r="D390" s="9">
        <v>0.3066401628094107</v>
      </c>
      <c r="E390" s="9">
        <v>0.62563408860331415</v>
      </c>
      <c r="F390" s="9">
        <v>0.29092668094810364</v>
      </c>
      <c r="G390" s="9">
        <v>0.17756097560975609</v>
      </c>
      <c r="H390" s="9">
        <v>0.20348469802293223</v>
      </c>
      <c r="I390" s="9">
        <v>8.5516225998405276E-2</v>
      </c>
      <c r="J390" s="9">
        <v>2.9779756326148078E-2</v>
      </c>
      <c r="K390" s="9">
        <v>5.5516898608349685E-2</v>
      </c>
      <c r="L390" s="9">
        <v>0.18232323232323328</v>
      </c>
      <c r="M390" s="9">
        <v>0.16154170176916807</v>
      </c>
      <c r="N390" s="9">
        <v>2.0785804816222699E-2</v>
      </c>
      <c r="O390" s="9">
        <v>0.17454915134370391</v>
      </c>
      <c r="P390" s="9">
        <v>3.0297318946425573E-2</v>
      </c>
      <c r="Q390" s="9">
        <v>1.5143874276706319E-2</v>
      </c>
      <c r="R390" s="9">
        <v>0.10976646156984086</v>
      </c>
      <c r="S390" s="9">
        <v>7.3437077537778062E-2</v>
      </c>
      <c r="T390" s="9">
        <v>1.8959595959595933E-2</v>
      </c>
      <c r="U390" s="9">
        <v>9.8105701837469195E-2</v>
      </c>
      <c r="V390" s="9">
        <v>9.1996397816176065E-2</v>
      </c>
      <c r="W390" s="9">
        <v>2.7265315147243879E-2</v>
      </c>
      <c r="X390" s="9">
        <v>0.24048381358947105</v>
      </c>
      <c r="Y390" s="9">
        <v>0.6292643923240957</v>
      </c>
      <c r="Z390" s="9">
        <v>0.23258130384979431</v>
      </c>
      <c r="AA390" s="9">
        <v>0.121755800235942</v>
      </c>
      <c r="AB390" s="9">
        <v>0.26170507825398093</v>
      </c>
      <c r="AC390" s="9">
        <v>0.11488197456122486</v>
      </c>
      <c r="AD390" s="9">
        <v>6.3370607028753911E-2</v>
      </c>
      <c r="AE390" s="9">
        <v>0.19865979381443369</v>
      </c>
      <c r="AF390" s="9">
        <v>0.22255075891976975</v>
      </c>
      <c r="AG390" s="9">
        <v>0.10212514757969432</v>
      </c>
      <c r="AH390" s="9">
        <v>1</v>
      </c>
      <c r="AI390" s="9">
        <v>0</v>
      </c>
      <c r="AJ390" s="9" t="s">
        <v>538</v>
      </c>
      <c r="AK390">
        <v>9013579</v>
      </c>
    </row>
    <row r="391" spans="3:37" x14ac:dyDescent="0.2">
      <c r="C391" s="5" t="s">
        <v>539</v>
      </c>
      <c r="D391" s="9">
        <v>0.31610582611576693</v>
      </c>
      <c r="E391" s="9">
        <v>0.18397024010821775</v>
      </c>
      <c r="F391" s="9">
        <v>0.30737336742450394</v>
      </c>
      <c r="G391" s="9">
        <v>0.18540827147401909</v>
      </c>
      <c r="H391" s="9">
        <v>0.27128283831362532</v>
      </c>
      <c r="I391" s="9">
        <v>0.17207533280166917</v>
      </c>
      <c r="J391" s="9">
        <v>9.9554826616682274E-2</v>
      </c>
      <c r="K391" s="9">
        <v>0.12281312127236592</v>
      </c>
      <c r="L391" s="9">
        <v>0.36969696969697158</v>
      </c>
      <c r="M391" s="9">
        <v>0.18976411120471989</v>
      </c>
      <c r="N391" s="9">
        <v>1.0392902408111164E-2</v>
      </c>
      <c r="O391" s="9">
        <v>4.0112270155586841E-2</v>
      </c>
      <c r="P391" s="9">
        <v>1.6208830042878011E-2</v>
      </c>
      <c r="Q391" s="9">
        <v>8.4946152208263941E-3</v>
      </c>
      <c r="R391" s="9">
        <v>0.11894482782064789</v>
      </c>
      <c r="S391" s="9">
        <v>0.20719800522726672</v>
      </c>
      <c r="T391" s="9">
        <v>6.1691919191919187E-2</v>
      </c>
      <c r="U391" s="9">
        <v>0.15828755446107248</v>
      </c>
      <c r="V391" s="9">
        <v>0.14490347273034279</v>
      </c>
      <c r="W391" s="9">
        <v>0.13726628249243414</v>
      </c>
      <c r="X391" s="9">
        <v>0.23514763429384317</v>
      </c>
      <c r="Y391" s="9">
        <v>0.20309168443496861</v>
      </c>
      <c r="Z391" s="9">
        <v>0.23681458239952291</v>
      </c>
      <c r="AA391" s="9">
        <v>0.115955564294141</v>
      </c>
      <c r="AB391" s="9">
        <v>0.37198705672588289</v>
      </c>
      <c r="AC391" s="9">
        <v>0.27467473877230264</v>
      </c>
      <c r="AD391" s="9">
        <v>0.20519169329073489</v>
      </c>
      <c r="AE391" s="9">
        <v>0.36219931271477446</v>
      </c>
      <c r="AF391" s="9">
        <v>0.35915631776069457</v>
      </c>
      <c r="AG391" s="9">
        <v>0.27115308933490911</v>
      </c>
      <c r="AH391" s="9">
        <v>1</v>
      </c>
      <c r="AI391" s="9">
        <v>0</v>
      </c>
      <c r="AJ391" s="9" t="s">
        <v>539</v>
      </c>
      <c r="AK391">
        <v>9013594</v>
      </c>
    </row>
    <row r="392" spans="3:37" x14ac:dyDescent="0.2">
      <c r="C392" s="5" t="s">
        <v>540</v>
      </c>
      <c r="D392" s="9">
        <v>0.19399876946377148</v>
      </c>
      <c r="E392" s="9">
        <v>0.30842069665200872</v>
      </c>
      <c r="F392" s="9">
        <v>0.20392509156243507</v>
      </c>
      <c r="G392" s="9">
        <v>9.2513255567338276E-2</v>
      </c>
      <c r="H392" s="9">
        <v>0.62264150943396801</v>
      </c>
      <c r="I392" s="9">
        <v>0.60125145696583215</v>
      </c>
      <c r="J392" s="9">
        <v>0.39573570759137527</v>
      </c>
      <c r="K392" s="9">
        <v>0.31645129224652246</v>
      </c>
      <c r="L392" s="9">
        <v>0.57373737373737155</v>
      </c>
      <c r="M392" s="9">
        <v>0.6221566975568682</v>
      </c>
      <c r="N392" s="9">
        <v>3.6175991309071155E-2</v>
      </c>
      <c r="O392" s="9">
        <v>0.14736562942008294</v>
      </c>
      <c r="P392" s="9">
        <v>4.5328181689676304E-2</v>
      </c>
      <c r="Q392" s="9">
        <v>1.3425526430804764E-2</v>
      </c>
      <c r="R392" s="9">
        <v>0.19349355814665015</v>
      </c>
      <c r="S392" s="9">
        <v>0.3247363835731692</v>
      </c>
      <c r="T392" s="9">
        <v>0.11585858585858561</v>
      </c>
      <c r="U392" s="9">
        <v>0.25364652396287224</v>
      </c>
      <c r="V392" s="9">
        <v>0.13364664828052006</v>
      </c>
      <c r="W392" s="9">
        <v>0.12230698008650839</v>
      </c>
      <c r="X392" s="9">
        <v>0.1889007470651024</v>
      </c>
      <c r="Y392" s="9">
        <v>0.5543710021321977</v>
      </c>
      <c r="Z392" s="9">
        <v>0.20593655062503255</v>
      </c>
      <c r="AA392" s="9">
        <v>7.9360007864726925E-2</v>
      </c>
      <c r="AB392" s="9">
        <v>0.97226441259988761</v>
      </c>
      <c r="AC392" s="9">
        <v>0.88347837898147763</v>
      </c>
      <c r="AD392" s="9">
        <v>0.67108626198082988</v>
      </c>
      <c r="AE392" s="9">
        <v>0.8673539518900375</v>
      </c>
      <c r="AF392" s="9">
        <v>0.51034890597279625</v>
      </c>
      <c r="AG392" s="9">
        <v>0.55922865013774514</v>
      </c>
      <c r="AH392" s="9">
        <v>0</v>
      </c>
      <c r="AI392" s="9">
        <v>1</v>
      </c>
      <c r="AJ392" s="9" t="s">
        <v>540</v>
      </c>
      <c r="AK392">
        <v>9013838</v>
      </c>
    </row>
    <row r="393" spans="3:37" x14ac:dyDescent="0.2">
      <c r="C393" s="5" t="s">
        <v>541</v>
      </c>
      <c r="D393" s="9">
        <v>0.20299114960480988</v>
      </c>
      <c r="E393" s="9">
        <v>0.10990869124112276</v>
      </c>
      <c r="F393" s="9">
        <v>0.2029576394167644</v>
      </c>
      <c r="G393" s="9">
        <v>0.10299045599151645</v>
      </c>
      <c r="H393" s="9">
        <v>0.64159971111312319</v>
      </c>
      <c r="I393" s="9">
        <v>0.28133243359303195</v>
      </c>
      <c r="J393" s="9">
        <v>0.18509840674789127</v>
      </c>
      <c r="K393" s="9">
        <v>0.27584493041749641</v>
      </c>
      <c r="L393" s="9">
        <v>0.48383838383838634</v>
      </c>
      <c r="M393" s="9">
        <v>0.40395956192080867</v>
      </c>
      <c r="N393" s="9">
        <v>5.2399058482708302E-2</v>
      </c>
      <c r="O393" s="9">
        <v>0.13826025459688854</v>
      </c>
      <c r="P393" s="9">
        <v>4.9568863968335757E-2</v>
      </c>
      <c r="Q393" s="9">
        <v>1.7254453696128692E-2</v>
      </c>
      <c r="R393" s="9">
        <v>0.16731821735731067</v>
      </c>
      <c r="S393" s="9">
        <v>0.11654700033046024</v>
      </c>
      <c r="T393" s="9">
        <v>5.3055555555555557E-2</v>
      </c>
      <c r="U393" s="9">
        <v>0.22049630611858159</v>
      </c>
      <c r="V393" s="9">
        <v>0.1857094613609501</v>
      </c>
      <c r="W393" s="9">
        <v>9.7639677735859506E-2</v>
      </c>
      <c r="X393" s="9">
        <v>0.17467093561010408</v>
      </c>
      <c r="Y393" s="9">
        <v>0.22681236673774055</v>
      </c>
      <c r="Z393" s="9">
        <v>0.17192091239603696</v>
      </c>
      <c r="AA393" s="9">
        <v>7.1495281163979782E-2</v>
      </c>
      <c r="AB393" s="9">
        <v>0.59321138479826085</v>
      </c>
      <c r="AC393" s="9">
        <v>0.20918590098087733</v>
      </c>
      <c r="AD393" s="9">
        <v>0.17947284345047926</v>
      </c>
      <c r="AE393" s="9">
        <v>0.45292096219931433</v>
      </c>
      <c r="AF393" s="9">
        <v>0.35048294894539589</v>
      </c>
      <c r="AG393" s="9">
        <v>0.24340810704447211</v>
      </c>
      <c r="AH393" s="9">
        <v>1</v>
      </c>
      <c r="AI393" s="9">
        <v>0</v>
      </c>
      <c r="AJ393" s="9" t="s">
        <v>541</v>
      </c>
      <c r="AK393">
        <v>901549</v>
      </c>
    </row>
    <row r="394" spans="3:37" x14ac:dyDescent="0.2">
      <c r="C394" s="5" t="s">
        <v>542</v>
      </c>
      <c r="D394" s="9">
        <v>0.19210563680249548</v>
      </c>
      <c r="E394" s="9">
        <v>0.17653026716266482</v>
      </c>
      <c r="F394" s="9">
        <v>0.18575081196876569</v>
      </c>
      <c r="G394" s="9">
        <v>9.722163308589564E-2</v>
      </c>
      <c r="H394" s="9">
        <v>0.2459149589238977</v>
      </c>
      <c r="I394" s="9">
        <v>0.15768971228759021</v>
      </c>
      <c r="J394" s="9">
        <v>8.3083411433926654E-2</v>
      </c>
      <c r="K394" s="9">
        <v>0.10308151093439416</v>
      </c>
      <c r="L394" s="9">
        <v>0.47626262626262872</v>
      </c>
      <c r="M394" s="9">
        <v>0.26326874473462725</v>
      </c>
      <c r="N394" s="9">
        <v>1.9083831251131632E-2</v>
      </c>
      <c r="O394" s="9">
        <v>0.14824964639320881</v>
      </c>
      <c r="P394" s="9">
        <v>2.4690194600197425E-2</v>
      </c>
      <c r="Q394" s="9">
        <v>9.1109791220736897E-3</v>
      </c>
      <c r="R394" s="9">
        <v>0.12180031954312162</v>
      </c>
      <c r="S394" s="9">
        <v>0.12601015411421898</v>
      </c>
      <c r="T394" s="9">
        <v>4.3510101010100749E-2</v>
      </c>
      <c r="U394" s="9">
        <v>0.1318431521121427</v>
      </c>
      <c r="V394" s="9">
        <v>0.15362751167895536</v>
      </c>
      <c r="W394" s="9">
        <v>3.6144162071777168E-2</v>
      </c>
      <c r="X394" s="9">
        <v>0.14799003913198233</v>
      </c>
      <c r="Y394" s="9">
        <v>0.23480810234541377</v>
      </c>
      <c r="Z394" s="9">
        <v>0.14602320832710911</v>
      </c>
      <c r="AA394" s="9">
        <v>6.4367872591427677E-2</v>
      </c>
      <c r="AB394" s="9">
        <v>0.25312025358251555</v>
      </c>
      <c r="AC394" s="9">
        <v>0.16581773728788801</v>
      </c>
      <c r="AD394" s="9">
        <v>0.12404153354632508</v>
      </c>
      <c r="AE394" s="9">
        <v>0.2320962199312723</v>
      </c>
      <c r="AF394" s="9">
        <v>0.32268874433274058</v>
      </c>
      <c r="AG394" s="9">
        <v>0.11694870785780014</v>
      </c>
      <c r="AH394" s="9">
        <v>1</v>
      </c>
      <c r="AI394" s="9">
        <v>0</v>
      </c>
      <c r="AJ394" s="9" t="s">
        <v>542</v>
      </c>
      <c r="AK394">
        <v>901836</v>
      </c>
    </row>
    <row r="395" spans="3:37" x14ac:dyDescent="0.2">
      <c r="C395" s="5" t="s">
        <v>543</v>
      </c>
      <c r="D395" s="9">
        <v>0.23990723649959925</v>
      </c>
      <c r="E395" s="9">
        <v>0.43997294555292182</v>
      </c>
      <c r="F395" s="9">
        <v>0.2415866215189004</v>
      </c>
      <c r="G395" s="9">
        <v>0.12907741251325555</v>
      </c>
      <c r="H395" s="9">
        <v>0.15094339622641553</v>
      </c>
      <c r="I395" s="9">
        <v>0.26967670695049467</v>
      </c>
      <c r="J395" s="9">
        <v>0.18610590440487343</v>
      </c>
      <c r="K395" s="9">
        <v>0.14801192842942421</v>
      </c>
      <c r="L395" s="9">
        <v>7.2222222222222618E-2</v>
      </c>
      <c r="M395" s="9">
        <v>0.35025273799494522</v>
      </c>
      <c r="N395" s="9">
        <v>2.8607640774941166E-3</v>
      </c>
      <c r="O395" s="9">
        <v>0.23731435643564183</v>
      </c>
      <c r="P395" s="9">
        <v>4.8108184516797811E-2</v>
      </c>
      <c r="Q395" s="9">
        <v>5.1307625355343136E-3</v>
      </c>
      <c r="R395" s="9">
        <v>0.11316585647754696</v>
      </c>
      <c r="S395" s="9">
        <v>0.3255625319193704</v>
      </c>
      <c r="T395" s="9">
        <v>0.10871212121212095</v>
      </c>
      <c r="U395" s="9">
        <v>0.31577950369388202</v>
      </c>
      <c r="V395" s="9">
        <v>0.23664659199639779</v>
      </c>
      <c r="W395" s="9">
        <v>0.22329090833713439</v>
      </c>
      <c r="X395" s="9">
        <v>0.16506581287798028</v>
      </c>
      <c r="Y395" s="9">
        <v>0.44482942430703754</v>
      </c>
      <c r="Z395" s="9">
        <v>0.18402310872055463</v>
      </c>
      <c r="AA395" s="9">
        <v>7.4518285489579228E-2</v>
      </c>
      <c r="AB395" s="9">
        <v>0.111074423826191</v>
      </c>
      <c r="AC395" s="9">
        <v>0.28534699381979417</v>
      </c>
      <c r="AD395" s="9">
        <v>0.23258785942492016</v>
      </c>
      <c r="AE395" s="9">
        <v>0.37525773195876422</v>
      </c>
      <c r="AF395" s="9">
        <v>0.12339838359944633</v>
      </c>
      <c r="AG395" s="9">
        <v>0.25219729765184529</v>
      </c>
      <c r="AH395" s="9">
        <v>1</v>
      </c>
      <c r="AI395" s="9">
        <v>0</v>
      </c>
      <c r="AJ395" s="9" t="s">
        <v>543</v>
      </c>
      <c r="AK395">
        <v>90250</v>
      </c>
    </row>
    <row r="396" spans="3:37" x14ac:dyDescent="0.2">
      <c r="C396" s="5" t="s">
        <v>544</v>
      </c>
      <c r="D396" s="9">
        <v>0.25599886412040485</v>
      </c>
      <c r="E396" s="9">
        <v>0.26276631721339194</v>
      </c>
      <c r="F396" s="9">
        <v>0.25464722548545421</v>
      </c>
      <c r="G396" s="9">
        <v>0.13548250265111303</v>
      </c>
      <c r="H396" s="9">
        <v>0.46555926694953936</v>
      </c>
      <c r="I396" s="9">
        <v>0.33838414821176721</v>
      </c>
      <c r="J396" s="9">
        <v>0.1380506091846298</v>
      </c>
      <c r="K396" s="9">
        <v>0.14314115308151115</v>
      </c>
      <c r="L396" s="9">
        <v>0.36313131313131497</v>
      </c>
      <c r="M396" s="9">
        <v>0.33529907329401842</v>
      </c>
      <c r="N396" s="9">
        <v>5.4064819844287147E-2</v>
      </c>
      <c r="O396" s="9">
        <v>0.11333097595473857</v>
      </c>
      <c r="P396" s="9">
        <v>6.4081421099750277E-2</v>
      </c>
      <c r="Q396" s="9">
        <v>2.3156604992920982E-2</v>
      </c>
      <c r="R396" s="9">
        <v>0.17003773328347546</v>
      </c>
      <c r="S396" s="9">
        <v>0.26134827410100236</v>
      </c>
      <c r="T396" s="9">
        <v>0.12012626262626262</v>
      </c>
      <c r="U396" s="9">
        <v>0.19909073688198561</v>
      </c>
      <c r="V396" s="9">
        <v>0.14771767884279843</v>
      </c>
      <c r="W396" s="9">
        <v>0.20691513618838431</v>
      </c>
      <c r="X396" s="9">
        <v>0.22234080398434827</v>
      </c>
      <c r="Y396" s="9">
        <v>0.29610874200426257</v>
      </c>
      <c r="Z396" s="9">
        <v>0.22321828776333633</v>
      </c>
      <c r="AA396" s="9">
        <v>0.1020694062131343</v>
      </c>
      <c r="AB396" s="9">
        <v>0.47236346826916409</v>
      </c>
      <c r="AC396" s="9">
        <v>0.32211776348342408</v>
      </c>
      <c r="AD396" s="9">
        <v>0.2560702875399361</v>
      </c>
      <c r="AE396" s="9">
        <v>0.33690721649484656</v>
      </c>
      <c r="AF396" s="9">
        <v>0.24719101123595355</v>
      </c>
      <c r="AG396" s="9">
        <v>0.37229437229437512</v>
      </c>
      <c r="AH396" s="9">
        <v>1</v>
      </c>
      <c r="AI396" s="9">
        <v>0</v>
      </c>
      <c r="AJ396" s="9" t="s">
        <v>544</v>
      </c>
      <c r="AK396">
        <v>90251</v>
      </c>
    </row>
    <row r="397" spans="3:37" x14ac:dyDescent="0.2">
      <c r="C397" s="5" t="s">
        <v>545</v>
      </c>
      <c r="D397" s="9">
        <v>0.29812106583368531</v>
      </c>
      <c r="E397" s="9">
        <v>0.13561041596212375</v>
      </c>
      <c r="F397" s="9">
        <v>0.29023564370119603</v>
      </c>
      <c r="G397" s="9">
        <v>0.16895015906680763</v>
      </c>
      <c r="H397" s="9">
        <v>0.27985916764467078</v>
      </c>
      <c r="I397" s="9">
        <v>0.20357646770136867</v>
      </c>
      <c r="J397" s="9">
        <v>0.11895501405810684</v>
      </c>
      <c r="K397" s="9">
        <v>0.14234592445328054</v>
      </c>
      <c r="L397" s="9">
        <v>0.28131313131313279</v>
      </c>
      <c r="M397" s="9">
        <v>0.12594776748104464</v>
      </c>
      <c r="N397" s="9">
        <v>2.6000362122034756E-2</v>
      </c>
      <c r="O397" s="9">
        <v>3.7703323903819037E-2</v>
      </c>
      <c r="P397" s="9">
        <v>3.9344107807567266E-2</v>
      </c>
      <c r="Q397" s="9">
        <v>1.5797593565907996E-2</v>
      </c>
      <c r="R397" s="9">
        <v>8.6956521739130405E-2</v>
      </c>
      <c r="S397" s="9">
        <v>0.13877790128278336</v>
      </c>
      <c r="T397" s="9">
        <v>7.1414141414141402E-2</v>
      </c>
      <c r="U397" s="9">
        <v>0.16040916840310673</v>
      </c>
      <c r="V397" s="9">
        <v>9.4669893623008941E-2</v>
      </c>
      <c r="W397" s="9">
        <v>5.9360446637093424E-2</v>
      </c>
      <c r="X397" s="9">
        <v>0.22447527570259804</v>
      </c>
      <c r="Y397" s="9">
        <v>0.14259061833688744</v>
      </c>
      <c r="Z397" s="9">
        <v>0.22999153344290207</v>
      </c>
      <c r="AA397" s="9">
        <v>0.10777133307117601</v>
      </c>
      <c r="AB397" s="9">
        <v>0.30000660371128818</v>
      </c>
      <c r="AC397" s="9">
        <v>0.23402314909140309</v>
      </c>
      <c r="AD397" s="9">
        <v>0.22891373801916937</v>
      </c>
      <c r="AE397" s="9">
        <v>0.31522336769759562</v>
      </c>
      <c r="AF397" s="9">
        <v>0.23082988369800955</v>
      </c>
      <c r="AG397" s="9">
        <v>0.1191132100223023</v>
      </c>
      <c r="AH397" s="9">
        <v>1</v>
      </c>
      <c r="AI397" s="9">
        <v>0</v>
      </c>
      <c r="AJ397" s="9" t="s">
        <v>545</v>
      </c>
      <c r="AK397">
        <v>902727</v>
      </c>
    </row>
    <row r="398" spans="3:37" x14ac:dyDescent="0.2">
      <c r="C398" s="5" t="s">
        <v>546</v>
      </c>
      <c r="D398" s="9">
        <v>0.36059444365564119</v>
      </c>
      <c r="E398" s="9">
        <v>0.4592492390936726</v>
      </c>
      <c r="F398" s="9">
        <v>0.34676249049823765</v>
      </c>
      <c r="G398" s="9">
        <v>0.22108165429480384</v>
      </c>
      <c r="H398" s="9">
        <v>0.30865757876681599</v>
      </c>
      <c r="I398" s="9">
        <v>0.1441015888595796</v>
      </c>
      <c r="J398" s="9">
        <v>0.1965791940018744</v>
      </c>
      <c r="K398" s="9">
        <v>0.26197813121272495</v>
      </c>
      <c r="L398" s="9">
        <v>0.28636363636363787</v>
      </c>
      <c r="M398" s="9">
        <v>8.8458298230836133E-2</v>
      </c>
      <c r="N398" s="9">
        <v>0.11015752308527972</v>
      </c>
      <c r="O398" s="9">
        <v>0.27996817538896807</v>
      </c>
      <c r="P398" s="9">
        <v>0.10163501861188334</v>
      </c>
      <c r="Q398" s="9">
        <v>4.895050037542148E-2</v>
      </c>
      <c r="R398" s="9">
        <v>0.22432606995954707</v>
      </c>
      <c r="S398" s="9">
        <v>0.11391834650163814</v>
      </c>
      <c r="T398" s="9">
        <v>8.5580808080808091E-2</v>
      </c>
      <c r="U398" s="9">
        <v>0.29854139041485184</v>
      </c>
      <c r="V398" s="9">
        <v>0.13392806889176423</v>
      </c>
      <c r="W398" s="9">
        <v>6.8273841604134619E-2</v>
      </c>
      <c r="X398" s="9">
        <v>0.27961579509071272</v>
      </c>
      <c r="Y398" s="9">
        <v>0.52478678038379678</v>
      </c>
      <c r="Z398" s="9">
        <v>0.25793117187111075</v>
      </c>
      <c r="AA398" s="9">
        <v>0.14082776248525386</v>
      </c>
      <c r="AB398" s="9">
        <v>0.39642078848313062</v>
      </c>
      <c r="AC398" s="9">
        <v>0.1269125166147598</v>
      </c>
      <c r="AD398" s="9">
        <v>0.21365814696485624</v>
      </c>
      <c r="AE398" s="9">
        <v>0.46701030927834875</v>
      </c>
      <c r="AF398" s="9">
        <v>0.17977528089887676</v>
      </c>
      <c r="AG398" s="9">
        <v>8.7367178276270385E-2</v>
      </c>
      <c r="AH398" s="9">
        <v>0</v>
      </c>
      <c r="AI398" s="9">
        <v>1</v>
      </c>
      <c r="AJ398" s="9" t="s">
        <v>546</v>
      </c>
      <c r="AK398">
        <v>90291</v>
      </c>
    </row>
    <row r="399" spans="3:37" x14ac:dyDescent="0.2">
      <c r="C399" s="5" t="s">
        <v>547</v>
      </c>
      <c r="D399" s="9">
        <v>0.24747976714468423</v>
      </c>
      <c r="E399" s="9">
        <v>0.14812309773419002</v>
      </c>
      <c r="F399" s="9">
        <v>0.2417939326929727</v>
      </c>
      <c r="G399" s="9">
        <v>0.13510074231177094</v>
      </c>
      <c r="H399" s="9">
        <v>0.25683849417712523</v>
      </c>
      <c r="I399" s="9">
        <v>0.18051039813508396</v>
      </c>
      <c r="J399" s="9">
        <v>0.16023898781630741</v>
      </c>
      <c r="K399" s="9">
        <v>0.1259443339960245</v>
      </c>
      <c r="L399" s="9">
        <v>0.29595959595959742</v>
      </c>
      <c r="M399" s="9">
        <v>0.2438921651221567</v>
      </c>
      <c r="N399" s="9">
        <v>5.6165127648017378E-2</v>
      </c>
      <c r="O399" s="9">
        <v>0.1040266973125884</v>
      </c>
      <c r="P399" s="9">
        <v>6.3139047260048056E-2</v>
      </c>
      <c r="Q399" s="9">
        <v>2.4576109735187677E-2</v>
      </c>
      <c r="R399" s="9">
        <v>9.1511710915457359E-2</v>
      </c>
      <c r="S399" s="9">
        <v>0.21035238982185325</v>
      </c>
      <c r="T399" s="9">
        <v>0.10969696969696945</v>
      </c>
      <c r="U399" s="9">
        <v>0.20591021026709455</v>
      </c>
      <c r="V399" s="9">
        <v>0.15939663420948952</v>
      </c>
      <c r="W399" s="9">
        <v>0.12876746403548822</v>
      </c>
      <c r="X399" s="9">
        <v>0.18498754891497787</v>
      </c>
      <c r="Y399" s="9">
        <v>0.19376332622601067</v>
      </c>
      <c r="Z399" s="9">
        <v>0.18546740375516843</v>
      </c>
      <c r="AA399" s="9">
        <v>8.4717852929610649E-2</v>
      </c>
      <c r="AB399" s="9">
        <v>0.20755464571089136</v>
      </c>
      <c r="AC399" s="9">
        <v>0.20937994198174081</v>
      </c>
      <c r="AD399" s="9">
        <v>0.24568690095846565</v>
      </c>
      <c r="AE399" s="9">
        <v>0.31408934707903857</v>
      </c>
      <c r="AF399" s="9">
        <v>0.2191996846047688</v>
      </c>
      <c r="AG399" s="9">
        <v>0.21776203594385543</v>
      </c>
      <c r="AH399" s="9">
        <v>1</v>
      </c>
      <c r="AI399" s="9">
        <v>0</v>
      </c>
      <c r="AJ399" s="9" t="s">
        <v>547</v>
      </c>
      <c r="AK399">
        <v>902975</v>
      </c>
    </row>
    <row r="400" spans="3:37" x14ac:dyDescent="0.2">
      <c r="C400" s="5" t="s">
        <v>548</v>
      </c>
      <c r="D400" s="9">
        <v>0.32651805575275877</v>
      </c>
      <c r="E400" s="9">
        <v>0.21812647954007436</v>
      </c>
      <c r="F400" s="9">
        <v>0.30806440467141233</v>
      </c>
      <c r="G400" s="9">
        <v>0.19219512195121952</v>
      </c>
      <c r="H400" s="9">
        <v>0.1591586169540504</v>
      </c>
      <c r="I400" s="9">
        <v>8.8736887307527115E-2</v>
      </c>
      <c r="J400" s="9">
        <v>4.7914714151827312E-2</v>
      </c>
      <c r="K400" s="9">
        <v>4.2281312127236792E-2</v>
      </c>
      <c r="L400" s="9">
        <v>0.27626262626262771</v>
      </c>
      <c r="M400" s="9">
        <v>0.10067396798652065</v>
      </c>
      <c r="N400" s="9">
        <v>5.1638602208944048E-2</v>
      </c>
      <c r="O400" s="9">
        <v>5.7814710042432937E-2</v>
      </c>
      <c r="P400" s="9">
        <v>4.4856994769825194E-2</v>
      </c>
      <c r="Q400" s="9">
        <v>3.047826103197997E-2</v>
      </c>
      <c r="R400" s="9">
        <v>6.8497807390284826E-2</v>
      </c>
      <c r="S400" s="9">
        <v>8.9359209300928208E-2</v>
      </c>
      <c r="T400" s="9">
        <v>5.0202020202019949E-2</v>
      </c>
      <c r="U400" s="9">
        <v>0.13290395908315977</v>
      </c>
      <c r="V400" s="9">
        <v>0.12084201046884534</v>
      </c>
      <c r="W400" s="9">
        <v>3.7146055304506605E-2</v>
      </c>
      <c r="X400" s="9">
        <v>0.2696549270722175</v>
      </c>
      <c r="Y400" s="9">
        <v>0.21188699360340943</v>
      </c>
      <c r="Z400" s="9">
        <v>0.24528113949898009</v>
      </c>
      <c r="AA400" s="9">
        <v>0.1376572945340149</v>
      </c>
      <c r="AB400" s="9">
        <v>9.0272733276101719E-2</v>
      </c>
      <c r="AC400" s="9">
        <v>9.3149382464514846E-2</v>
      </c>
      <c r="AD400" s="9">
        <v>8.7140575079872218E-2</v>
      </c>
      <c r="AE400" s="9">
        <v>0.15591065292096276</v>
      </c>
      <c r="AF400" s="9">
        <v>0.1925882121032903</v>
      </c>
      <c r="AG400" s="9">
        <v>7.3396300669028372E-2</v>
      </c>
      <c r="AH400" s="9">
        <v>1</v>
      </c>
      <c r="AI400" s="9">
        <v>0</v>
      </c>
      <c r="AJ400" s="9" t="s">
        <v>548</v>
      </c>
      <c r="AK400">
        <v>902976</v>
      </c>
    </row>
    <row r="401" spans="3:37" x14ac:dyDescent="0.2">
      <c r="C401" s="5" t="s">
        <v>549</v>
      </c>
      <c r="D401" s="9">
        <v>0.20299114960480988</v>
      </c>
      <c r="E401" s="9">
        <v>0.19580656070341559</v>
      </c>
      <c r="F401" s="9">
        <v>0.20447792135996115</v>
      </c>
      <c r="G401" s="9">
        <v>0.10540827147401909</v>
      </c>
      <c r="H401" s="9">
        <v>0.28003972194637794</v>
      </c>
      <c r="I401" s="9">
        <v>0.28225262253849542</v>
      </c>
      <c r="J401" s="9">
        <v>0.23594189315838801</v>
      </c>
      <c r="K401" s="9">
        <v>0.13702783300198876</v>
      </c>
      <c r="L401" s="9">
        <v>0.37878787878787562</v>
      </c>
      <c r="M401" s="9">
        <v>0.47514743049705349</v>
      </c>
      <c r="N401" s="9">
        <v>7.9304725692558392E-2</v>
      </c>
      <c r="O401" s="9">
        <v>0.15620579915134181</v>
      </c>
      <c r="P401" s="9">
        <v>8.5379069877020208E-2</v>
      </c>
      <c r="Q401" s="9">
        <v>3.0198095622321917E-2</v>
      </c>
      <c r="R401" s="9">
        <v>0.29462555665091633</v>
      </c>
      <c r="S401" s="9">
        <v>0.4839577012046774</v>
      </c>
      <c r="T401" s="9">
        <v>0.23919191919191893</v>
      </c>
      <c r="U401" s="9">
        <v>0.38776283387005001</v>
      </c>
      <c r="V401" s="9">
        <v>6.0617999662293864E-2</v>
      </c>
      <c r="W401" s="9">
        <v>0.395063775686471</v>
      </c>
      <c r="X401" s="9">
        <v>0.14621131270010398</v>
      </c>
      <c r="Y401" s="9">
        <v>0.18416844349680225</v>
      </c>
      <c r="Z401" s="9">
        <v>0.14602320832710911</v>
      </c>
      <c r="AA401" s="9">
        <v>6.5080613448682878E-2</v>
      </c>
      <c r="AB401" s="9">
        <v>0.2577428514825354</v>
      </c>
      <c r="AC401" s="9">
        <v>0.24605369114493797</v>
      </c>
      <c r="AD401" s="9">
        <v>0.24129392971245928</v>
      </c>
      <c r="AE401" s="9">
        <v>0.28426116838488075</v>
      </c>
      <c r="AF401" s="9">
        <v>0.11669623496944632</v>
      </c>
      <c r="AG401" s="9">
        <v>0.32310114128296208</v>
      </c>
      <c r="AH401" s="9">
        <v>1</v>
      </c>
      <c r="AI401" s="9">
        <v>0</v>
      </c>
      <c r="AJ401" s="9" t="s">
        <v>549</v>
      </c>
      <c r="AK401">
        <v>903011</v>
      </c>
    </row>
    <row r="402" spans="3:37" x14ac:dyDescent="0.2">
      <c r="C402" s="5" t="s">
        <v>550</v>
      </c>
      <c r="D402" s="9">
        <v>0.59486961048795794</v>
      </c>
      <c r="E402" s="9">
        <v>0.45654379438620218</v>
      </c>
      <c r="F402" s="9">
        <v>0.58814180084306578</v>
      </c>
      <c r="G402" s="9">
        <v>0.43711558854718979</v>
      </c>
      <c r="H402" s="9">
        <v>0.43667057867654102</v>
      </c>
      <c r="I402" s="9">
        <v>0.34482547083001147</v>
      </c>
      <c r="J402" s="9">
        <v>0.43486410496719535</v>
      </c>
      <c r="K402" s="9">
        <v>0.50745526838966459</v>
      </c>
      <c r="L402" s="9">
        <v>0.4691919191919165</v>
      </c>
      <c r="M402" s="9">
        <v>0.18702611625947985</v>
      </c>
      <c r="N402" s="9">
        <v>0.18077131993481799</v>
      </c>
      <c r="O402" s="9">
        <v>0.54716230551626488</v>
      </c>
      <c r="P402" s="9">
        <v>0.21797106912312117</v>
      </c>
      <c r="Q402" s="9">
        <v>0.11822606733682214</v>
      </c>
      <c r="R402" s="9">
        <v>0.32386035285719156</v>
      </c>
      <c r="S402" s="9">
        <v>0.29078919698380895</v>
      </c>
      <c r="T402" s="9">
        <v>0.18861111111111112</v>
      </c>
      <c r="U402" s="9">
        <v>0.65182799772684352</v>
      </c>
      <c r="V402" s="9">
        <v>0.27857826307198735</v>
      </c>
      <c r="W402" s="9">
        <v>0.18466619681328889</v>
      </c>
      <c r="X402" s="9">
        <v>0.45855567413731962</v>
      </c>
      <c r="Y402" s="9">
        <v>0.4909381663113021</v>
      </c>
      <c r="Z402" s="9">
        <v>0.45614821455252008</v>
      </c>
      <c r="AA402" s="9">
        <v>0.27718246165945754</v>
      </c>
      <c r="AB402" s="9">
        <v>0.35613814964009383</v>
      </c>
      <c r="AC402" s="9">
        <v>0.2077305934744012</v>
      </c>
      <c r="AD402" s="9">
        <v>0.30583067092651761</v>
      </c>
      <c r="AE402" s="9">
        <v>0.62714776632302627</v>
      </c>
      <c r="AF402" s="9">
        <v>0.19929036073329429</v>
      </c>
      <c r="AG402" s="9">
        <v>0.13760986488259366</v>
      </c>
      <c r="AH402" s="9">
        <v>0</v>
      </c>
      <c r="AI402" s="9">
        <v>1</v>
      </c>
      <c r="AJ402" s="9" t="s">
        <v>550</v>
      </c>
      <c r="AK402">
        <v>90312</v>
      </c>
    </row>
    <row r="403" spans="3:37" x14ac:dyDescent="0.2">
      <c r="C403" s="5" t="s">
        <v>551</v>
      </c>
      <c r="D403" s="9">
        <v>0.15518954990771092</v>
      </c>
      <c r="E403" s="9">
        <v>8.4883327696990182E-2</v>
      </c>
      <c r="F403" s="9">
        <v>0.15175177942091139</v>
      </c>
      <c r="G403" s="9">
        <v>7.5546129374337231E-2</v>
      </c>
      <c r="H403" s="9">
        <v>0.42728175498781562</v>
      </c>
      <c r="I403" s="9">
        <v>0.17189129501257644</v>
      </c>
      <c r="J403" s="9">
        <v>4.5056232427366442E-2</v>
      </c>
      <c r="K403" s="9">
        <v>9.7813121272366285E-2</v>
      </c>
      <c r="L403" s="9">
        <v>0.37373737373737054</v>
      </c>
      <c r="M403" s="9">
        <v>0.33129738837405226</v>
      </c>
      <c r="N403" s="9">
        <v>2.8824913996016287E-2</v>
      </c>
      <c r="O403" s="9">
        <v>4.1438295615275671E-2</v>
      </c>
      <c r="P403" s="9">
        <v>2.7847146963200307E-2</v>
      </c>
      <c r="Q403" s="9">
        <v>9.4845330016175081E-3</v>
      </c>
      <c r="R403" s="9">
        <v>0.13492198388686844</v>
      </c>
      <c r="S403" s="9">
        <v>8.5603989545468842E-2</v>
      </c>
      <c r="T403" s="9">
        <v>2.1454545454545452E-2</v>
      </c>
      <c r="U403" s="9">
        <v>0.13125591968175815</v>
      </c>
      <c r="V403" s="9">
        <v>0.16178870940507684</v>
      </c>
      <c r="W403" s="9">
        <v>5.0999820350178818E-2</v>
      </c>
      <c r="X403" s="9">
        <v>0.12273212379936044</v>
      </c>
      <c r="Y403" s="9">
        <v>9.6748400852878766E-2</v>
      </c>
      <c r="Z403" s="9">
        <v>0.11365107824094928</v>
      </c>
      <c r="AA403" s="9">
        <v>5.1440228077074553E-2</v>
      </c>
      <c r="AB403" s="9">
        <v>0.4168922934689327</v>
      </c>
      <c r="AC403" s="9">
        <v>0.13360693114455091</v>
      </c>
      <c r="AD403" s="9">
        <v>6.880990415335464E-2</v>
      </c>
      <c r="AE403" s="9">
        <v>0.23010309278350599</v>
      </c>
      <c r="AF403" s="9">
        <v>0.27045140942243306</v>
      </c>
      <c r="AG403" s="9">
        <v>0.14548078184441909</v>
      </c>
      <c r="AH403" s="9">
        <v>1</v>
      </c>
      <c r="AI403" s="9">
        <v>0</v>
      </c>
      <c r="AJ403" s="9" t="s">
        <v>551</v>
      </c>
      <c r="AK403">
        <v>90317302</v>
      </c>
    </row>
    <row r="404" spans="3:37" x14ac:dyDescent="0.2">
      <c r="C404" s="5" t="s">
        <v>552</v>
      </c>
      <c r="D404" s="9">
        <v>8.2966538880212853E-2</v>
      </c>
      <c r="E404" s="9">
        <v>0.24112275955360157</v>
      </c>
      <c r="F404" s="9">
        <v>7.9331075944994098E-2</v>
      </c>
      <c r="G404" s="9">
        <v>3.8515376458112413E-2</v>
      </c>
      <c r="H404" s="9">
        <v>0.46285095242394581</v>
      </c>
      <c r="I404" s="9">
        <v>0.16839457701981494</v>
      </c>
      <c r="J404" s="9">
        <v>0</v>
      </c>
      <c r="K404" s="9">
        <v>0</v>
      </c>
      <c r="L404" s="9">
        <v>0.46717171717171962</v>
      </c>
      <c r="M404" s="9">
        <v>0.44271272114574767</v>
      </c>
      <c r="N404" s="9">
        <v>0.14680427304001448</v>
      </c>
      <c r="O404" s="9">
        <v>0.37986209335219318</v>
      </c>
      <c r="P404" s="9">
        <v>0.11355604768411584</v>
      </c>
      <c r="Q404" s="9">
        <v>4.1180579680910295E-2</v>
      </c>
      <c r="R404" s="9">
        <v>0.47955263963014594</v>
      </c>
      <c r="S404" s="9">
        <v>0.13074173100609943</v>
      </c>
      <c r="T404" s="9">
        <v>0</v>
      </c>
      <c r="U404" s="9">
        <v>0</v>
      </c>
      <c r="V404" s="9">
        <v>0.1515168570946136</v>
      </c>
      <c r="W404" s="9">
        <v>0.20180202589721305</v>
      </c>
      <c r="X404" s="9">
        <v>7.9686944147990657E-2</v>
      </c>
      <c r="Y404" s="9">
        <v>0.28731343283582172</v>
      </c>
      <c r="Z404" s="9">
        <v>6.7732456795657994E-2</v>
      </c>
      <c r="AA404" s="9">
        <v>3.2392843098702558E-2</v>
      </c>
      <c r="AB404" s="9">
        <v>0.49415571551211473</v>
      </c>
      <c r="AC404" s="9">
        <v>0.10061996099775893</v>
      </c>
      <c r="AD404" s="9">
        <v>0</v>
      </c>
      <c r="AE404" s="9">
        <v>0</v>
      </c>
      <c r="AF404" s="9">
        <v>0.1734673763059337</v>
      </c>
      <c r="AG404" s="9">
        <v>0.22045126590581335</v>
      </c>
      <c r="AH404" s="9">
        <v>1</v>
      </c>
      <c r="AI404" s="9">
        <v>0</v>
      </c>
      <c r="AJ404" s="9" t="s">
        <v>552</v>
      </c>
      <c r="AK404">
        <v>903483</v>
      </c>
    </row>
    <row r="405" spans="3:37" x14ac:dyDescent="0.2">
      <c r="C405" s="5" t="s">
        <v>553</v>
      </c>
      <c r="D405" s="9">
        <v>0.40271664536892648</v>
      </c>
      <c r="E405" s="9">
        <v>0.34697328373351022</v>
      </c>
      <c r="F405" s="9">
        <v>0.40501693041254971</v>
      </c>
      <c r="G405" s="9">
        <v>0.25501590668080593</v>
      </c>
      <c r="H405" s="9">
        <v>0.57208630495622093</v>
      </c>
      <c r="I405" s="9">
        <v>0.4196675050610405</v>
      </c>
      <c r="J405" s="9">
        <v>0.44306466729146898</v>
      </c>
      <c r="K405" s="9">
        <v>0.45293240556660269</v>
      </c>
      <c r="L405" s="9">
        <v>0.438888888888886</v>
      </c>
      <c r="M405" s="9">
        <v>0.36815501263690181</v>
      </c>
      <c r="N405" s="9">
        <v>0.1939163498098859</v>
      </c>
      <c r="O405" s="9">
        <v>0.21455091937765247</v>
      </c>
      <c r="P405" s="9">
        <v>0.18461103519766245</v>
      </c>
      <c r="Q405" s="9">
        <v>0.11226788295809828</v>
      </c>
      <c r="R405" s="9">
        <v>0.18887038107216941</v>
      </c>
      <c r="S405" s="9">
        <v>0.20299215910115212</v>
      </c>
      <c r="T405" s="9">
        <v>0.12555555555555556</v>
      </c>
      <c r="U405" s="9">
        <v>0.31047546883879396</v>
      </c>
      <c r="V405" s="9">
        <v>0.14968762312151601</v>
      </c>
      <c r="W405" s="9">
        <v>0.11529372745740234</v>
      </c>
      <c r="X405" s="9">
        <v>0.47207399501956432</v>
      </c>
      <c r="Y405" s="9">
        <v>0.46348614072494798</v>
      </c>
      <c r="Z405" s="9">
        <v>0.45664624732307135</v>
      </c>
      <c r="AA405" s="9">
        <v>0.28848800629178156</v>
      </c>
      <c r="AB405" s="9">
        <v>0.64009773492703348</v>
      </c>
      <c r="AC405" s="9">
        <v>0.35316432362158023</v>
      </c>
      <c r="AD405" s="9">
        <v>0.4435303514376997</v>
      </c>
      <c r="AE405" s="9">
        <v>0.72886597938144593</v>
      </c>
      <c r="AF405" s="9">
        <v>0.31973191405479856</v>
      </c>
      <c r="AG405" s="9">
        <v>0.30735930735930989</v>
      </c>
      <c r="AH405" s="9">
        <v>0</v>
      </c>
      <c r="AI405" s="9">
        <v>1</v>
      </c>
      <c r="AJ405" s="9" t="s">
        <v>553</v>
      </c>
      <c r="AK405">
        <v>903507</v>
      </c>
    </row>
    <row r="406" spans="3:37" x14ac:dyDescent="0.2">
      <c r="C406" s="5" t="s">
        <v>554</v>
      </c>
      <c r="D406" s="9">
        <v>0.69236594254342243</v>
      </c>
      <c r="E406" s="9">
        <v>0.4250929996618194</v>
      </c>
      <c r="F406" s="9">
        <v>0.69525257411374497</v>
      </c>
      <c r="G406" s="9">
        <v>0.53594909862142093</v>
      </c>
      <c r="H406" s="9">
        <v>0.57840570551593917</v>
      </c>
      <c r="I406" s="9">
        <v>0.58070057051714796</v>
      </c>
      <c r="J406" s="9">
        <v>0.65838800374882844</v>
      </c>
      <c r="K406" s="9">
        <v>0.77634194831014303</v>
      </c>
      <c r="L406" s="9">
        <v>0.55656565656565937</v>
      </c>
      <c r="M406" s="9">
        <v>0.33909014321819703</v>
      </c>
      <c r="N406" s="9">
        <v>0.18565996740901641</v>
      </c>
      <c r="O406" s="9">
        <v>0.12391707920792104</v>
      </c>
      <c r="P406" s="9">
        <v>0.16025067144136082</v>
      </c>
      <c r="Q406" s="9">
        <v>0.13856607607798291</v>
      </c>
      <c r="R406" s="9">
        <v>0.11904680966787939</v>
      </c>
      <c r="S406" s="9">
        <v>0.26292546639829567</v>
      </c>
      <c r="T406" s="9">
        <v>0.11914141414141412</v>
      </c>
      <c r="U406" s="9">
        <v>0.24398560333396524</v>
      </c>
      <c r="V406" s="9">
        <v>0.17684471210671326</v>
      </c>
      <c r="W406" s="9">
        <v>0.10824592678578872</v>
      </c>
      <c r="X406" s="9">
        <v>0.65101387406617117</v>
      </c>
      <c r="Y406" s="9">
        <v>0.44562899786780241</v>
      </c>
      <c r="Z406" s="9">
        <v>0.60555804571941152</v>
      </c>
      <c r="AA406" s="9">
        <v>0.46593590247738903</v>
      </c>
      <c r="AB406" s="9">
        <v>0.5218913029122404</v>
      </c>
      <c r="AC406" s="9">
        <v>0.52818930640044137</v>
      </c>
      <c r="AD406" s="9">
        <v>0.56333865814696493</v>
      </c>
      <c r="AE406" s="9">
        <v>0.83230240549828471</v>
      </c>
      <c r="AF406" s="9">
        <v>0.44608712793218891</v>
      </c>
      <c r="AG406" s="9">
        <v>0.29948839039748371</v>
      </c>
      <c r="AH406" s="9">
        <v>0</v>
      </c>
      <c r="AI406" s="9">
        <v>1</v>
      </c>
      <c r="AJ406" s="9" t="s">
        <v>554</v>
      </c>
      <c r="AK406">
        <v>903516</v>
      </c>
    </row>
    <row r="407" spans="3:37" x14ac:dyDescent="0.2">
      <c r="C407" s="5" t="s">
        <v>555</v>
      </c>
      <c r="D407" s="9">
        <v>0.24227365232618825</v>
      </c>
      <c r="E407" s="9">
        <v>0.27088265133580985</v>
      </c>
      <c r="F407" s="9">
        <v>0.23688756823992793</v>
      </c>
      <c r="G407" s="9">
        <v>0.1283987274655351</v>
      </c>
      <c r="H407" s="9">
        <v>0.45382323733863378</v>
      </c>
      <c r="I407" s="9">
        <v>0.23986258511747816</v>
      </c>
      <c r="J407" s="9">
        <v>0.11206654170571673</v>
      </c>
      <c r="K407" s="9">
        <v>0.16530815109343969</v>
      </c>
      <c r="L407" s="9">
        <v>0.44292929292929523</v>
      </c>
      <c r="M407" s="9">
        <v>0.2453664700926706</v>
      </c>
      <c r="N407" s="9">
        <v>6.2502263262719543E-2</v>
      </c>
      <c r="O407" s="9">
        <v>0.28549328147100261</v>
      </c>
      <c r="P407" s="9">
        <v>5.2395985487442877E-2</v>
      </c>
      <c r="Q407" s="9">
        <v>2.8797268574032607E-2</v>
      </c>
      <c r="R407" s="9">
        <v>0.21868307441275481</v>
      </c>
      <c r="S407" s="9">
        <v>0.10558175864451667</v>
      </c>
      <c r="T407" s="9">
        <v>4.6540404040403785E-2</v>
      </c>
      <c r="U407" s="9">
        <v>0.14231862095093775</v>
      </c>
      <c r="V407" s="9">
        <v>0.17262340293803119</v>
      </c>
      <c r="W407" s="9">
        <v>3.120379199314546E-2</v>
      </c>
      <c r="X407" s="9">
        <v>0.200284596229101</v>
      </c>
      <c r="Y407" s="9">
        <v>0.36727078891258103</v>
      </c>
      <c r="Z407" s="9">
        <v>0.18885402659495079</v>
      </c>
      <c r="AA407" s="9">
        <v>9.1992725127802016E-2</v>
      </c>
      <c r="AB407" s="9">
        <v>0.47566532391203542</v>
      </c>
      <c r="AC407" s="9">
        <v>0.14554045269765509</v>
      </c>
      <c r="AD407" s="9">
        <v>0.12803514376996805</v>
      </c>
      <c r="AE407" s="9">
        <v>0.21532646048110007</v>
      </c>
      <c r="AF407" s="9">
        <v>0.29252907549773366</v>
      </c>
      <c r="AG407" s="9">
        <v>0.10343696707333132</v>
      </c>
      <c r="AH407" s="9">
        <v>1</v>
      </c>
      <c r="AI407" s="9">
        <v>0</v>
      </c>
      <c r="AJ407" s="9" t="s">
        <v>555</v>
      </c>
      <c r="AK407">
        <v>903554</v>
      </c>
    </row>
    <row r="408" spans="3:37" x14ac:dyDescent="0.2">
      <c r="C408" s="5" t="s">
        <v>556</v>
      </c>
      <c r="D408" s="9">
        <v>0.33503715272847939</v>
      </c>
      <c r="E408" s="9">
        <v>0.25262089956036521</v>
      </c>
      <c r="F408" s="9">
        <v>0.31760071867873729</v>
      </c>
      <c r="G408" s="9">
        <v>0.19749734888653231</v>
      </c>
      <c r="H408" s="9">
        <v>0.25115103367337865</v>
      </c>
      <c r="I408" s="9">
        <v>0.10499355867738178</v>
      </c>
      <c r="J408" s="9">
        <v>6.2816307403936261E-2</v>
      </c>
      <c r="K408" s="9">
        <v>0.16158051689860867</v>
      </c>
      <c r="L408" s="9">
        <v>0.29343434343434488</v>
      </c>
      <c r="M408" s="9">
        <v>0.16175231676495364</v>
      </c>
      <c r="N408" s="9">
        <v>1.4086547166395074E-2</v>
      </c>
      <c r="O408" s="9">
        <v>0.2927864214992934</v>
      </c>
      <c r="P408" s="9">
        <v>2.2616972152853038E-2</v>
      </c>
      <c r="Q408" s="9">
        <v>1.096007082581558E-2</v>
      </c>
      <c r="R408" s="9">
        <v>0.12434986572390112</v>
      </c>
      <c r="S408" s="9">
        <v>7.8694385195422226E-2</v>
      </c>
      <c r="T408" s="9">
        <v>2.8585858585858583E-2</v>
      </c>
      <c r="U408" s="9">
        <v>0.17342299677969325</v>
      </c>
      <c r="V408" s="9">
        <v>0.13097315247368718</v>
      </c>
      <c r="W408" s="9">
        <v>1.8973784945345094E-2</v>
      </c>
      <c r="X408" s="9">
        <v>0.24866595517609508</v>
      </c>
      <c r="Y408" s="9">
        <v>0.35501066098081124</v>
      </c>
      <c r="Z408" s="9">
        <v>0.22914487773295636</v>
      </c>
      <c r="AA408" s="9">
        <v>0.12271431380259556</v>
      </c>
      <c r="AB408" s="9">
        <v>0.23396949085386193</v>
      </c>
      <c r="AC408" s="9">
        <v>9.2955341463651364E-2</v>
      </c>
      <c r="AD408" s="9">
        <v>6.7571884984025485E-2</v>
      </c>
      <c r="AE408" s="9">
        <v>0.27185567010309375</v>
      </c>
      <c r="AF408" s="9">
        <v>0.18884289375123239</v>
      </c>
      <c r="AG408" s="9">
        <v>7.2478027023481981E-2</v>
      </c>
      <c r="AH408" s="9">
        <v>1</v>
      </c>
      <c r="AI408" s="9">
        <v>0</v>
      </c>
      <c r="AJ408" s="9" t="s">
        <v>556</v>
      </c>
      <c r="AK408">
        <v>903811</v>
      </c>
    </row>
    <row r="409" spans="3:37" x14ac:dyDescent="0.2">
      <c r="C409" s="5" t="s">
        <v>557</v>
      </c>
      <c r="D409" s="9">
        <v>0.30900657863599973</v>
      </c>
      <c r="E409" s="9">
        <v>0.31044978018261749</v>
      </c>
      <c r="F409" s="9">
        <v>0.30619860410476102</v>
      </c>
      <c r="G409" s="9">
        <v>0.17586426299045599</v>
      </c>
      <c r="H409" s="9">
        <v>0.48090638259456064</v>
      </c>
      <c r="I409" s="9">
        <v>0.29237470093859358</v>
      </c>
      <c r="J409" s="9">
        <v>0.20103092783505153</v>
      </c>
      <c r="K409" s="9">
        <v>0.26744532803180998</v>
      </c>
      <c r="L409" s="9">
        <v>0.37676767676767869</v>
      </c>
      <c r="M409" s="9">
        <v>0.22809604043807916</v>
      </c>
      <c r="N409" s="9">
        <v>3.6972659786347999E-2</v>
      </c>
      <c r="O409" s="9">
        <v>0.21477192362093395</v>
      </c>
      <c r="P409" s="9">
        <v>3.562173114074306E-2</v>
      </c>
      <c r="Q409" s="9">
        <v>2.3324704238715702E-2</v>
      </c>
      <c r="R409" s="9">
        <v>0.12676343610837265</v>
      </c>
      <c r="S409" s="9">
        <v>0.13006579145011665</v>
      </c>
      <c r="T409" s="9">
        <v>8.343434343434343E-2</v>
      </c>
      <c r="U409" s="9">
        <v>0.25895055881795842</v>
      </c>
      <c r="V409" s="9">
        <v>7.412618900208251E-2</v>
      </c>
      <c r="W409" s="9">
        <v>5.4212788303414944E-2</v>
      </c>
      <c r="X409" s="9">
        <v>0.24439701173959563</v>
      </c>
      <c r="Y409" s="9">
        <v>0.40458422174839931</v>
      </c>
      <c r="Z409" s="9">
        <v>0.23367697594501821</v>
      </c>
      <c r="AA409" s="9">
        <v>0.12042862760519094</v>
      </c>
      <c r="AB409" s="9">
        <v>0.47302383939774506</v>
      </c>
      <c r="AC409" s="9">
        <v>0.22286579154175284</v>
      </c>
      <c r="AD409" s="9">
        <v>0.27460063897763498</v>
      </c>
      <c r="AE409" s="9">
        <v>0.49931271477663414</v>
      </c>
      <c r="AF409" s="9">
        <v>0.21703134240094665</v>
      </c>
      <c r="AG409" s="9">
        <v>0.14311950675587123</v>
      </c>
      <c r="AH409" s="9">
        <v>1</v>
      </c>
      <c r="AI409" s="9">
        <v>0</v>
      </c>
      <c r="AJ409" s="9" t="s">
        <v>557</v>
      </c>
      <c r="AK409">
        <v>90401601</v>
      </c>
    </row>
    <row r="410" spans="3:37" x14ac:dyDescent="0.2">
      <c r="C410" s="5" t="s">
        <v>558</v>
      </c>
      <c r="D410" s="9">
        <v>0.27540347389843511</v>
      </c>
      <c r="E410" s="9">
        <v>0.26208995603652346</v>
      </c>
      <c r="F410" s="9">
        <v>0.27130122313592686</v>
      </c>
      <c r="G410" s="9">
        <v>0.15474019088016966</v>
      </c>
      <c r="H410" s="9">
        <v>0.25106075652252552</v>
      </c>
      <c r="I410" s="9">
        <v>0.21339181645297897</v>
      </c>
      <c r="J410" s="9">
        <v>0.17314901593252083</v>
      </c>
      <c r="K410" s="9">
        <v>0.20293240556660092</v>
      </c>
      <c r="L410" s="9">
        <v>0.25959595959596099</v>
      </c>
      <c r="M410" s="9">
        <v>0.158803706823928</v>
      </c>
      <c r="N410" s="9">
        <v>9.139960166576136E-2</v>
      </c>
      <c r="O410" s="9">
        <v>0.19996463932107311</v>
      </c>
      <c r="P410" s="9">
        <v>9.0043820383546164E-2</v>
      </c>
      <c r="Q410" s="9">
        <v>4.4393143044987114E-2</v>
      </c>
      <c r="R410" s="9">
        <v>0.12604956317775431</v>
      </c>
      <c r="S410" s="9">
        <v>0.24422447201610423</v>
      </c>
      <c r="T410" s="9">
        <v>0.114772727272727</v>
      </c>
      <c r="U410" s="9">
        <v>0.26217086569426074</v>
      </c>
      <c r="V410" s="9">
        <v>0.15207969831710336</v>
      </c>
      <c r="W410" s="9">
        <v>0.10959330044359727</v>
      </c>
      <c r="X410" s="9">
        <v>0.20668801138385021</v>
      </c>
      <c r="Y410" s="9">
        <v>0.24093816631129863</v>
      </c>
      <c r="Z410" s="9">
        <v>0.20075700981124647</v>
      </c>
      <c r="AA410" s="9">
        <v>9.9734565473849998E-2</v>
      </c>
      <c r="AB410" s="9">
        <v>0.15961170177639927</v>
      </c>
      <c r="AC410" s="9">
        <v>0.149324252214493</v>
      </c>
      <c r="AD410" s="9">
        <v>0.15183706070287462</v>
      </c>
      <c r="AE410" s="9">
        <v>0.28508591065292199</v>
      </c>
      <c r="AF410" s="9">
        <v>8.3382613837965872E-2</v>
      </c>
      <c r="AG410" s="9">
        <v>0.10160041978223856</v>
      </c>
      <c r="AH410" s="9">
        <v>1</v>
      </c>
      <c r="AI410" s="9">
        <v>0</v>
      </c>
      <c r="AJ410" s="9" t="s">
        <v>558</v>
      </c>
      <c r="AK410">
        <v>90401602</v>
      </c>
    </row>
    <row r="411" spans="3:37" x14ac:dyDescent="0.2">
      <c r="C411" s="5" t="s">
        <v>559</v>
      </c>
      <c r="D411" s="9">
        <v>0.1930522031331359</v>
      </c>
      <c r="E411" s="9">
        <v>0.17314846127832259</v>
      </c>
      <c r="F411" s="9">
        <v>0.18326307787989832</v>
      </c>
      <c r="G411" s="9">
        <v>9.9554612937433298E-2</v>
      </c>
      <c r="H411" s="9">
        <v>0.22370677981403117</v>
      </c>
      <c r="I411" s="9">
        <v>8.680449052205412E-2</v>
      </c>
      <c r="J411" s="9">
        <v>6.3542642924085985E-2</v>
      </c>
      <c r="K411" s="9">
        <v>3.601391650099417E-2</v>
      </c>
      <c r="L411" s="9">
        <v>0.23989898989899111</v>
      </c>
      <c r="M411" s="9">
        <v>0.25652906486942079</v>
      </c>
      <c r="N411" s="9">
        <v>2.6797030599311964E-2</v>
      </c>
      <c r="O411" s="9">
        <v>7.2467291371994508E-2</v>
      </c>
      <c r="P411" s="9">
        <v>2.3842058144465435E-2</v>
      </c>
      <c r="Q411" s="9">
        <v>1.1539079339108495E-2</v>
      </c>
      <c r="R411" s="9">
        <v>8.6548594350205635E-2</v>
      </c>
      <c r="S411" s="9">
        <v>9.3414846636825893E-2</v>
      </c>
      <c r="T411" s="9">
        <v>4.8989898989898986E-2</v>
      </c>
      <c r="U411" s="9">
        <v>7.8954347414282963E-2</v>
      </c>
      <c r="V411" s="9">
        <v>5.6678111104857321E-2</v>
      </c>
      <c r="W411" s="9">
        <v>9.1282837914404114E-2</v>
      </c>
      <c r="X411" s="9">
        <v>0.16897901102810478</v>
      </c>
      <c r="Y411" s="9">
        <v>0.222014925373135</v>
      </c>
      <c r="Z411" s="9">
        <v>0.15130235569500594</v>
      </c>
      <c r="AA411" s="9">
        <v>7.6558198977585507E-2</v>
      </c>
      <c r="AB411" s="9">
        <v>0.2696295317968721</v>
      </c>
      <c r="AC411" s="9">
        <v>0.15582462574341965</v>
      </c>
      <c r="AD411" s="9">
        <v>0.16605431309904151</v>
      </c>
      <c r="AE411" s="9">
        <v>0.19092783505154673</v>
      </c>
      <c r="AF411" s="9">
        <v>0.20205006899270689</v>
      </c>
      <c r="AG411" s="9">
        <v>0.2396694214876047</v>
      </c>
      <c r="AH411" s="9">
        <v>1</v>
      </c>
      <c r="AI411" s="9">
        <v>0</v>
      </c>
      <c r="AJ411" s="9" t="s">
        <v>559</v>
      </c>
      <c r="AK411">
        <v>904302</v>
      </c>
    </row>
    <row r="412" spans="3:37" x14ac:dyDescent="0.2">
      <c r="C412" s="5" t="s">
        <v>560</v>
      </c>
      <c r="D412" s="9">
        <v>0.22807515736665396</v>
      </c>
      <c r="E412" s="9">
        <v>0.25532634426783901</v>
      </c>
      <c r="F412" s="9">
        <v>0.21746942160182492</v>
      </c>
      <c r="G412" s="9">
        <v>0.12233297985153722</v>
      </c>
      <c r="H412" s="9">
        <v>0.34521982486233055</v>
      </c>
      <c r="I412" s="9">
        <v>0.13170971106067153</v>
      </c>
      <c r="J412" s="9">
        <v>6.6846298031865037E-2</v>
      </c>
      <c r="K412" s="9">
        <v>8.1411530815109268E-2</v>
      </c>
      <c r="L412" s="9">
        <v>0.39747474747474948</v>
      </c>
      <c r="M412" s="9">
        <v>0.21545914069081928</v>
      </c>
      <c r="N412" s="9">
        <v>8.4120948759731654E-2</v>
      </c>
      <c r="O412" s="9">
        <v>0.17233910891088922</v>
      </c>
      <c r="P412" s="9">
        <v>6.9170239834142208E-2</v>
      </c>
      <c r="Q412" s="9">
        <v>3.4101733663554797E-2</v>
      </c>
      <c r="R412" s="9">
        <v>0.12747730903899135</v>
      </c>
      <c r="S412" s="9">
        <v>0.13059152221588105</v>
      </c>
      <c r="T412" s="9">
        <v>5.2499999999999741E-2</v>
      </c>
      <c r="U412" s="9">
        <v>0.10225421481341182</v>
      </c>
      <c r="V412" s="9">
        <v>9.6921258512973493E-2</v>
      </c>
      <c r="W412" s="9">
        <v>7.5183450105716948E-2</v>
      </c>
      <c r="X412" s="9">
        <v>0.19637139807897289</v>
      </c>
      <c r="Y412" s="9">
        <v>0.33235607675906009</v>
      </c>
      <c r="Z412" s="9">
        <v>0.17724986304098941</v>
      </c>
      <c r="AA412" s="9">
        <v>9.2607156901297893E-2</v>
      </c>
      <c r="AB412" s="9">
        <v>0.35151555174008065</v>
      </c>
      <c r="AC412" s="9">
        <v>0.14098048917736325</v>
      </c>
      <c r="AD412" s="9">
        <v>0.11573482428115016</v>
      </c>
      <c r="AE412" s="9">
        <v>0.18405498281787008</v>
      </c>
      <c r="AF412" s="9">
        <v>0.23930613049477473</v>
      </c>
      <c r="AG412" s="9">
        <v>0.17165158074249154</v>
      </c>
      <c r="AH412" s="9">
        <v>1</v>
      </c>
      <c r="AI412" s="9">
        <v>0</v>
      </c>
      <c r="AJ412" s="9" t="s">
        <v>560</v>
      </c>
      <c r="AK412">
        <v>904357</v>
      </c>
    </row>
    <row r="413" spans="3:37" x14ac:dyDescent="0.2">
      <c r="C413" s="5" t="s">
        <v>561</v>
      </c>
      <c r="D413" s="9">
        <v>0.51725117137583687</v>
      </c>
      <c r="E413" s="9">
        <v>0.38248224551910714</v>
      </c>
      <c r="F413" s="9">
        <v>0.55704512473222345</v>
      </c>
      <c r="G413" s="9">
        <v>0.360763520678685</v>
      </c>
      <c r="H413" s="9">
        <v>0.63528031055340473</v>
      </c>
      <c r="I413" s="9">
        <v>0.73069136862769379</v>
      </c>
      <c r="J413" s="9">
        <v>0.74718837863167753</v>
      </c>
      <c r="K413" s="9">
        <v>0.59542743538767695</v>
      </c>
      <c r="L413" s="9">
        <v>0.53181818181817941</v>
      </c>
      <c r="M413" s="9">
        <v>0.44629317607413865</v>
      </c>
      <c r="N413" s="9">
        <v>0.10555857323918159</v>
      </c>
      <c r="O413" s="9">
        <v>9.1606258840169916E-2</v>
      </c>
      <c r="P413" s="9">
        <v>0.11148282523677144</v>
      </c>
      <c r="Q413" s="9">
        <v>6.4826540256033655E-2</v>
      </c>
      <c r="R413" s="9">
        <v>0.18513104667369237</v>
      </c>
      <c r="S413" s="9">
        <v>0.26232463123742128</v>
      </c>
      <c r="T413" s="9">
        <v>0.15568181818181817</v>
      </c>
      <c r="U413" s="9">
        <v>0.19909073688198561</v>
      </c>
      <c r="V413" s="9">
        <v>0.11296223335397083</v>
      </c>
      <c r="W413" s="9">
        <v>0.14524688031176208</v>
      </c>
      <c r="X413" s="9">
        <v>0.45784418356456968</v>
      </c>
      <c r="Y413" s="9">
        <v>0.42004264392324214</v>
      </c>
      <c r="Z413" s="9">
        <v>0.49399870511479421</v>
      </c>
      <c r="AA413" s="9">
        <v>0.27497050727487238</v>
      </c>
      <c r="AB413" s="9">
        <v>0.76688899161328528</v>
      </c>
      <c r="AC413" s="9">
        <v>0.54759340648679067</v>
      </c>
      <c r="AD413" s="9">
        <v>0.721565495207667</v>
      </c>
      <c r="AE413" s="9">
        <v>0.67491408934707797</v>
      </c>
      <c r="AF413" s="9">
        <v>0.33116499112950987</v>
      </c>
      <c r="AG413" s="9">
        <v>0.42476715203988247</v>
      </c>
      <c r="AH413" s="9">
        <v>0</v>
      </c>
      <c r="AI413" s="9">
        <v>1</v>
      </c>
      <c r="AJ413" s="9" t="s">
        <v>561</v>
      </c>
      <c r="AK413">
        <v>90439701</v>
      </c>
    </row>
    <row r="414" spans="3:37" x14ac:dyDescent="0.2">
      <c r="C414" s="5" t="s">
        <v>562</v>
      </c>
      <c r="D414" s="9">
        <v>0.23422783851578544</v>
      </c>
      <c r="E414" s="9">
        <v>4.0581670612106838E-2</v>
      </c>
      <c r="F414" s="9">
        <v>0.22355054937461183</v>
      </c>
      <c r="G414" s="9">
        <v>0.12691410392364752</v>
      </c>
      <c r="H414" s="9">
        <v>0.3258102374289088</v>
      </c>
      <c r="I414" s="9">
        <v>0.10134347586037698</v>
      </c>
      <c r="J414" s="9">
        <v>6.1059044048734766E-2</v>
      </c>
      <c r="K414" s="9">
        <v>8.9264413518887128E-2</v>
      </c>
      <c r="L414" s="9">
        <v>0.27323232323231955</v>
      </c>
      <c r="M414" s="9">
        <v>0.11478517270429868</v>
      </c>
      <c r="N414" s="9">
        <v>5.0950570342204952E-2</v>
      </c>
      <c r="O414" s="9">
        <v>0.15134370579914944</v>
      </c>
      <c r="P414" s="9">
        <v>4.2029873250718566E-2</v>
      </c>
      <c r="Q414" s="9">
        <v>2.2689662643491215E-2</v>
      </c>
      <c r="R414" s="9">
        <v>0.15168100078186078</v>
      </c>
      <c r="S414" s="9">
        <v>7.3512181932887263E-2</v>
      </c>
      <c r="T414" s="9">
        <v>3.4747474747474742E-2</v>
      </c>
      <c r="U414" s="9">
        <v>0.11047546883879544</v>
      </c>
      <c r="V414" s="9">
        <v>4.3310632070691454E-2</v>
      </c>
      <c r="W414" s="9">
        <v>3.3242126501112246E-2</v>
      </c>
      <c r="X414" s="9">
        <v>0.20882248310209997</v>
      </c>
      <c r="Y414" s="9">
        <v>0.21641791044776185</v>
      </c>
      <c r="Z414" s="9">
        <v>0.18541760047811279</v>
      </c>
      <c r="AA414" s="9">
        <v>9.9365906409752486E-2</v>
      </c>
      <c r="AB414" s="9">
        <v>0.43736379845472817</v>
      </c>
      <c r="AC414" s="9">
        <v>0.12633039361217033</v>
      </c>
      <c r="AD414" s="9">
        <v>0.12092651757188499</v>
      </c>
      <c r="AE414" s="9">
        <v>0.23628865979381528</v>
      </c>
      <c r="AF414" s="9">
        <v>0.17642420658387575</v>
      </c>
      <c r="AG414" s="9">
        <v>0.11530893349075304</v>
      </c>
      <c r="AH414" s="9">
        <v>1</v>
      </c>
      <c r="AI414" s="9">
        <v>0</v>
      </c>
      <c r="AJ414" s="9" t="s">
        <v>562</v>
      </c>
      <c r="AK414">
        <v>904647</v>
      </c>
    </row>
    <row r="415" spans="3:37" x14ac:dyDescent="0.2">
      <c r="C415" s="5" t="s">
        <v>563</v>
      </c>
      <c r="D415" s="9">
        <v>0.28297600454352012</v>
      </c>
      <c r="E415" s="9">
        <v>0.29015894487656063</v>
      </c>
      <c r="F415" s="9">
        <v>0.27910994402598355</v>
      </c>
      <c r="G415" s="9">
        <v>0.16190880169671262</v>
      </c>
      <c r="H415" s="9">
        <v>0.18849869098131439</v>
      </c>
      <c r="I415" s="9">
        <v>0.18284154346359177</v>
      </c>
      <c r="J415" s="9">
        <v>9.5056232427366438E-2</v>
      </c>
      <c r="K415" s="9">
        <v>9.3588469184891124E-2</v>
      </c>
      <c r="L415" s="9">
        <v>0.41111111111111326</v>
      </c>
      <c r="M415" s="9">
        <v>0.19018534119629529</v>
      </c>
      <c r="N415" s="9">
        <v>4.4975556762628634E-2</v>
      </c>
      <c r="O415" s="9">
        <v>0.20747878359264321</v>
      </c>
      <c r="P415" s="9">
        <v>7.7274654855580743E-2</v>
      </c>
      <c r="Q415" s="9">
        <v>2.5043052084617445E-2</v>
      </c>
      <c r="R415" s="9">
        <v>6.5132406431655132E-2</v>
      </c>
      <c r="S415" s="9">
        <v>0.26194910926187603</v>
      </c>
      <c r="T415" s="9">
        <v>8.7171717171717178E-2</v>
      </c>
      <c r="U415" s="9">
        <v>0.20174275430952868</v>
      </c>
      <c r="V415" s="9">
        <v>0.25944166150728876</v>
      </c>
      <c r="W415" s="9">
        <v>9.7086909055733264E-2</v>
      </c>
      <c r="X415" s="9">
        <v>0.22056207755247351</v>
      </c>
      <c r="Y415" s="9">
        <v>0.33555437100213048</v>
      </c>
      <c r="Z415" s="9">
        <v>0.22859704168534439</v>
      </c>
      <c r="AA415" s="9">
        <v>0.1073289421942587</v>
      </c>
      <c r="AB415" s="9">
        <v>0.1460740936406269</v>
      </c>
      <c r="AC415" s="9">
        <v>0.19841662543295405</v>
      </c>
      <c r="AD415" s="9">
        <v>0.12811501597444008</v>
      </c>
      <c r="AE415" s="9">
        <v>0.22707903780068808</v>
      </c>
      <c r="AF415" s="9">
        <v>0.32367435442538794</v>
      </c>
      <c r="AG415" s="9">
        <v>0.11432506887052481</v>
      </c>
      <c r="AH415" s="9">
        <v>1</v>
      </c>
      <c r="AI415" s="9">
        <v>0</v>
      </c>
      <c r="AJ415" s="9" t="s">
        <v>563</v>
      </c>
      <c r="AK415">
        <v>904689</v>
      </c>
    </row>
    <row r="416" spans="3:37" x14ac:dyDescent="0.2">
      <c r="C416" s="5" t="s">
        <v>564</v>
      </c>
      <c r="D416" s="9">
        <v>0.28202943821288445</v>
      </c>
      <c r="E416" s="9">
        <v>0.21846466012850865</v>
      </c>
      <c r="F416" s="9">
        <v>0.27219957155690749</v>
      </c>
      <c r="G416" s="9">
        <v>0.15444326617179216</v>
      </c>
      <c r="H416" s="9">
        <v>0.41671932833800152</v>
      </c>
      <c r="I416" s="9">
        <v>0.21158211152690057</v>
      </c>
      <c r="J416" s="9">
        <v>7.7225866916588559E-2</v>
      </c>
      <c r="K416" s="9">
        <v>0.11878727634194892</v>
      </c>
      <c r="L416" s="9">
        <v>0.34090909090908755</v>
      </c>
      <c r="M416" s="9">
        <v>0.25358045492839298</v>
      </c>
      <c r="N416" s="9">
        <v>1.2420785804816224E-2</v>
      </c>
      <c r="O416" s="9">
        <v>0.12040311173974565</v>
      </c>
      <c r="P416" s="9">
        <v>1.1332045422419076E-2</v>
      </c>
      <c r="Q416" s="9">
        <v>8.5132929148033984E-3</v>
      </c>
      <c r="R416" s="9">
        <v>3.9908896216473443E-2</v>
      </c>
      <c r="S416" s="9">
        <v>7.9595637936732661E-2</v>
      </c>
      <c r="T416" s="9">
        <v>4.0732323232322981E-2</v>
      </c>
      <c r="U416" s="9">
        <v>0.13843530971774984</v>
      </c>
      <c r="V416" s="9">
        <v>0.15222040862272754</v>
      </c>
      <c r="W416" s="9">
        <v>3.7215151389522083E-2</v>
      </c>
      <c r="X416" s="9">
        <v>0.21095695482034613</v>
      </c>
      <c r="Y416" s="9">
        <v>0.29317697228145073</v>
      </c>
      <c r="Z416" s="9">
        <v>0.19562727227451651</v>
      </c>
      <c r="AA416" s="9">
        <v>9.7252261108926416E-2</v>
      </c>
      <c r="AB416" s="9">
        <v>0.30396883048273377</v>
      </c>
      <c r="AC416" s="9">
        <v>0.1634892452775272</v>
      </c>
      <c r="AD416" s="9">
        <v>0.14456869009584586</v>
      </c>
      <c r="AE416" s="9">
        <v>0.28824742268041303</v>
      </c>
      <c r="AF416" s="9">
        <v>0.34141533609304031</v>
      </c>
      <c r="AG416" s="9">
        <v>0.15282697100879081</v>
      </c>
      <c r="AH416" s="9">
        <v>1</v>
      </c>
      <c r="AI416" s="9">
        <v>0</v>
      </c>
      <c r="AJ416" s="9" t="s">
        <v>564</v>
      </c>
      <c r="AK416">
        <v>9047</v>
      </c>
    </row>
    <row r="417" spans="3:37" x14ac:dyDescent="0.2">
      <c r="C417" s="5" t="s">
        <v>565</v>
      </c>
      <c r="D417" s="9">
        <v>0.25363244829381576</v>
      </c>
      <c r="E417" s="9">
        <v>0.17720662833952988</v>
      </c>
      <c r="F417" s="9">
        <v>0.23840785018312544</v>
      </c>
      <c r="G417" s="9">
        <v>0.13811240721102863</v>
      </c>
      <c r="H417" s="9">
        <v>0.30865757876681599</v>
      </c>
      <c r="I417" s="9">
        <v>8.0761916446843995E-2</v>
      </c>
      <c r="J417" s="9">
        <v>4.9414245548266157E-2</v>
      </c>
      <c r="K417" s="9">
        <v>0.10208747514910538</v>
      </c>
      <c r="L417" s="9">
        <v>0.2580808080808043</v>
      </c>
      <c r="M417" s="9">
        <v>0.14995787700084248</v>
      </c>
      <c r="N417" s="9">
        <v>9.8424769147202218E-2</v>
      </c>
      <c r="O417" s="9">
        <v>0.12102192362093379</v>
      </c>
      <c r="P417" s="9">
        <v>8.6933986712528402E-2</v>
      </c>
      <c r="Q417" s="9">
        <v>4.360867989794491E-2</v>
      </c>
      <c r="R417" s="9">
        <v>0.2035897610225379</v>
      </c>
      <c r="S417" s="9">
        <v>4.685763210863135E-2</v>
      </c>
      <c r="T417" s="9">
        <v>3.3005050505050502E-2</v>
      </c>
      <c r="U417" s="9">
        <v>0.19511271074067096</v>
      </c>
      <c r="V417" s="9">
        <v>0.30700174480778974</v>
      </c>
      <c r="W417" s="9">
        <v>1.8559208435249809E-2</v>
      </c>
      <c r="X417" s="9">
        <v>0.18676627534685261</v>
      </c>
      <c r="Y417" s="9">
        <v>0.12873134328358249</v>
      </c>
      <c r="Z417" s="9">
        <v>0.16783704367747471</v>
      </c>
      <c r="AA417" s="9">
        <v>8.5504325599685627E-2</v>
      </c>
      <c r="AB417" s="9">
        <v>0.22208281053952519</v>
      </c>
      <c r="AC417" s="9">
        <v>3.8953730923344192E-2</v>
      </c>
      <c r="AD417" s="9">
        <v>3.9305111821086182E-2</v>
      </c>
      <c r="AE417" s="9">
        <v>0.1647079037800693</v>
      </c>
      <c r="AF417" s="9">
        <v>0.14449043958210162</v>
      </c>
      <c r="AG417" s="9">
        <v>3.0827758100486213E-2</v>
      </c>
      <c r="AH417" s="9">
        <v>1</v>
      </c>
      <c r="AI417" s="9">
        <v>0</v>
      </c>
      <c r="AJ417" s="9" t="s">
        <v>565</v>
      </c>
      <c r="AK417">
        <v>904969</v>
      </c>
    </row>
    <row r="418" spans="3:37" x14ac:dyDescent="0.2">
      <c r="C418" s="5" t="s">
        <v>566</v>
      </c>
      <c r="D418" s="9">
        <v>0.18737280514932209</v>
      </c>
      <c r="E418" s="9">
        <v>0.30030436252959075</v>
      </c>
      <c r="F418" s="9">
        <v>0.18381590767742439</v>
      </c>
      <c r="G418" s="9">
        <v>9.6076352067868506E-2</v>
      </c>
      <c r="H418" s="9">
        <v>0.43125394962535379</v>
      </c>
      <c r="I418" s="9">
        <v>0.16937611189497628</v>
      </c>
      <c r="J418" s="9">
        <v>0.1158388003748826</v>
      </c>
      <c r="K418" s="9">
        <v>0.14572564612326069</v>
      </c>
      <c r="L418" s="9">
        <v>0.21515151515151629</v>
      </c>
      <c r="M418" s="9">
        <v>0.34098567818028852</v>
      </c>
      <c r="N418" s="9">
        <v>9.7084917617236643E-2</v>
      </c>
      <c r="O418" s="9">
        <v>0.30560466760961874</v>
      </c>
      <c r="P418" s="9">
        <v>0.10653536257833436</v>
      </c>
      <c r="Q418" s="9">
        <v>3.5446527629912725E-2</v>
      </c>
      <c r="R418" s="9">
        <v>0.26535676649556361</v>
      </c>
      <c r="S418" s="9">
        <v>0.14335926938444546</v>
      </c>
      <c r="T418" s="9">
        <v>5.025252525252525E-2</v>
      </c>
      <c r="U418" s="9">
        <v>0.21879143777230575</v>
      </c>
      <c r="V418" s="9">
        <v>0.1816288624978879</v>
      </c>
      <c r="W418" s="9">
        <v>6.240067437778965E-2</v>
      </c>
      <c r="X418" s="9">
        <v>0.15901814300960601</v>
      </c>
      <c r="Y418" s="9">
        <v>0.3614072494669493</v>
      </c>
      <c r="Z418" s="9">
        <v>0.16111360127496513</v>
      </c>
      <c r="AA418" s="9">
        <v>7.0585922139205656E-2</v>
      </c>
      <c r="AB418" s="9">
        <v>0.43009971604041802</v>
      </c>
      <c r="AC418" s="9">
        <v>0.13302480814195949</v>
      </c>
      <c r="AD418" s="9">
        <v>0.11277955271565417</v>
      </c>
      <c r="AE418" s="9">
        <v>0.27103092783505217</v>
      </c>
      <c r="AF418" s="9">
        <v>0.13522570471121453</v>
      </c>
      <c r="AG418" s="9">
        <v>0.14613669159123857</v>
      </c>
      <c r="AH418" s="9">
        <v>1</v>
      </c>
      <c r="AI418" s="9">
        <v>0</v>
      </c>
      <c r="AJ418" s="9" t="s">
        <v>566</v>
      </c>
      <c r="AK418">
        <v>904971</v>
      </c>
    </row>
    <row r="419" spans="3:37" x14ac:dyDescent="0.2">
      <c r="C419" s="5" t="s">
        <v>567</v>
      </c>
      <c r="D419" s="9">
        <v>0.43348005111458421</v>
      </c>
      <c r="E419" s="9">
        <v>0.17416300304362187</v>
      </c>
      <c r="F419" s="9">
        <v>0.41814663810379421</v>
      </c>
      <c r="G419" s="9">
        <v>0.27847295864262989</v>
      </c>
      <c r="H419" s="9">
        <v>0.38205290241040346</v>
      </c>
      <c r="I419" s="9">
        <v>0.20130666830255872</v>
      </c>
      <c r="J419" s="9">
        <v>0.12886597938144329</v>
      </c>
      <c r="K419" s="9">
        <v>0.22504970178926553</v>
      </c>
      <c r="L419" s="9">
        <v>0.34090909090908755</v>
      </c>
      <c r="M419" s="9">
        <v>0.18513058129738835</v>
      </c>
      <c r="N419" s="9">
        <v>4.6061922868006505E-2</v>
      </c>
      <c r="O419" s="9">
        <v>6.1218175388967372E-2</v>
      </c>
      <c r="P419" s="9">
        <v>4.5799368609527408E-2</v>
      </c>
      <c r="Q419" s="9">
        <v>2.8068838508922164E-2</v>
      </c>
      <c r="R419" s="9">
        <v>7.6316415678009286E-2</v>
      </c>
      <c r="S419" s="9">
        <v>7.6666566527473765E-2</v>
      </c>
      <c r="T419" s="9">
        <v>4.6237373737373737E-2</v>
      </c>
      <c r="U419" s="9">
        <v>0.16569426027656764</v>
      </c>
      <c r="V419" s="9">
        <v>0.10015759554229613</v>
      </c>
      <c r="W419" s="9">
        <v>2.5088788469245452E-2</v>
      </c>
      <c r="X419" s="9">
        <v>0.34791889007470805</v>
      </c>
      <c r="Y419" s="9">
        <v>0.20149253731343073</v>
      </c>
      <c r="Z419" s="9">
        <v>0.32616166143732456</v>
      </c>
      <c r="AA419" s="9">
        <v>0.18745084545812027</v>
      </c>
      <c r="AB419" s="9">
        <v>0.32642144885425867</v>
      </c>
      <c r="AC419" s="9">
        <v>0.14059240717563531</v>
      </c>
      <c r="AD419" s="9">
        <v>0.18450479233226841</v>
      </c>
      <c r="AE419" s="9">
        <v>0.38797250859106669</v>
      </c>
      <c r="AF419" s="9">
        <v>0.23910900847624528</v>
      </c>
      <c r="AG419" s="9">
        <v>9.8911189820281978E-2</v>
      </c>
      <c r="AH419" s="9">
        <v>1</v>
      </c>
      <c r="AI419" s="9">
        <v>0</v>
      </c>
      <c r="AJ419" s="9" t="s">
        <v>567</v>
      </c>
      <c r="AK419">
        <v>905189</v>
      </c>
    </row>
    <row r="420" spans="3:37" x14ac:dyDescent="0.2">
      <c r="C420" s="5" t="s">
        <v>568</v>
      </c>
      <c r="D420" s="9">
        <v>0.27776988972502414</v>
      </c>
      <c r="E420" s="9">
        <v>0.39431856611430505</v>
      </c>
      <c r="F420" s="9">
        <v>0.26839886669891488</v>
      </c>
      <c r="G420" s="9">
        <v>0.15737009544008482</v>
      </c>
      <c r="H420" s="9">
        <v>0.20655412115193739</v>
      </c>
      <c r="I420" s="9">
        <v>0.19563216980553369</v>
      </c>
      <c r="J420" s="9">
        <v>0.14353327085285847</v>
      </c>
      <c r="K420" s="9">
        <v>9.2793240556659995E-2</v>
      </c>
      <c r="L420" s="9">
        <v>0.26262626262626398</v>
      </c>
      <c r="M420" s="9">
        <v>0.23546756529065077</v>
      </c>
      <c r="N420" s="9">
        <v>0.14043092522179973</v>
      </c>
      <c r="O420" s="9">
        <v>0.31775990099009965</v>
      </c>
      <c r="P420" s="9">
        <v>8.4578052113273336E-2</v>
      </c>
      <c r="Q420" s="9">
        <v>6.4322242518649694E-2</v>
      </c>
      <c r="R420" s="9">
        <v>0.14610599313322223</v>
      </c>
      <c r="S420" s="9">
        <v>0.31955418031063421</v>
      </c>
      <c r="T420" s="9">
        <v>0.13068181818181793</v>
      </c>
      <c r="U420" s="9">
        <v>0.25402538359537841</v>
      </c>
      <c r="V420" s="9">
        <v>0.26464794281533038</v>
      </c>
      <c r="W420" s="9">
        <v>0.23617732819258541</v>
      </c>
      <c r="X420" s="9">
        <v>0.23016720028459731</v>
      </c>
      <c r="Y420" s="9">
        <v>0.39952025586354062</v>
      </c>
      <c r="Z420" s="9">
        <v>0.20528910802330885</v>
      </c>
      <c r="AA420" s="9">
        <v>0.11320290994887924</v>
      </c>
      <c r="AB420" s="9">
        <v>0.15089480287921972</v>
      </c>
      <c r="AC420" s="9">
        <v>0.16135479426802793</v>
      </c>
      <c r="AD420" s="9">
        <v>0.14680511182108549</v>
      </c>
      <c r="AE420" s="9">
        <v>0.19247422680412404</v>
      </c>
      <c r="AF420" s="9">
        <v>0.18194362310269896</v>
      </c>
      <c r="AG420" s="9">
        <v>0.17361930998294739</v>
      </c>
      <c r="AH420" s="9">
        <v>1</v>
      </c>
      <c r="AI420" s="9">
        <v>0</v>
      </c>
      <c r="AJ420" s="9" t="s">
        <v>568</v>
      </c>
      <c r="AK420">
        <v>905190</v>
      </c>
    </row>
    <row r="421" spans="3:37" x14ac:dyDescent="0.2">
      <c r="C421" s="5" t="s">
        <v>569</v>
      </c>
      <c r="D421" s="9">
        <v>0.52103743669837455</v>
      </c>
      <c r="E421" s="9">
        <v>0.37030774433547509</v>
      </c>
      <c r="F421" s="9">
        <v>0.51143666643632135</v>
      </c>
      <c r="G421" s="9">
        <v>0.35978791092258749</v>
      </c>
      <c r="H421" s="9">
        <v>0.46014263789835214</v>
      </c>
      <c r="I421" s="9">
        <v>0.34053125575117882</v>
      </c>
      <c r="J421" s="9">
        <v>0.2813964386129334</v>
      </c>
      <c r="K421" s="9">
        <v>0.43856858846918662</v>
      </c>
      <c r="L421" s="9">
        <v>0.47070707070706802</v>
      </c>
      <c r="M421" s="9">
        <v>0.22598989048020429</v>
      </c>
      <c r="N421" s="9">
        <v>0.12391816042006118</v>
      </c>
      <c r="O421" s="9">
        <v>0.1133972772277228</v>
      </c>
      <c r="P421" s="9">
        <v>0.10856146633369412</v>
      </c>
      <c r="Q421" s="9">
        <v>8.0329026257102212E-2</v>
      </c>
      <c r="R421" s="9">
        <v>0.18757861100724063</v>
      </c>
      <c r="S421" s="9">
        <v>0.19127587346411656</v>
      </c>
      <c r="T421" s="9">
        <v>6.3358585858585864E-2</v>
      </c>
      <c r="U421" s="9">
        <v>0.28035612805455634</v>
      </c>
      <c r="V421" s="9">
        <v>8.8056509258738105E-2</v>
      </c>
      <c r="W421" s="9">
        <v>8.4338681370313875E-2</v>
      </c>
      <c r="X421" s="9">
        <v>0.4678050515830649</v>
      </c>
      <c r="Y421" s="9">
        <v>0.35687633262260232</v>
      </c>
      <c r="Z421" s="9">
        <v>0.43672493650081923</v>
      </c>
      <c r="AA421" s="9">
        <v>0.28603027919779805</v>
      </c>
      <c r="AB421" s="9">
        <v>0.50868388034075518</v>
      </c>
      <c r="AC421" s="9">
        <v>0.33589467454473132</v>
      </c>
      <c r="AD421" s="9">
        <v>0.26365814696485623</v>
      </c>
      <c r="AE421" s="9">
        <v>0.67835051546391645</v>
      </c>
      <c r="AF421" s="9">
        <v>0.29469741770155589</v>
      </c>
      <c r="AG421" s="9">
        <v>0.19670733307097055</v>
      </c>
      <c r="AH421" s="9">
        <v>0</v>
      </c>
      <c r="AI421" s="9">
        <v>1</v>
      </c>
      <c r="AJ421" s="9" t="s">
        <v>569</v>
      </c>
      <c r="AK421">
        <v>90524101</v>
      </c>
    </row>
    <row r="422" spans="3:37" x14ac:dyDescent="0.2">
      <c r="C422" s="5" t="s">
        <v>570</v>
      </c>
      <c r="D422" s="9">
        <v>0.25031946613659106</v>
      </c>
      <c r="E422" s="9">
        <v>0.2776462631044978</v>
      </c>
      <c r="F422" s="9">
        <v>0.23923709487941383</v>
      </c>
      <c r="G422" s="9">
        <v>0.13683987274655354</v>
      </c>
      <c r="H422" s="9">
        <v>0.30892841021937539</v>
      </c>
      <c r="I422" s="9">
        <v>0.14072756272621326</v>
      </c>
      <c r="J422" s="9">
        <v>7.5234301780693527E-2</v>
      </c>
      <c r="K422" s="9">
        <v>0.13185884691848973</v>
      </c>
      <c r="L422" s="9">
        <v>0.45757575757575986</v>
      </c>
      <c r="M422" s="9">
        <v>0.12657961246840777</v>
      </c>
      <c r="N422" s="9">
        <v>8.064457722252398E-2</v>
      </c>
      <c r="O422" s="9">
        <v>0.31400282885431241</v>
      </c>
      <c r="P422" s="9">
        <v>6.2290910804316077E-2</v>
      </c>
      <c r="Q422" s="9">
        <v>3.546520532388972E-2</v>
      </c>
      <c r="R422" s="9">
        <v>0.14192473739674366</v>
      </c>
      <c r="S422" s="9">
        <v>0.1565776429236643</v>
      </c>
      <c r="T422" s="9">
        <v>5.199494949494949E-2</v>
      </c>
      <c r="U422" s="9">
        <v>0.2036370524720576</v>
      </c>
      <c r="V422" s="9">
        <v>0.25184330500365848</v>
      </c>
      <c r="W422" s="9">
        <v>4.740682392935601E-2</v>
      </c>
      <c r="X422" s="9">
        <v>0.21949484169334865</v>
      </c>
      <c r="Y422" s="9">
        <v>0.44936034115138451</v>
      </c>
      <c r="Z422" s="9">
        <v>0.19219084615767856</v>
      </c>
      <c r="AA422" s="9">
        <v>0.1044534014942983</v>
      </c>
      <c r="AB422" s="9">
        <v>0.34887406722578362</v>
      </c>
      <c r="AC422" s="9">
        <v>0.14767490370715242</v>
      </c>
      <c r="AD422" s="9">
        <v>0.10998402555910464</v>
      </c>
      <c r="AE422" s="9">
        <v>0.32756013745704582</v>
      </c>
      <c r="AF422" s="9">
        <v>0.37256061502069654</v>
      </c>
      <c r="AG422" s="9">
        <v>9.1302636757182726E-2</v>
      </c>
      <c r="AH422" s="9">
        <v>1</v>
      </c>
      <c r="AI422" s="9">
        <v>0</v>
      </c>
      <c r="AJ422" s="9" t="s">
        <v>570</v>
      </c>
      <c r="AK422">
        <v>905501</v>
      </c>
    </row>
    <row r="423" spans="3:37" x14ac:dyDescent="0.2">
      <c r="C423" s="5" t="s">
        <v>571</v>
      </c>
      <c r="D423" s="9">
        <v>0.20725069809266547</v>
      </c>
      <c r="E423" s="9">
        <v>0.26580994250929996</v>
      </c>
      <c r="F423" s="9">
        <v>0.19832768986248345</v>
      </c>
      <c r="G423" s="9">
        <v>0.10871686108165428</v>
      </c>
      <c r="H423" s="9">
        <v>0.32454635731696613</v>
      </c>
      <c r="I423" s="9">
        <v>0.1035212563646402</v>
      </c>
      <c r="J423" s="9">
        <v>6.52061855670103E-2</v>
      </c>
      <c r="K423" s="9">
        <v>0.10437375745526892</v>
      </c>
      <c r="L423" s="9">
        <v>0.27323232323231955</v>
      </c>
      <c r="M423" s="9">
        <v>0.19313395113732312</v>
      </c>
      <c r="N423" s="9">
        <v>2.9005975013579207E-2</v>
      </c>
      <c r="O423" s="9">
        <v>0.26405586987269986</v>
      </c>
      <c r="P423" s="9">
        <v>2.8365452575036521E-2</v>
      </c>
      <c r="Q423" s="9">
        <v>1.280916252955747E-2</v>
      </c>
      <c r="R423" s="9">
        <v>0.1250297447054427</v>
      </c>
      <c r="S423" s="9">
        <v>5.7792832036531142E-2</v>
      </c>
      <c r="T423" s="9">
        <v>2.9368686868686867E-2</v>
      </c>
      <c r="U423" s="9">
        <v>0.11123318810380756</v>
      </c>
      <c r="V423" s="9">
        <v>7.7784656948274883E-2</v>
      </c>
      <c r="W423" s="9">
        <v>2.6401614084546096E-2</v>
      </c>
      <c r="X423" s="9">
        <v>0.1821415866239782</v>
      </c>
      <c r="Y423" s="9">
        <v>0.64765458422175026</v>
      </c>
      <c r="Z423" s="9">
        <v>0.17261815827481522</v>
      </c>
      <c r="AA423" s="9">
        <v>8.2604207628784884E-2</v>
      </c>
      <c r="AB423" s="9">
        <v>0.48953311761210166</v>
      </c>
      <c r="AC423" s="9">
        <v>0.13089035713246217</v>
      </c>
      <c r="AD423" s="9">
        <v>0.1446485623003195</v>
      </c>
      <c r="AE423" s="9">
        <v>0.29890034364261275</v>
      </c>
      <c r="AF423" s="9">
        <v>0.27754780208949398</v>
      </c>
      <c r="AG423" s="9">
        <v>0.1469893742621031</v>
      </c>
      <c r="AH423" s="9">
        <v>1</v>
      </c>
      <c r="AI423" s="9">
        <v>0</v>
      </c>
      <c r="AJ423" s="9" t="s">
        <v>571</v>
      </c>
      <c r="AK423">
        <v>905502</v>
      </c>
    </row>
    <row r="424" spans="3:37" x14ac:dyDescent="0.2">
      <c r="C424" s="5" t="s">
        <v>572</v>
      </c>
      <c r="D424" s="9">
        <v>0.19210563680249548</v>
      </c>
      <c r="E424" s="9">
        <v>0.24078457896516395</v>
      </c>
      <c r="F424" s="9">
        <v>0.18747840508603472</v>
      </c>
      <c r="G424" s="9">
        <v>9.7433722163308159E-2</v>
      </c>
      <c r="H424" s="9">
        <v>0.49715626974813137</v>
      </c>
      <c r="I424" s="9">
        <v>0.17992761180295713</v>
      </c>
      <c r="J424" s="9">
        <v>7.1368322399250228E-2</v>
      </c>
      <c r="K424" s="9">
        <v>0.12326043737574564</v>
      </c>
      <c r="L424" s="9">
        <v>0.33030303030303199</v>
      </c>
      <c r="M424" s="9">
        <v>0.2830665543386689</v>
      </c>
      <c r="N424" s="9">
        <v>3.0852797392721343E-2</v>
      </c>
      <c r="O424" s="9">
        <v>0.22692715700141489</v>
      </c>
      <c r="P424" s="9">
        <v>2.7564434811289645E-2</v>
      </c>
      <c r="Q424" s="9">
        <v>1.2585030201830992E-2</v>
      </c>
      <c r="R424" s="9">
        <v>0.11710915457048676</v>
      </c>
      <c r="S424" s="9">
        <v>5.3346651846066434E-2</v>
      </c>
      <c r="T424" s="9">
        <v>2.6666666666666665E-2</v>
      </c>
      <c r="U424" s="9">
        <v>0.14175033150217869</v>
      </c>
      <c r="V424" s="9">
        <v>0.13083244216806439</v>
      </c>
      <c r="W424" s="9">
        <v>4.5023008996310107E-2</v>
      </c>
      <c r="X424" s="9">
        <v>0.15937388829598095</v>
      </c>
      <c r="Y424" s="9">
        <v>0.38432835820895633</v>
      </c>
      <c r="Z424" s="9">
        <v>0.14701927386822172</v>
      </c>
      <c r="AA424" s="9">
        <v>7.0340149429807305E-2</v>
      </c>
      <c r="AB424" s="9">
        <v>0.43406194281185678</v>
      </c>
      <c r="AC424" s="9">
        <v>0.11730748707201839</v>
      </c>
      <c r="AD424" s="9">
        <v>8.522364217252397E-2</v>
      </c>
      <c r="AE424" s="9">
        <v>0.25536082474226895</v>
      </c>
      <c r="AF424" s="9">
        <v>0.28247585255273072</v>
      </c>
      <c r="AG424" s="9">
        <v>0.15590974681883937</v>
      </c>
      <c r="AH424" s="9">
        <v>1</v>
      </c>
      <c r="AI424" s="9">
        <v>0</v>
      </c>
      <c r="AJ424" s="9" t="s">
        <v>572</v>
      </c>
      <c r="AK424">
        <v>905520</v>
      </c>
    </row>
    <row r="425" spans="3:37" x14ac:dyDescent="0.2">
      <c r="C425" s="5" t="s">
        <v>573</v>
      </c>
      <c r="D425" s="9">
        <v>0.11434521274078378</v>
      </c>
      <c r="E425" s="9">
        <v>0.40480216435576594</v>
      </c>
      <c r="F425" s="9">
        <v>0.11028954460645492</v>
      </c>
      <c r="G425" s="9">
        <v>5.3149522799575827E-2</v>
      </c>
      <c r="H425" s="9">
        <v>0.24428997020854151</v>
      </c>
      <c r="I425" s="9">
        <v>0.12621925035273948</v>
      </c>
      <c r="J425" s="9">
        <v>8.7511715089034672E-2</v>
      </c>
      <c r="K425" s="9">
        <v>2.548707753479133E-2</v>
      </c>
      <c r="L425" s="9">
        <v>0.10808080808080872</v>
      </c>
      <c r="M425" s="9">
        <v>0.36394271272114559</v>
      </c>
      <c r="N425" s="9">
        <v>2.5710664493934434E-3</v>
      </c>
      <c r="O425" s="9">
        <v>0.18162128712871101</v>
      </c>
      <c r="P425" s="9">
        <v>1.9648494557790604E-2</v>
      </c>
      <c r="Q425" s="9">
        <v>0</v>
      </c>
      <c r="R425" s="9">
        <v>0.12924499439099835</v>
      </c>
      <c r="S425" s="9">
        <v>0.18391564274341471</v>
      </c>
      <c r="T425" s="9">
        <v>9.4318181818181801E-2</v>
      </c>
      <c r="U425" s="9">
        <v>9.7139609774578514E-2</v>
      </c>
      <c r="V425" s="9">
        <v>0.16361794337817301</v>
      </c>
      <c r="W425" s="9">
        <v>0.12742009037767968</v>
      </c>
      <c r="X425" s="9">
        <v>7.2394165777303662E-2</v>
      </c>
      <c r="Y425" s="9">
        <v>0.4256396588486126</v>
      </c>
      <c r="Z425" s="9">
        <v>8.0681308830121382E-2</v>
      </c>
      <c r="AA425" s="9">
        <v>2.8460479748328982E-2</v>
      </c>
      <c r="AB425" s="9">
        <v>0.2471769134253472</v>
      </c>
      <c r="AC425" s="9">
        <v>0.15660078974687358</v>
      </c>
      <c r="AD425" s="9">
        <v>0.14920127795527077</v>
      </c>
      <c r="AE425" s="9">
        <v>8.810996563573914E-2</v>
      </c>
      <c r="AF425" s="9">
        <v>0.15986595702740028</v>
      </c>
      <c r="AG425" s="9">
        <v>0.24281778827233583</v>
      </c>
      <c r="AH425" s="9">
        <v>1</v>
      </c>
      <c r="AI425" s="9">
        <v>0</v>
      </c>
      <c r="AJ425" s="9" t="s">
        <v>573</v>
      </c>
      <c r="AK425">
        <v>905539</v>
      </c>
    </row>
    <row r="426" spans="3:37" x14ac:dyDescent="0.2">
      <c r="C426" s="5" t="s">
        <v>574</v>
      </c>
      <c r="D426" s="9">
        <v>0.37905248710303591</v>
      </c>
      <c r="E426" s="9">
        <v>0.41934392965843414</v>
      </c>
      <c r="F426" s="9">
        <v>0.37136341648814919</v>
      </c>
      <c r="G426" s="9">
        <v>0.23338282078472961</v>
      </c>
      <c r="H426" s="9">
        <v>0.29358129457434595</v>
      </c>
      <c r="I426" s="9">
        <v>0.25495368382307604</v>
      </c>
      <c r="J426" s="9">
        <v>0.16070759137769422</v>
      </c>
      <c r="K426" s="9">
        <v>0.19264413518886775</v>
      </c>
      <c r="L426" s="9">
        <v>0.44646464646464362</v>
      </c>
      <c r="M426" s="9">
        <v>0.19313395113732312</v>
      </c>
      <c r="N426" s="9">
        <v>7.4995473474560551E-2</v>
      </c>
      <c r="O426" s="9">
        <v>0.21565594059405988</v>
      </c>
      <c r="P426" s="9">
        <v>7.3175328652876598E-2</v>
      </c>
      <c r="Q426" s="9">
        <v>4.0545538085685812E-2</v>
      </c>
      <c r="R426" s="9">
        <v>9.3007444674847839E-2</v>
      </c>
      <c r="S426" s="9">
        <v>0.19397963168804783</v>
      </c>
      <c r="T426" s="9">
        <v>8.3636363636363384E-2</v>
      </c>
      <c r="U426" s="9">
        <v>0.226558060238682</v>
      </c>
      <c r="V426" s="9">
        <v>0.15728597962514773</v>
      </c>
      <c r="W426" s="9">
        <v>0.10779680223318588</v>
      </c>
      <c r="X426" s="9">
        <v>0.31412308786908721</v>
      </c>
      <c r="Y426" s="9">
        <v>0.52052238805970297</v>
      </c>
      <c r="Z426" s="9">
        <v>0.29777379351561517</v>
      </c>
      <c r="AA426" s="9">
        <v>0.16759241053873397</v>
      </c>
      <c r="AB426" s="9">
        <v>0.24123357326817885</v>
      </c>
      <c r="AC426" s="9">
        <v>0.29805667937635227</v>
      </c>
      <c r="AD426" s="9">
        <v>0.24872204472843457</v>
      </c>
      <c r="AE426" s="9">
        <v>0.44948453608247585</v>
      </c>
      <c r="AF426" s="9">
        <v>0.31500098561009332</v>
      </c>
      <c r="AG426" s="9">
        <v>0.24576938213301991</v>
      </c>
      <c r="AH426" s="9">
        <v>1</v>
      </c>
      <c r="AI426" s="9">
        <v>0</v>
      </c>
      <c r="AJ426" s="9" t="s">
        <v>574</v>
      </c>
      <c r="AK426">
        <v>905557</v>
      </c>
    </row>
    <row r="427" spans="3:37" x14ac:dyDescent="0.2">
      <c r="C427" s="5" t="s">
        <v>575</v>
      </c>
      <c r="D427" s="9">
        <v>0.3856784514174853</v>
      </c>
      <c r="E427" s="9">
        <v>0.67974298275278655</v>
      </c>
      <c r="F427" s="9">
        <v>0.3656969110635061</v>
      </c>
      <c r="G427" s="9">
        <v>0.24432661717921525</v>
      </c>
      <c r="H427" s="9">
        <v>0.27597725015798663</v>
      </c>
      <c r="I427" s="9">
        <v>8.1804797251702602E-2</v>
      </c>
      <c r="J427" s="9">
        <v>0.10979381443298944</v>
      </c>
      <c r="K427" s="9">
        <v>0.13613320079522931</v>
      </c>
      <c r="L427" s="9">
        <v>0.40000000000000202</v>
      </c>
      <c r="M427" s="9">
        <v>6.2763268744736742E-2</v>
      </c>
      <c r="N427" s="9">
        <v>0.12913271772587362</v>
      </c>
      <c r="O427" s="9">
        <v>0.27996817538896807</v>
      </c>
      <c r="P427" s="9">
        <v>0.1077133298779626</v>
      </c>
      <c r="Q427" s="9">
        <v>7.2054807825206679E-2</v>
      </c>
      <c r="R427" s="9">
        <v>0.17398103137641527</v>
      </c>
      <c r="S427" s="9">
        <v>9.0260462042239406E-2</v>
      </c>
      <c r="T427" s="9">
        <v>6.2853535353535092E-2</v>
      </c>
      <c r="U427" s="9">
        <v>0.1721348740291723</v>
      </c>
      <c r="V427" s="9">
        <v>0.33247031012551365</v>
      </c>
      <c r="W427" s="9">
        <v>2.954548595276605E-2</v>
      </c>
      <c r="X427" s="9">
        <v>0.33191035218783504</v>
      </c>
      <c r="Y427" s="9">
        <v>0.66337953091684343</v>
      </c>
      <c r="Z427" s="9">
        <v>0.29727576074505385</v>
      </c>
      <c r="AA427" s="9">
        <v>0.18339559575304751</v>
      </c>
      <c r="AB427" s="9">
        <v>0.28811992339695147</v>
      </c>
      <c r="AC427" s="9">
        <v>6.9243531158133698E-2</v>
      </c>
      <c r="AD427" s="9">
        <v>0.12356230031948882</v>
      </c>
      <c r="AE427" s="9">
        <v>0.22594501718213139</v>
      </c>
      <c r="AF427" s="9">
        <v>0.32879952690715414</v>
      </c>
      <c r="AG427" s="9">
        <v>4.3355634264726099E-2</v>
      </c>
      <c r="AH427" s="9">
        <v>0</v>
      </c>
      <c r="AI427" s="9">
        <v>1</v>
      </c>
      <c r="AJ427" s="9" t="s">
        <v>575</v>
      </c>
      <c r="AK427">
        <v>905680</v>
      </c>
    </row>
    <row r="428" spans="3:37" x14ac:dyDescent="0.2">
      <c r="C428" s="5" t="s">
        <v>576</v>
      </c>
      <c r="D428" s="9">
        <v>0.23233470585451427</v>
      </c>
      <c r="E428" s="9">
        <v>0.38755495434562059</v>
      </c>
      <c r="F428" s="9">
        <v>0.22527814249188088</v>
      </c>
      <c r="G428" s="9">
        <v>0.1231389183457052</v>
      </c>
      <c r="H428" s="9">
        <v>0.40714995034756984</v>
      </c>
      <c r="I428" s="9">
        <v>0.18962026869517232</v>
      </c>
      <c r="J428" s="9">
        <v>5.9864104967197747E-2</v>
      </c>
      <c r="K428" s="9">
        <v>0.1083001988071576</v>
      </c>
      <c r="L428" s="9">
        <v>0.4843434343434368</v>
      </c>
      <c r="M428" s="9">
        <v>0.27253580454928389</v>
      </c>
      <c r="N428" s="9">
        <v>5.909831613253666E-2</v>
      </c>
      <c r="O428" s="9">
        <v>0.18626237623762415</v>
      </c>
      <c r="P428" s="9">
        <v>5.5270225698534133E-2</v>
      </c>
      <c r="Q428" s="9">
        <v>2.377296889416847E-2</v>
      </c>
      <c r="R428" s="9">
        <v>0.2781384913485398</v>
      </c>
      <c r="S428" s="9">
        <v>0.21238020848980244</v>
      </c>
      <c r="T428" s="9">
        <v>4.1161616161615913E-2</v>
      </c>
      <c r="U428" s="9">
        <v>0.17571509755635553</v>
      </c>
      <c r="V428" s="9">
        <v>0.20681600720436619</v>
      </c>
      <c r="W428" s="9">
        <v>4.7579564141895923E-2</v>
      </c>
      <c r="X428" s="9">
        <v>0.1821415866239782</v>
      </c>
      <c r="Y428" s="9">
        <v>0.40485074626865791</v>
      </c>
      <c r="Z428" s="9">
        <v>0.17271776482892703</v>
      </c>
      <c r="AA428" s="9">
        <v>8.2997443963822221E-2</v>
      </c>
      <c r="AB428" s="9">
        <v>0.47170309714059649</v>
      </c>
      <c r="AC428" s="9">
        <v>0.18570693987639592</v>
      </c>
      <c r="AD428" s="9">
        <v>9.2971246006389785E-2</v>
      </c>
      <c r="AE428" s="9">
        <v>0.28395189003436494</v>
      </c>
      <c r="AF428" s="9">
        <v>0.29765424797949991</v>
      </c>
      <c r="AG428" s="9">
        <v>0.12114653023744074</v>
      </c>
      <c r="AH428" s="9">
        <v>1</v>
      </c>
      <c r="AI428" s="9">
        <v>0</v>
      </c>
      <c r="AJ428" s="9" t="s">
        <v>576</v>
      </c>
      <c r="AK428">
        <v>905686</v>
      </c>
    </row>
    <row r="429" spans="3:37" x14ac:dyDescent="0.2">
      <c r="C429" s="5" t="s">
        <v>577</v>
      </c>
      <c r="D429" s="9">
        <v>0.11472383927303756</v>
      </c>
      <c r="E429" s="9">
        <v>0.40547852553263097</v>
      </c>
      <c r="F429" s="9">
        <v>0.10925298873609351</v>
      </c>
      <c r="G429" s="9">
        <v>5.4167550371155469E-2</v>
      </c>
      <c r="H429" s="9">
        <v>0.46736480996660179</v>
      </c>
      <c r="I429" s="9">
        <v>0.1294705846267101</v>
      </c>
      <c r="J429" s="9">
        <v>4.7961574507966023E-2</v>
      </c>
      <c r="K429" s="9">
        <v>6.2475149105368104E-2</v>
      </c>
      <c r="L429" s="9">
        <v>0.4873737373737399</v>
      </c>
      <c r="M429" s="9">
        <v>0.33803706823925866</v>
      </c>
      <c r="N429" s="9">
        <v>0.11540829259460438</v>
      </c>
      <c r="O429" s="9">
        <v>0.55644448373408895</v>
      </c>
      <c r="P429" s="9">
        <v>9.4331621354190764E-2</v>
      </c>
      <c r="Q429" s="9">
        <v>3.4307188297304086E-2</v>
      </c>
      <c r="R429" s="9">
        <v>0.44283917462691647</v>
      </c>
      <c r="S429" s="9">
        <v>0.10881124763421238</v>
      </c>
      <c r="T429" s="9">
        <v>3.452020202020202E-2</v>
      </c>
      <c r="U429" s="9">
        <v>0.1643114226179202</v>
      </c>
      <c r="V429" s="9">
        <v>0.31741430742387433</v>
      </c>
      <c r="W429" s="9">
        <v>0.12766192667523504</v>
      </c>
      <c r="X429" s="9">
        <v>0.1038776236214877</v>
      </c>
      <c r="Y429" s="9">
        <v>0.51226012793176845</v>
      </c>
      <c r="Z429" s="9">
        <v>9.1239603565915567E-2</v>
      </c>
      <c r="AA429" s="9">
        <v>4.2813605977192283E-2</v>
      </c>
      <c r="AB429" s="9">
        <v>0.53774020999802286</v>
      </c>
      <c r="AC429" s="9">
        <v>8.9268562447245181E-2</v>
      </c>
      <c r="AD429" s="9">
        <v>4.9049520766773089E-2</v>
      </c>
      <c r="AE429" s="9">
        <v>0.12955326460481112</v>
      </c>
      <c r="AF429" s="9">
        <v>0.2576384782180175</v>
      </c>
      <c r="AG429" s="9">
        <v>0.18365472910927633</v>
      </c>
      <c r="AH429" s="9">
        <v>1</v>
      </c>
      <c r="AI429" s="9">
        <v>0</v>
      </c>
      <c r="AJ429" s="9" t="s">
        <v>577</v>
      </c>
      <c r="AK429">
        <v>905978</v>
      </c>
    </row>
    <row r="430" spans="3:37" x14ac:dyDescent="0.2">
      <c r="C430" s="5" t="s">
        <v>578</v>
      </c>
      <c r="D430" s="9">
        <v>0.40318992853424424</v>
      </c>
      <c r="E430" s="9">
        <v>0.38451132904970908</v>
      </c>
      <c r="F430" s="9">
        <v>0.40847211664708777</v>
      </c>
      <c r="G430" s="9">
        <v>0.27978791092258748</v>
      </c>
      <c r="H430" s="9">
        <v>0.53597544461497293</v>
      </c>
      <c r="I430" s="9">
        <v>0.42242807189742781</v>
      </c>
      <c r="J430" s="9">
        <v>0.35660731021555758</v>
      </c>
      <c r="K430" s="9">
        <v>0.42152087475149264</v>
      </c>
      <c r="L430" s="9">
        <v>0.51767676767676518</v>
      </c>
      <c r="M430" s="9">
        <v>0.393428812131426</v>
      </c>
      <c r="N430" s="9">
        <v>0.45573058120586635</v>
      </c>
      <c r="O430" s="9">
        <v>0.18847241867043887</v>
      </c>
      <c r="P430" s="9">
        <v>0.40837770343495228</v>
      </c>
      <c r="Q430" s="9">
        <v>0.31695673125413243</v>
      </c>
      <c r="R430" s="9">
        <v>0.22045075976476211</v>
      </c>
      <c r="S430" s="9">
        <v>0.27516748280109565</v>
      </c>
      <c r="T430" s="9">
        <v>0.1134595959595957</v>
      </c>
      <c r="U430" s="9">
        <v>0.40519037696533322</v>
      </c>
      <c r="V430" s="9">
        <v>0.17304553385489951</v>
      </c>
      <c r="W430" s="9">
        <v>0.16998327874742639</v>
      </c>
      <c r="X430" s="9">
        <v>0.54215581643543442</v>
      </c>
      <c r="Y430" s="9">
        <v>0.41657782515991321</v>
      </c>
      <c r="Z430" s="9">
        <v>0.53135116290651707</v>
      </c>
      <c r="AA430" s="9">
        <v>0.38409359024773904</v>
      </c>
      <c r="AB430" s="9">
        <v>0.53179686984085439</v>
      </c>
      <c r="AC430" s="9">
        <v>0.36179914816000619</v>
      </c>
      <c r="AD430" s="9">
        <v>0.33634185303514297</v>
      </c>
      <c r="AE430" s="9">
        <v>0.73333333333333595</v>
      </c>
      <c r="AF430" s="9">
        <v>0.28346146264537808</v>
      </c>
      <c r="AG430" s="9">
        <v>0.32638069001705627</v>
      </c>
      <c r="AH430" s="9">
        <v>0</v>
      </c>
      <c r="AI430" s="9">
        <v>1</v>
      </c>
      <c r="AJ430" s="9" t="s">
        <v>578</v>
      </c>
      <c r="AK430">
        <v>90602302</v>
      </c>
    </row>
    <row r="431" spans="3:37" x14ac:dyDescent="0.2">
      <c r="C431" s="5" t="s">
        <v>579</v>
      </c>
      <c r="D431" s="9">
        <v>0.27067064224525222</v>
      </c>
      <c r="E431" s="9">
        <v>8.3192424754819042E-2</v>
      </c>
      <c r="F431" s="9">
        <v>0.25630571487803172</v>
      </c>
      <c r="G431" s="9">
        <v>0.14909862142099681</v>
      </c>
      <c r="H431" s="9">
        <v>0.31795612530468742</v>
      </c>
      <c r="I431" s="9">
        <v>0.11827495245690454</v>
      </c>
      <c r="J431" s="9">
        <v>5.5295220243673608E-2</v>
      </c>
      <c r="K431" s="9">
        <v>0.11938369781312189</v>
      </c>
      <c r="L431" s="9">
        <v>0.26414141414141545</v>
      </c>
      <c r="M431" s="9">
        <v>0.26937657961247052</v>
      </c>
      <c r="N431" s="9">
        <v>4.1209487597320286E-2</v>
      </c>
      <c r="O431" s="9">
        <v>6.3096711456860119E-2</v>
      </c>
      <c r="P431" s="9">
        <v>3.6281392828534605E-2</v>
      </c>
      <c r="Q431" s="9">
        <v>1.9738586995095259E-2</v>
      </c>
      <c r="R431" s="9">
        <v>0.15018526702247029</v>
      </c>
      <c r="S431" s="9">
        <v>7.7943341244330208E-2</v>
      </c>
      <c r="T431" s="9">
        <v>2.2916666666666637E-2</v>
      </c>
      <c r="U431" s="9">
        <v>0.15591968175790899</v>
      </c>
      <c r="V431" s="9">
        <v>0.13012889063994904</v>
      </c>
      <c r="W431" s="9">
        <v>0.12158147119384262</v>
      </c>
      <c r="X431" s="9">
        <v>0.20348630380647559</v>
      </c>
      <c r="Y431" s="9">
        <v>0.13059701492537357</v>
      </c>
      <c r="Z431" s="9">
        <v>0.18780815777678303</v>
      </c>
      <c r="AA431" s="9">
        <v>9.381144317734956E-2</v>
      </c>
      <c r="AB431" s="9">
        <v>0.39774153074027241</v>
      </c>
      <c r="AC431" s="9">
        <v>0.12943504962598609</v>
      </c>
      <c r="AD431" s="9">
        <v>7.4960063897763579E-2</v>
      </c>
      <c r="AE431" s="9">
        <v>0.28261168384879792</v>
      </c>
      <c r="AF431" s="9">
        <v>0.2385176424206589</v>
      </c>
      <c r="AG431" s="9">
        <v>0.25974025974026194</v>
      </c>
      <c r="AH431" s="9">
        <v>1</v>
      </c>
      <c r="AI431" s="9">
        <v>0</v>
      </c>
      <c r="AJ431" s="9" t="s">
        <v>579</v>
      </c>
      <c r="AK431">
        <v>906024</v>
      </c>
    </row>
    <row r="432" spans="3:37" x14ac:dyDescent="0.2">
      <c r="C432" s="5" t="s">
        <v>580</v>
      </c>
      <c r="D432" s="9">
        <v>0.19778503478631401</v>
      </c>
      <c r="E432" s="9">
        <v>0.39567128846804189</v>
      </c>
      <c r="F432" s="9">
        <v>0.18768571626010705</v>
      </c>
      <c r="G432" s="9">
        <v>0.10044538706256628</v>
      </c>
      <c r="H432" s="9">
        <v>0.44389275074479057</v>
      </c>
      <c r="I432" s="9">
        <v>0.1239187779890808</v>
      </c>
      <c r="J432" s="9">
        <v>2.0981724461105879E-2</v>
      </c>
      <c r="K432" s="9">
        <v>5.3479125248509216E-2</v>
      </c>
      <c r="L432" s="9">
        <v>0.28030303030303177</v>
      </c>
      <c r="M432" s="9">
        <v>0.24178601516428183</v>
      </c>
      <c r="N432" s="9">
        <v>6.3371356147021177E-2</v>
      </c>
      <c r="O432" s="9">
        <v>0.29123939179632086</v>
      </c>
      <c r="P432" s="9">
        <v>5.7060735993968797E-2</v>
      </c>
      <c r="Q432" s="9">
        <v>2.2764373419399977E-2</v>
      </c>
      <c r="R432" s="9">
        <v>0.17659856545534922</v>
      </c>
      <c r="S432" s="9">
        <v>5.4000060083516495E-2</v>
      </c>
      <c r="T432" s="9">
        <v>1.760606060606058E-2</v>
      </c>
      <c r="U432" s="9">
        <v>0.11666982383027112</v>
      </c>
      <c r="V432" s="9">
        <v>0.26816570045589999</v>
      </c>
      <c r="W432" s="9">
        <v>4.0255379130218656E-2</v>
      </c>
      <c r="X432" s="9">
        <v>0.15759516186410261</v>
      </c>
      <c r="Y432" s="9">
        <v>0.45042643923241071</v>
      </c>
      <c r="Z432" s="9">
        <v>0.14368245430549448</v>
      </c>
      <c r="AA432" s="9">
        <v>6.7046795123869671E-2</v>
      </c>
      <c r="AB432" s="9">
        <v>0.37660965462590273</v>
      </c>
      <c r="AC432" s="9">
        <v>8.1021819910547174E-2</v>
      </c>
      <c r="AD432" s="9">
        <v>2.8610223642172448E-2</v>
      </c>
      <c r="AE432" s="9">
        <v>0.14797250859106581</v>
      </c>
      <c r="AF432" s="9">
        <v>0.27813916814508033</v>
      </c>
      <c r="AG432" s="9">
        <v>0.10619178800997112</v>
      </c>
      <c r="AH432" s="9">
        <v>1</v>
      </c>
      <c r="AI432" s="9">
        <v>0</v>
      </c>
      <c r="AJ432" s="9" t="s">
        <v>580</v>
      </c>
      <c r="AK432">
        <v>906290</v>
      </c>
    </row>
    <row r="433" spans="3:37" x14ac:dyDescent="0.2">
      <c r="C433" s="5" t="s">
        <v>581</v>
      </c>
      <c r="D433" s="9">
        <v>0.21718964456434428</v>
      </c>
      <c r="E433" s="9">
        <v>0.31552248900912744</v>
      </c>
      <c r="F433" s="9">
        <v>0.21014442678460429</v>
      </c>
      <c r="G433" s="9">
        <v>0.11291622481442164</v>
      </c>
      <c r="H433" s="9">
        <v>0.2963798862507917</v>
      </c>
      <c r="I433" s="9">
        <v>0.17741242868535698</v>
      </c>
      <c r="J433" s="9">
        <v>0.128514526710403</v>
      </c>
      <c r="K433" s="9">
        <v>7.0974155069582365E-2</v>
      </c>
      <c r="L433" s="9">
        <v>0.4904040404040429</v>
      </c>
      <c r="M433" s="9">
        <v>0.26769165964616898</v>
      </c>
      <c r="N433" s="9">
        <v>6.3335143943508587E-2</v>
      </c>
      <c r="O433" s="9">
        <v>0.23864038189533063</v>
      </c>
      <c r="P433" s="9">
        <v>6.8274984686425108E-2</v>
      </c>
      <c r="Q433" s="9">
        <v>2.5211151330412164E-2</v>
      </c>
      <c r="R433" s="9">
        <v>0.18917632661386263</v>
      </c>
      <c r="S433" s="9">
        <v>0.13682518700994412</v>
      </c>
      <c r="T433" s="9">
        <v>0.1122979797979798</v>
      </c>
      <c r="U433" s="9">
        <v>0.16667929532108366</v>
      </c>
      <c r="V433" s="9">
        <v>0.15193898801148056</v>
      </c>
      <c r="W433" s="9">
        <v>8.4442325497837603E-2</v>
      </c>
      <c r="X433" s="9">
        <v>0.18285307719672811</v>
      </c>
      <c r="Y433" s="9">
        <v>0.39872068230277302</v>
      </c>
      <c r="Z433" s="9">
        <v>0.17939140395438152</v>
      </c>
      <c r="AA433" s="9">
        <v>8.2407589461266431E-2</v>
      </c>
      <c r="AB433" s="9">
        <v>0.35481740738295198</v>
      </c>
      <c r="AC433" s="9">
        <v>0.16145181476846066</v>
      </c>
      <c r="AD433" s="9">
        <v>0.20447284345047925</v>
      </c>
      <c r="AE433" s="9">
        <v>0.22900343642611767</v>
      </c>
      <c r="AF433" s="9">
        <v>0.28976936723831909</v>
      </c>
      <c r="AG433" s="9">
        <v>0.18234290961563795</v>
      </c>
      <c r="AH433" s="9">
        <v>1</v>
      </c>
      <c r="AI433" s="9">
        <v>0</v>
      </c>
      <c r="AJ433" s="9" t="s">
        <v>581</v>
      </c>
      <c r="AK433">
        <v>906539</v>
      </c>
    </row>
    <row r="434" spans="3:37" x14ac:dyDescent="0.2">
      <c r="C434" s="5" t="s">
        <v>582</v>
      </c>
      <c r="D434" s="9">
        <v>0.3648539921435015</v>
      </c>
      <c r="E434" s="9">
        <v>0.14440311126141356</v>
      </c>
      <c r="F434" s="9">
        <v>0.37613157349181098</v>
      </c>
      <c r="G434" s="9">
        <v>0.21743372216330856</v>
      </c>
      <c r="H434" s="9">
        <v>0.45562878035569615</v>
      </c>
      <c r="I434" s="9">
        <v>0.50371142874670427</v>
      </c>
      <c r="J434" s="9">
        <v>0.33973758200562082</v>
      </c>
      <c r="K434" s="9">
        <v>0.31312127236580672</v>
      </c>
      <c r="L434" s="9">
        <v>0.51818181818182085</v>
      </c>
      <c r="M434" s="9">
        <v>0.50758213984835931</v>
      </c>
      <c r="N434" s="9">
        <v>0.15741444866920151</v>
      </c>
      <c r="O434" s="9">
        <v>0.25433168316831511</v>
      </c>
      <c r="P434" s="9">
        <v>0.19026527823587577</v>
      </c>
      <c r="Q434" s="9">
        <v>7.9656629273923335E-2</v>
      </c>
      <c r="R434" s="9">
        <v>0.28089200122378238</v>
      </c>
      <c r="S434" s="9">
        <v>0.37693393817406479</v>
      </c>
      <c r="T434" s="9">
        <v>0.13328282828282828</v>
      </c>
      <c r="U434" s="9">
        <v>0.29929910967986417</v>
      </c>
      <c r="V434" s="9">
        <v>0.26239657792536725</v>
      </c>
      <c r="W434" s="9">
        <v>0.1571659549769916</v>
      </c>
      <c r="X434" s="9">
        <v>0.30345072927783845</v>
      </c>
      <c r="Y434" s="9">
        <v>0.16844349680170623</v>
      </c>
      <c r="Z434" s="9">
        <v>0.31719707156730603</v>
      </c>
      <c r="AA434" s="9">
        <v>0.15336217066456961</v>
      </c>
      <c r="AB434" s="9">
        <v>0.39642078848313062</v>
      </c>
      <c r="AC434" s="9">
        <v>0.32619262450155623</v>
      </c>
      <c r="AD434" s="9">
        <v>0.25710862619808311</v>
      </c>
      <c r="AE434" s="9">
        <v>0.38075601374570578</v>
      </c>
      <c r="AF434" s="9">
        <v>0.24876798738419131</v>
      </c>
      <c r="AG434" s="9">
        <v>0.24294897022169892</v>
      </c>
      <c r="AH434" s="9">
        <v>1</v>
      </c>
      <c r="AI434" s="9">
        <v>0</v>
      </c>
      <c r="AJ434" s="9" t="s">
        <v>582</v>
      </c>
      <c r="AK434">
        <v>906564</v>
      </c>
    </row>
    <row r="435" spans="3:37" x14ac:dyDescent="0.2">
      <c r="C435" s="5" t="s">
        <v>583</v>
      </c>
      <c r="D435" s="9">
        <v>0.21908277722561076</v>
      </c>
      <c r="E435" s="9">
        <v>0.2133919513019952</v>
      </c>
      <c r="F435" s="9">
        <v>0.21885149609563939</v>
      </c>
      <c r="G435" s="9">
        <v>0.11227995758218408</v>
      </c>
      <c r="H435" s="9">
        <v>0.50708675634196543</v>
      </c>
      <c r="I435" s="9">
        <v>0.29881602355683795</v>
      </c>
      <c r="J435" s="9">
        <v>0.16628397375820056</v>
      </c>
      <c r="K435" s="9">
        <v>0.22350894632206872</v>
      </c>
      <c r="L435" s="9">
        <v>0.4171717171717142</v>
      </c>
      <c r="M435" s="9">
        <v>0.27885425442291711</v>
      </c>
      <c r="N435" s="9">
        <v>4.856056491037479E-2</v>
      </c>
      <c r="O435" s="9">
        <v>8.2589285714285879E-2</v>
      </c>
      <c r="P435" s="9">
        <v>4.2878009706450552E-2</v>
      </c>
      <c r="Q435" s="9">
        <v>1.6974288286471021E-2</v>
      </c>
      <c r="R435" s="9">
        <v>0.14178876160043541</v>
      </c>
      <c r="S435" s="9">
        <v>0.13367080241535759</v>
      </c>
      <c r="T435" s="9">
        <v>6.6439393939393937E-2</v>
      </c>
      <c r="U435" s="9">
        <v>0.24701648039401447</v>
      </c>
      <c r="V435" s="9">
        <v>0.14912478189902628</v>
      </c>
      <c r="W435" s="9">
        <v>3.7560631814601203E-2</v>
      </c>
      <c r="X435" s="9">
        <v>0.16755602988260498</v>
      </c>
      <c r="Y435" s="9">
        <v>0.20389125799573624</v>
      </c>
      <c r="Z435" s="9">
        <v>0.15697992927934781</v>
      </c>
      <c r="AA435" s="9">
        <v>7.1396972080220195E-2</v>
      </c>
      <c r="AB435" s="9">
        <v>0.46443901472627291</v>
      </c>
      <c r="AC435" s="9">
        <v>0.18405759136905633</v>
      </c>
      <c r="AD435" s="9">
        <v>0.18386581469648483</v>
      </c>
      <c r="AE435" s="9">
        <v>0.37972508591065429</v>
      </c>
      <c r="AF435" s="9">
        <v>0.24088310664301252</v>
      </c>
      <c r="AG435" s="9">
        <v>0.12613144431326392</v>
      </c>
      <c r="AH435" s="9">
        <v>1</v>
      </c>
      <c r="AI435" s="9">
        <v>0</v>
      </c>
      <c r="AJ435" s="9" t="s">
        <v>583</v>
      </c>
      <c r="AK435">
        <v>906616</v>
      </c>
    </row>
    <row r="436" spans="3:37" x14ac:dyDescent="0.2">
      <c r="C436" s="5" t="s">
        <v>584</v>
      </c>
      <c r="D436" s="9">
        <v>0.31610582611576693</v>
      </c>
      <c r="E436" s="9">
        <v>0.31856611430503545</v>
      </c>
      <c r="F436" s="9">
        <v>0.3155967106627045</v>
      </c>
      <c r="G436" s="9">
        <v>0.18316012725344599</v>
      </c>
      <c r="H436" s="9">
        <v>0.34251151033673599</v>
      </c>
      <c r="I436" s="9">
        <v>0.29237470093859358</v>
      </c>
      <c r="J436" s="9">
        <v>0.22626522961574505</v>
      </c>
      <c r="K436" s="9">
        <v>0.23916500994035905</v>
      </c>
      <c r="L436" s="9">
        <v>0.39797979797979494</v>
      </c>
      <c r="M436" s="9">
        <v>0.24957877000842457</v>
      </c>
      <c r="N436" s="9">
        <v>4.0883577765706669E-2</v>
      </c>
      <c r="O436" s="9">
        <v>0.11819306930693094</v>
      </c>
      <c r="P436" s="9">
        <v>4.9333270508410701E-2</v>
      </c>
      <c r="Q436" s="9">
        <v>2.3455448096556041E-2</v>
      </c>
      <c r="R436" s="9">
        <v>7.7064282557705033E-2</v>
      </c>
      <c r="S436" s="9">
        <v>0.19405473608315704</v>
      </c>
      <c r="T436" s="9">
        <v>9.2651515151515165E-2</v>
      </c>
      <c r="U436" s="9">
        <v>0.24133358590642212</v>
      </c>
      <c r="V436" s="9">
        <v>0.111555130297743</v>
      </c>
      <c r="W436" s="9">
        <v>0.10575846772521907</v>
      </c>
      <c r="X436" s="9">
        <v>0.25649235147634414</v>
      </c>
      <c r="Y436" s="9">
        <v>0.35927505330490506</v>
      </c>
      <c r="Z436" s="9">
        <v>0.25394690970666034</v>
      </c>
      <c r="AA436" s="9">
        <v>0.12868659064097521</v>
      </c>
      <c r="AB436" s="9">
        <v>0.28745955226837716</v>
      </c>
      <c r="AC436" s="9">
        <v>0.28078703029950131</v>
      </c>
      <c r="AD436" s="9">
        <v>0.29233226837060622</v>
      </c>
      <c r="AE436" s="9">
        <v>0.48350515463917354</v>
      </c>
      <c r="AF436" s="9">
        <v>0.23240685984624329</v>
      </c>
      <c r="AG436" s="9">
        <v>0.21874590056408369</v>
      </c>
      <c r="AH436" s="9">
        <v>1</v>
      </c>
      <c r="AI436" s="9">
        <v>0</v>
      </c>
      <c r="AJ436" s="9" t="s">
        <v>584</v>
      </c>
      <c r="AK436">
        <v>906878</v>
      </c>
    </row>
    <row r="437" spans="3:37" x14ac:dyDescent="0.2">
      <c r="C437" s="5" t="s">
        <v>585</v>
      </c>
      <c r="D437" s="9">
        <v>0.13067348194424833</v>
      </c>
      <c r="E437" s="9">
        <v>0.31822793371660463</v>
      </c>
      <c r="F437" s="9">
        <v>0.12535415658904075</v>
      </c>
      <c r="G437" s="9">
        <v>6.2014846235418461E-2</v>
      </c>
      <c r="H437" s="9">
        <v>0.49535072673106889</v>
      </c>
      <c r="I437" s="9">
        <v>0.19615361020796332</v>
      </c>
      <c r="J437" s="9">
        <v>2.0932521087160236E-2</v>
      </c>
      <c r="K437" s="9">
        <v>9.7763419483101882E-2</v>
      </c>
      <c r="L437" s="9">
        <v>0.74646464646465038</v>
      </c>
      <c r="M437" s="9">
        <v>0.4281802864363965</v>
      </c>
      <c r="N437" s="9">
        <v>0.21184139054861484</v>
      </c>
      <c r="O437" s="9">
        <v>0.30648868458274464</v>
      </c>
      <c r="P437" s="9">
        <v>0.18140696414267543</v>
      </c>
      <c r="Q437" s="9">
        <v>6.8580756745449195E-2</v>
      </c>
      <c r="R437" s="9">
        <v>0.38606927966821919</v>
      </c>
      <c r="S437" s="9">
        <v>0.12465827500225334</v>
      </c>
      <c r="T437" s="9">
        <v>1.5204545454545457E-2</v>
      </c>
      <c r="U437" s="9">
        <v>0.19928016669823867</v>
      </c>
      <c r="V437" s="9">
        <v>0.32529408453875158</v>
      </c>
      <c r="W437" s="9">
        <v>0.11505189115984696</v>
      </c>
      <c r="X437" s="9">
        <v>0.11668445393098618</v>
      </c>
      <c r="Y437" s="9">
        <v>0.29717484008528872</v>
      </c>
      <c r="Z437" s="9">
        <v>0.10647940634493852</v>
      </c>
      <c r="AA437" s="9">
        <v>4.809771922925677E-2</v>
      </c>
      <c r="AB437" s="9">
        <v>0.45321270554051718</v>
      </c>
      <c r="AC437" s="9">
        <v>0.10469482201589106</v>
      </c>
      <c r="AD437" s="9">
        <v>1.6653354632587859E-2</v>
      </c>
      <c r="AE437" s="9">
        <v>0.15769759450171875</v>
      </c>
      <c r="AF437" s="9">
        <v>0.32150601222156577</v>
      </c>
      <c r="AG437" s="9">
        <v>0.1643053915781198</v>
      </c>
      <c r="AH437" s="9">
        <v>1</v>
      </c>
      <c r="AI437" s="9">
        <v>0</v>
      </c>
      <c r="AJ437" s="9" t="s">
        <v>585</v>
      </c>
      <c r="AK437">
        <v>907145</v>
      </c>
    </row>
    <row r="438" spans="3:37" x14ac:dyDescent="0.2">
      <c r="C438" s="5" t="s">
        <v>586</v>
      </c>
      <c r="D438" s="9">
        <v>0.14430403710539652</v>
      </c>
      <c r="E438" s="9">
        <v>0.39127494081839703</v>
      </c>
      <c r="F438" s="9">
        <v>0.13406122590007591</v>
      </c>
      <c r="G438" s="9">
        <v>6.9480381760339341E-2</v>
      </c>
      <c r="H438" s="9">
        <v>0.25765098853480423</v>
      </c>
      <c r="I438" s="9">
        <v>6.0548432611496415E-2</v>
      </c>
      <c r="J438" s="9">
        <v>5.7872539831302708E-3</v>
      </c>
      <c r="K438" s="9">
        <v>2.5641153081511065E-2</v>
      </c>
      <c r="L438" s="9">
        <v>0.2878787878787894</v>
      </c>
      <c r="M438" s="9">
        <v>0.30391743892165335</v>
      </c>
      <c r="N438" s="9">
        <v>2.6652181785261263E-2</v>
      </c>
      <c r="O438" s="9">
        <v>0.2167609618104672</v>
      </c>
      <c r="P438" s="9">
        <v>2.0119681477641708E-2</v>
      </c>
      <c r="Q438" s="9">
        <v>8.9615575702561637E-3</v>
      </c>
      <c r="R438" s="9">
        <v>0.1363497297481048</v>
      </c>
      <c r="S438" s="9">
        <v>2.5873464115120134E-2</v>
      </c>
      <c r="T438" s="9">
        <v>5.2373737373737116E-3</v>
      </c>
      <c r="U438" s="9">
        <v>6.6811896192460821E-2</v>
      </c>
      <c r="V438" s="9">
        <v>9.2418528733043001E-2</v>
      </c>
      <c r="W438" s="9">
        <v>5.2381742050495277E-2</v>
      </c>
      <c r="X438" s="9">
        <v>0.11312700106723304</v>
      </c>
      <c r="Y438" s="9">
        <v>0.45095948827292243</v>
      </c>
      <c r="Z438" s="9">
        <v>9.71661935355356E-2</v>
      </c>
      <c r="AA438" s="9">
        <v>4.6967164766024617E-2</v>
      </c>
      <c r="AB438" s="9">
        <v>0.27359175856831769</v>
      </c>
      <c r="AC438" s="9">
        <v>4.2349448438455138E-2</v>
      </c>
      <c r="AD438" s="9">
        <v>9.8642172523961662E-3</v>
      </c>
      <c r="AE438" s="9">
        <v>8.8625429553264926E-2</v>
      </c>
      <c r="AF438" s="9">
        <v>0.15454366252710458</v>
      </c>
      <c r="AG438" s="9">
        <v>0.16771612226157845</v>
      </c>
      <c r="AH438" s="9">
        <v>1</v>
      </c>
      <c r="AI438" s="9">
        <v>0</v>
      </c>
      <c r="AJ438" s="9" t="s">
        <v>586</v>
      </c>
      <c r="AK438">
        <v>907367</v>
      </c>
    </row>
    <row r="439" spans="3:37" x14ac:dyDescent="0.2">
      <c r="C439" s="5" t="s">
        <v>587</v>
      </c>
      <c r="D439" s="9">
        <v>0.16560177954470282</v>
      </c>
      <c r="E439" s="9">
        <v>0.17822117010483596</v>
      </c>
      <c r="F439" s="9">
        <v>0.16377582751710304</v>
      </c>
      <c r="G439" s="9">
        <v>8.0636267232237546E-2</v>
      </c>
      <c r="H439" s="9">
        <v>0.41103186783425399</v>
      </c>
      <c r="I439" s="9">
        <v>0.2512729280412252</v>
      </c>
      <c r="J439" s="9">
        <v>0.14843017806935332</v>
      </c>
      <c r="K439" s="9">
        <v>0.11023856858846924</v>
      </c>
      <c r="L439" s="9">
        <v>0.43686868686868913</v>
      </c>
      <c r="M439" s="9">
        <v>0.40417017691659862</v>
      </c>
      <c r="N439" s="9">
        <v>7.825457179069345E-2</v>
      </c>
      <c r="O439" s="9">
        <v>0.16946605374823231</v>
      </c>
      <c r="P439" s="9">
        <v>8.514347641709466E-2</v>
      </c>
      <c r="Q439" s="9">
        <v>2.6089002947340127E-2</v>
      </c>
      <c r="R439" s="9">
        <v>0.19209980623449019</v>
      </c>
      <c r="S439" s="9">
        <v>0.27351518610869319</v>
      </c>
      <c r="T439" s="9">
        <v>0.13290404040404041</v>
      </c>
      <c r="U439" s="9">
        <v>0.23943928774389137</v>
      </c>
      <c r="V439" s="9">
        <v>0.19316710755895761</v>
      </c>
      <c r="W439" s="9">
        <v>0.13595345687713384</v>
      </c>
      <c r="X439" s="9">
        <v>0.14941302027748218</v>
      </c>
      <c r="Y439" s="9">
        <v>0.25453091684435042</v>
      </c>
      <c r="Z439" s="9">
        <v>0.15439015887245447</v>
      </c>
      <c r="AA439" s="9">
        <v>6.2721195438458499E-2</v>
      </c>
      <c r="AB439" s="9">
        <v>0.40632635541174456</v>
      </c>
      <c r="AC439" s="9">
        <v>0.26419652472567356</v>
      </c>
      <c r="AD439" s="9">
        <v>0.2347444089456861</v>
      </c>
      <c r="AE439" s="9">
        <v>0.31993127147766437</v>
      </c>
      <c r="AF439" s="9">
        <v>0.28681253696037706</v>
      </c>
      <c r="AG439" s="9">
        <v>0.27167781713236488</v>
      </c>
      <c r="AH439" s="9">
        <v>1</v>
      </c>
      <c r="AI439" s="9">
        <v>0</v>
      </c>
      <c r="AJ439" s="9" t="s">
        <v>587</v>
      </c>
      <c r="AK439">
        <v>907409</v>
      </c>
    </row>
    <row r="440" spans="3:37" x14ac:dyDescent="0.2">
      <c r="C440" s="5" t="s">
        <v>588</v>
      </c>
      <c r="D440" s="9">
        <v>0.1807468408348728</v>
      </c>
      <c r="E440" s="9">
        <v>0.41494758200879261</v>
      </c>
      <c r="F440" s="9">
        <v>0.1727593117269027</v>
      </c>
      <c r="G440" s="9">
        <v>9.1792152704135321E-2</v>
      </c>
      <c r="H440" s="9">
        <v>0.31940055971833825</v>
      </c>
      <c r="I440" s="9">
        <v>0.11671063124961696</v>
      </c>
      <c r="J440" s="9">
        <v>8.467666354264268E-2</v>
      </c>
      <c r="K440" s="9">
        <v>6.9781312127236927E-2</v>
      </c>
      <c r="L440" s="9">
        <v>0.48282828282828527</v>
      </c>
      <c r="M440" s="9">
        <v>0.20661331086773377</v>
      </c>
      <c r="N440" s="9">
        <v>7.1048343291688923E-2</v>
      </c>
      <c r="O440" s="9">
        <v>0.27864214992927921</v>
      </c>
      <c r="P440" s="9">
        <v>6.9877020213918867E-2</v>
      </c>
      <c r="Q440" s="9">
        <v>2.5024374390640067E-2</v>
      </c>
      <c r="R440" s="9">
        <v>0.16419077404222077</v>
      </c>
      <c r="S440" s="9">
        <v>0.14441073091597351</v>
      </c>
      <c r="T440" s="9">
        <v>7.5530303030302767E-2</v>
      </c>
      <c r="U440" s="9">
        <v>0.1979541579844652</v>
      </c>
      <c r="V440" s="9">
        <v>0.14856194067653516</v>
      </c>
      <c r="W440" s="9">
        <v>6.2020645910202975E-2</v>
      </c>
      <c r="X440" s="9">
        <v>0.17182497331910443</v>
      </c>
      <c r="Y440" s="9">
        <v>0.53358208955223763</v>
      </c>
      <c r="Z440" s="9">
        <v>0.16574530604113824</v>
      </c>
      <c r="AA440" s="9">
        <v>7.4788635469917639E-2</v>
      </c>
      <c r="AB440" s="9">
        <v>0.39047744832596215</v>
      </c>
      <c r="AC440" s="9">
        <v>0.13806987416441102</v>
      </c>
      <c r="AD440" s="9">
        <v>0.15391373801916935</v>
      </c>
      <c r="AE440" s="9">
        <v>0.25721649484536174</v>
      </c>
      <c r="AF440" s="9">
        <v>0.27597082594125621</v>
      </c>
      <c r="AG440" s="9">
        <v>0.141545323363506</v>
      </c>
      <c r="AH440" s="9">
        <v>1</v>
      </c>
      <c r="AI440" s="9">
        <v>0</v>
      </c>
      <c r="AJ440" s="9" t="s">
        <v>588</v>
      </c>
      <c r="AK440">
        <v>90745</v>
      </c>
    </row>
    <row r="441" spans="3:37" x14ac:dyDescent="0.2">
      <c r="C441" s="5" t="s">
        <v>589</v>
      </c>
      <c r="D441" s="9">
        <v>0.19636518529036057</v>
      </c>
      <c r="E441" s="9">
        <v>0.2336827866080487</v>
      </c>
      <c r="F441" s="9">
        <v>0.18436873747494975</v>
      </c>
      <c r="G441" s="9">
        <v>0.1007847295864263</v>
      </c>
      <c r="H441" s="9">
        <v>0.26072041166380938</v>
      </c>
      <c r="I441" s="9">
        <v>5.8155941353291087E-2</v>
      </c>
      <c r="J441" s="9">
        <v>3.2075913776944701E-2</v>
      </c>
      <c r="K441" s="9">
        <v>6.8091451292246863E-2</v>
      </c>
      <c r="L441" s="9">
        <v>0.22777777777777899</v>
      </c>
      <c r="M441" s="9">
        <v>0.24262847514743255</v>
      </c>
      <c r="N441" s="9">
        <v>1.0863661053774754E-2</v>
      </c>
      <c r="O441" s="9">
        <v>0.1341274752475248</v>
      </c>
      <c r="P441" s="9">
        <v>9.9420440088582637E-3</v>
      </c>
      <c r="Q441" s="9">
        <v>5.4202667921807897E-3</v>
      </c>
      <c r="R441" s="9">
        <v>0.14175476765135833</v>
      </c>
      <c r="S441" s="9">
        <v>3.0124372878301071E-2</v>
      </c>
      <c r="T441" s="9">
        <v>2.373232323232323E-2</v>
      </c>
      <c r="U441" s="9">
        <v>0.11723811327903032</v>
      </c>
      <c r="V441" s="9">
        <v>0.17177914110429449</v>
      </c>
      <c r="W441" s="9">
        <v>5.1207108605226641E-2</v>
      </c>
      <c r="X441" s="9">
        <v>0.13340448239060909</v>
      </c>
      <c r="Y441" s="9">
        <v>0.22041577825159711</v>
      </c>
      <c r="Z441" s="9">
        <v>0.11922904527117936</v>
      </c>
      <c r="AA441" s="9">
        <v>5.7977782147070625E-2</v>
      </c>
      <c r="AB441" s="9">
        <v>0.21019613022518183</v>
      </c>
      <c r="AC441" s="9">
        <v>3.3860154650677779E-2</v>
      </c>
      <c r="AD441" s="9">
        <v>3.6581469648562299E-2</v>
      </c>
      <c r="AE441" s="9">
        <v>0.13896907216494861</v>
      </c>
      <c r="AF441" s="9">
        <v>0.16124581115710659</v>
      </c>
      <c r="AG441" s="9">
        <v>0.10356814902269576</v>
      </c>
      <c r="AH441" s="9">
        <v>1</v>
      </c>
      <c r="AI441" s="9">
        <v>0</v>
      </c>
      <c r="AJ441" s="9" t="s">
        <v>589</v>
      </c>
      <c r="AK441">
        <v>90769601</v>
      </c>
    </row>
    <row r="442" spans="3:37" x14ac:dyDescent="0.2">
      <c r="C442" s="5" t="s">
        <v>590</v>
      </c>
      <c r="D442" s="9">
        <v>0.27161720857589261</v>
      </c>
      <c r="E442" s="9">
        <v>0.26919174839364224</v>
      </c>
      <c r="F442" s="9">
        <v>0.25699675212494011</v>
      </c>
      <c r="G442" s="9">
        <v>0.15177094379639447</v>
      </c>
      <c r="H442" s="9">
        <v>0.23769973819626472</v>
      </c>
      <c r="I442" s="9">
        <v>7.9258941169253666E-2</v>
      </c>
      <c r="J442" s="9">
        <v>3.2849109653233129E-2</v>
      </c>
      <c r="K442" s="9">
        <v>9.1202783300199278E-2</v>
      </c>
      <c r="L442" s="9">
        <v>0.20151515151515256</v>
      </c>
      <c r="M442" s="9">
        <v>0.11541701769166179</v>
      </c>
      <c r="N442" s="9">
        <v>6.6594242259641487E-2</v>
      </c>
      <c r="O442" s="9">
        <v>0.11567362093352219</v>
      </c>
      <c r="P442" s="9">
        <v>6.370447156386938E-2</v>
      </c>
      <c r="Q442" s="9">
        <v>3.0702393359706068E-2</v>
      </c>
      <c r="R442" s="9">
        <v>0.19118196960940945</v>
      </c>
      <c r="S442" s="9">
        <v>7.1259050079611197E-2</v>
      </c>
      <c r="T442" s="9">
        <v>1.3593434343434315E-2</v>
      </c>
      <c r="U442" s="9">
        <v>0.1065163856791061</v>
      </c>
      <c r="V442" s="9">
        <v>0.16207013001632239</v>
      </c>
      <c r="W442" s="9">
        <v>9.85310172325643E-3</v>
      </c>
      <c r="X442" s="9">
        <v>0.20953397367484983</v>
      </c>
      <c r="Y442" s="9">
        <v>0.23827292110874271</v>
      </c>
      <c r="Z442" s="9">
        <v>0.19154340355595537</v>
      </c>
      <c r="AA442" s="9">
        <v>9.8702320094376697E-2</v>
      </c>
      <c r="AB442" s="9">
        <v>0.23529023311101049</v>
      </c>
      <c r="AC442" s="9">
        <v>6.6711296096865255E-2</v>
      </c>
      <c r="AD442" s="9">
        <v>2.7707667731629311E-2</v>
      </c>
      <c r="AE442" s="9">
        <v>0.12412371134020628</v>
      </c>
      <c r="AF442" s="9">
        <v>0.11827321111768208</v>
      </c>
      <c r="AG442" s="9">
        <v>3.4172897809261644E-2</v>
      </c>
      <c r="AH442" s="9">
        <v>1</v>
      </c>
      <c r="AI442" s="9">
        <v>0</v>
      </c>
      <c r="AJ442" s="9" t="s">
        <v>590</v>
      </c>
      <c r="AK442">
        <v>90769602</v>
      </c>
    </row>
    <row r="443" spans="3:37" x14ac:dyDescent="0.2">
      <c r="C443" s="5" t="s">
        <v>591</v>
      </c>
      <c r="D443" s="9">
        <v>0.3747929386151756</v>
      </c>
      <c r="E443" s="9">
        <v>0.43354751437267497</v>
      </c>
      <c r="F443" s="9">
        <v>0.40294381867181994</v>
      </c>
      <c r="G443" s="9">
        <v>0.22969247083775185</v>
      </c>
      <c r="H443" s="9">
        <v>0.42285817459601366</v>
      </c>
      <c r="I443" s="9">
        <v>0.62302926200846764</v>
      </c>
      <c r="J443" s="9">
        <v>0.640346766635424</v>
      </c>
      <c r="K443" s="9">
        <v>0.48265407554672213</v>
      </c>
      <c r="L443" s="9">
        <v>0.49545454545454798</v>
      </c>
      <c r="M443" s="9">
        <v>0.40058972198820769</v>
      </c>
      <c r="N443" s="9">
        <v>5.1240267970305987E-2</v>
      </c>
      <c r="O443" s="9">
        <v>0.11375088401697336</v>
      </c>
      <c r="P443" s="9">
        <v>0.12764453658766434</v>
      </c>
      <c r="Q443" s="9">
        <v>3.2476774287539388E-2</v>
      </c>
      <c r="R443" s="9">
        <v>0.17853622055274154</v>
      </c>
      <c r="S443" s="9">
        <v>0.44971009703488113</v>
      </c>
      <c r="T443" s="9">
        <v>0.20015151515151489</v>
      </c>
      <c r="U443" s="9">
        <v>0.42318620950937569</v>
      </c>
      <c r="V443" s="9">
        <v>0.10001688523667472</v>
      </c>
      <c r="W443" s="9">
        <v>0.16891228942968153</v>
      </c>
      <c r="X443" s="9">
        <v>0.29953753112771397</v>
      </c>
      <c r="Y443" s="9">
        <v>0.41444562899786896</v>
      </c>
      <c r="Z443" s="9">
        <v>0.37347477464017348</v>
      </c>
      <c r="AA443" s="9">
        <v>0.1591378293354308</v>
      </c>
      <c r="AB443" s="9">
        <v>0.46708049924057665</v>
      </c>
      <c r="AC443" s="9">
        <v>0.66139845349322202</v>
      </c>
      <c r="AD443" s="9">
        <v>0.7203674121405752</v>
      </c>
      <c r="AE443" s="9">
        <v>0.85051546391752875</v>
      </c>
      <c r="AF443" s="9">
        <v>0.25645574610684069</v>
      </c>
      <c r="AG443" s="9">
        <v>0.39656303292667233</v>
      </c>
      <c r="AH443" s="9">
        <v>0</v>
      </c>
      <c r="AI443" s="9">
        <v>1</v>
      </c>
      <c r="AJ443" s="9" t="s">
        <v>591</v>
      </c>
      <c r="AK443">
        <v>907914</v>
      </c>
    </row>
    <row r="444" spans="3:37" x14ac:dyDescent="0.2">
      <c r="C444" s="5" t="s">
        <v>592</v>
      </c>
      <c r="D444" s="9">
        <v>0.25647214728572265</v>
      </c>
      <c r="E444" s="9">
        <v>0.26952992898207639</v>
      </c>
      <c r="F444" s="9">
        <v>0.26038283463478668</v>
      </c>
      <c r="G444" s="9">
        <v>0.13756097560975608</v>
      </c>
      <c r="H444" s="9">
        <v>0.47639252505190466</v>
      </c>
      <c r="I444" s="9">
        <v>0.34421201153303271</v>
      </c>
      <c r="J444" s="9">
        <v>0.18137300843486409</v>
      </c>
      <c r="K444" s="9">
        <v>0.13911530815109413</v>
      </c>
      <c r="L444" s="9">
        <v>0.37929292929293129</v>
      </c>
      <c r="M444" s="9">
        <v>0.44355518112889847</v>
      </c>
      <c r="N444" s="9">
        <v>2.361035669020459E-2</v>
      </c>
      <c r="O444" s="9">
        <v>0.2430604667609623</v>
      </c>
      <c r="P444" s="9">
        <v>6.8180747302454894E-2</v>
      </c>
      <c r="Q444" s="9">
        <v>1.6115114363520242E-2</v>
      </c>
      <c r="R444" s="9">
        <v>0.2817078560016319</v>
      </c>
      <c r="S444" s="9">
        <v>0.2305554721062294</v>
      </c>
      <c r="T444" s="9">
        <v>0.12275252525252524</v>
      </c>
      <c r="U444" s="9">
        <v>0.2210645955673427</v>
      </c>
      <c r="V444" s="9">
        <v>0.19682557550515001</v>
      </c>
      <c r="W444" s="9">
        <v>0.17654740682392966</v>
      </c>
      <c r="X444" s="9">
        <v>0.17609391675560396</v>
      </c>
      <c r="Y444" s="9">
        <v>0.29024520255863623</v>
      </c>
      <c r="Z444" s="9">
        <v>0.19522884605807148</v>
      </c>
      <c r="AA444" s="9">
        <v>8.1252457727093969E-2</v>
      </c>
      <c r="AB444" s="9">
        <v>0.48755200422637213</v>
      </c>
      <c r="AC444" s="9">
        <v>0.22859000106722557</v>
      </c>
      <c r="AD444" s="9">
        <v>0.19193290734824284</v>
      </c>
      <c r="AE444" s="9">
        <v>0.2532646048109975</v>
      </c>
      <c r="AF444" s="9">
        <v>0.19534792036270293</v>
      </c>
      <c r="AG444" s="9">
        <v>0.25285320739866413</v>
      </c>
      <c r="AH444" s="9">
        <v>1</v>
      </c>
      <c r="AI444" s="9">
        <v>0</v>
      </c>
      <c r="AJ444" s="9" t="s">
        <v>592</v>
      </c>
      <c r="AK444">
        <v>907915</v>
      </c>
    </row>
    <row r="445" spans="3:37" x14ac:dyDescent="0.2">
      <c r="C445" s="5" t="s">
        <v>593</v>
      </c>
      <c r="D445" s="9">
        <v>0.62468644990298006</v>
      </c>
      <c r="E445" s="9">
        <v>0.33243151843083862</v>
      </c>
      <c r="F445" s="9">
        <v>0.62200262594153855</v>
      </c>
      <c r="G445" s="9">
        <v>0.46935312831389181</v>
      </c>
      <c r="H445" s="9">
        <v>0.5477114742258784</v>
      </c>
      <c r="I445" s="9">
        <v>0.39727624072142936</v>
      </c>
      <c r="J445" s="9">
        <v>0.49976569821930406</v>
      </c>
      <c r="K445" s="9">
        <v>0.62574552683896933</v>
      </c>
      <c r="L445" s="9">
        <v>0.33535353535353707</v>
      </c>
      <c r="M445" s="9">
        <v>0.22262005054760109</v>
      </c>
      <c r="N445" s="9">
        <v>0.11645844649646891</v>
      </c>
      <c r="O445" s="9">
        <v>0.14161951909476467</v>
      </c>
      <c r="P445" s="9">
        <v>0.10606417565848372</v>
      </c>
      <c r="Q445" s="9">
        <v>8.5334648242989336E-2</v>
      </c>
      <c r="R445" s="9">
        <v>0.25067138049427184</v>
      </c>
      <c r="S445" s="9">
        <v>0.18699492294289199</v>
      </c>
      <c r="T445" s="9">
        <v>0.14005050505050504</v>
      </c>
      <c r="U445" s="9">
        <v>0.36181094904337818</v>
      </c>
      <c r="V445" s="9">
        <v>0.23397309618956491</v>
      </c>
      <c r="W445" s="9">
        <v>0.10745132180810642</v>
      </c>
      <c r="X445" s="9">
        <v>0.50160085378868935</v>
      </c>
      <c r="Y445" s="9">
        <v>0.34781449893390293</v>
      </c>
      <c r="Z445" s="9">
        <v>0.47606952537477226</v>
      </c>
      <c r="AA445" s="9">
        <v>0.31798073141958333</v>
      </c>
      <c r="AB445" s="9">
        <v>0.62953179686984528</v>
      </c>
      <c r="AC445" s="9">
        <v>0.25895741770236053</v>
      </c>
      <c r="AD445" s="9">
        <v>0.42396166134185309</v>
      </c>
      <c r="AE445" s="9">
        <v>0.74673539518900267</v>
      </c>
      <c r="AF445" s="9">
        <v>0.28917800118273274</v>
      </c>
      <c r="AG445" s="9">
        <v>0.16863439590712484</v>
      </c>
      <c r="AH445" s="9">
        <v>0</v>
      </c>
      <c r="AI445" s="9">
        <v>1</v>
      </c>
      <c r="AJ445" s="9" t="s">
        <v>593</v>
      </c>
      <c r="AK445">
        <v>908194</v>
      </c>
    </row>
    <row r="446" spans="3:37" x14ac:dyDescent="0.2">
      <c r="C446" s="5" t="s">
        <v>594</v>
      </c>
      <c r="D446" s="9">
        <v>0.56031993941975766</v>
      </c>
      <c r="E446" s="9">
        <v>0.41460940142035502</v>
      </c>
      <c r="F446" s="9">
        <v>0.55220786400387023</v>
      </c>
      <c r="G446" s="9">
        <v>0.40996818663838808</v>
      </c>
      <c r="H446" s="9">
        <v>0.44389275074479057</v>
      </c>
      <c r="I446" s="9">
        <v>0.36660327587264696</v>
      </c>
      <c r="J446" s="9">
        <v>0.37347703842548963</v>
      </c>
      <c r="K446" s="9">
        <v>0.43459244532803398</v>
      </c>
      <c r="L446" s="9">
        <v>0.44595959595959822</v>
      </c>
      <c r="M446" s="9">
        <v>0.23925863521482937</v>
      </c>
      <c r="N446" s="9">
        <v>0.25623755205504251</v>
      </c>
      <c r="O446" s="9">
        <v>0.34715346534653541</v>
      </c>
      <c r="P446" s="9">
        <v>0.17603543325637283</v>
      </c>
      <c r="Q446" s="9">
        <v>0.18135667297972724</v>
      </c>
      <c r="R446" s="9">
        <v>0.21623551007920577</v>
      </c>
      <c r="S446" s="9">
        <v>0.2901132574278269</v>
      </c>
      <c r="T446" s="9">
        <v>0.13436868686868686</v>
      </c>
      <c r="U446" s="9">
        <v>0.34741428300814425</v>
      </c>
      <c r="V446" s="9">
        <v>0.22440479540721561</v>
      </c>
      <c r="W446" s="9">
        <v>0.12507082348714135</v>
      </c>
      <c r="X446" s="9">
        <v>0.52401280683031159</v>
      </c>
      <c r="Y446" s="9">
        <v>0.50399786780383937</v>
      </c>
      <c r="Z446" s="9">
        <v>0.47258329598087817</v>
      </c>
      <c r="AA446" s="9">
        <v>0.34845654738497855</v>
      </c>
      <c r="AB446" s="9">
        <v>0.44792973651192308</v>
      </c>
      <c r="AC446" s="9">
        <v>0.30950509842729768</v>
      </c>
      <c r="AD446" s="9">
        <v>0.31246006389776282</v>
      </c>
      <c r="AE446" s="9">
        <v>0.58694158075601588</v>
      </c>
      <c r="AF446" s="9">
        <v>0.28424995071949599</v>
      </c>
      <c r="AG446" s="9">
        <v>0.18431063885609519</v>
      </c>
      <c r="AH446" s="9">
        <v>0</v>
      </c>
      <c r="AI446" s="9">
        <v>1</v>
      </c>
      <c r="AJ446" s="9" t="s">
        <v>594</v>
      </c>
      <c r="AK446">
        <v>908445</v>
      </c>
    </row>
    <row r="447" spans="3:37" x14ac:dyDescent="0.2">
      <c r="C447" s="5" t="s">
        <v>595</v>
      </c>
      <c r="D447" s="9">
        <v>0.3728998059538996</v>
      </c>
      <c r="E447" s="9">
        <v>0.24450456543794383</v>
      </c>
      <c r="F447" s="9">
        <v>0.35312003316978835</v>
      </c>
      <c r="G447" s="9">
        <v>0.22489925768822908</v>
      </c>
      <c r="H447" s="9">
        <v>0.33050464927327194</v>
      </c>
      <c r="I447" s="9">
        <v>0.15753634746334599</v>
      </c>
      <c r="J447" s="9">
        <v>7.8397375820055987E-2</v>
      </c>
      <c r="K447" s="9">
        <v>0.1429920477137184</v>
      </c>
      <c r="L447" s="9">
        <v>0.25909090909091037</v>
      </c>
      <c r="M447" s="9">
        <v>0.14890480202190395</v>
      </c>
      <c r="N447" s="9">
        <v>6.9273945319572691E-2</v>
      </c>
      <c r="O447" s="9">
        <v>6.8091407355021352E-2</v>
      </c>
      <c r="P447" s="9">
        <v>4.028648164726948E-2</v>
      </c>
      <c r="Q447" s="9">
        <v>3.1972476550155234E-2</v>
      </c>
      <c r="R447" s="9">
        <v>0.13743753611857085</v>
      </c>
      <c r="S447" s="9">
        <v>0.10813530807822956</v>
      </c>
      <c r="T447" s="9">
        <v>3.6893939393939389E-2</v>
      </c>
      <c r="U447" s="9">
        <v>0.15686683083917438</v>
      </c>
      <c r="V447" s="9">
        <v>0.10733382112905809</v>
      </c>
      <c r="W447" s="9">
        <v>4.3986567721072754E-2</v>
      </c>
      <c r="X447" s="9">
        <v>0.29811454998221049</v>
      </c>
      <c r="Y447" s="9">
        <v>0.22707889125799371</v>
      </c>
      <c r="Z447" s="9">
        <v>0.25842920464166702</v>
      </c>
      <c r="AA447" s="9">
        <v>0.14557117577664197</v>
      </c>
      <c r="AB447" s="9">
        <v>0.3343459023971499</v>
      </c>
      <c r="AC447" s="9">
        <v>0.1239048811013768</v>
      </c>
      <c r="AD447" s="9">
        <v>9.7444089456868999E-2</v>
      </c>
      <c r="AE447" s="9">
        <v>0.27391752577319683</v>
      </c>
      <c r="AF447" s="9">
        <v>0.18923713778829132</v>
      </c>
      <c r="AG447" s="9">
        <v>8.6776859504132747E-2</v>
      </c>
      <c r="AH447" s="9">
        <v>1</v>
      </c>
      <c r="AI447" s="9">
        <v>0</v>
      </c>
      <c r="AJ447" s="9" t="s">
        <v>595</v>
      </c>
      <c r="AK447">
        <v>908469</v>
      </c>
    </row>
    <row r="448" spans="3:37" x14ac:dyDescent="0.2">
      <c r="C448" s="5" t="s">
        <v>596</v>
      </c>
      <c r="D448" s="9">
        <v>0.33125088740593689</v>
      </c>
      <c r="E448" s="9">
        <v>0.33513696313831587</v>
      </c>
      <c r="F448" s="9">
        <v>0.32706792896137155</v>
      </c>
      <c r="G448" s="9">
        <v>0.19342523860021207</v>
      </c>
      <c r="H448" s="9">
        <v>0.48180915410310088</v>
      </c>
      <c r="I448" s="9">
        <v>0.28808048585976409</v>
      </c>
      <c r="J448" s="9">
        <v>0.26382380506091846</v>
      </c>
      <c r="K448" s="9">
        <v>0.32122266401590621</v>
      </c>
      <c r="L448" s="9">
        <v>0.30757575757575406</v>
      </c>
      <c r="M448" s="9">
        <v>0.32603201347935973</v>
      </c>
      <c r="N448" s="9">
        <v>3.9579938439254017E-2</v>
      </c>
      <c r="O448" s="9">
        <v>0.13107761669024073</v>
      </c>
      <c r="P448" s="9">
        <v>3.9815294727418377E-2</v>
      </c>
      <c r="Q448" s="9">
        <v>2.25028857037195E-2</v>
      </c>
      <c r="R448" s="9">
        <v>0.12241221062650876</v>
      </c>
      <c r="S448" s="9">
        <v>0.11759846186198832</v>
      </c>
      <c r="T448" s="9">
        <v>5.5176767676767678E-2</v>
      </c>
      <c r="U448" s="9">
        <v>0.18122750520932029</v>
      </c>
      <c r="V448" s="9">
        <v>6.118084088478639E-2</v>
      </c>
      <c r="W448" s="9">
        <v>6.741014054143718E-2</v>
      </c>
      <c r="X448" s="9">
        <v>0.32408395588758238</v>
      </c>
      <c r="Y448" s="9">
        <v>0.50053304904051321</v>
      </c>
      <c r="Z448" s="9">
        <v>0.31620100602619844</v>
      </c>
      <c r="AA448" s="9">
        <v>0.1681331104994101</v>
      </c>
      <c r="AB448" s="9">
        <v>0.59519249818398356</v>
      </c>
      <c r="AC448" s="9">
        <v>0.31969225097263054</v>
      </c>
      <c r="AD448" s="9">
        <v>0.32499999999999923</v>
      </c>
      <c r="AE448" s="9">
        <v>0.62783505154639396</v>
      </c>
      <c r="AF448" s="9">
        <v>0.31815493790656485</v>
      </c>
      <c r="AG448" s="9">
        <v>0.33097205824478809</v>
      </c>
      <c r="AH448" s="9">
        <v>0</v>
      </c>
      <c r="AI448" s="9">
        <v>1</v>
      </c>
      <c r="AJ448" s="9" t="s">
        <v>596</v>
      </c>
      <c r="AK448">
        <v>908489</v>
      </c>
    </row>
    <row r="449" spans="3:37" x14ac:dyDescent="0.2">
      <c r="C449" s="5" t="s">
        <v>597</v>
      </c>
      <c r="D449" s="9">
        <v>0.27871645605565504</v>
      </c>
      <c r="E449" s="9">
        <v>0.33243151843083862</v>
      </c>
      <c r="F449" s="9">
        <v>0.26867528159767867</v>
      </c>
      <c r="G449" s="9">
        <v>0.15512195121951178</v>
      </c>
      <c r="H449" s="9">
        <v>0.34964340525413246</v>
      </c>
      <c r="I449" s="9">
        <v>0.18235077602601096</v>
      </c>
      <c r="J449" s="9">
        <v>4.2104029990627921E-2</v>
      </c>
      <c r="K449" s="9">
        <v>0.10387673956262428</v>
      </c>
      <c r="L449" s="9">
        <v>0.40454545454545149</v>
      </c>
      <c r="M449" s="9">
        <v>0.28454085930918283</v>
      </c>
      <c r="N449" s="9">
        <v>9.2341118957088159E-2</v>
      </c>
      <c r="O449" s="9">
        <v>9.0412835926449761E-2</v>
      </c>
      <c r="P449" s="9">
        <v>8.6698393252603312E-2</v>
      </c>
      <c r="Q449" s="9">
        <v>3.6791321596270458E-2</v>
      </c>
      <c r="R449" s="9">
        <v>0.14267260427643907</v>
      </c>
      <c r="S449" s="9">
        <v>8.5378676360141237E-2</v>
      </c>
      <c r="T449" s="9">
        <v>1.7843434343434342E-2</v>
      </c>
      <c r="U449" s="9">
        <v>0.1231672665277517</v>
      </c>
      <c r="V449" s="9">
        <v>0.2018911465075702</v>
      </c>
      <c r="W449" s="9">
        <v>5.1241656647734189E-2</v>
      </c>
      <c r="X449" s="9">
        <v>0.23194592671646855</v>
      </c>
      <c r="Y449" s="9">
        <v>0.32942430703624559</v>
      </c>
      <c r="Z449" s="9">
        <v>0.22277005826983565</v>
      </c>
      <c r="AA449" s="9">
        <v>0.10855780574125044</v>
      </c>
      <c r="AB449" s="9">
        <v>0.33170441788284616</v>
      </c>
      <c r="AC449" s="9">
        <v>0.13380097214541442</v>
      </c>
      <c r="AD449" s="9">
        <v>5.6924920127795528E-2</v>
      </c>
      <c r="AE449" s="9">
        <v>0.2193814432989695</v>
      </c>
      <c r="AF449" s="9">
        <v>0.34456928838951179</v>
      </c>
      <c r="AG449" s="9">
        <v>0.14633346451528423</v>
      </c>
      <c r="AH449" s="9">
        <v>1</v>
      </c>
      <c r="AI449" s="9">
        <v>0</v>
      </c>
      <c r="AJ449" s="9" t="s">
        <v>597</v>
      </c>
      <c r="AK449">
        <v>908916</v>
      </c>
    </row>
    <row r="450" spans="3:37" x14ac:dyDescent="0.2">
      <c r="C450" s="5" t="s">
        <v>598</v>
      </c>
      <c r="D450" s="9">
        <v>0.33409058639783901</v>
      </c>
      <c r="E450" s="9">
        <v>0.21203922894825833</v>
      </c>
      <c r="F450" s="9">
        <v>0.31780802985280959</v>
      </c>
      <c r="G450" s="9">
        <v>0.19838812301166492</v>
      </c>
      <c r="H450" s="9">
        <v>0.28843549697571813</v>
      </c>
      <c r="I450" s="9">
        <v>0.12137292190663188</v>
      </c>
      <c r="J450" s="9">
        <v>8.2802249297094663E-2</v>
      </c>
      <c r="K450" s="9">
        <v>0.14632206759443414</v>
      </c>
      <c r="L450" s="9">
        <v>0.33030303030303199</v>
      </c>
      <c r="M450" s="9">
        <v>0.18997472620050548</v>
      </c>
      <c r="N450" s="9">
        <v>0.10056128915444468</v>
      </c>
      <c r="O450" s="9">
        <v>0.15156471004243313</v>
      </c>
      <c r="P450" s="9">
        <v>8.8912971775903515E-2</v>
      </c>
      <c r="Q450" s="9">
        <v>4.8446202638037519E-2</v>
      </c>
      <c r="R450" s="9">
        <v>0.21290410306965385</v>
      </c>
      <c r="S450" s="9">
        <v>8.0346681887824678E-2</v>
      </c>
      <c r="T450" s="9">
        <v>4.0606060606060611E-2</v>
      </c>
      <c r="U450" s="9">
        <v>0.17135821178253488</v>
      </c>
      <c r="V450" s="9">
        <v>0.17121629988180195</v>
      </c>
      <c r="W450" s="9">
        <v>6.6857371861310605E-2</v>
      </c>
      <c r="X450" s="9">
        <v>0.27499110636784185</v>
      </c>
      <c r="Y450" s="9">
        <v>0.25479744136460358</v>
      </c>
      <c r="Z450" s="9">
        <v>0.25295084416554769</v>
      </c>
      <c r="AA450" s="9">
        <v>0.13881242626818738</v>
      </c>
      <c r="AB450" s="9">
        <v>0.31915736643994175</v>
      </c>
      <c r="AC450" s="9">
        <v>9.4992771972717924E-2</v>
      </c>
      <c r="AD450" s="9">
        <v>8.9217252396165334E-2</v>
      </c>
      <c r="AE450" s="9">
        <v>0.25611683848797306</v>
      </c>
      <c r="AF450" s="9">
        <v>0.22866154149418536</v>
      </c>
      <c r="AG450" s="9">
        <v>0.11347238619966026</v>
      </c>
      <c r="AH450" s="9">
        <v>1</v>
      </c>
      <c r="AI450" s="9">
        <v>0</v>
      </c>
      <c r="AJ450" s="9" t="s">
        <v>598</v>
      </c>
      <c r="AK450">
        <v>909220</v>
      </c>
    </row>
    <row r="451" spans="3:37" x14ac:dyDescent="0.2">
      <c r="C451" s="5" t="s">
        <v>599</v>
      </c>
      <c r="D451" s="9">
        <v>0.3250982062568053</v>
      </c>
      <c r="E451" s="9">
        <v>0.33446060196144739</v>
      </c>
      <c r="F451" s="9">
        <v>0.31020662013682593</v>
      </c>
      <c r="G451" s="9">
        <v>0.19049840933191944</v>
      </c>
      <c r="H451" s="9">
        <v>0.3088381330685232</v>
      </c>
      <c r="I451" s="9">
        <v>0.13471566161585188</v>
      </c>
      <c r="J451" s="9">
        <v>3.1443298969072157E-2</v>
      </c>
      <c r="K451" s="9">
        <v>0.11396620278330026</v>
      </c>
      <c r="L451" s="9">
        <v>0.25000000000000128</v>
      </c>
      <c r="M451" s="9">
        <v>0.14258635214827511</v>
      </c>
      <c r="N451" s="9">
        <v>8.3432916892992565E-2</v>
      </c>
      <c r="O451" s="9">
        <v>0.29123939179632086</v>
      </c>
      <c r="P451" s="9">
        <v>7.4164821184563912E-2</v>
      </c>
      <c r="Q451" s="9">
        <v>4.2637439811130988E-2</v>
      </c>
      <c r="R451" s="9">
        <v>0.1401570520447363</v>
      </c>
      <c r="S451" s="9">
        <v>6.5325802865984203E-2</v>
      </c>
      <c r="T451" s="9">
        <v>1.4676767676767675E-2</v>
      </c>
      <c r="U451" s="9">
        <v>0.13333964766054202</v>
      </c>
      <c r="V451" s="9">
        <v>0.17248269263240842</v>
      </c>
      <c r="W451" s="9">
        <v>4.9445158437322792E-2</v>
      </c>
      <c r="X451" s="9">
        <v>0.27392387050871703</v>
      </c>
      <c r="Y451" s="9">
        <v>0.42617270788912703</v>
      </c>
      <c r="Z451" s="9">
        <v>0.25145674585387884</v>
      </c>
      <c r="AA451" s="9">
        <v>0.13859123082972888</v>
      </c>
      <c r="AB451" s="9">
        <v>0.26830878953972354</v>
      </c>
      <c r="AC451" s="9">
        <v>8.4223496424793667E-2</v>
      </c>
      <c r="AD451" s="9">
        <v>3.7963258785942498E-2</v>
      </c>
      <c r="AE451" s="9">
        <v>0.20240549828178769</v>
      </c>
      <c r="AF451" s="9">
        <v>0.18687167356593773</v>
      </c>
      <c r="AG451" s="9">
        <v>9.2286501377411678E-2</v>
      </c>
      <c r="AH451" s="9">
        <v>1</v>
      </c>
      <c r="AI451" s="9">
        <v>0</v>
      </c>
      <c r="AJ451" s="9" t="s">
        <v>599</v>
      </c>
      <c r="AK451">
        <v>909231</v>
      </c>
    </row>
    <row r="452" spans="3:37" x14ac:dyDescent="0.2">
      <c r="C452" s="5" t="s">
        <v>600</v>
      </c>
      <c r="D452" s="9">
        <v>0.33314402006720811</v>
      </c>
      <c r="E452" s="9">
        <v>0.20121745011836317</v>
      </c>
      <c r="F452" s="9">
        <v>0.31649505908368514</v>
      </c>
      <c r="G452" s="9">
        <v>0.19639448568398729</v>
      </c>
      <c r="H452" s="9">
        <v>0.24401913875598216</v>
      </c>
      <c r="I452" s="9">
        <v>0.1117416109441139</v>
      </c>
      <c r="J452" s="9">
        <v>4.8898781630740386E-2</v>
      </c>
      <c r="K452" s="9">
        <v>0.13180914512922479</v>
      </c>
      <c r="L452" s="9">
        <v>0.26717171717171861</v>
      </c>
      <c r="M452" s="9">
        <v>0.12426284751474516</v>
      </c>
      <c r="N452" s="9">
        <v>3.7189933007423494E-2</v>
      </c>
      <c r="O452" s="9">
        <v>6.5129950495049646E-2</v>
      </c>
      <c r="P452" s="9">
        <v>4.0003769495358818E-2</v>
      </c>
      <c r="Q452" s="9">
        <v>2.3249993462807129E-2</v>
      </c>
      <c r="R452" s="9">
        <v>0.10619709691674913</v>
      </c>
      <c r="S452" s="9">
        <v>5.2467930423288685E-2</v>
      </c>
      <c r="T452" s="9">
        <v>2.3265151515151516E-2</v>
      </c>
      <c r="U452" s="9">
        <v>0.20382648228831257</v>
      </c>
      <c r="V452" s="9">
        <v>5.3863904992401637E-2</v>
      </c>
      <c r="W452" s="9">
        <v>4.1775493000566759E-2</v>
      </c>
      <c r="X452" s="9">
        <v>0.24831020988972011</v>
      </c>
      <c r="Y452" s="9">
        <v>0.19429637526652241</v>
      </c>
      <c r="Z452" s="9">
        <v>0.22969271378056827</v>
      </c>
      <c r="AA452" s="9">
        <v>0.12379571372394804</v>
      </c>
      <c r="AB452" s="9">
        <v>0.21283761473948556</v>
      </c>
      <c r="AC452" s="9">
        <v>7.2192954371258736E-2</v>
      </c>
      <c r="AD452" s="9">
        <v>0.05</v>
      </c>
      <c r="AE452" s="9">
        <v>0.28233676975945082</v>
      </c>
      <c r="AF452" s="9">
        <v>0.11255667258032746</v>
      </c>
      <c r="AG452" s="9">
        <v>7.9102715466352988E-2</v>
      </c>
      <c r="AH452" s="9">
        <v>1</v>
      </c>
      <c r="AI452" s="9">
        <v>0</v>
      </c>
      <c r="AJ452" s="9" t="s">
        <v>600</v>
      </c>
      <c r="AK452">
        <v>909410</v>
      </c>
    </row>
    <row r="453" spans="3:37" x14ac:dyDescent="0.2">
      <c r="C453" s="5" t="s">
        <v>601</v>
      </c>
      <c r="D453" s="9">
        <v>0.18879265464527559</v>
      </c>
      <c r="E453" s="9">
        <v>0.25329726073723025</v>
      </c>
      <c r="F453" s="9">
        <v>0.1930758067859864</v>
      </c>
      <c r="G453" s="9">
        <v>9.6712619300106037E-2</v>
      </c>
      <c r="H453" s="9">
        <v>0.32969215491559295</v>
      </c>
      <c r="I453" s="9">
        <v>0.2819458928900076</v>
      </c>
      <c r="J453" s="9">
        <v>0.2215791940018744</v>
      </c>
      <c r="K453" s="9">
        <v>0.17957256461232696</v>
      </c>
      <c r="L453" s="9">
        <v>0.21666666666666776</v>
      </c>
      <c r="M453" s="9">
        <v>0.34625105307498105</v>
      </c>
      <c r="N453" s="9">
        <v>5.2833604924859681E-2</v>
      </c>
      <c r="O453" s="9">
        <v>0.22449611032531647</v>
      </c>
      <c r="P453" s="9">
        <v>9.6546199877491398E-2</v>
      </c>
      <c r="Q453" s="9">
        <v>2.1195447125315951E-2</v>
      </c>
      <c r="R453" s="9">
        <v>0.23292653907604433</v>
      </c>
      <c r="S453" s="9">
        <v>0.33142067473788744</v>
      </c>
      <c r="T453" s="9">
        <v>0.16237373737373711</v>
      </c>
      <c r="U453" s="9">
        <v>0.33491191513544294</v>
      </c>
      <c r="V453" s="9">
        <v>0.10240896043226204</v>
      </c>
      <c r="W453" s="9">
        <v>0.14099747108328894</v>
      </c>
      <c r="X453" s="9">
        <v>0.15759516186410261</v>
      </c>
      <c r="Y453" s="9">
        <v>0.39578891257995852</v>
      </c>
      <c r="Z453" s="9">
        <v>0.19786841974202041</v>
      </c>
      <c r="AA453" s="9">
        <v>7.1569012976799046E-2</v>
      </c>
      <c r="AB453" s="9">
        <v>0.44859010764049728</v>
      </c>
      <c r="AC453" s="9">
        <v>0.36956078819454552</v>
      </c>
      <c r="AD453" s="9">
        <v>0.38170926517571807</v>
      </c>
      <c r="AE453" s="9">
        <v>0.53436426116838676</v>
      </c>
      <c r="AF453" s="9">
        <v>0.19219396806623337</v>
      </c>
      <c r="AG453" s="9">
        <v>0.26420044601863008</v>
      </c>
      <c r="AH453" s="9">
        <v>1</v>
      </c>
      <c r="AI453" s="9">
        <v>0</v>
      </c>
      <c r="AJ453" s="9" t="s">
        <v>601</v>
      </c>
      <c r="AK453">
        <v>909411</v>
      </c>
    </row>
    <row r="454" spans="3:37" x14ac:dyDescent="0.2">
      <c r="C454" s="5" t="s">
        <v>602</v>
      </c>
      <c r="D454" s="9">
        <v>0.48696104879549679</v>
      </c>
      <c r="E454" s="9">
        <v>0.53128170443016576</v>
      </c>
      <c r="F454" s="9">
        <v>0.47412065510331047</v>
      </c>
      <c r="G454" s="9">
        <v>0.33310710498409291</v>
      </c>
      <c r="H454" s="9">
        <v>0.27697029881737095</v>
      </c>
      <c r="I454" s="9">
        <v>0.2807189742960563</v>
      </c>
      <c r="J454" s="9">
        <v>0.28209934395501168</v>
      </c>
      <c r="K454" s="9">
        <v>0.28508946322067735</v>
      </c>
      <c r="L454" s="9">
        <v>0.2055555555555566</v>
      </c>
      <c r="M454" s="9">
        <v>8.6562763268746831E-2</v>
      </c>
      <c r="N454" s="9">
        <v>0.14430563099764618</v>
      </c>
      <c r="O454" s="9">
        <v>0.29146039603960455</v>
      </c>
      <c r="P454" s="9">
        <v>0.11902181595438864</v>
      </c>
      <c r="Q454" s="9">
        <v>9.6335809995554716E-2</v>
      </c>
      <c r="R454" s="9">
        <v>0.21742529829690305</v>
      </c>
      <c r="S454" s="9">
        <v>0.30663622435185139</v>
      </c>
      <c r="T454" s="9">
        <v>0.12479797979797956</v>
      </c>
      <c r="U454" s="9">
        <v>0.32998673991286293</v>
      </c>
      <c r="V454" s="9">
        <v>0.11338436427083776</v>
      </c>
      <c r="W454" s="9">
        <v>9.8261542501002261E-2</v>
      </c>
      <c r="X454" s="9">
        <v>0.44290288153681789</v>
      </c>
      <c r="Y454" s="9">
        <v>0.62473347547974589</v>
      </c>
      <c r="Z454" s="9">
        <v>0.41032919966134007</v>
      </c>
      <c r="AA454" s="9">
        <v>0.27005505308690542</v>
      </c>
      <c r="AB454" s="9">
        <v>0.47830680842633921</v>
      </c>
      <c r="AC454" s="9">
        <v>0.37344160821181521</v>
      </c>
      <c r="AD454" s="9">
        <v>0.40223642172523966</v>
      </c>
      <c r="AE454" s="9">
        <v>0.59759450171821515</v>
      </c>
      <c r="AF454" s="9">
        <v>0.18430908732505455</v>
      </c>
      <c r="AG454" s="9">
        <v>0.16004197822379734</v>
      </c>
      <c r="AH454" s="9">
        <v>0</v>
      </c>
      <c r="AI454" s="9">
        <v>1</v>
      </c>
      <c r="AJ454" s="9" t="s">
        <v>602</v>
      </c>
      <c r="AK454">
        <v>909445</v>
      </c>
    </row>
    <row r="455" spans="3:37" x14ac:dyDescent="0.2">
      <c r="C455" s="5" t="s">
        <v>603</v>
      </c>
      <c r="D455" s="9">
        <v>0.32178522409957588</v>
      </c>
      <c r="E455" s="9">
        <v>0.20561379776800467</v>
      </c>
      <c r="F455" s="9">
        <v>0.30806440467141233</v>
      </c>
      <c r="G455" s="9">
        <v>0.18765641569459127</v>
      </c>
      <c r="H455" s="9">
        <v>0.32084499413198725</v>
      </c>
      <c r="I455" s="9">
        <v>0.14661677197717976</v>
      </c>
      <c r="J455" s="9">
        <v>2.471883786316776E-2</v>
      </c>
      <c r="K455" s="9">
        <v>4.9388667992047906E-2</v>
      </c>
      <c r="L455" s="9">
        <v>0.1742424242424252</v>
      </c>
      <c r="M455" s="9">
        <v>0.17944397641112045</v>
      </c>
      <c r="N455" s="9">
        <v>8.864747419880499E-2</v>
      </c>
      <c r="O455" s="9">
        <v>2.7205622347949137E-2</v>
      </c>
      <c r="P455" s="9">
        <v>6.9641426753992847E-2</v>
      </c>
      <c r="Q455" s="9">
        <v>4.2095786685792641E-2</v>
      </c>
      <c r="R455" s="9">
        <v>0.16041744569466662</v>
      </c>
      <c r="S455" s="9">
        <v>6.9907170967645552E-2</v>
      </c>
      <c r="T455" s="9">
        <v>1.9547979797979773E-2</v>
      </c>
      <c r="U455" s="9">
        <v>0.10716044705436636</v>
      </c>
      <c r="V455" s="9">
        <v>6.1743682107277528E-2</v>
      </c>
      <c r="W455" s="9">
        <v>5.7667592554205761E-2</v>
      </c>
      <c r="X455" s="9">
        <v>0.26111704019921855</v>
      </c>
      <c r="Y455" s="9">
        <v>0.14605543710021365</v>
      </c>
      <c r="Z455" s="9">
        <v>0.23651576273718969</v>
      </c>
      <c r="AA455" s="9">
        <v>0.12814589068029908</v>
      </c>
      <c r="AB455" s="9">
        <v>0.23793171762530752</v>
      </c>
      <c r="AC455" s="9">
        <v>7.743206139457276E-2</v>
      </c>
      <c r="AD455" s="9">
        <v>2.8091054313099044E-2</v>
      </c>
      <c r="AE455" s="9">
        <v>0.11381443298969078</v>
      </c>
      <c r="AF455" s="9">
        <v>5.7953873447664235E-2</v>
      </c>
      <c r="AG455" s="9">
        <v>8.5661812934540685E-2</v>
      </c>
      <c r="AH455" s="9">
        <v>1</v>
      </c>
      <c r="AI455" s="9">
        <v>0</v>
      </c>
      <c r="AJ455" s="9" t="s">
        <v>603</v>
      </c>
      <c r="AK455">
        <v>90944601</v>
      </c>
    </row>
    <row r="456" spans="3:37" x14ac:dyDescent="0.2">
      <c r="C456" s="5" t="s">
        <v>604</v>
      </c>
      <c r="D456" s="9">
        <v>0.1698613280325631</v>
      </c>
      <c r="E456" s="9">
        <v>0.29117348664186671</v>
      </c>
      <c r="F456" s="9">
        <v>0.15914587796282206</v>
      </c>
      <c r="G456" s="9">
        <v>8.3732767762459803E-2</v>
      </c>
      <c r="H456" s="9">
        <v>0.25990791730613227</v>
      </c>
      <c r="I456" s="9">
        <v>7.7418563278326719E-2</v>
      </c>
      <c r="J456" s="9">
        <v>4.6696344892221173E-2</v>
      </c>
      <c r="K456" s="9">
        <v>5.5218687872763697E-2</v>
      </c>
      <c r="L456" s="9">
        <v>0.66262626262626079</v>
      </c>
      <c r="M456" s="9">
        <v>0.1625947767481066</v>
      </c>
      <c r="N456" s="9">
        <v>2.5457179069346001E-2</v>
      </c>
      <c r="O456" s="9">
        <v>0.48218705799151229</v>
      </c>
      <c r="P456" s="9">
        <v>2.4501719832256984E-2</v>
      </c>
      <c r="Q456" s="9">
        <v>1.180056705478898E-2</v>
      </c>
      <c r="R456" s="9">
        <v>0.30618349933711819</v>
      </c>
      <c r="S456" s="9">
        <v>8.3050440111755969E-2</v>
      </c>
      <c r="T456" s="9">
        <v>5.0328282828282826E-2</v>
      </c>
      <c r="U456" s="9">
        <v>0.21045652585717031</v>
      </c>
      <c r="V456" s="9">
        <v>0.13069173186244162</v>
      </c>
      <c r="W456" s="9">
        <v>0.12427621850945972</v>
      </c>
      <c r="X456" s="9">
        <v>0.1070793311988623</v>
      </c>
      <c r="Y456" s="9">
        <v>0.3009061833688681</v>
      </c>
      <c r="Z456" s="9">
        <v>9.4327406743364123E-2</v>
      </c>
      <c r="AA456" s="9">
        <v>4.4509437672041137E-2</v>
      </c>
      <c r="AB456" s="9">
        <v>0.17678135111933013</v>
      </c>
      <c r="AC456" s="9">
        <v>3.699391681462303E-2</v>
      </c>
      <c r="AD456" s="9">
        <v>3.1837060702875404E-2</v>
      </c>
      <c r="AE456" s="9">
        <v>7.6357388316151478E-2</v>
      </c>
      <c r="AF456" s="9">
        <v>0.22353636901241711</v>
      </c>
      <c r="AG456" s="9">
        <v>8.0808080808081953E-2</v>
      </c>
      <c r="AH456" s="9">
        <v>1</v>
      </c>
      <c r="AI456" s="9">
        <v>0</v>
      </c>
      <c r="AJ456" s="9" t="s">
        <v>604</v>
      </c>
      <c r="AK456">
        <v>909777</v>
      </c>
    </row>
    <row r="457" spans="3:37" x14ac:dyDescent="0.2">
      <c r="C457" s="5" t="s">
        <v>605</v>
      </c>
      <c r="D457" s="9">
        <v>0.52293056935965065</v>
      </c>
      <c r="E457" s="9">
        <v>0.24146094014203584</v>
      </c>
      <c r="F457" s="9">
        <v>0.50936355469559846</v>
      </c>
      <c r="G457" s="9">
        <v>0.3590668080593849</v>
      </c>
      <c r="H457" s="9">
        <v>0.33258102374289278</v>
      </c>
      <c r="I457" s="9">
        <v>0.31844672106005861</v>
      </c>
      <c r="J457" s="9">
        <v>0.25538894095595122</v>
      </c>
      <c r="K457" s="9">
        <v>0.31083499005964321</v>
      </c>
      <c r="L457" s="9">
        <v>0.33333333333332993</v>
      </c>
      <c r="M457" s="9">
        <v>0.16512215669755689</v>
      </c>
      <c r="N457" s="9">
        <v>6.7753032772043809E-2</v>
      </c>
      <c r="O457" s="9">
        <v>5.0919377652051026E-2</v>
      </c>
      <c r="P457" s="9">
        <v>5.4846157470668629E-2</v>
      </c>
      <c r="Q457" s="9">
        <v>5.410554391312633E-2</v>
      </c>
      <c r="R457" s="9">
        <v>8.1721453581262843E-2</v>
      </c>
      <c r="S457" s="9">
        <v>0.10024934659176256</v>
      </c>
      <c r="T457" s="9">
        <v>7.5126262626262374E-2</v>
      </c>
      <c r="U457" s="9">
        <v>0.18475089979162737</v>
      </c>
      <c r="V457" s="9">
        <v>7.1311982889626827E-2</v>
      </c>
      <c r="W457" s="9">
        <v>5.3245443113193069E-2</v>
      </c>
      <c r="X457" s="9">
        <v>0.44290288153681789</v>
      </c>
      <c r="Y457" s="9">
        <v>0.26652452025586426</v>
      </c>
      <c r="Z457" s="9">
        <v>0.41281936351412157</v>
      </c>
      <c r="AA457" s="9">
        <v>0.27202123476209222</v>
      </c>
      <c r="AB457" s="9">
        <v>0.36406260318299161</v>
      </c>
      <c r="AC457" s="9">
        <v>0.23217975958319997</v>
      </c>
      <c r="AD457" s="9">
        <v>0.34265175718849761</v>
      </c>
      <c r="AE457" s="9">
        <v>0.5274914089347098</v>
      </c>
      <c r="AF457" s="9">
        <v>0.25172481766213339</v>
      </c>
      <c r="AG457" s="9">
        <v>0.17847304210940748</v>
      </c>
      <c r="AH457" s="9">
        <v>0</v>
      </c>
      <c r="AI457" s="9">
        <v>1</v>
      </c>
      <c r="AJ457" s="9" t="s">
        <v>605</v>
      </c>
      <c r="AK457">
        <v>9110127</v>
      </c>
    </row>
    <row r="458" spans="3:37" x14ac:dyDescent="0.2">
      <c r="C458" s="5" t="s">
        <v>606</v>
      </c>
      <c r="D458" s="9">
        <v>0.23706753750769236</v>
      </c>
      <c r="E458" s="9">
        <v>0.51335813324315183</v>
      </c>
      <c r="F458" s="9">
        <v>0.233708796904153</v>
      </c>
      <c r="G458" s="9">
        <v>0.12632025450689288</v>
      </c>
      <c r="H458" s="9">
        <v>0.45472600884715586</v>
      </c>
      <c r="I458" s="9">
        <v>0.22329918409913535</v>
      </c>
      <c r="J458" s="9">
        <v>0.12748359887535143</v>
      </c>
      <c r="K458" s="9">
        <v>0.21242544731610444</v>
      </c>
      <c r="L458" s="9">
        <v>0.38383838383838575</v>
      </c>
      <c r="M458" s="9">
        <v>0.39048020219039814</v>
      </c>
      <c r="N458" s="9">
        <v>5.4608002896975906E-2</v>
      </c>
      <c r="O458" s="9">
        <v>0.1864833804809056</v>
      </c>
      <c r="P458" s="9">
        <v>5.2207510719502435E-2</v>
      </c>
      <c r="Q458" s="9">
        <v>2.3511481178487802E-2</v>
      </c>
      <c r="R458" s="9">
        <v>0.22459802155216363</v>
      </c>
      <c r="S458" s="9">
        <v>0.1351728903175424</v>
      </c>
      <c r="T458" s="9">
        <v>5.8939393939393937E-2</v>
      </c>
      <c r="U458" s="9">
        <v>0.31540064406137586</v>
      </c>
      <c r="V458" s="9">
        <v>0.1837395170822311</v>
      </c>
      <c r="W458" s="9">
        <v>9.6015919737987995E-2</v>
      </c>
      <c r="X458" s="9">
        <v>0.17965136961935349</v>
      </c>
      <c r="Y458" s="9">
        <v>0.48880597014925248</v>
      </c>
      <c r="Z458" s="9">
        <v>0.16967976492853357</v>
      </c>
      <c r="AA458" s="9">
        <v>8.0785489579237077E-2</v>
      </c>
      <c r="AB458" s="9">
        <v>0.39576041735454959</v>
      </c>
      <c r="AC458" s="9">
        <v>0.15029445721881041</v>
      </c>
      <c r="AD458" s="9">
        <v>0.12851437699680432</v>
      </c>
      <c r="AE458" s="9">
        <v>0.41305841924398778</v>
      </c>
      <c r="AF458" s="9">
        <v>0.20382416715947216</v>
      </c>
      <c r="AG458" s="9">
        <v>0.18017840745113645</v>
      </c>
      <c r="AH458" s="9">
        <v>1</v>
      </c>
      <c r="AI458" s="9">
        <v>0</v>
      </c>
      <c r="AJ458" s="9" t="s">
        <v>606</v>
      </c>
      <c r="AK458">
        <v>9110720</v>
      </c>
    </row>
    <row r="459" spans="3:37" x14ac:dyDescent="0.2">
      <c r="C459" s="5" t="s">
        <v>607</v>
      </c>
      <c r="D459" s="9">
        <v>0.50967864073075186</v>
      </c>
      <c r="E459" s="9">
        <v>0.61954683801149812</v>
      </c>
      <c r="F459" s="9">
        <v>0.50798148020178324</v>
      </c>
      <c r="G459" s="9">
        <v>0.35550371155885468</v>
      </c>
      <c r="H459" s="9">
        <v>0.42737203213866959</v>
      </c>
      <c r="I459" s="9">
        <v>0.34359855223605706</v>
      </c>
      <c r="J459" s="9">
        <v>0.39784442361761946</v>
      </c>
      <c r="K459" s="9">
        <v>0.41217693836978336</v>
      </c>
      <c r="L459" s="9">
        <v>0.32979797979798153</v>
      </c>
      <c r="M459" s="9">
        <v>0.19376579612468409</v>
      </c>
      <c r="N459" s="9">
        <v>0.10074235017200758</v>
      </c>
      <c r="O459" s="9">
        <v>0.15841584158415872</v>
      </c>
      <c r="P459" s="9">
        <v>9.9703152240493823E-2</v>
      </c>
      <c r="Q459" s="9">
        <v>6.9383897586468402E-2</v>
      </c>
      <c r="R459" s="9">
        <v>0.10201584118027024</v>
      </c>
      <c r="S459" s="9">
        <v>0.13442184636645038</v>
      </c>
      <c r="T459" s="9">
        <v>9.3358585858585863E-2</v>
      </c>
      <c r="U459" s="9">
        <v>0.21026709604091723</v>
      </c>
      <c r="V459" s="9">
        <v>6.3150785163505377E-2</v>
      </c>
      <c r="W459" s="9">
        <v>5.7391208214142821E-2</v>
      </c>
      <c r="X459" s="9">
        <v>0.48381358946994152</v>
      </c>
      <c r="Y459" s="9">
        <v>0.70682302771854943</v>
      </c>
      <c r="Z459" s="9">
        <v>0.47308132875143438</v>
      </c>
      <c r="AA459" s="9">
        <v>0.30765827762485271</v>
      </c>
      <c r="AB459" s="9">
        <v>0.45519381892623995</v>
      </c>
      <c r="AC459" s="9">
        <v>0.33851422805638731</v>
      </c>
      <c r="AD459" s="9">
        <v>0.51110223642172525</v>
      </c>
      <c r="AE459" s="9">
        <v>0.67697594501718461</v>
      </c>
      <c r="AF459" s="9">
        <v>0.27735068007096453</v>
      </c>
      <c r="AG459" s="9">
        <v>0.23422537058900833</v>
      </c>
      <c r="AH459" s="9">
        <v>0</v>
      </c>
      <c r="AI459" s="9">
        <v>1</v>
      </c>
      <c r="AJ459" s="9" t="s">
        <v>607</v>
      </c>
      <c r="AK459">
        <v>9110732</v>
      </c>
    </row>
    <row r="460" spans="3:37" x14ac:dyDescent="0.2">
      <c r="C460" s="5" t="s">
        <v>608</v>
      </c>
      <c r="D460" s="9">
        <v>0.37006010696199748</v>
      </c>
      <c r="E460" s="9">
        <v>0.26885356780520792</v>
      </c>
      <c r="F460" s="9">
        <v>0.35996130191417292</v>
      </c>
      <c r="G460" s="9">
        <v>0.22536585365853615</v>
      </c>
      <c r="H460" s="9">
        <v>0.35352532274081661</v>
      </c>
      <c r="I460" s="9">
        <v>0.21323845162873509</v>
      </c>
      <c r="J460" s="9">
        <v>9.5337394564198444E-2</v>
      </c>
      <c r="K460" s="9">
        <v>0.11232604373757464</v>
      </c>
      <c r="L460" s="9">
        <v>0.42070707070707281</v>
      </c>
      <c r="M460" s="9">
        <v>0.18744734625105519</v>
      </c>
      <c r="N460" s="9">
        <v>3.9435089625203694E-2</v>
      </c>
      <c r="O460" s="9">
        <v>5.7881011315417154E-2</v>
      </c>
      <c r="P460" s="9">
        <v>3.4161051689205107E-2</v>
      </c>
      <c r="Q460" s="9">
        <v>2.4183878161666669E-2</v>
      </c>
      <c r="R460" s="9">
        <v>0.10480334500458915</v>
      </c>
      <c r="S460" s="9">
        <v>7.1033736894283592E-2</v>
      </c>
      <c r="T460" s="9">
        <v>4.4393939393939139E-2</v>
      </c>
      <c r="U460" s="9">
        <v>0.13064974426974832</v>
      </c>
      <c r="V460" s="9">
        <v>0.20625316598187651</v>
      </c>
      <c r="W460" s="9">
        <v>3.7180603347014521E-2</v>
      </c>
      <c r="X460" s="9">
        <v>0.30238349341871357</v>
      </c>
      <c r="Y460" s="9">
        <v>0.28571428571428381</v>
      </c>
      <c r="Z460" s="9">
        <v>0.27635838438169408</v>
      </c>
      <c r="AA460" s="9">
        <v>0.15835135666535607</v>
      </c>
      <c r="AB460" s="9">
        <v>0.33962887142574394</v>
      </c>
      <c r="AC460" s="9">
        <v>0.15601866674428216</v>
      </c>
      <c r="AD460" s="9">
        <v>0.1645367412140567</v>
      </c>
      <c r="AE460" s="9">
        <v>0.28549828178694259</v>
      </c>
      <c r="AF460" s="9">
        <v>0.4011433077074697</v>
      </c>
      <c r="AG460" s="9">
        <v>0.11681752590843569</v>
      </c>
      <c r="AH460" s="9">
        <v>1</v>
      </c>
      <c r="AI460" s="9">
        <v>0</v>
      </c>
      <c r="AJ460" s="9" t="s">
        <v>608</v>
      </c>
      <c r="AK460">
        <v>9110944</v>
      </c>
    </row>
    <row r="461" spans="3:37" x14ac:dyDescent="0.2">
      <c r="C461" s="5" t="s">
        <v>609</v>
      </c>
      <c r="D461" s="9">
        <v>0.35728146149841178</v>
      </c>
      <c r="E461" s="9">
        <v>0.32566790666215756</v>
      </c>
      <c r="F461" s="9">
        <v>0.34869739478957962</v>
      </c>
      <c r="G461" s="9">
        <v>0.2189607635206787</v>
      </c>
      <c r="H461" s="9">
        <v>0.28211609641599877</v>
      </c>
      <c r="I461" s="9">
        <v>0.17980491994356229</v>
      </c>
      <c r="J461" s="9">
        <v>0.20658388003748804</v>
      </c>
      <c r="K461" s="9">
        <v>0.14537773359841027</v>
      </c>
      <c r="L461" s="9">
        <v>0.20858585858585457</v>
      </c>
      <c r="M461" s="9">
        <v>0.15796124684077506</v>
      </c>
      <c r="N461" s="9">
        <v>5.1421328987868907E-2</v>
      </c>
      <c r="O461" s="9">
        <v>0.21963401697312632</v>
      </c>
      <c r="P461" s="9">
        <v>5.8285821985581687E-2</v>
      </c>
      <c r="Q461" s="9">
        <v>3.0328839480162257E-2</v>
      </c>
      <c r="R461" s="9">
        <v>8.2741272053574441E-2</v>
      </c>
      <c r="S461" s="9">
        <v>0.13690029140505405</v>
      </c>
      <c r="T461" s="9">
        <v>8.5328282828282823E-2</v>
      </c>
      <c r="U461" s="9">
        <v>0.16760750142072392</v>
      </c>
      <c r="V461" s="9">
        <v>8.524230314628102E-2</v>
      </c>
      <c r="W461" s="9">
        <v>4.9479706479831055E-2</v>
      </c>
      <c r="X461" s="9">
        <v>0.29775880469583915</v>
      </c>
      <c r="Y461" s="9">
        <v>0.43630063965884985</v>
      </c>
      <c r="Z461" s="9">
        <v>0.28731510533392773</v>
      </c>
      <c r="AA461" s="9">
        <v>0.15859712937475445</v>
      </c>
      <c r="AB461" s="9">
        <v>0.24915802681106991</v>
      </c>
      <c r="AC461" s="9">
        <v>0.23053041107586039</v>
      </c>
      <c r="AD461" s="9">
        <v>0.30183706070287541</v>
      </c>
      <c r="AE461" s="9">
        <v>0.32969072164948537</v>
      </c>
      <c r="AF461" s="9">
        <v>0.17859254878769795</v>
      </c>
      <c r="AG461" s="9">
        <v>0.12849271940181173</v>
      </c>
      <c r="AH461" s="9">
        <v>1</v>
      </c>
      <c r="AI461" s="9">
        <v>0</v>
      </c>
      <c r="AJ461" s="9" t="s">
        <v>609</v>
      </c>
      <c r="AK461">
        <v>911150</v>
      </c>
    </row>
    <row r="462" spans="3:37" x14ac:dyDescent="0.2">
      <c r="C462" s="5" t="s">
        <v>610</v>
      </c>
      <c r="D462" s="9">
        <v>0.66822850111221888</v>
      </c>
      <c r="E462" s="9">
        <v>0.36557321609739601</v>
      </c>
      <c r="F462" s="9">
        <v>0.65171722755855876</v>
      </c>
      <c r="G462" s="9">
        <v>0.52619300106044531</v>
      </c>
      <c r="H462" s="9">
        <v>0.39911528392164219</v>
      </c>
      <c r="I462" s="9">
        <v>0.30096313109624956</v>
      </c>
      <c r="J462" s="9">
        <v>0.3683223992502343</v>
      </c>
      <c r="K462" s="9">
        <v>0.57405566600397906</v>
      </c>
      <c r="L462" s="9">
        <v>0.2494949494949508</v>
      </c>
      <c r="M462" s="9">
        <v>0.14005897219882266</v>
      </c>
      <c r="N462" s="9">
        <v>0.20018106101756289</v>
      </c>
      <c r="O462" s="9">
        <v>0.22118104667609664</v>
      </c>
      <c r="P462" s="9">
        <v>0.17834424916364275</v>
      </c>
      <c r="Q462" s="9">
        <v>0.14024706853593027</v>
      </c>
      <c r="R462" s="9">
        <v>0.12761328483529927</v>
      </c>
      <c r="S462" s="9">
        <v>0.13892811007300251</v>
      </c>
      <c r="T462" s="9">
        <v>8.0429292929292934E-2</v>
      </c>
      <c r="U462" s="9">
        <v>0.27770411062701134</v>
      </c>
      <c r="V462" s="9">
        <v>3.3883041593966344E-2</v>
      </c>
      <c r="W462" s="9">
        <v>4.5264845293865492E-2</v>
      </c>
      <c r="X462" s="9">
        <v>0.63144788331554846</v>
      </c>
      <c r="Y462" s="9">
        <v>0.53438166311300794</v>
      </c>
      <c r="Z462" s="9">
        <v>0.58663280043826693</v>
      </c>
      <c r="AA462" s="9">
        <v>0.4514353126228865</v>
      </c>
      <c r="AB462" s="9">
        <v>0.4334015716832893</v>
      </c>
      <c r="AC462" s="9">
        <v>0.27438367727100638</v>
      </c>
      <c r="AD462" s="9">
        <v>0.35135782747603839</v>
      </c>
      <c r="AE462" s="9">
        <v>0.78350515463917803</v>
      </c>
      <c r="AF462" s="9">
        <v>0.13857677902621751</v>
      </c>
      <c r="AG462" s="9">
        <v>0.12600026236389947</v>
      </c>
      <c r="AH462" s="9">
        <v>0</v>
      </c>
      <c r="AI462" s="9">
        <v>1</v>
      </c>
      <c r="AJ462" s="9" t="s">
        <v>610</v>
      </c>
      <c r="AK462">
        <v>911157302</v>
      </c>
    </row>
    <row r="463" spans="3:37" x14ac:dyDescent="0.2">
      <c r="C463" s="5" t="s">
        <v>611</v>
      </c>
      <c r="D463" s="9">
        <v>0.23138813952387385</v>
      </c>
      <c r="E463" s="9">
        <v>0.40006763611768342</v>
      </c>
      <c r="F463" s="9">
        <v>0.22831870637827364</v>
      </c>
      <c r="G463" s="9">
        <v>0.12237539766702014</v>
      </c>
      <c r="H463" s="9">
        <v>0.12187415365171092</v>
      </c>
      <c r="I463" s="9">
        <v>0.26691614011410114</v>
      </c>
      <c r="J463" s="9">
        <v>0.20564667291471417</v>
      </c>
      <c r="K463" s="9">
        <v>0.11858846918489074</v>
      </c>
      <c r="L463" s="9">
        <v>0.14595959595959165</v>
      </c>
      <c r="M463" s="9">
        <v>0.34035383319292334</v>
      </c>
      <c r="N463" s="9">
        <v>5.2326634075683505E-2</v>
      </c>
      <c r="O463" s="9">
        <v>0.26383486562942066</v>
      </c>
      <c r="P463" s="9">
        <v>5.6448192998162373E-2</v>
      </c>
      <c r="Q463" s="9">
        <v>2.5099085166548827E-2</v>
      </c>
      <c r="R463" s="9">
        <v>0.1747628922051874</v>
      </c>
      <c r="S463" s="9">
        <v>0.43844443776850162</v>
      </c>
      <c r="T463" s="9">
        <v>0.16825757575757549</v>
      </c>
      <c r="U463" s="9">
        <v>0.29418450464103107</v>
      </c>
      <c r="V463" s="9">
        <v>0.2203241965441535</v>
      </c>
      <c r="W463" s="9">
        <v>0.2774276909470319</v>
      </c>
      <c r="X463" s="9">
        <v>0.17289220917822573</v>
      </c>
      <c r="Y463" s="9">
        <v>0.43070362473347668</v>
      </c>
      <c r="Z463" s="9">
        <v>0.16484884705413741</v>
      </c>
      <c r="AA463" s="9">
        <v>7.9138812426268162E-2</v>
      </c>
      <c r="AB463" s="9">
        <v>0.15452684408637812</v>
      </c>
      <c r="AC463" s="9">
        <v>0.30329578639966526</v>
      </c>
      <c r="AD463" s="9">
        <v>0.25702875399360942</v>
      </c>
      <c r="AE463" s="9">
        <v>0.30068728522336841</v>
      </c>
      <c r="AF463" s="9">
        <v>0.14587029371180793</v>
      </c>
      <c r="AG463" s="9">
        <v>0.29174865538502076</v>
      </c>
      <c r="AH463" s="9">
        <v>1</v>
      </c>
      <c r="AI463" s="9">
        <v>0</v>
      </c>
      <c r="AJ463" s="9" t="s">
        <v>611</v>
      </c>
      <c r="AK463">
        <v>9111596</v>
      </c>
    </row>
    <row r="464" spans="3:37" x14ac:dyDescent="0.2">
      <c r="C464" s="5" t="s">
        <v>612</v>
      </c>
      <c r="D464" s="9">
        <v>0.59676274314922917</v>
      </c>
      <c r="E464" s="9">
        <v>0.51707811971592821</v>
      </c>
      <c r="F464" s="9">
        <v>0.57984935388017456</v>
      </c>
      <c r="G464" s="9">
        <v>0.44432661717921518</v>
      </c>
      <c r="H464" s="9">
        <v>0.45653155186422734</v>
      </c>
      <c r="I464" s="9">
        <v>0.24332863014539063</v>
      </c>
      <c r="J464" s="9">
        <v>0.38776944704779753</v>
      </c>
      <c r="K464" s="9">
        <v>0.4504473161033819</v>
      </c>
      <c r="L464" s="9">
        <v>0.30454545454545612</v>
      </c>
      <c r="M464" s="9">
        <v>8.3192923336143615E-2</v>
      </c>
      <c r="N464" s="9">
        <v>0.12887923230128517</v>
      </c>
      <c r="O464" s="9">
        <v>0.22427510608203724</v>
      </c>
      <c r="P464" s="9">
        <v>0.1017292559958531</v>
      </c>
      <c r="Q464" s="9">
        <v>9.2226717320572763E-2</v>
      </c>
      <c r="R464" s="9">
        <v>0.34629635924805402</v>
      </c>
      <c r="S464" s="9">
        <v>0.12796286838705898</v>
      </c>
      <c r="T464" s="9">
        <v>0.12391414141414139</v>
      </c>
      <c r="U464" s="9">
        <v>0.28395529456336477</v>
      </c>
      <c r="V464" s="9">
        <v>0.11999774863511004</v>
      </c>
      <c r="W464" s="9">
        <v>3.1514724375717014E-2</v>
      </c>
      <c r="X464" s="9">
        <v>0.48061188189256698</v>
      </c>
      <c r="Y464" s="9">
        <v>0.50479744136460702</v>
      </c>
      <c r="Z464" s="9">
        <v>0.44519149360028143</v>
      </c>
      <c r="AA464" s="9">
        <v>0.30372591427447915</v>
      </c>
      <c r="AB464" s="9">
        <v>0.53906095225516459</v>
      </c>
      <c r="AC464" s="9">
        <v>0.15252592872874046</v>
      </c>
      <c r="AD464" s="9">
        <v>0.31765175718849842</v>
      </c>
      <c r="AE464" s="9">
        <v>0.50378006872852421</v>
      </c>
      <c r="AF464" s="9">
        <v>0.14350482948945426</v>
      </c>
      <c r="AG464" s="9">
        <v>3.8501902138266007E-2</v>
      </c>
      <c r="AH464" s="9">
        <v>0</v>
      </c>
      <c r="AI464" s="9">
        <v>1</v>
      </c>
      <c r="AJ464" s="9" t="s">
        <v>612</v>
      </c>
      <c r="AK464">
        <v>9111805</v>
      </c>
    </row>
    <row r="465" spans="3:37" x14ac:dyDescent="0.2">
      <c r="C465" s="5" t="s">
        <v>613</v>
      </c>
      <c r="D465" s="9">
        <v>0.23754082067301016</v>
      </c>
      <c r="E465" s="9">
        <v>0.62631044978018258</v>
      </c>
      <c r="F465" s="9">
        <v>0.22790408403012907</v>
      </c>
      <c r="G465" s="9">
        <v>0.12682926829268293</v>
      </c>
      <c r="H465" s="9">
        <v>0.28653967680780257</v>
      </c>
      <c r="I465" s="9">
        <v>0.13839641739770608</v>
      </c>
      <c r="J465" s="9">
        <v>9.5009372071227741E-2</v>
      </c>
      <c r="K465" s="9">
        <v>9.6669980119284293E-2</v>
      </c>
      <c r="L465" s="9">
        <v>0.28030303030303177</v>
      </c>
      <c r="M465" s="9">
        <v>0.23336141533277169</v>
      </c>
      <c r="N465" s="9">
        <v>2.8861126199529241E-2</v>
      </c>
      <c r="O465" s="9">
        <v>0.29720650636492285</v>
      </c>
      <c r="P465" s="9">
        <v>3.5763087216698866E-2</v>
      </c>
      <c r="Q465" s="9">
        <v>1.3182716409101101E-2</v>
      </c>
      <c r="R465" s="9">
        <v>0.1910799877621786</v>
      </c>
      <c r="S465" s="9">
        <v>0.17753176915913252</v>
      </c>
      <c r="T465" s="9">
        <v>7.426767676767651E-2</v>
      </c>
      <c r="U465" s="9">
        <v>0.17363136957757183</v>
      </c>
      <c r="V465" s="9">
        <v>0.13463162041987956</v>
      </c>
      <c r="W465" s="9">
        <v>0.11771209043295652</v>
      </c>
      <c r="X465" s="9">
        <v>0.18356456776947799</v>
      </c>
      <c r="Y465" s="9">
        <v>0.68923240938166508</v>
      </c>
      <c r="Z465" s="9">
        <v>0.17261815827481522</v>
      </c>
      <c r="AA465" s="9">
        <v>8.3194062131341159E-2</v>
      </c>
      <c r="AB465" s="9">
        <v>0.32774219111140723</v>
      </c>
      <c r="AC465" s="9">
        <v>0.15359315423348863</v>
      </c>
      <c r="AD465" s="9">
        <v>0.1446485623003195</v>
      </c>
      <c r="AE465" s="9">
        <v>0.24453608247422767</v>
      </c>
      <c r="AF465" s="9">
        <v>0.17386162034299266</v>
      </c>
      <c r="AG465" s="9">
        <v>0.1764397218942684</v>
      </c>
      <c r="AH465" s="9">
        <v>1</v>
      </c>
      <c r="AI465" s="9">
        <v>0</v>
      </c>
      <c r="AJ465" s="9" t="s">
        <v>613</v>
      </c>
      <c r="AK465">
        <v>9111843</v>
      </c>
    </row>
    <row r="466" spans="3:37" x14ac:dyDescent="0.2">
      <c r="C466" s="5" t="s">
        <v>614</v>
      </c>
      <c r="D466" s="9">
        <v>0.35728146149841178</v>
      </c>
      <c r="E466" s="9">
        <v>0.14440311126141356</v>
      </c>
      <c r="F466" s="9">
        <v>0.34600234952663927</v>
      </c>
      <c r="G466" s="9">
        <v>0.21238600212089079</v>
      </c>
      <c r="H466" s="9">
        <v>0.51701724293581763</v>
      </c>
      <c r="I466" s="9">
        <v>0.22403533525550648</v>
      </c>
      <c r="J466" s="9">
        <v>0.16155107778819094</v>
      </c>
      <c r="K466" s="9">
        <v>0.32281312127236689</v>
      </c>
      <c r="L466" s="9">
        <v>0.29797979797979951</v>
      </c>
      <c r="M466" s="9">
        <v>0.2369418702611647</v>
      </c>
      <c r="N466" s="9">
        <v>7.0432735831974999E-2</v>
      </c>
      <c r="O466" s="9">
        <v>7.9804632248939356E-2</v>
      </c>
      <c r="P466" s="9">
        <v>6.5306507091362667E-2</v>
      </c>
      <c r="Q466" s="9">
        <v>3.5297106078095004E-2</v>
      </c>
      <c r="R466" s="9">
        <v>0.15025325492062441</v>
      </c>
      <c r="S466" s="9">
        <v>7.7042088503019773E-2</v>
      </c>
      <c r="T466" s="9">
        <v>4.0782828282828282E-2</v>
      </c>
      <c r="U466" s="9">
        <v>0.21519227126349727</v>
      </c>
      <c r="V466" s="9">
        <v>0.19963978161760423</v>
      </c>
      <c r="W466" s="9">
        <v>9.2181087019609823E-2</v>
      </c>
      <c r="X466" s="9">
        <v>0.27997154037709132</v>
      </c>
      <c r="Y466" s="9">
        <v>0.13086353944562937</v>
      </c>
      <c r="Z466" s="9">
        <v>0.26241346680611249</v>
      </c>
      <c r="AA466" s="9">
        <v>0.13878784899724728</v>
      </c>
      <c r="AB466" s="9">
        <v>0.41953377798322306</v>
      </c>
      <c r="AC466" s="9">
        <v>0.11691940507029044</v>
      </c>
      <c r="AD466" s="9">
        <v>0.10966453674121408</v>
      </c>
      <c r="AE466" s="9">
        <v>0.36735395189003567</v>
      </c>
      <c r="AF466" s="9">
        <v>0.20520402128917839</v>
      </c>
      <c r="AG466" s="9">
        <v>0.15125278761642555</v>
      </c>
      <c r="AH466" s="9">
        <v>1</v>
      </c>
      <c r="AI466" s="9">
        <v>0</v>
      </c>
      <c r="AJ466" s="9" t="s">
        <v>614</v>
      </c>
      <c r="AK466">
        <v>911201</v>
      </c>
    </row>
    <row r="467" spans="3:37" x14ac:dyDescent="0.2">
      <c r="C467" s="5" t="s">
        <v>615</v>
      </c>
      <c r="D467" s="9">
        <v>0.26688437692270972</v>
      </c>
      <c r="E467" s="9">
        <v>0.25160635779505913</v>
      </c>
      <c r="F467" s="9">
        <v>0.25450901803607273</v>
      </c>
      <c r="G467" s="9">
        <v>0.14820784729586384</v>
      </c>
      <c r="H467" s="9">
        <v>0.2997201408323581</v>
      </c>
      <c r="I467" s="9">
        <v>0.10710999325194806</v>
      </c>
      <c r="J467" s="9">
        <v>6.9493908153701725E-2</v>
      </c>
      <c r="K467" s="9">
        <v>0.11292246520874807</v>
      </c>
      <c r="L467" s="9">
        <v>0.37323232323232514</v>
      </c>
      <c r="M467" s="9">
        <v>0.1748104465037911</v>
      </c>
      <c r="N467" s="9">
        <v>2.089444142676045E-2</v>
      </c>
      <c r="O467" s="9">
        <v>6.7892503536067808E-2</v>
      </c>
      <c r="P467" s="9">
        <v>1.6915610422654673E-2</v>
      </c>
      <c r="Q467" s="9">
        <v>1.2174120934332984E-2</v>
      </c>
      <c r="R467" s="9">
        <v>7.3936839242615127E-2</v>
      </c>
      <c r="S467" s="9">
        <v>4.7218133205155437E-2</v>
      </c>
      <c r="T467" s="9">
        <v>3.1717171717171713E-2</v>
      </c>
      <c r="U467" s="9">
        <v>0.13047925743512054</v>
      </c>
      <c r="V467" s="9">
        <v>0.11535430854955817</v>
      </c>
      <c r="W467" s="9">
        <v>2.56761051918796E-2</v>
      </c>
      <c r="X467" s="9">
        <v>0.2280327285663476</v>
      </c>
      <c r="Y467" s="9">
        <v>0.26998933901918787</v>
      </c>
      <c r="Z467" s="9">
        <v>0.20523930474625376</v>
      </c>
      <c r="AA467" s="9">
        <v>0.1101799056232798</v>
      </c>
      <c r="AB467" s="9">
        <v>0.33896850029716968</v>
      </c>
      <c r="AC467" s="9">
        <v>0.12070320458712934</v>
      </c>
      <c r="AD467" s="9">
        <v>0.1507188498402556</v>
      </c>
      <c r="AE467" s="9">
        <v>0.33852233676976068</v>
      </c>
      <c r="AF467" s="9">
        <v>0.33609304159274661</v>
      </c>
      <c r="AG467" s="9">
        <v>0.11976911976912116</v>
      </c>
      <c r="AH467" s="9">
        <v>1</v>
      </c>
      <c r="AI467" s="9">
        <v>0</v>
      </c>
      <c r="AJ467" s="9" t="s">
        <v>615</v>
      </c>
      <c r="AK467">
        <v>911202</v>
      </c>
    </row>
    <row r="468" spans="3:37" x14ac:dyDescent="0.2">
      <c r="C468" s="5" t="s">
        <v>616</v>
      </c>
      <c r="D468" s="9">
        <v>0.3028538974868682</v>
      </c>
      <c r="E468" s="9">
        <v>0.71051741630030085</v>
      </c>
      <c r="F468" s="9">
        <v>0.29403634855918787</v>
      </c>
      <c r="G468" s="9">
        <v>0.17548250265111348</v>
      </c>
      <c r="H468" s="9">
        <v>0.35948361469712348</v>
      </c>
      <c r="I468" s="9">
        <v>0.16833323109011772</v>
      </c>
      <c r="J468" s="9">
        <v>6.6049671977507024E-2</v>
      </c>
      <c r="K468" s="9">
        <v>0.16222664015904656</v>
      </c>
      <c r="L468" s="9">
        <v>0.15909090909090998</v>
      </c>
      <c r="M468" s="9">
        <v>0.2148272957034541</v>
      </c>
      <c r="N468" s="9">
        <v>8.303458265435415E-2</v>
      </c>
      <c r="O468" s="9">
        <v>0.34560643564356286</v>
      </c>
      <c r="P468" s="9">
        <v>7.2091598737218585E-2</v>
      </c>
      <c r="Q468" s="9">
        <v>4.1330001232727821E-2</v>
      </c>
      <c r="R468" s="9">
        <v>0.1403270217901213</v>
      </c>
      <c r="S468" s="9">
        <v>7.6666566527473765E-2</v>
      </c>
      <c r="T468" s="9">
        <v>2.0040404040404039E-2</v>
      </c>
      <c r="U468" s="9">
        <v>0.17291153627581016</v>
      </c>
      <c r="V468" s="9">
        <v>0.1091630551021557</v>
      </c>
      <c r="W468" s="9">
        <v>7.2212318450036547E-2</v>
      </c>
      <c r="X468" s="9">
        <v>0.25329064389896955</v>
      </c>
      <c r="Y468" s="9">
        <v>0.78864605543709976</v>
      </c>
      <c r="Z468" s="9">
        <v>0.23048956621345787</v>
      </c>
      <c r="AA468" s="9">
        <v>0.12790011797090073</v>
      </c>
      <c r="AB468" s="9">
        <v>0.30396883048273377</v>
      </c>
      <c r="AC468" s="9">
        <v>0.11138923654568218</v>
      </c>
      <c r="AD468" s="9">
        <v>5.5934504792332189E-2</v>
      </c>
      <c r="AE468" s="9">
        <v>0.26676975945017278</v>
      </c>
      <c r="AF468" s="9">
        <v>0.12438399369209366</v>
      </c>
      <c r="AG468" s="9">
        <v>0.14239800603437053</v>
      </c>
      <c r="AH468" s="9">
        <v>1</v>
      </c>
      <c r="AI468" s="9">
        <v>0</v>
      </c>
      <c r="AJ468" s="9" t="s">
        <v>616</v>
      </c>
      <c r="AK468">
        <v>9112085</v>
      </c>
    </row>
    <row r="469" spans="3:37" x14ac:dyDescent="0.2">
      <c r="C469" s="5" t="s">
        <v>617</v>
      </c>
      <c r="D469" s="9">
        <v>0.22002934355625117</v>
      </c>
      <c r="E469" s="9">
        <v>0.66215759215420689</v>
      </c>
      <c r="F469" s="9">
        <v>0.21477437633888527</v>
      </c>
      <c r="G469" s="9">
        <v>0.11520678685047719</v>
      </c>
      <c r="H469" s="9">
        <v>0.3695946555926729</v>
      </c>
      <c r="I469" s="9">
        <v>0.20354579473651951</v>
      </c>
      <c r="J469" s="9">
        <v>0.16776007497656956</v>
      </c>
      <c r="K469" s="9">
        <v>0.10024850894632258</v>
      </c>
      <c r="L469" s="9">
        <v>0.37323232323232514</v>
      </c>
      <c r="M469" s="9">
        <v>0.24641954507161121</v>
      </c>
      <c r="N469" s="9">
        <v>7.3148651095419154E-2</v>
      </c>
      <c r="O469" s="9">
        <v>0.45655056577086384</v>
      </c>
      <c r="P469" s="9">
        <v>6.5636337935258457E-2</v>
      </c>
      <c r="Q469" s="9">
        <v>3.0496938725956969E-2</v>
      </c>
      <c r="R469" s="9">
        <v>0.27698269707991996</v>
      </c>
      <c r="S469" s="9">
        <v>0.16468891759545892</v>
      </c>
      <c r="T469" s="9">
        <v>0.10795454545454546</v>
      </c>
      <c r="U469" s="9">
        <v>0.17455957567721173</v>
      </c>
      <c r="V469" s="9">
        <v>0.23735014352451175</v>
      </c>
      <c r="W469" s="9">
        <v>4.2604646020756642E-2</v>
      </c>
      <c r="X469" s="9">
        <v>0.18463180362859932</v>
      </c>
      <c r="Y469" s="9">
        <v>0.71401918976546053</v>
      </c>
      <c r="Z469" s="9">
        <v>0.17744907614921193</v>
      </c>
      <c r="AA469" s="9">
        <v>8.4201730239874151E-2</v>
      </c>
      <c r="AB469" s="9">
        <v>0.45849567456911122</v>
      </c>
      <c r="AC469" s="9">
        <v>0.17057174180904433</v>
      </c>
      <c r="AD469" s="9">
        <v>0.23346645367412144</v>
      </c>
      <c r="AE469" s="9">
        <v>0.23487972508591112</v>
      </c>
      <c r="AF469" s="9">
        <v>0.26000394244036912</v>
      </c>
      <c r="AG469" s="9">
        <v>0.11255411255411388</v>
      </c>
      <c r="AH469" s="9">
        <v>1</v>
      </c>
      <c r="AI469" s="9">
        <v>0</v>
      </c>
      <c r="AJ469" s="9" t="s">
        <v>617</v>
      </c>
      <c r="AK469">
        <v>9112366</v>
      </c>
    </row>
    <row r="470" spans="3:37" x14ac:dyDescent="0.2">
      <c r="C470" s="5" t="s">
        <v>618</v>
      </c>
      <c r="D470" s="9">
        <v>0.29480808367646544</v>
      </c>
      <c r="E470" s="9">
        <v>0.52553263442678388</v>
      </c>
      <c r="F470" s="9">
        <v>0.27855711422845669</v>
      </c>
      <c r="G470" s="9">
        <v>0.16729586426299001</v>
      </c>
      <c r="H470" s="9">
        <v>0.31849778820980701</v>
      </c>
      <c r="I470" s="9">
        <v>0.10020857616097172</v>
      </c>
      <c r="J470" s="9">
        <v>6.4948453608247414E-2</v>
      </c>
      <c r="K470" s="9">
        <v>0.10278330019880769</v>
      </c>
      <c r="L470" s="9">
        <v>0.28232323232322865</v>
      </c>
      <c r="M470" s="9">
        <v>0.12384161752316976</v>
      </c>
      <c r="N470" s="9">
        <v>3.5089625203693638E-2</v>
      </c>
      <c r="O470" s="9">
        <v>0.21875000000000047</v>
      </c>
      <c r="P470" s="9">
        <v>2.6245111435706549E-2</v>
      </c>
      <c r="Q470" s="9">
        <v>2.0130818568616076E-2</v>
      </c>
      <c r="R470" s="9">
        <v>0.1378454635074956</v>
      </c>
      <c r="S470" s="9">
        <v>4.3785862348664974E-2</v>
      </c>
      <c r="T470" s="9">
        <v>3.8131313131313127E-2</v>
      </c>
      <c r="U470" s="9">
        <v>0.12220117446486101</v>
      </c>
      <c r="V470" s="9">
        <v>7.8628918782010185E-2</v>
      </c>
      <c r="W470" s="9">
        <v>3.2240233268383156E-2</v>
      </c>
      <c r="X470" s="9">
        <v>0.22838847385272257</v>
      </c>
      <c r="Y470" s="9">
        <v>0.59195095948827181</v>
      </c>
      <c r="Z470" s="9">
        <v>0.20359579660341792</v>
      </c>
      <c r="AA470" s="9">
        <v>0.11003244199764052</v>
      </c>
      <c r="AB470" s="9">
        <v>0.3812322525259158</v>
      </c>
      <c r="AC470" s="9">
        <v>7.6655897391118832E-2</v>
      </c>
      <c r="AD470" s="9">
        <v>0.1110223642172524</v>
      </c>
      <c r="AE470" s="9">
        <v>0.20635738831615161</v>
      </c>
      <c r="AF470" s="9">
        <v>0.17327025428740425</v>
      </c>
      <c r="AG470" s="9">
        <v>8.4218811491539244E-2</v>
      </c>
      <c r="AH470" s="9">
        <v>1</v>
      </c>
      <c r="AI470" s="9">
        <v>0</v>
      </c>
      <c r="AJ470" s="9" t="s">
        <v>618</v>
      </c>
      <c r="AK470">
        <v>9112367</v>
      </c>
    </row>
    <row r="471" spans="3:37" x14ac:dyDescent="0.2">
      <c r="C471" s="5" t="s">
        <v>619</v>
      </c>
      <c r="D471" s="9">
        <v>0.28486913720479135</v>
      </c>
      <c r="E471" s="9">
        <v>0.52147446736556979</v>
      </c>
      <c r="F471" s="9">
        <v>0.26826065924953341</v>
      </c>
      <c r="G471" s="9">
        <v>0.15978791092258748</v>
      </c>
      <c r="H471" s="9">
        <v>0.28040083054979043</v>
      </c>
      <c r="I471" s="9">
        <v>9.6159744800932437E-2</v>
      </c>
      <c r="J471" s="9">
        <v>2.825679475164011E-2</v>
      </c>
      <c r="K471" s="9">
        <v>8.7574552683897064E-2</v>
      </c>
      <c r="L471" s="9">
        <v>0.30656565656565299</v>
      </c>
      <c r="M471" s="9">
        <v>9.5408593091828114E-2</v>
      </c>
      <c r="N471" s="9">
        <v>5.4535578489951109E-2</v>
      </c>
      <c r="O471" s="9">
        <v>0.19267149929278679</v>
      </c>
      <c r="P471" s="9">
        <v>4.2406822786599449E-2</v>
      </c>
      <c r="Q471" s="9">
        <v>2.6873466094382147E-2</v>
      </c>
      <c r="R471" s="9">
        <v>0.14756773294353634</v>
      </c>
      <c r="S471" s="9">
        <v>5.0485174392405748E-2</v>
      </c>
      <c r="T471" s="9">
        <v>1.4345959595959596E-2</v>
      </c>
      <c r="U471" s="9">
        <v>0.1200227315779504</v>
      </c>
      <c r="V471" s="9">
        <v>6.0055158439802726E-2</v>
      </c>
      <c r="W471" s="9">
        <v>2.1392147920898563E-2</v>
      </c>
      <c r="X471" s="9">
        <v>0.2280327285663476</v>
      </c>
      <c r="Y471" s="9">
        <v>0.52931769722814381</v>
      </c>
      <c r="Z471" s="9">
        <v>0.2024503212311384</v>
      </c>
      <c r="AA471" s="9">
        <v>0.10895104207628806</v>
      </c>
      <c r="AB471" s="9">
        <v>0.3343459023971499</v>
      </c>
      <c r="AC471" s="9">
        <v>7.9566512404070089E-2</v>
      </c>
      <c r="AD471" s="9">
        <v>3.5638977635782748E-2</v>
      </c>
      <c r="AE471" s="9">
        <v>0.20347079037800725</v>
      </c>
      <c r="AF471" s="9">
        <v>0.14606741573033738</v>
      </c>
      <c r="AG471" s="9">
        <v>5.1620097074642803E-2</v>
      </c>
      <c r="AH471" s="9">
        <v>1</v>
      </c>
      <c r="AI471" s="9">
        <v>0</v>
      </c>
      <c r="AJ471" s="9" t="s">
        <v>619</v>
      </c>
      <c r="AK471">
        <v>9112594</v>
      </c>
    </row>
    <row r="472" spans="3:37" x14ac:dyDescent="0.2">
      <c r="C472" s="5" t="s">
        <v>620</v>
      </c>
      <c r="D472" s="9">
        <v>0.13128875005916146</v>
      </c>
      <c r="E472" s="9">
        <v>0.62529590801487644</v>
      </c>
      <c r="F472" s="9">
        <v>0.12362656347177174</v>
      </c>
      <c r="G472" s="9">
        <v>6.252386002120848E-2</v>
      </c>
      <c r="H472" s="9">
        <v>0.24564412747133832</v>
      </c>
      <c r="I472" s="9">
        <v>8.2448929513527031E-2</v>
      </c>
      <c r="J472" s="9">
        <v>3.6105904404873469E-2</v>
      </c>
      <c r="K472" s="9">
        <v>5.1838966202783561E-2</v>
      </c>
      <c r="L472" s="9">
        <v>0.28333333333332972</v>
      </c>
      <c r="M472" s="9">
        <v>0.20134793597304343</v>
      </c>
      <c r="N472" s="9">
        <v>2.411732753938077E-2</v>
      </c>
      <c r="O472" s="9">
        <v>0.29322842998585635</v>
      </c>
      <c r="P472" s="9">
        <v>2.2899684304763707E-2</v>
      </c>
      <c r="Q472" s="9">
        <v>8.3638713629858724E-3</v>
      </c>
      <c r="R472" s="9">
        <v>0.16572050175068864</v>
      </c>
      <c r="S472" s="9">
        <v>7.8469072010093871E-2</v>
      </c>
      <c r="T472" s="9">
        <v>3.6616161616161616E-2</v>
      </c>
      <c r="U472" s="9">
        <v>0.11562795984087916</v>
      </c>
      <c r="V472" s="9">
        <v>0.11057015815838352</v>
      </c>
      <c r="W472" s="9">
        <v>4.7441371971864273E-2</v>
      </c>
      <c r="X472" s="9">
        <v>9.7474208466738474E-2</v>
      </c>
      <c r="Y472" s="9">
        <v>0.66364605543710209</v>
      </c>
      <c r="Z472" s="9">
        <v>8.775337417202142E-2</v>
      </c>
      <c r="AA472" s="9">
        <v>4.0478765237907978E-2</v>
      </c>
      <c r="AB472" s="9">
        <v>0.26302582051112949</v>
      </c>
      <c r="AC472" s="9">
        <v>8.1118840410978915E-2</v>
      </c>
      <c r="AD472" s="9">
        <v>5.7428115015974446E-2</v>
      </c>
      <c r="AE472" s="9">
        <v>0.16721649484536141</v>
      </c>
      <c r="AF472" s="9">
        <v>0.14902424600827943</v>
      </c>
      <c r="AG472" s="9">
        <v>0.11196379378197624</v>
      </c>
      <c r="AH472" s="9">
        <v>1</v>
      </c>
      <c r="AI472" s="9">
        <v>0</v>
      </c>
      <c r="AJ472" s="9" t="s">
        <v>620</v>
      </c>
      <c r="AK472">
        <v>9112712</v>
      </c>
    </row>
    <row r="473" spans="3:37" x14ac:dyDescent="0.2">
      <c r="C473" s="5" t="s">
        <v>621</v>
      </c>
      <c r="D473" s="9">
        <v>0.4779686686544537</v>
      </c>
      <c r="E473" s="9">
        <v>0.58978694622928296</v>
      </c>
      <c r="F473" s="9">
        <v>0.46582820814041925</v>
      </c>
      <c r="G473" s="9">
        <v>0.3339978791092254</v>
      </c>
      <c r="H473" s="9">
        <v>0.41843459420420986</v>
      </c>
      <c r="I473" s="9">
        <v>0.28102570394454418</v>
      </c>
      <c r="J473" s="9">
        <v>0.23594189315838801</v>
      </c>
      <c r="K473" s="9">
        <v>0.31963220675944498</v>
      </c>
      <c r="L473" s="9">
        <v>0.37020202020201698</v>
      </c>
      <c r="M473" s="9">
        <v>0.27064026958719678</v>
      </c>
      <c r="N473" s="9">
        <v>0.29607097591888459</v>
      </c>
      <c r="O473" s="9">
        <v>0.17499115983026686</v>
      </c>
      <c r="P473" s="9">
        <v>0.249446355369175</v>
      </c>
      <c r="Q473" s="9">
        <v>0.20246246717395283</v>
      </c>
      <c r="R473" s="9">
        <v>0.23887548016453064</v>
      </c>
      <c r="S473" s="9">
        <v>0.14974314296872768</v>
      </c>
      <c r="T473" s="9">
        <v>6.871212121212121E-2</v>
      </c>
      <c r="U473" s="9">
        <v>0.27618867209698666</v>
      </c>
      <c r="V473" s="9">
        <v>0.17684471210671326</v>
      </c>
      <c r="W473" s="9">
        <v>0.121685115321366</v>
      </c>
      <c r="X473" s="9">
        <v>0.5346851654215603</v>
      </c>
      <c r="Y473" s="9">
        <v>0.59888059701492713</v>
      </c>
      <c r="Z473" s="9">
        <v>0.50644952437870183</v>
      </c>
      <c r="AA473" s="9">
        <v>0.35951631930790423</v>
      </c>
      <c r="AB473" s="9">
        <v>0.58660767351251819</v>
      </c>
      <c r="AC473" s="9">
        <v>0.21064120848735343</v>
      </c>
      <c r="AD473" s="9">
        <v>0.21078274760383389</v>
      </c>
      <c r="AE473" s="9">
        <v>0.53436426116838676</v>
      </c>
      <c r="AF473" s="9">
        <v>0.28484131677508234</v>
      </c>
      <c r="AG473" s="9">
        <v>0.23324150596878071</v>
      </c>
      <c r="AH473" s="9">
        <v>0</v>
      </c>
      <c r="AI473" s="9">
        <v>1</v>
      </c>
      <c r="AJ473" s="9" t="s">
        <v>621</v>
      </c>
      <c r="AK473">
        <v>911296201</v>
      </c>
    </row>
    <row r="474" spans="3:37" x14ac:dyDescent="0.2">
      <c r="C474" s="5" t="s">
        <v>622</v>
      </c>
      <c r="D474" s="9">
        <v>0.96734346159307583</v>
      </c>
      <c r="E474" s="9">
        <v>0.56002705444707468</v>
      </c>
      <c r="F474" s="9">
        <v>0.98894340404947845</v>
      </c>
      <c r="G474" s="9">
        <v>1</v>
      </c>
      <c r="H474" s="9">
        <v>0.50347567030784968</v>
      </c>
      <c r="I474" s="9">
        <v>0.55033433531685338</v>
      </c>
      <c r="J474" s="9">
        <v>0.85168697282099093</v>
      </c>
      <c r="K474" s="9">
        <v>0.83946322067594348</v>
      </c>
      <c r="L474" s="9">
        <v>0.50555555555555809</v>
      </c>
      <c r="M474" s="9">
        <v>0.13205560235889011</v>
      </c>
      <c r="N474" s="9">
        <v>0.88194821654897693</v>
      </c>
      <c r="O474" s="9">
        <v>0.2090258132956157</v>
      </c>
      <c r="P474" s="9">
        <v>0.84309475568957726</v>
      </c>
      <c r="Q474" s="9">
        <v>1</v>
      </c>
      <c r="R474" s="9">
        <v>0.20182207567053057</v>
      </c>
      <c r="S474" s="9">
        <v>0.3866975095382611</v>
      </c>
      <c r="T474" s="9">
        <v>0.20340909090909065</v>
      </c>
      <c r="U474" s="9">
        <v>0.49213866262549816</v>
      </c>
      <c r="V474" s="9">
        <v>0.12787752574998448</v>
      </c>
      <c r="W474" s="9">
        <v>0.12655638931498189</v>
      </c>
      <c r="X474" s="9">
        <v>1</v>
      </c>
      <c r="Y474" s="9">
        <v>0.51572494669509739</v>
      </c>
      <c r="Z474" s="9">
        <v>1</v>
      </c>
      <c r="AA474" s="9">
        <v>1</v>
      </c>
      <c r="AB474" s="9">
        <v>0.42613748926896566</v>
      </c>
      <c r="AC474" s="9">
        <v>0.38644235526966741</v>
      </c>
      <c r="AD474" s="9">
        <v>0.54576677316293931</v>
      </c>
      <c r="AE474" s="9">
        <v>0.90206185567010644</v>
      </c>
      <c r="AF474" s="9">
        <v>0.21210329193770985</v>
      </c>
      <c r="AG474" s="9">
        <v>0.12613144431326392</v>
      </c>
      <c r="AH474" s="9">
        <v>0</v>
      </c>
      <c r="AI474" s="9">
        <v>1</v>
      </c>
      <c r="AJ474" s="9" t="s">
        <v>622</v>
      </c>
      <c r="AK474">
        <v>911296202</v>
      </c>
    </row>
    <row r="475" spans="3:37" x14ac:dyDescent="0.2">
      <c r="C475" s="5" t="s">
        <v>623</v>
      </c>
      <c r="D475" s="9">
        <v>0.35112878034928496</v>
      </c>
      <c r="E475" s="9">
        <v>0.58437605681433535</v>
      </c>
      <c r="F475" s="9">
        <v>0.33487664985142745</v>
      </c>
      <c r="G475" s="9">
        <v>0.21319194061505831</v>
      </c>
      <c r="H475" s="9">
        <v>0.15636002527760276</v>
      </c>
      <c r="I475" s="9">
        <v>0.10076068952824981</v>
      </c>
      <c r="J475" s="9">
        <v>8.1443298969071931E-2</v>
      </c>
      <c r="K475" s="9">
        <v>8.633200795228671E-2</v>
      </c>
      <c r="L475" s="9">
        <v>0.32676767676767332</v>
      </c>
      <c r="M475" s="9">
        <v>9.2038753159227105E-2</v>
      </c>
      <c r="N475" s="9">
        <v>4.3454644215100487E-2</v>
      </c>
      <c r="O475" s="9">
        <v>0.12177333804809076</v>
      </c>
      <c r="P475" s="9">
        <v>4.5705131225557187E-2</v>
      </c>
      <c r="Q475" s="9">
        <v>2.5622060597910359E-2</v>
      </c>
      <c r="R475" s="9">
        <v>0.12383995648774514</v>
      </c>
      <c r="S475" s="9">
        <v>0.10918676960975762</v>
      </c>
      <c r="T475" s="9">
        <v>4.9772727272727017E-2</v>
      </c>
      <c r="U475" s="9">
        <v>0.12066679295321088</v>
      </c>
      <c r="V475" s="9">
        <v>8.8056509258738105E-2</v>
      </c>
      <c r="W475" s="9">
        <v>3.4451307988889499E-2</v>
      </c>
      <c r="X475" s="9">
        <v>0.26574172892209302</v>
      </c>
      <c r="Y475" s="9">
        <v>0.5319829424307051</v>
      </c>
      <c r="Z475" s="9">
        <v>0.24896658200109731</v>
      </c>
      <c r="AA475" s="9">
        <v>0.13502752654345282</v>
      </c>
      <c r="AB475" s="9">
        <v>0.20161130555372303</v>
      </c>
      <c r="AC475" s="9">
        <v>0.11517303606251912</v>
      </c>
      <c r="AD475" s="9">
        <v>0.11757188498402556</v>
      </c>
      <c r="AE475" s="9">
        <v>0.19116838487972543</v>
      </c>
      <c r="AF475" s="9">
        <v>0.1537551744529847</v>
      </c>
      <c r="AG475" s="9">
        <v>6.2967335694609466E-2</v>
      </c>
      <c r="AH475" s="9">
        <v>1</v>
      </c>
      <c r="AI475" s="9">
        <v>0</v>
      </c>
      <c r="AJ475" s="9" t="s">
        <v>623</v>
      </c>
      <c r="AK475">
        <v>9113156</v>
      </c>
    </row>
    <row r="476" spans="3:37" x14ac:dyDescent="0.2">
      <c r="C476" s="5" t="s">
        <v>624</v>
      </c>
      <c r="D476" s="9">
        <v>0.21860949406029767</v>
      </c>
      <c r="E476" s="9">
        <v>0.29252620899560022</v>
      </c>
      <c r="F476" s="9">
        <v>0.20793310759449921</v>
      </c>
      <c r="G476" s="9">
        <v>0.11418875927889673</v>
      </c>
      <c r="H476" s="9">
        <v>0.29294935451837412</v>
      </c>
      <c r="I476" s="9">
        <v>0.12014600331268029</v>
      </c>
      <c r="J476" s="9">
        <v>7.8889409559512416E-2</v>
      </c>
      <c r="K476" s="9">
        <v>8.8320079522863276E-2</v>
      </c>
      <c r="L476" s="9">
        <v>0.23030303030303151</v>
      </c>
      <c r="M476" s="9">
        <v>0.18176074136478737</v>
      </c>
      <c r="N476" s="9">
        <v>2.53847546623212E-2</v>
      </c>
      <c r="O476" s="9">
        <v>8.9595120226308292E-2</v>
      </c>
      <c r="P476" s="9">
        <v>2.5726805823869856E-2</v>
      </c>
      <c r="Q476" s="9">
        <v>1.1370980093313778E-2</v>
      </c>
      <c r="R476" s="9">
        <v>0.16983376958901308</v>
      </c>
      <c r="S476" s="9">
        <v>0.11083906630216084</v>
      </c>
      <c r="T476" s="9">
        <v>5.2525252525252267E-2</v>
      </c>
      <c r="U476" s="9">
        <v>0.14201553324493302</v>
      </c>
      <c r="V476" s="9">
        <v>0.18796082625091323</v>
      </c>
      <c r="W476" s="9">
        <v>6.4715393225820081E-2</v>
      </c>
      <c r="X476" s="9">
        <v>0.17218071860547937</v>
      </c>
      <c r="Y476" s="9">
        <v>0.31982942430703715</v>
      </c>
      <c r="Z476" s="9">
        <v>0.16071517505852009</v>
      </c>
      <c r="AA476" s="9">
        <v>7.6164962642548392E-2</v>
      </c>
      <c r="AB476" s="9">
        <v>0.4162319223403585</v>
      </c>
      <c r="AC476" s="9">
        <v>0.14893617021276503</v>
      </c>
      <c r="AD476" s="9">
        <v>0.14856230031948883</v>
      </c>
      <c r="AE476" s="9">
        <v>0.28481099656357456</v>
      </c>
      <c r="AF476" s="9">
        <v>0.3242657204809784</v>
      </c>
      <c r="AG476" s="9">
        <v>0.15472910927456543</v>
      </c>
      <c r="AH476" s="9">
        <v>1</v>
      </c>
      <c r="AI476" s="9">
        <v>0</v>
      </c>
      <c r="AJ476" s="9" t="s">
        <v>624</v>
      </c>
      <c r="AK476">
        <v>911320501</v>
      </c>
    </row>
    <row r="477" spans="3:37" x14ac:dyDescent="0.2">
      <c r="C477" s="5" t="s">
        <v>625</v>
      </c>
      <c r="D477" s="9">
        <v>0.2929149510151941</v>
      </c>
      <c r="E477" s="9">
        <v>0.2877916807575211</v>
      </c>
      <c r="F477" s="9">
        <v>0.27980098127289116</v>
      </c>
      <c r="G477" s="9">
        <v>0.16704135737009504</v>
      </c>
      <c r="H477" s="9">
        <v>0.19888056332942317</v>
      </c>
      <c r="I477" s="9">
        <v>0.12440954542666131</v>
      </c>
      <c r="J477" s="9">
        <v>0.11384723523898781</v>
      </c>
      <c r="K477" s="9">
        <v>0.14264413518886751</v>
      </c>
      <c r="L477" s="9">
        <v>0.19898989898989999</v>
      </c>
      <c r="M477" s="9">
        <v>0.11647009267059814</v>
      </c>
      <c r="N477" s="9">
        <v>3.2880680789426034E-2</v>
      </c>
      <c r="O477" s="9">
        <v>7.1782178217821943E-2</v>
      </c>
      <c r="P477" s="9">
        <v>2.2569853460867928E-2</v>
      </c>
      <c r="Q477" s="9">
        <v>1.8842057684190099E-2</v>
      </c>
      <c r="R477" s="9">
        <v>0.14467824727198586</v>
      </c>
      <c r="S477" s="9">
        <v>9.5217352119446763E-2</v>
      </c>
      <c r="T477" s="9">
        <v>3.9494949494949493E-2</v>
      </c>
      <c r="U477" s="9">
        <v>0.16031445349498041</v>
      </c>
      <c r="V477" s="9">
        <v>4.2888501153824511E-2</v>
      </c>
      <c r="W477" s="9">
        <v>2.6850738637148947E-2</v>
      </c>
      <c r="X477" s="9">
        <v>0.24795446460334519</v>
      </c>
      <c r="Y477" s="9">
        <v>0.31636460554371093</v>
      </c>
      <c r="Z477" s="9">
        <v>0.2225708451616126</v>
      </c>
      <c r="AA477" s="9">
        <v>0.12347620920173046</v>
      </c>
      <c r="AB477" s="9">
        <v>0.37660965462590273</v>
      </c>
      <c r="AC477" s="9">
        <v>0.1641683887805494</v>
      </c>
      <c r="AD477" s="9">
        <v>0.14984025559105352</v>
      </c>
      <c r="AE477" s="9">
        <v>0.35910652920962327</v>
      </c>
      <c r="AF477" s="9">
        <v>0.132071752414745</v>
      </c>
      <c r="AG477" s="9">
        <v>9.3204775022958083E-2</v>
      </c>
      <c r="AH477" s="9">
        <v>1</v>
      </c>
      <c r="AI477" s="9">
        <v>0</v>
      </c>
      <c r="AJ477" s="9" t="s">
        <v>625</v>
      </c>
      <c r="AK477">
        <v>911320502</v>
      </c>
    </row>
    <row r="478" spans="3:37" x14ac:dyDescent="0.2">
      <c r="C478" s="5" t="s">
        <v>626</v>
      </c>
      <c r="D478" s="9">
        <v>0.2962279331724188</v>
      </c>
      <c r="E478" s="9">
        <v>0.35238417314845782</v>
      </c>
      <c r="F478" s="9">
        <v>0.29769884596779822</v>
      </c>
      <c r="G478" s="9">
        <v>0.16941675503711515</v>
      </c>
      <c r="H478" s="9">
        <v>0.27272727272727432</v>
      </c>
      <c r="I478" s="9">
        <v>0.31568615422366825</v>
      </c>
      <c r="J478" s="9">
        <v>0.2366447985004686</v>
      </c>
      <c r="K478" s="9">
        <v>0.14080516898608419</v>
      </c>
      <c r="L478" s="9">
        <v>0.27323232323231955</v>
      </c>
      <c r="M478" s="9">
        <v>0.30244313395113948</v>
      </c>
      <c r="N478" s="9">
        <v>6.1379684953829443E-2</v>
      </c>
      <c r="O478" s="9">
        <v>0.10018122347949102</v>
      </c>
      <c r="P478" s="9">
        <v>0.12307402346510862</v>
      </c>
      <c r="Q478" s="9">
        <v>3.1767021916405944E-2</v>
      </c>
      <c r="R478" s="9">
        <v>0.10932454023183905</v>
      </c>
      <c r="S478" s="9">
        <v>0.4830564484633677</v>
      </c>
      <c r="T478" s="9">
        <v>0.19401515151515125</v>
      </c>
      <c r="U478" s="9">
        <v>0.25913998863420962</v>
      </c>
      <c r="V478" s="9">
        <v>0.10381606348848849</v>
      </c>
      <c r="W478" s="9">
        <v>0.25006564128076553</v>
      </c>
      <c r="X478" s="9">
        <v>0.26716471006759279</v>
      </c>
      <c r="Y478" s="9">
        <v>0.35927505330490506</v>
      </c>
      <c r="Z478" s="9">
        <v>0.32167936650231777</v>
      </c>
      <c r="AA478" s="9">
        <v>0.13475717656311464</v>
      </c>
      <c r="AB478" s="9">
        <v>0.32311959321138739</v>
      </c>
      <c r="AC478" s="9">
        <v>0.52130085086978772</v>
      </c>
      <c r="AD478" s="9">
        <v>0.52364217252396084</v>
      </c>
      <c r="AE478" s="9">
        <v>0.46632302405498099</v>
      </c>
      <c r="AF478" s="9">
        <v>0.25231618371771974</v>
      </c>
      <c r="AG478" s="9">
        <v>0.45821854912764337</v>
      </c>
      <c r="AH478" s="9">
        <v>1</v>
      </c>
      <c r="AI478" s="9">
        <v>0</v>
      </c>
      <c r="AJ478" s="9" t="s">
        <v>626</v>
      </c>
      <c r="AK478">
        <v>9113239</v>
      </c>
    </row>
    <row r="479" spans="3:37" x14ac:dyDescent="0.2">
      <c r="C479" s="5" t="s">
        <v>627</v>
      </c>
      <c r="D479" s="9">
        <v>0.29149510151924074</v>
      </c>
      <c r="E479" s="9">
        <v>0.37301318904294545</v>
      </c>
      <c r="F479" s="9">
        <v>0.29154861447032049</v>
      </c>
      <c r="G479" s="9">
        <v>0.16687168610816497</v>
      </c>
      <c r="H479" s="9">
        <v>0.30802563871084415</v>
      </c>
      <c r="I479" s="9">
        <v>0.27458438132629981</v>
      </c>
      <c r="J479" s="9">
        <v>0.25421743205248359</v>
      </c>
      <c r="K479" s="9">
        <v>0.17445328031809185</v>
      </c>
      <c r="L479" s="9">
        <v>0.25353535353535483</v>
      </c>
      <c r="M479" s="9">
        <v>0.21566975568660485</v>
      </c>
      <c r="N479" s="9">
        <v>7.3764258555132703E-2</v>
      </c>
      <c r="O479" s="9">
        <v>9.4634016973125859E-2</v>
      </c>
      <c r="P479" s="9">
        <v>7.3269566036846354E-2</v>
      </c>
      <c r="Q479" s="9">
        <v>3.8472314054217437E-2</v>
      </c>
      <c r="R479" s="9">
        <v>0.18975422374817308</v>
      </c>
      <c r="S479" s="9">
        <v>0.22184336227356119</v>
      </c>
      <c r="T479" s="9">
        <v>0.11654040404040378</v>
      </c>
      <c r="U479" s="9">
        <v>0.23754498958136055</v>
      </c>
      <c r="V479" s="9">
        <v>0.10874092418528732</v>
      </c>
      <c r="W479" s="9">
        <v>8.0676588864474888E-2</v>
      </c>
      <c r="X479" s="9">
        <v>0.24439701173959563</v>
      </c>
      <c r="Y479" s="9">
        <v>0.35820895522388163</v>
      </c>
      <c r="Z479" s="9">
        <v>0.25145674585387884</v>
      </c>
      <c r="AA479" s="9">
        <v>0.12384486826582795</v>
      </c>
      <c r="AB479" s="9">
        <v>0.42217526249752674</v>
      </c>
      <c r="AC479" s="9">
        <v>0.31784886146442648</v>
      </c>
      <c r="AD479" s="9">
        <v>0.35974440894568693</v>
      </c>
      <c r="AE479" s="9">
        <v>0.40584192439862687</v>
      </c>
      <c r="AF479" s="9">
        <v>0.19672777449240916</v>
      </c>
      <c r="AG479" s="9">
        <v>0.17512790240063067</v>
      </c>
      <c r="AH479" s="9">
        <v>1</v>
      </c>
      <c r="AI479" s="9">
        <v>0</v>
      </c>
      <c r="AJ479" s="9" t="s">
        <v>627</v>
      </c>
      <c r="AK479">
        <v>9113455</v>
      </c>
    </row>
    <row r="480" spans="3:37" x14ac:dyDescent="0.2">
      <c r="C480" s="5" t="s">
        <v>628</v>
      </c>
      <c r="D480" s="9">
        <v>0.12717118652089601</v>
      </c>
      <c r="E480" s="9">
        <v>0.28373351369631383</v>
      </c>
      <c r="F480" s="9">
        <v>0.1193421325409446</v>
      </c>
      <c r="G480" s="9">
        <v>6.0572640509013786E-2</v>
      </c>
      <c r="H480" s="9">
        <v>0.27516475580030947</v>
      </c>
      <c r="I480" s="9">
        <v>0.1070486473222505</v>
      </c>
      <c r="J480" s="9">
        <v>3.4653233364573335E-2</v>
      </c>
      <c r="K480" s="9">
        <v>2.8672962226640255E-2</v>
      </c>
      <c r="L480" s="9">
        <v>0.31313131313131476</v>
      </c>
      <c r="M480" s="9">
        <v>0.29823083403538331</v>
      </c>
      <c r="N480" s="9">
        <v>8.3324280282455185E-2</v>
      </c>
      <c r="O480" s="9">
        <v>0.21035183875530455</v>
      </c>
      <c r="P480" s="9">
        <v>7.152617443339726E-2</v>
      </c>
      <c r="Q480" s="9">
        <v>2.6481234520861135E-2</v>
      </c>
      <c r="R480" s="9">
        <v>0.31502192609715485</v>
      </c>
      <c r="S480" s="9">
        <v>7.7492714873674984E-2</v>
      </c>
      <c r="T480" s="9">
        <v>2.6035353535353533E-2</v>
      </c>
      <c r="U480" s="9">
        <v>7.4521689713961115E-2</v>
      </c>
      <c r="V480" s="9">
        <v>0.26802499015027714</v>
      </c>
      <c r="W480" s="9">
        <v>7.2005030194989078E-2</v>
      </c>
      <c r="X480" s="9">
        <v>0.11454998221273642</v>
      </c>
      <c r="Y480" s="9">
        <v>0.33582089552238903</v>
      </c>
      <c r="Z480" s="9">
        <v>0.10309278350515511</v>
      </c>
      <c r="AA480" s="9">
        <v>4.7925678332677933E-2</v>
      </c>
      <c r="AB480" s="9">
        <v>0.44660899425477452</v>
      </c>
      <c r="AC480" s="9">
        <v>9.528383347401316E-2</v>
      </c>
      <c r="AD480" s="9">
        <v>5.1190095846645287E-2</v>
      </c>
      <c r="AE480" s="9">
        <v>8.5910652920962505E-2</v>
      </c>
      <c r="AF480" s="9">
        <v>0.29410605164596948</v>
      </c>
      <c r="AG480" s="9">
        <v>0.155516200970748</v>
      </c>
      <c r="AH480" s="9">
        <v>1</v>
      </c>
      <c r="AI480" s="9">
        <v>0</v>
      </c>
      <c r="AJ480" s="9" t="s">
        <v>628</v>
      </c>
      <c r="AK480">
        <v>9113514</v>
      </c>
    </row>
    <row r="481" spans="3:37" x14ac:dyDescent="0.2">
      <c r="C481" s="5" t="s">
        <v>629</v>
      </c>
      <c r="D481" s="9">
        <v>0.50257939325098477</v>
      </c>
      <c r="E481" s="9">
        <v>0.46060196144740945</v>
      </c>
      <c r="F481" s="9">
        <v>0.51972911339921257</v>
      </c>
      <c r="G481" s="9">
        <v>0.35503711558854717</v>
      </c>
      <c r="H481" s="9">
        <v>0.36345580933466071</v>
      </c>
      <c r="I481" s="9">
        <v>0.55524200969265547</v>
      </c>
      <c r="J481" s="9">
        <v>0.500468603561387</v>
      </c>
      <c r="K481" s="9">
        <v>0.49801192842942593</v>
      </c>
      <c r="L481" s="9">
        <v>0.32121212121212284</v>
      </c>
      <c r="M481" s="9">
        <v>0.49978938500421449</v>
      </c>
      <c r="N481" s="9">
        <v>0.29599855151185905</v>
      </c>
      <c r="O481" s="9">
        <v>0.24416548797736967</v>
      </c>
      <c r="P481" s="9">
        <v>0.23766668237289737</v>
      </c>
      <c r="Q481" s="9">
        <v>0.18322444237744631</v>
      </c>
      <c r="R481" s="9">
        <v>0.1717714246864061</v>
      </c>
      <c r="S481" s="9">
        <v>0.51069486586355417</v>
      </c>
      <c r="T481" s="9">
        <v>0.16643939393939369</v>
      </c>
      <c r="U481" s="9">
        <v>0.4377723053608627</v>
      </c>
      <c r="V481" s="9">
        <v>0.12450047841503772</v>
      </c>
      <c r="W481" s="9">
        <v>0.35947929190331857</v>
      </c>
      <c r="X481" s="9">
        <v>0.48523657061544134</v>
      </c>
      <c r="Y481" s="9">
        <v>0.44909381663113135</v>
      </c>
      <c r="Z481" s="9">
        <v>0.46411673888141602</v>
      </c>
      <c r="AA481" s="9">
        <v>0.30765827762485271</v>
      </c>
      <c r="AB481" s="9">
        <v>0.32708181998283298</v>
      </c>
      <c r="AC481" s="9">
        <v>0.4377661999980586</v>
      </c>
      <c r="AD481" s="9">
        <v>0.4125399361022356</v>
      </c>
      <c r="AE481" s="9">
        <v>0.68591065292096465</v>
      </c>
      <c r="AF481" s="9">
        <v>0.14508180563769002</v>
      </c>
      <c r="AG481" s="9">
        <v>0.44182080545716573</v>
      </c>
      <c r="AH481" s="9">
        <v>0</v>
      </c>
      <c r="AI481" s="9">
        <v>1</v>
      </c>
      <c r="AJ481" s="9" t="s">
        <v>629</v>
      </c>
      <c r="AK481">
        <v>9113538</v>
      </c>
    </row>
    <row r="482" spans="3:37" x14ac:dyDescent="0.2">
      <c r="C482" s="5" t="s">
        <v>630</v>
      </c>
      <c r="D482" s="9">
        <v>0.21955606039092856</v>
      </c>
      <c r="E482" s="9">
        <v>0.28643895840378758</v>
      </c>
      <c r="F482" s="9">
        <v>0.2252090387671894</v>
      </c>
      <c r="G482" s="9">
        <v>0.11253446447507952</v>
      </c>
      <c r="H482" s="9">
        <v>0.58562787758417967</v>
      </c>
      <c r="I482" s="9">
        <v>0.39543586283049931</v>
      </c>
      <c r="J482" s="9">
        <v>0.23898781630740151</v>
      </c>
      <c r="K482" s="9">
        <v>0.2765407554671982</v>
      </c>
      <c r="L482" s="9">
        <v>0.45303030303030539</v>
      </c>
      <c r="M482" s="9">
        <v>0.47577927548441662</v>
      </c>
      <c r="N482" s="9">
        <v>0.10812963968857504</v>
      </c>
      <c r="O482" s="9">
        <v>0.30494165487977432</v>
      </c>
      <c r="P482" s="9">
        <v>0.10695943080620084</v>
      </c>
      <c r="Q482" s="9">
        <v>3.9312810283191217E-2</v>
      </c>
      <c r="R482" s="9">
        <v>0.43774008226535688</v>
      </c>
      <c r="S482" s="9">
        <v>0.22387118094150965</v>
      </c>
      <c r="T482" s="9">
        <v>0.12527777777777777</v>
      </c>
      <c r="U482" s="9">
        <v>0.34874029172191573</v>
      </c>
      <c r="V482" s="9">
        <v>0.14335565936849071</v>
      </c>
      <c r="W482" s="9">
        <v>0.14932354932769565</v>
      </c>
      <c r="X482" s="9">
        <v>0.19316969050159827</v>
      </c>
      <c r="Y482" s="9">
        <v>0.35660980810234372</v>
      </c>
      <c r="Z482" s="9">
        <v>0.18790776433089432</v>
      </c>
      <c r="AA482" s="9">
        <v>8.4275462052693886E-2</v>
      </c>
      <c r="AB482" s="9">
        <v>0.70547447665587881</v>
      </c>
      <c r="AC482" s="9">
        <v>0.25274810567472911</v>
      </c>
      <c r="AD482" s="9">
        <v>0.25447284345047844</v>
      </c>
      <c r="AE482" s="9">
        <v>0.48659793814433167</v>
      </c>
      <c r="AF482" s="9">
        <v>0.21584861028976984</v>
      </c>
      <c r="AG482" s="9">
        <v>0.24701561065197644</v>
      </c>
      <c r="AH482" s="9">
        <v>1</v>
      </c>
      <c r="AI482" s="9">
        <v>0</v>
      </c>
      <c r="AJ482" s="9" t="s">
        <v>630</v>
      </c>
      <c r="AK482">
        <v>911366</v>
      </c>
    </row>
    <row r="483" spans="3:37" x14ac:dyDescent="0.2">
      <c r="C483" s="5" t="s">
        <v>631</v>
      </c>
      <c r="D483" s="9">
        <v>0.12712385820436417</v>
      </c>
      <c r="E483" s="9">
        <v>0.29692255664524508</v>
      </c>
      <c r="F483" s="9">
        <v>0.1223135927026473</v>
      </c>
      <c r="G483" s="9">
        <v>6.1760339342523868E-2</v>
      </c>
      <c r="H483" s="9">
        <v>0.3324907465920397</v>
      </c>
      <c r="I483" s="9">
        <v>0.13250720814673955</v>
      </c>
      <c r="J483" s="9">
        <v>6.9072164948453363E-2</v>
      </c>
      <c r="K483" s="9">
        <v>7.5248508946322443E-2</v>
      </c>
      <c r="L483" s="9">
        <v>0.594949494949498</v>
      </c>
      <c r="M483" s="9">
        <v>0.29844144903117326</v>
      </c>
      <c r="N483" s="9">
        <v>9.6360673546984965E-2</v>
      </c>
      <c r="O483" s="9">
        <v>0.21875000000000047</v>
      </c>
      <c r="P483" s="9">
        <v>8.5379069877020208E-2</v>
      </c>
      <c r="Q483" s="9">
        <v>2.9749830966869527E-2</v>
      </c>
      <c r="R483" s="9">
        <v>0.196756977258048</v>
      </c>
      <c r="S483" s="9">
        <v>0.13246913209361114</v>
      </c>
      <c r="T483" s="9">
        <v>6.8535353535353533E-2</v>
      </c>
      <c r="U483" s="9">
        <v>0.18721348740291735</v>
      </c>
      <c r="V483" s="9">
        <v>0.16488433612877665</v>
      </c>
      <c r="W483" s="9">
        <v>0.10427290189737856</v>
      </c>
      <c r="X483" s="9">
        <v>0.11419423692636148</v>
      </c>
      <c r="Y483" s="9">
        <v>0.36247334754797544</v>
      </c>
      <c r="Z483" s="9">
        <v>0.1019473081328756</v>
      </c>
      <c r="AA483" s="9">
        <v>4.9154541879669673E-2</v>
      </c>
      <c r="AB483" s="9">
        <v>0.34491184045433804</v>
      </c>
      <c r="AC483" s="9">
        <v>0.12312871709792286</v>
      </c>
      <c r="AD483" s="9">
        <v>0.1019968051118211</v>
      </c>
      <c r="AE483" s="9">
        <v>0.22542955326460559</v>
      </c>
      <c r="AF483" s="9">
        <v>0.31716932781391749</v>
      </c>
      <c r="AG483" s="9">
        <v>0.19808474353929015</v>
      </c>
      <c r="AH483" s="9">
        <v>1</v>
      </c>
      <c r="AI483" s="9">
        <v>0</v>
      </c>
      <c r="AJ483" s="9" t="s">
        <v>631</v>
      </c>
      <c r="AK483">
        <v>9113778</v>
      </c>
    </row>
    <row r="484" spans="3:37" x14ac:dyDescent="0.2">
      <c r="C484" s="5" t="s">
        <v>632</v>
      </c>
      <c r="D484" s="9">
        <v>0.23943395333427667</v>
      </c>
      <c r="E484" s="9">
        <v>0.62326682448427451</v>
      </c>
      <c r="F484" s="9">
        <v>0.22845691382765512</v>
      </c>
      <c r="G484" s="9">
        <v>0.12996818663838769</v>
      </c>
      <c r="H484" s="9">
        <v>0.31497697932653534</v>
      </c>
      <c r="I484" s="9">
        <v>0.12459358321575371</v>
      </c>
      <c r="J484" s="9">
        <v>5.5459231490159321E-2</v>
      </c>
      <c r="K484" s="9">
        <v>0.11814115308151102</v>
      </c>
      <c r="L484" s="9">
        <v>0.40101010101010309</v>
      </c>
      <c r="M484" s="9">
        <v>0.14785172704296762</v>
      </c>
      <c r="N484" s="9">
        <v>0.17910555857323879</v>
      </c>
      <c r="O484" s="9">
        <v>0.50450848656294089</v>
      </c>
      <c r="P484" s="9">
        <v>0.15747066861423928</v>
      </c>
      <c r="Q484" s="9">
        <v>7.1270344678164663E-2</v>
      </c>
      <c r="R484" s="9">
        <v>0.19730088044328137</v>
      </c>
      <c r="S484" s="9">
        <v>9.9873824616217285E-2</v>
      </c>
      <c r="T484" s="9">
        <v>3.699494949494949E-2</v>
      </c>
      <c r="U484" s="9">
        <v>0.22409547262739196</v>
      </c>
      <c r="V484" s="9">
        <v>0.17712613271795888</v>
      </c>
      <c r="W484" s="9">
        <v>0.10323646062214152</v>
      </c>
      <c r="X484" s="9">
        <v>0.20170757737460079</v>
      </c>
      <c r="Y484" s="9">
        <v>0.56796375266524413</v>
      </c>
      <c r="Z484" s="9">
        <v>0.18342546939588705</v>
      </c>
      <c r="AA484" s="9">
        <v>9.3983484073928633E-2</v>
      </c>
      <c r="AB484" s="9">
        <v>0.21746021263950535</v>
      </c>
      <c r="AC484" s="9">
        <v>6.7885244152089325E-2</v>
      </c>
      <c r="AD484" s="9">
        <v>4.4121405750798648E-2</v>
      </c>
      <c r="AE484" s="9">
        <v>0.19061855670103128</v>
      </c>
      <c r="AF484" s="9">
        <v>0.16538537354622546</v>
      </c>
      <c r="AG484" s="9">
        <v>7.4445756263939206E-2</v>
      </c>
      <c r="AH484" s="9">
        <v>1</v>
      </c>
      <c r="AI484" s="9">
        <v>0</v>
      </c>
      <c r="AJ484" s="9" t="s">
        <v>632</v>
      </c>
      <c r="AK484">
        <v>9113816</v>
      </c>
    </row>
    <row r="485" spans="3:37" x14ac:dyDescent="0.2">
      <c r="C485" s="5" t="s">
        <v>633</v>
      </c>
      <c r="D485" s="9">
        <v>0.3757395049458111</v>
      </c>
      <c r="E485" s="9">
        <v>0.17653026716266482</v>
      </c>
      <c r="F485" s="9">
        <v>0.363900214221547</v>
      </c>
      <c r="G485" s="9">
        <v>0.23049840933191895</v>
      </c>
      <c r="H485" s="9">
        <v>0.25593572266859399</v>
      </c>
      <c r="I485" s="9">
        <v>0.20277897061530001</v>
      </c>
      <c r="J485" s="9">
        <v>0.12977975632614808</v>
      </c>
      <c r="K485" s="9">
        <v>0.16008946322067677</v>
      </c>
      <c r="L485" s="9">
        <v>0.31666666666666315</v>
      </c>
      <c r="M485" s="9">
        <v>0.14174389216512215</v>
      </c>
      <c r="N485" s="9">
        <v>4.8198442875248951E-2</v>
      </c>
      <c r="O485" s="9">
        <v>1.6177510608203709E-2</v>
      </c>
      <c r="P485" s="9">
        <v>5.0369881732083122E-2</v>
      </c>
      <c r="Q485" s="9">
        <v>3.0833137217546405E-2</v>
      </c>
      <c r="R485" s="9">
        <v>5.2962572662066471E-2</v>
      </c>
      <c r="S485" s="9">
        <v>0.1160212695646958</v>
      </c>
      <c r="T485" s="9">
        <v>5.8333333333333071E-2</v>
      </c>
      <c r="U485" s="9">
        <v>0.1591021026709607</v>
      </c>
      <c r="V485" s="9">
        <v>5.0627567963077623E-2</v>
      </c>
      <c r="W485" s="9">
        <v>5.1276204690242459E-2</v>
      </c>
      <c r="X485" s="9">
        <v>0.32906438989683529</v>
      </c>
      <c r="Y485" s="9">
        <v>0.16524520255863318</v>
      </c>
      <c r="Z485" s="9">
        <v>0.30673838338562864</v>
      </c>
      <c r="AA485" s="9">
        <v>0.17730043255996877</v>
      </c>
      <c r="AB485" s="9">
        <v>0.23330911972528764</v>
      </c>
      <c r="AC485" s="9">
        <v>0.24430732213716763</v>
      </c>
      <c r="AD485" s="9">
        <v>0.25167731629392892</v>
      </c>
      <c r="AE485" s="9">
        <v>0.39415807560137595</v>
      </c>
      <c r="AF485" s="9">
        <v>0.22136802680859297</v>
      </c>
      <c r="AG485" s="9">
        <v>0.18162140889413725</v>
      </c>
      <c r="AH485" s="9">
        <v>1</v>
      </c>
      <c r="AI485" s="9">
        <v>0</v>
      </c>
      <c r="AJ485" s="9" t="s">
        <v>633</v>
      </c>
      <c r="AK485">
        <v>911384</v>
      </c>
    </row>
    <row r="486" spans="3:37" x14ac:dyDescent="0.2">
      <c r="C486" s="5" t="s">
        <v>634</v>
      </c>
      <c r="D486" s="9">
        <v>0.25031946613659106</v>
      </c>
      <c r="E486" s="9">
        <v>0.68515387216773405</v>
      </c>
      <c r="F486" s="9">
        <v>0.23239582613502924</v>
      </c>
      <c r="G486" s="9">
        <v>0.1365429480381756</v>
      </c>
      <c r="H486" s="9">
        <v>0.2199151394782001</v>
      </c>
      <c r="I486" s="9">
        <v>4.4782528679222278E-2</v>
      </c>
      <c r="J486" s="9">
        <v>0</v>
      </c>
      <c r="K486" s="9">
        <v>0</v>
      </c>
      <c r="L486" s="9">
        <v>0.32373737373737538</v>
      </c>
      <c r="M486" s="9">
        <v>0.20303285593934495</v>
      </c>
      <c r="N486" s="9">
        <v>0.12094875973202968</v>
      </c>
      <c r="O486" s="9">
        <v>0.7263967468175383</v>
      </c>
      <c r="P486" s="9">
        <v>0.10022145785232955</v>
      </c>
      <c r="Q486" s="9">
        <v>5.2910171498586123E-2</v>
      </c>
      <c r="R486" s="9">
        <v>0.19124995750756391</v>
      </c>
      <c r="S486" s="9">
        <v>4.4995043109923132E-2</v>
      </c>
      <c r="T486" s="9">
        <v>0</v>
      </c>
      <c r="U486" s="9">
        <v>0</v>
      </c>
      <c r="V486" s="9">
        <v>0.33106320706928577</v>
      </c>
      <c r="W486" s="9">
        <v>7.74290728687312E-2</v>
      </c>
      <c r="X486" s="9">
        <v>0.19637139807897289</v>
      </c>
      <c r="Y486" s="9">
        <v>0.693763326226012</v>
      </c>
      <c r="Z486" s="9">
        <v>0.17266796155187086</v>
      </c>
      <c r="AA486" s="9">
        <v>9.1845261502162753E-2</v>
      </c>
      <c r="AB486" s="9">
        <v>0.15221554513636754</v>
      </c>
      <c r="AC486" s="9">
        <v>2.4099892307244613E-2</v>
      </c>
      <c r="AD486" s="9">
        <v>0</v>
      </c>
      <c r="AE486" s="9">
        <v>0</v>
      </c>
      <c r="AF486" s="9">
        <v>0.16637098363887279</v>
      </c>
      <c r="AG486" s="9">
        <v>8.1267217630855149E-2</v>
      </c>
      <c r="AH486" s="9">
        <v>1</v>
      </c>
      <c r="AI486" s="9">
        <v>0</v>
      </c>
      <c r="AJ486" s="9" t="s">
        <v>634</v>
      </c>
      <c r="AK486">
        <v>9113846</v>
      </c>
    </row>
    <row r="487" spans="3:37" x14ac:dyDescent="0.2">
      <c r="C487" s="5" t="s">
        <v>635</v>
      </c>
      <c r="D487" s="9">
        <v>0.18453310615741528</v>
      </c>
      <c r="E487" s="9">
        <v>0.19986472776462288</v>
      </c>
      <c r="F487" s="9">
        <v>0.18395411512680521</v>
      </c>
      <c r="G487" s="9">
        <v>9.1367974549310282E-2</v>
      </c>
      <c r="H487" s="9">
        <v>0.43396226415094735</v>
      </c>
      <c r="I487" s="9">
        <v>0.26844978835654332</v>
      </c>
      <c r="J487" s="9">
        <v>0.11984536082474226</v>
      </c>
      <c r="K487" s="9">
        <v>7.8081510934393542E-2</v>
      </c>
      <c r="L487" s="9">
        <v>0.40454545454545149</v>
      </c>
      <c r="M487" s="9">
        <v>0.3877422072451579</v>
      </c>
      <c r="N487" s="9">
        <v>1.3289878689118229E-2</v>
      </c>
      <c r="O487" s="9">
        <v>3.9294554455445628E-2</v>
      </c>
      <c r="P487" s="9">
        <v>2.5632568439899635E-2</v>
      </c>
      <c r="Q487" s="9">
        <v>5.2204154666248299E-3</v>
      </c>
      <c r="R487" s="9">
        <v>9.3857293401774455E-2</v>
      </c>
      <c r="S487" s="9">
        <v>0.21538438429416976</v>
      </c>
      <c r="T487" s="9">
        <v>6.9621212121212112E-2</v>
      </c>
      <c r="U487" s="9">
        <v>0.12674749005493469</v>
      </c>
      <c r="V487" s="9">
        <v>5.9633027522935783E-2</v>
      </c>
      <c r="W487" s="9">
        <v>0.13049486616088346</v>
      </c>
      <c r="X487" s="9">
        <v>0.14265385983635798</v>
      </c>
      <c r="Y487" s="9">
        <v>0.19536247334754855</v>
      </c>
      <c r="Z487" s="9">
        <v>0.15125255241795027</v>
      </c>
      <c r="AA487" s="9">
        <v>6.0927054659850807E-2</v>
      </c>
      <c r="AB487" s="9">
        <v>0.40962821105461589</v>
      </c>
      <c r="AC487" s="9">
        <v>0.35170901611510413</v>
      </c>
      <c r="AD487" s="9">
        <v>0.26876996805111825</v>
      </c>
      <c r="AE487" s="9">
        <v>0.27374570446735458</v>
      </c>
      <c r="AF487" s="9">
        <v>0.20027597082594165</v>
      </c>
      <c r="AG487" s="9">
        <v>0.34736980191525918</v>
      </c>
      <c r="AH487" s="9">
        <v>1</v>
      </c>
      <c r="AI487" s="9">
        <v>0</v>
      </c>
      <c r="AJ487" s="9" t="s">
        <v>635</v>
      </c>
      <c r="AK487">
        <v>911391</v>
      </c>
    </row>
    <row r="488" spans="3:37" x14ac:dyDescent="0.2">
      <c r="C488" s="5" t="s">
        <v>636</v>
      </c>
      <c r="D488" s="9">
        <v>0.27682332339438853</v>
      </c>
      <c r="E488" s="9">
        <v>0.20358471423740271</v>
      </c>
      <c r="F488" s="9">
        <v>0.27019556354087537</v>
      </c>
      <c r="G488" s="9">
        <v>0.15414634146341422</v>
      </c>
      <c r="H488" s="9">
        <v>0.34097679877223291</v>
      </c>
      <c r="I488" s="9">
        <v>0.19419054045764125</v>
      </c>
      <c r="J488" s="9">
        <v>0.13671508903467641</v>
      </c>
      <c r="K488" s="9">
        <v>0.15298210735586509</v>
      </c>
      <c r="L488" s="9">
        <v>0.32575757575757747</v>
      </c>
      <c r="M488" s="9">
        <v>0.19313395113732312</v>
      </c>
      <c r="N488" s="9">
        <v>1.3905486148832157E-2</v>
      </c>
      <c r="O488" s="9">
        <v>2.8133840169731091E-2</v>
      </c>
      <c r="P488" s="9">
        <v>2.06379870894784E-2</v>
      </c>
      <c r="Q488" s="9">
        <v>9.0362683461649284E-3</v>
      </c>
      <c r="R488" s="9">
        <v>0.10742087908352307</v>
      </c>
      <c r="S488" s="9">
        <v>0.11797398383753506</v>
      </c>
      <c r="T488" s="9">
        <v>8.3787878787878786E-2</v>
      </c>
      <c r="U488" s="9">
        <v>0.15836332638757353</v>
      </c>
      <c r="V488" s="9">
        <v>0.11436933641019868</v>
      </c>
      <c r="W488" s="9">
        <v>4.8166880864530061E-2</v>
      </c>
      <c r="X488" s="9">
        <v>0.21913909640697368</v>
      </c>
      <c r="Y488" s="9">
        <v>0.19536247334754855</v>
      </c>
      <c r="Z488" s="9">
        <v>0.21320782907515409</v>
      </c>
      <c r="AA488" s="9">
        <v>0.10337200157294532</v>
      </c>
      <c r="AB488" s="9">
        <v>0.40566598428317019</v>
      </c>
      <c r="AC488" s="9">
        <v>0.22674661155902248</v>
      </c>
      <c r="AD488" s="9">
        <v>0.27763578274760387</v>
      </c>
      <c r="AE488" s="9">
        <v>0.33618556701031049</v>
      </c>
      <c r="AF488" s="9">
        <v>0.28405282870096443</v>
      </c>
      <c r="AG488" s="9">
        <v>0.1507280598189705</v>
      </c>
      <c r="AH488" s="9">
        <v>1</v>
      </c>
      <c r="AI488" s="9">
        <v>0</v>
      </c>
      <c r="AJ488" s="9" t="s">
        <v>636</v>
      </c>
      <c r="AK488">
        <v>911408</v>
      </c>
    </row>
    <row r="489" spans="3:37" x14ac:dyDescent="0.2">
      <c r="C489" s="5" t="s">
        <v>637</v>
      </c>
      <c r="D489" s="9">
        <v>0.34166311704292401</v>
      </c>
      <c r="E489" s="9">
        <v>0.36591139668583023</v>
      </c>
      <c r="F489" s="9">
        <v>0.33598230944647894</v>
      </c>
      <c r="G489" s="9">
        <v>0.20144220572640464</v>
      </c>
      <c r="H489" s="9">
        <v>0.33113658932924378</v>
      </c>
      <c r="I489" s="9">
        <v>0.28041224464756853</v>
      </c>
      <c r="J489" s="9">
        <v>0.11862699156513588</v>
      </c>
      <c r="K489" s="9">
        <v>0.15198807157057731</v>
      </c>
      <c r="L489" s="9">
        <v>0.22525252525252645</v>
      </c>
      <c r="M489" s="9">
        <v>0.21335299073294017</v>
      </c>
      <c r="N489" s="9">
        <v>8.5569436900235371E-2</v>
      </c>
      <c r="O489" s="9">
        <v>0.14537659123055191</v>
      </c>
      <c r="P489" s="9">
        <v>9.3860434434340126E-2</v>
      </c>
      <c r="Q489" s="9">
        <v>4.5214961579983511E-2</v>
      </c>
      <c r="R489" s="9">
        <v>8.1381514090492213E-2</v>
      </c>
      <c r="S489" s="9">
        <v>0.23002974134046497</v>
      </c>
      <c r="T489" s="9">
        <v>7.1237373737373474E-2</v>
      </c>
      <c r="U489" s="9">
        <v>0.25573025194165611</v>
      </c>
      <c r="V489" s="9">
        <v>0.11563572916080372</v>
      </c>
      <c r="W489" s="9">
        <v>6.3886240205629843E-2</v>
      </c>
      <c r="X489" s="9">
        <v>0.3030949839914599</v>
      </c>
      <c r="Y489" s="9">
        <v>0.40618336886993722</v>
      </c>
      <c r="Z489" s="9">
        <v>0.30723641615617997</v>
      </c>
      <c r="AA489" s="9">
        <v>0.15810558395595772</v>
      </c>
      <c r="AB489" s="9">
        <v>0.29142177903982275</v>
      </c>
      <c r="AC489" s="9">
        <v>0.30620640141261751</v>
      </c>
      <c r="AD489" s="9">
        <v>0.20063897763578195</v>
      </c>
      <c r="AE489" s="9">
        <v>0.46013745704467174</v>
      </c>
      <c r="AF489" s="9">
        <v>0.19101123595505659</v>
      </c>
      <c r="AG489" s="9">
        <v>0.15440115440115532</v>
      </c>
      <c r="AH489" s="9">
        <v>1</v>
      </c>
      <c r="AI489" s="9">
        <v>0</v>
      </c>
      <c r="AJ489" s="9" t="s">
        <v>637</v>
      </c>
      <c r="AK489">
        <v>911654</v>
      </c>
    </row>
    <row r="490" spans="3:37" x14ac:dyDescent="0.2">
      <c r="C490" s="5" t="s">
        <v>638</v>
      </c>
      <c r="D490" s="9">
        <v>0.32746462208339439</v>
      </c>
      <c r="E490" s="9">
        <v>0.2336827866080487</v>
      </c>
      <c r="F490" s="9">
        <v>0.31221062815285722</v>
      </c>
      <c r="G490" s="9">
        <v>0.19338282078472913</v>
      </c>
      <c r="H490" s="9">
        <v>0.1412837410851317</v>
      </c>
      <c r="I490" s="9">
        <v>0.10370529415373322</v>
      </c>
      <c r="J490" s="9">
        <v>5.2108716026241557E-2</v>
      </c>
      <c r="K490" s="9">
        <v>6.6550695825050035E-2</v>
      </c>
      <c r="L490" s="9">
        <v>0.38030303030302715</v>
      </c>
      <c r="M490" s="9">
        <v>0.11373209772535808</v>
      </c>
      <c r="N490" s="9">
        <v>1.5933369545536844E-2</v>
      </c>
      <c r="O490" s="9">
        <v>4.7736916548797845E-2</v>
      </c>
      <c r="P490" s="9">
        <v>2.9920369410544691E-2</v>
      </c>
      <c r="Q490" s="9">
        <v>1.3500237206713339E-2</v>
      </c>
      <c r="R490" s="9">
        <v>5.422034877791785E-2</v>
      </c>
      <c r="S490" s="9">
        <v>8.1848769790008727E-2</v>
      </c>
      <c r="T490" s="9">
        <v>2.5010101010100982E-2</v>
      </c>
      <c r="U490" s="9">
        <v>9.1532487213487584E-2</v>
      </c>
      <c r="V490" s="9">
        <v>7.4266899307705289E-2</v>
      </c>
      <c r="W490" s="9">
        <v>4.1464560617995562E-2</v>
      </c>
      <c r="X490" s="9">
        <v>0.25649235147634414</v>
      </c>
      <c r="Y490" s="9">
        <v>0.26066098081023531</v>
      </c>
      <c r="Z490" s="9">
        <v>0.25295084416554769</v>
      </c>
      <c r="AA490" s="9">
        <v>0.13116889500589848</v>
      </c>
      <c r="AB490" s="9">
        <v>0.14970613484778603</v>
      </c>
      <c r="AC490" s="9">
        <v>0.16814622929825079</v>
      </c>
      <c r="AD490" s="9">
        <v>0.11054313099041534</v>
      </c>
      <c r="AE490" s="9">
        <v>0.21381443298969113</v>
      </c>
      <c r="AF490" s="9">
        <v>0.21959392864182975</v>
      </c>
      <c r="AG490" s="9">
        <v>0.14390659845205456</v>
      </c>
      <c r="AH490" s="9">
        <v>1</v>
      </c>
      <c r="AI490" s="9">
        <v>0</v>
      </c>
      <c r="AJ490" s="9" t="s">
        <v>638</v>
      </c>
      <c r="AK490">
        <v>911673</v>
      </c>
    </row>
    <row r="491" spans="3:37" x14ac:dyDescent="0.2">
      <c r="C491" s="5" t="s">
        <v>639</v>
      </c>
      <c r="D491" s="9">
        <v>0.21340337924180175</v>
      </c>
      <c r="E491" s="9">
        <v>0.16503212715590121</v>
      </c>
      <c r="F491" s="9">
        <v>0.20869324856609756</v>
      </c>
      <c r="G491" s="9">
        <v>0.11088016967126151</v>
      </c>
      <c r="H491" s="9">
        <v>0.46917035298366411</v>
      </c>
      <c r="I491" s="9">
        <v>0.19293294889884119</v>
      </c>
      <c r="J491" s="9">
        <v>0.12436738519212744</v>
      </c>
      <c r="K491" s="9">
        <v>9.7862823061630203E-2</v>
      </c>
      <c r="L491" s="9">
        <v>0.36313131313131497</v>
      </c>
      <c r="M491" s="9">
        <v>0.33235046335299295</v>
      </c>
      <c r="N491" s="9">
        <v>3.3279015028064449E-2</v>
      </c>
      <c r="O491" s="9">
        <v>0.17808521923620746</v>
      </c>
      <c r="P491" s="9">
        <v>3.8166140507939032E-2</v>
      </c>
      <c r="Q491" s="9">
        <v>1.4079245720006444E-2</v>
      </c>
      <c r="R491" s="9">
        <v>0.11027637080599648</v>
      </c>
      <c r="S491" s="9">
        <v>0.14185718148226065</v>
      </c>
      <c r="T491" s="9">
        <v>0.10494949494949496</v>
      </c>
      <c r="U491" s="9">
        <v>0.15226368630422457</v>
      </c>
      <c r="V491" s="9">
        <v>0.14842123037091096</v>
      </c>
      <c r="W491" s="9">
        <v>9.3943037187513304E-2</v>
      </c>
      <c r="X491" s="9">
        <v>0.15901814300960601</v>
      </c>
      <c r="Y491" s="9">
        <v>0.26332622601279126</v>
      </c>
      <c r="Z491" s="9">
        <v>0.15752776532695975</v>
      </c>
      <c r="AA491" s="9">
        <v>6.9406213134093814E-2</v>
      </c>
      <c r="AB491" s="9">
        <v>0.42283563362609433</v>
      </c>
      <c r="AC491" s="9">
        <v>0.16853431129997776</v>
      </c>
      <c r="AD491" s="9">
        <v>0.2073482428115016</v>
      </c>
      <c r="AE491" s="9">
        <v>0.25536082474226895</v>
      </c>
      <c r="AF491" s="9">
        <v>0.27123989749654887</v>
      </c>
      <c r="AG491" s="9">
        <v>0.24111242293060689</v>
      </c>
      <c r="AH491" s="9">
        <v>1</v>
      </c>
      <c r="AI491" s="9">
        <v>0</v>
      </c>
      <c r="AJ491" s="9" t="s">
        <v>639</v>
      </c>
      <c r="AK491">
        <v>911685</v>
      </c>
    </row>
    <row r="492" spans="3:37" x14ac:dyDescent="0.2">
      <c r="C492" s="5" t="s">
        <v>640</v>
      </c>
      <c r="D492" s="9">
        <v>0.43868616593308007</v>
      </c>
      <c r="E492" s="9">
        <v>0.33141697666553938</v>
      </c>
      <c r="F492" s="9">
        <v>0.4561536866837127</v>
      </c>
      <c r="G492" s="9">
        <v>0.28517497348886489</v>
      </c>
      <c r="H492" s="9">
        <v>0.45111492281304011</v>
      </c>
      <c r="I492" s="9">
        <v>0.52119501871051011</v>
      </c>
      <c r="J492" s="9">
        <v>0.523898781630738</v>
      </c>
      <c r="K492" s="9">
        <v>0.45695825049701966</v>
      </c>
      <c r="L492" s="9">
        <v>0.55101010101010384</v>
      </c>
      <c r="M492" s="9">
        <v>0.3331929233361437</v>
      </c>
      <c r="N492" s="9">
        <v>7.3583197537569783E-2</v>
      </c>
      <c r="O492" s="9">
        <v>0.13823815417256038</v>
      </c>
      <c r="P492" s="9">
        <v>0.10898553456156013</v>
      </c>
      <c r="Q492" s="9">
        <v>4.9155955009170575E-2</v>
      </c>
      <c r="R492" s="9">
        <v>0.2544107148927493</v>
      </c>
      <c r="S492" s="9">
        <v>0.3939075314687438</v>
      </c>
      <c r="T492" s="9">
        <v>0.20401515151515151</v>
      </c>
      <c r="U492" s="9">
        <v>0.41958704300056904</v>
      </c>
      <c r="V492" s="9">
        <v>0.27928181460010132</v>
      </c>
      <c r="W492" s="9">
        <v>0.18863922170169908</v>
      </c>
      <c r="X492" s="9">
        <v>0.33653504091070946</v>
      </c>
      <c r="Y492" s="9">
        <v>0.29397654584221833</v>
      </c>
      <c r="Z492" s="9">
        <v>0.35703969321181045</v>
      </c>
      <c r="AA492" s="9">
        <v>0.18543550924105409</v>
      </c>
      <c r="AB492" s="9">
        <v>0.43934491184045094</v>
      </c>
      <c r="AC492" s="9">
        <v>0.40642857835860619</v>
      </c>
      <c r="AD492" s="9">
        <v>0.47100638977635784</v>
      </c>
      <c r="AE492" s="9">
        <v>0.60996563573883034</v>
      </c>
      <c r="AF492" s="9">
        <v>0.34555489848215915</v>
      </c>
      <c r="AG492" s="9">
        <v>0.23822642004460329</v>
      </c>
      <c r="AH492" s="9">
        <v>0</v>
      </c>
      <c r="AI492" s="9">
        <v>1</v>
      </c>
      <c r="AJ492" s="9" t="s">
        <v>640</v>
      </c>
      <c r="AK492">
        <v>911916</v>
      </c>
    </row>
    <row r="493" spans="3:37" x14ac:dyDescent="0.2">
      <c r="C493" s="5" t="s">
        <v>641</v>
      </c>
      <c r="D493" s="9">
        <v>0.24511335131809511</v>
      </c>
      <c r="E493" s="9">
        <v>0.28136624957727424</v>
      </c>
      <c r="F493" s="9">
        <v>0.23840785018312544</v>
      </c>
      <c r="G493" s="9">
        <v>0.13225874867444326</v>
      </c>
      <c r="H493" s="9">
        <v>0.34521982486233055</v>
      </c>
      <c r="I493" s="9">
        <v>0.18097049260781603</v>
      </c>
      <c r="J493" s="9">
        <v>6.8322399250234062E-2</v>
      </c>
      <c r="K493" s="9">
        <v>7.5894632206759821E-2</v>
      </c>
      <c r="L493" s="9">
        <v>0.2040404040404051</v>
      </c>
      <c r="M493" s="9">
        <v>0.27127211457455758</v>
      </c>
      <c r="N493" s="9">
        <v>3.9072967590077855E-2</v>
      </c>
      <c r="O493" s="9">
        <v>0.18338932107496281</v>
      </c>
      <c r="P493" s="9">
        <v>4.3396315318286291E-2</v>
      </c>
      <c r="Q493" s="9">
        <v>1.7665362963627081E-2</v>
      </c>
      <c r="R493" s="9">
        <v>0.10871264914845152</v>
      </c>
      <c r="S493" s="9">
        <v>0.10821041247333876</v>
      </c>
      <c r="T493" s="9">
        <v>3.5277777777777776E-2</v>
      </c>
      <c r="U493" s="9">
        <v>9.7764728168213674E-2</v>
      </c>
      <c r="V493" s="9">
        <v>9.3684921483649486E-2</v>
      </c>
      <c r="W493" s="9">
        <v>3.3276674543620509E-2</v>
      </c>
      <c r="X493" s="9">
        <v>0.19245819992885191</v>
      </c>
      <c r="Y493" s="9">
        <v>0.42244136460554493</v>
      </c>
      <c r="Z493" s="9">
        <v>0.19134419044773229</v>
      </c>
      <c r="AA493" s="9">
        <v>8.9018875344081747E-2</v>
      </c>
      <c r="AB493" s="9">
        <v>0.32774219111140723</v>
      </c>
      <c r="AC493" s="9">
        <v>0.19463282591611517</v>
      </c>
      <c r="AD493" s="9">
        <v>0.12939297124600641</v>
      </c>
      <c r="AE493" s="9">
        <v>0.19553264604811033</v>
      </c>
      <c r="AF493" s="9">
        <v>0.16577961758328441</v>
      </c>
      <c r="AG493" s="9">
        <v>0.14593991866719225</v>
      </c>
      <c r="AH493" s="9">
        <v>1</v>
      </c>
      <c r="AI493" s="9">
        <v>0</v>
      </c>
      <c r="AJ493" s="9" t="s">
        <v>641</v>
      </c>
      <c r="AK493">
        <v>912193</v>
      </c>
    </row>
    <row r="494" spans="3:37" x14ac:dyDescent="0.2">
      <c r="C494" s="5" t="s">
        <v>642</v>
      </c>
      <c r="D494" s="9">
        <v>0.32746462208339439</v>
      </c>
      <c r="E494" s="9">
        <v>0.32228610077781189</v>
      </c>
      <c r="F494" s="9">
        <v>0.31055213876027971</v>
      </c>
      <c r="G494" s="9">
        <v>0.19486744432661671</v>
      </c>
      <c r="H494" s="9">
        <v>0.24627606752731016</v>
      </c>
      <c r="I494" s="9">
        <v>0.1039200049076747</v>
      </c>
      <c r="J494" s="9">
        <v>7.0173383317713209E-2</v>
      </c>
      <c r="K494" s="9">
        <v>0.10288270377733648</v>
      </c>
      <c r="L494" s="9">
        <v>0.26212121212121353</v>
      </c>
      <c r="M494" s="9">
        <v>0.12594776748104464</v>
      </c>
      <c r="N494" s="9">
        <v>7.9703059931196807E-2</v>
      </c>
      <c r="O494" s="9">
        <v>0.12513260254596917</v>
      </c>
      <c r="P494" s="9">
        <v>6.1207180888658536E-2</v>
      </c>
      <c r="Q494" s="9">
        <v>4.0358761145913899E-2</v>
      </c>
      <c r="R494" s="9">
        <v>6.768195261243494E-2</v>
      </c>
      <c r="S494" s="9">
        <v>6.4349445729564581E-2</v>
      </c>
      <c r="T494" s="9">
        <v>3.8636363636363386E-2</v>
      </c>
      <c r="U494" s="9">
        <v>0.11886720969880682</v>
      </c>
      <c r="V494" s="9">
        <v>3.8526481679516805E-2</v>
      </c>
      <c r="W494" s="9">
        <v>4.5679421803960424E-2</v>
      </c>
      <c r="X494" s="9">
        <v>0.30167200284596368</v>
      </c>
      <c r="Y494" s="9">
        <v>0.38379530916844462</v>
      </c>
      <c r="Z494" s="9">
        <v>0.26888789282334952</v>
      </c>
      <c r="AA494" s="9">
        <v>0.15859712937475445</v>
      </c>
      <c r="AB494" s="9">
        <v>0.23264874859670676</v>
      </c>
      <c r="AC494" s="9">
        <v>0.11080711354309077</v>
      </c>
      <c r="AD494" s="9">
        <v>0.13362619808306711</v>
      </c>
      <c r="AE494" s="9">
        <v>0.28006872852233777</v>
      </c>
      <c r="AF494" s="9">
        <v>0.1559235166568109</v>
      </c>
      <c r="AG494" s="9">
        <v>0.1376754558572755</v>
      </c>
      <c r="AH494" s="9">
        <v>1</v>
      </c>
      <c r="AI494" s="9">
        <v>0</v>
      </c>
      <c r="AJ494" s="9" t="s">
        <v>642</v>
      </c>
      <c r="AK494">
        <v>91227</v>
      </c>
    </row>
    <row r="495" spans="3:37" x14ac:dyDescent="0.2">
      <c r="C495" s="5" t="s">
        <v>643</v>
      </c>
      <c r="D495" s="9">
        <v>0.30711344597472851</v>
      </c>
      <c r="E495" s="9">
        <v>0.14710855596888736</v>
      </c>
      <c r="F495" s="9">
        <v>0.30080851357888166</v>
      </c>
      <c r="G495" s="9">
        <v>0.17085896076352025</v>
      </c>
      <c r="H495" s="9">
        <v>0.49173964069694415</v>
      </c>
      <c r="I495" s="9">
        <v>0.29482853812649623</v>
      </c>
      <c r="J495" s="9">
        <v>0.13556701030927834</v>
      </c>
      <c r="K495" s="9">
        <v>0.2617296222664024</v>
      </c>
      <c r="L495" s="9">
        <v>0.36313131313131497</v>
      </c>
      <c r="M495" s="9">
        <v>0.34604043807919344</v>
      </c>
      <c r="N495" s="9">
        <v>1.7128372261452106E-2</v>
      </c>
      <c r="O495" s="9">
        <v>4.7096004243281572E-2</v>
      </c>
      <c r="P495" s="9">
        <v>1.6255948734863124E-2</v>
      </c>
      <c r="Q495" s="9">
        <v>1.1277591623427823E-2</v>
      </c>
      <c r="R495" s="9">
        <v>9.3041438623925235E-2</v>
      </c>
      <c r="S495" s="9">
        <v>9.2138071919969436E-2</v>
      </c>
      <c r="T495" s="9">
        <v>3.3686868686868432E-2</v>
      </c>
      <c r="U495" s="9">
        <v>0.16652775146808138</v>
      </c>
      <c r="V495" s="9">
        <v>0.12801823605560733</v>
      </c>
      <c r="W495" s="9">
        <v>6.5371806033470398E-2</v>
      </c>
      <c r="X495" s="9">
        <v>0.24546424759872049</v>
      </c>
      <c r="Y495" s="9">
        <v>0.16791044776119451</v>
      </c>
      <c r="Z495" s="9">
        <v>0.22177399272872253</v>
      </c>
      <c r="AA495" s="9">
        <v>0.11674203696421571</v>
      </c>
      <c r="AB495" s="9">
        <v>0.44991084989764585</v>
      </c>
      <c r="AC495" s="9">
        <v>0.2159773360110992</v>
      </c>
      <c r="AD495" s="9">
        <v>0.14760383386581391</v>
      </c>
      <c r="AE495" s="9">
        <v>0.45876288659793979</v>
      </c>
      <c r="AF495" s="9">
        <v>0.32761679479597738</v>
      </c>
      <c r="AG495" s="9">
        <v>0.25068870523416126</v>
      </c>
      <c r="AH495" s="9">
        <v>1</v>
      </c>
      <c r="AI495" s="9">
        <v>0</v>
      </c>
      <c r="AJ495" s="9" t="s">
        <v>643</v>
      </c>
      <c r="AK495">
        <v>912519</v>
      </c>
    </row>
    <row r="496" spans="3:37" x14ac:dyDescent="0.2">
      <c r="C496" s="5" t="s">
        <v>644</v>
      </c>
      <c r="D496" s="9">
        <v>0.31799895877703338</v>
      </c>
      <c r="E496" s="9">
        <v>0.26817720662833949</v>
      </c>
      <c r="F496" s="9">
        <v>0.3038490774652759</v>
      </c>
      <c r="G496" s="9">
        <v>0.18137857900318133</v>
      </c>
      <c r="H496" s="9">
        <v>0.42312900604857301</v>
      </c>
      <c r="I496" s="9">
        <v>0.18462057542482113</v>
      </c>
      <c r="J496" s="9">
        <v>0.10656044985941893</v>
      </c>
      <c r="K496" s="9">
        <v>0.15705765407554753</v>
      </c>
      <c r="L496" s="9">
        <v>0.33939393939393603</v>
      </c>
      <c r="M496" s="9">
        <v>0.22999157540016849</v>
      </c>
      <c r="N496" s="9">
        <v>4.7655259822560192E-2</v>
      </c>
      <c r="O496" s="9">
        <v>0.12950848656294231</v>
      </c>
      <c r="P496" s="9">
        <v>3.8024784431984177E-2</v>
      </c>
      <c r="Q496" s="9">
        <v>2.5846192925636651E-2</v>
      </c>
      <c r="R496" s="9">
        <v>5.2078729986062798E-2</v>
      </c>
      <c r="S496" s="9">
        <v>4.4566948057800669E-2</v>
      </c>
      <c r="T496" s="9">
        <v>4.2878787878787628E-2</v>
      </c>
      <c r="U496" s="9">
        <v>0.17490054934646726</v>
      </c>
      <c r="V496" s="9">
        <v>6.9904879833398992E-2</v>
      </c>
      <c r="W496" s="9">
        <v>2.1737628345978022E-2</v>
      </c>
      <c r="X496" s="9">
        <v>0.25008893632159496</v>
      </c>
      <c r="Y496" s="9">
        <v>0.30676972281449982</v>
      </c>
      <c r="Z496" s="9">
        <v>0.22595746800139599</v>
      </c>
      <c r="AA496" s="9">
        <v>0.12320585922139228</v>
      </c>
      <c r="AB496" s="9">
        <v>0.32179885095423888</v>
      </c>
      <c r="AC496" s="9">
        <v>0.1041126990133016</v>
      </c>
      <c r="AD496" s="9">
        <v>0.1391373801916925</v>
      </c>
      <c r="AE496" s="9">
        <v>0.3119243986254307</v>
      </c>
      <c r="AF496" s="9">
        <v>0.18785728365858509</v>
      </c>
      <c r="AG496" s="9">
        <v>9.5500459136823326E-2</v>
      </c>
      <c r="AH496" s="9">
        <v>1</v>
      </c>
      <c r="AI496" s="9">
        <v>0</v>
      </c>
      <c r="AJ496" s="9" t="s">
        <v>644</v>
      </c>
      <c r="AK496">
        <v>912558</v>
      </c>
    </row>
    <row r="497" spans="3:37" x14ac:dyDescent="0.2">
      <c r="C497" s="5" t="s">
        <v>645</v>
      </c>
      <c r="D497" s="9">
        <v>0.41407544133655388</v>
      </c>
      <c r="E497" s="9">
        <v>5.3094352384169728E-2</v>
      </c>
      <c r="F497" s="9">
        <v>0.4077810794001801</v>
      </c>
      <c r="G497" s="9">
        <v>0.2560763520678685</v>
      </c>
      <c r="H497" s="9">
        <v>0.4664620384580706</v>
      </c>
      <c r="I497" s="9">
        <v>0.3389976075087397</v>
      </c>
      <c r="J497" s="9">
        <v>0.2790534208059981</v>
      </c>
      <c r="K497" s="9">
        <v>0.30869781312127342</v>
      </c>
      <c r="L497" s="9">
        <v>0.36565656565656751</v>
      </c>
      <c r="M497" s="9">
        <v>0.26600673967986743</v>
      </c>
      <c r="N497" s="9">
        <v>1.8649284808980624E-2</v>
      </c>
      <c r="O497" s="9">
        <v>5.9450141442715784E-3</v>
      </c>
      <c r="P497" s="9">
        <v>1.8187815106252652E-2</v>
      </c>
      <c r="Q497" s="9">
        <v>1.3201394103078287E-2</v>
      </c>
      <c r="R497" s="9">
        <v>0.14688785396199505</v>
      </c>
      <c r="S497" s="9">
        <v>0.11977648932015592</v>
      </c>
      <c r="T497" s="9">
        <v>8.4242424242424244E-2</v>
      </c>
      <c r="U497" s="9">
        <v>0.20212161394203487</v>
      </c>
      <c r="V497" s="9">
        <v>5.4426746214892775E-2</v>
      </c>
      <c r="W497" s="9">
        <v>4.7026795461769334E-2</v>
      </c>
      <c r="X497" s="9">
        <v>0.3230167200284611</v>
      </c>
      <c r="Y497" s="9">
        <v>5.8102345415775754E-2</v>
      </c>
      <c r="Z497" s="9">
        <v>0.30922854723841015</v>
      </c>
      <c r="AA497" s="9">
        <v>0.16444651985843486</v>
      </c>
      <c r="AB497" s="9">
        <v>0.54764577692662997</v>
      </c>
      <c r="AC497" s="9">
        <v>0.26254717621833495</v>
      </c>
      <c r="AD497" s="9">
        <v>0.31980830670926436</v>
      </c>
      <c r="AE497" s="9">
        <v>0.49896907216495023</v>
      </c>
      <c r="AF497" s="9">
        <v>0.19554504238123241</v>
      </c>
      <c r="AG497" s="9">
        <v>0.17558703922340388</v>
      </c>
      <c r="AH497" s="9">
        <v>1</v>
      </c>
      <c r="AI497" s="9">
        <v>0</v>
      </c>
      <c r="AJ497" s="9" t="s">
        <v>645</v>
      </c>
      <c r="AK497">
        <v>912600</v>
      </c>
    </row>
    <row r="498" spans="3:37" x14ac:dyDescent="0.2">
      <c r="C498" s="5" t="s">
        <v>646</v>
      </c>
      <c r="D498" s="9">
        <v>0.25883856311230696</v>
      </c>
      <c r="E498" s="9">
        <v>0.22658099425092995</v>
      </c>
      <c r="F498" s="9">
        <v>0.26991914864211158</v>
      </c>
      <c r="G498" s="9">
        <v>0.1413361611876984</v>
      </c>
      <c r="H498" s="9">
        <v>0.3837681682766127</v>
      </c>
      <c r="I498" s="9">
        <v>0.4040242929881615</v>
      </c>
      <c r="J498" s="9">
        <v>0.36176194939081535</v>
      </c>
      <c r="K498" s="9">
        <v>0.24085487077534912</v>
      </c>
      <c r="L498" s="9">
        <v>0.51616161616161871</v>
      </c>
      <c r="M498" s="9">
        <v>0.49052232518955341</v>
      </c>
      <c r="N498" s="9">
        <v>0.10161144305630997</v>
      </c>
      <c r="O498" s="9">
        <v>0.18714639321075005</v>
      </c>
      <c r="P498" s="9">
        <v>0.20011308486076385</v>
      </c>
      <c r="Q498" s="9">
        <v>4.3683390673853864E-2</v>
      </c>
      <c r="R498" s="9">
        <v>0.18768059285447217</v>
      </c>
      <c r="S498" s="9">
        <v>0.54419142608225768</v>
      </c>
      <c r="T498" s="9">
        <v>0.28131313131313129</v>
      </c>
      <c r="U498" s="9">
        <v>0.51543853002462681</v>
      </c>
      <c r="V498" s="9">
        <v>0.34386784488095906</v>
      </c>
      <c r="W498" s="9">
        <v>0.30168041678758584</v>
      </c>
      <c r="X498" s="9">
        <v>0.20811099252934645</v>
      </c>
      <c r="Y498" s="9">
        <v>0.24013859275053376</v>
      </c>
      <c r="Z498" s="9">
        <v>0.23611733652074407</v>
      </c>
      <c r="AA498" s="9">
        <v>9.717852929610718E-2</v>
      </c>
      <c r="AB498" s="9">
        <v>0.30594994386844993</v>
      </c>
      <c r="AC498" s="9">
        <v>0.36752335768547895</v>
      </c>
      <c r="AD498" s="9">
        <v>0.39105431309904082</v>
      </c>
      <c r="AE498" s="9">
        <v>0.46116838487972678</v>
      </c>
      <c r="AF498" s="9">
        <v>0.32840528287009724</v>
      </c>
      <c r="AG498" s="9">
        <v>0.31719795356159253</v>
      </c>
      <c r="AH498" s="9">
        <v>1</v>
      </c>
      <c r="AI498" s="9">
        <v>0</v>
      </c>
      <c r="AJ498" s="9" t="s">
        <v>646</v>
      </c>
      <c r="AK498">
        <v>913063</v>
      </c>
    </row>
    <row r="499" spans="3:37" x14ac:dyDescent="0.2">
      <c r="C499" s="5" t="s">
        <v>647</v>
      </c>
      <c r="D499" s="9">
        <v>0.36248757631691247</v>
      </c>
      <c r="E499" s="9">
        <v>0.24146094014203584</v>
      </c>
      <c r="F499" s="9">
        <v>0.34842097989081589</v>
      </c>
      <c r="G499" s="9">
        <v>0.22163308589607633</v>
      </c>
      <c r="H499" s="9">
        <v>0.30495621558183905</v>
      </c>
      <c r="I499" s="9">
        <v>0.14600331268020381</v>
      </c>
      <c r="J499" s="9">
        <v>0.12164948453608246</v>
      </c>
      <c r="K499" s="9">
        <v>0.13871769383697882</v>
      </c>
      <c r="L499" s="9">
        <v>0.17626262626262715</v>
      </c>
      <c r="M499" s="9">
        <v>7.5610783487786437E-2</v>
      </c>
      <c r="N499" s="9">
        <v>3.9435089625203694E-2</v>
      </c>
      <c r="O499" s="9">
        <v>0.14272454031117426</v>
      </c>
      <c r="P499" s="9">
        <v>3.3642746077368897E-2</v>
      </c>
      <c r="Q499" s="9">
        <v>2.4613465123142057E-2</v>
      </c>
      <c r="R499" s="9">
        <v>6.1936975218411093E-2</v>
      </c>
      <c r="S499" s="9">
        <v>8.7706912608526505E-2</v>
      </c>
      <c r="T499" s="9">
        <v>4.5454545454545206E-2</v>
      </c>
      <c r="U499" s="9">
        <v>0.11638567910589148</v>
      </c>
      <c r="V499" s="9">
        <v>6.5542860359092708E-2</v>
      </c>
      <c r="W499" s="9">
        <v>1.1200475381064985E-2</v>
      </c>
      <c r="X499" s="9">
        <v>0.30345072927783845</v>
      </c>
      <c r="Y499" s="9">
        <v>0.35767590618336992</v>
      </c>
      <c r="Z499" s="9">
        <v>0.27685641715225034</v>
      </c>
      <c r="AA499" s="9">
        <v>0.1587200157294536</v>
      </c>
      <c r="AB499" s="9">
        <v>0.28415769662550583</v>
      </c>
      <c r="AC499" s="9">
        <v>0.17435554132588124</v>
      </c>
      <c r="AD499" s="9">
        <v>0.19464856230031949</v>
      </c>
      <c r="AE499" s="9">
        <v>0.26900343642611779</v>
      </c>
      <c r="AF499" s="9">
        <v>0.17543859649122842</v>
      </c>
      <c r="AG499" s="9">
        <v>7.1625344352618178E-2</v>
      </c>
      <c r="AH499" s="9">
        <v>1</v>
      </c>
      <c r="AI499" s="9">
        <v>0</v>
      </c>
      <c r="AJ499" s="9" t="s">
        <v>647</v>
      </c>
      <c r="AK499">
        <v>913102</v>
      </c>
    </row>
    <row r="500" spans="3:37" x14ac:dyDescent="0.2">
      <c r="C500" s="5" t="s">
        <v>648</v>
      </c>
      <c r="D500" s="9">
        <v>0.58966349566946208</v>
      </c>
      <c r="E500" s="9">
        <v>0.30808251606357789</v>
      </c>
      <c r="F500" s="9">
        <v>0.58261350286779789</v>
      </c>
      <c r="G500" s="9">
        <v>0.43414634146341463</v>
      </c>
      <c r="H500" s="9">
        <v>0.50798952785050566</v>
      </c>
      <c r="I500" s="9">
        <v>0.38470032513342861</v>
      </c>
      <c r="J500" s="9">
        <v>0.5285848172446086</v>
      </c>
      <c r="K500" s="9">
        <v>0.59343936381710038</v>
      </c>
      <c r="L500" s="9">
        <v>0.38535353535353223</v>
      </c>
      <c r="M500" s="9">
        <v>0.23567818028643855</v>
      </c>
      <c r="N500" s="9">
        <v>0.16454825276118012</v>
      </c>
      <c r="O500" s="9">
        <v>0.23156824611032356</v>
      </c>
      <c r="P500" s="9">
        <v>0.1354191207652071</v>
      </c>
      <c r="Q500" s="9">
        <v>0.11381813155820512</v>
      </c>
      <c r="R500" s="9">
        <v>0.1215283679505051</v>
      </c>
      <c r="S500" s="9">
        <v>0.19585724156577791</v>
      </c>
      <c r="T500" s="9">
        <v>0.10747474747474749</v>
      </c>
      <c r="U500" s="9">
        <v>0.2227694639136204</v>
      </c>
      <c r="V500" s="9">
        <v>0.13069173186244162</v>
      </c>
      <c r="W500" s="9">
        <v>8.0020176056824571E-2</v>
      </c>
      <c r="X500" s="9">
        <v>0.57025969405905597</v>
      </c>
      <c r="Y500" s="9">
        <v>0.48960554371002274</v>
      </c>
      <c r="Z500" s="9">
        <v>0.5154141142487203</v>
      </c>
      <c r="AA500" s="9">
        <v>0.38212740857255229</v>
      </c>
      <c r="AB500" s="9">
        <v>0.52981575645513168</v>
      </c>
      <c r="AC500" s="9">
        <v>0.33492446954041388</v>
      </c>
      <c r="AD500" s="9">
        <v>0.4741214057507987</v>
      </c>
      <c r="AE500" s="9">
        <v>0.70790378006872756</v>
      </c>
      <c r="AF500" s="9">
        <v>0.3353045535186287</v>
      </c>
      <c r="AG500" s="9">
        <v>0.22989636626000468</v>
      </c>
      <c r="AH500" s="9">
        <v>0</v>
      </c>
      <c r="AI500" s="9">
        <v>1</v>
      </c>
      <c r="AJ500" s="9" t="s">
        <v>648</v>
      </c>
      <c r="AK500">
        <v>913505</v>
      </c>
    </row>
    <row r="501" spans="3:37" x14ac:dyDescent="0.2">
      <c r="C501" s="5" t="s">
        <v>649</v>
      </c>
      <c r="D501" s="9">
        <v>0.22239575938284015</v>
      </c>
      <c r="E501" s="9">
        <v>0.21846466012850865</v>
      </c>
      <c r="F501" s="9">
        <v>0.21905880726971169</v>
      </c>
      <c r="G501" s="9">
        <v>0.11749734888653234</v>
      </c>
      <c r="H501" s="9">
        <v>0.54319761668322242</v>
      </c>
      <c r="I501" s="9">
        <v>0.22467946751733095</v>
      </c>
      <c r="J501" s="9">
        <v>0.10025773195876288</v>
      </c>
      <c r="K501" s="9">
        <v>0.15566600397614391</v>
      </c>
      <c r="L501" s="9">
        <v>0.40050505050504748</v>
      </c>
      <c r="M501" s="9">
        <v>0.29591406908171858</v>
      </c>
      <c r="N501" s="9">
        <v>9.4079304725692564E-2</v>
      </c>
      <c r="O501" s="9">
        <v>0.17543316831682981</v>
      </c>
      <c r="P501" s="9">
        <v>8.4672289497243092E-2</v>
      </c>
      <c r="Q501" s="9">
        <v>3.8789834851829873E-2</v>
      </c>
      <c r="R501" s="9">
        <v>0.24764591902641356</v>
      </c>
      <c r="S501" s="9">
        <v>8.0121368702496323E-2</v>
      </c>
      <c r="T501" s="9">
        <v>4.6742424242423988E-2</v>
      </c>
      <c r="U501" s="9">
        <v>0.2210645955673427</v>
      </c>
      <c r="V501" s="9">
        <v>0.19190071480835255</v>
      </c>
      <c r="W501" s="9">
        <v>8.008927214184075E-2</v>
      </c>
      <c r="X501" s="9">
        <v>0.191746709356102</v>
      </c>
      <c r="Y501" s="9">
        <v>0.25506396588486213</v>
      </c>
      <c r="Z501" s="9">
        <v>0.18008864983315978</v>
      </c>
      <c r="AA501" s="9">
        <v>8.9608729846637813E-2</v>
      </c>
      <c r="AB501" s="9">
        <v>0.53774020999802286</v>
      </c>
      <c r="AC501" s="9">
        <v>0.11682238456985967</v>
      </c>
      <c r="AD501" s="9">
        <v>0.11900958466453594</v>
      </c>
      <c r="AE501" s="9">
        <v>0.33728522336769878</v>
      </c>
      <c r="AF501" s="9">
        <v>0.2442341809580115</v>
      </c>
      <c r="AG501" s="9">
        <v>0.16528925619834878</v>
      </c>
      <c r="AH501" s="9">
        <v>1</v>
      </c>
      <c r="AI501" s="9">
        <v>0</v>
      </c>
      <c r="AJ501" s="9" t="s">
        <v>649</v>
      </c>
      <c r="AK501">
        <v>913512</v>
      </c>
    </row>
    <row r="502" spans="3:37" x14ac:dyDescent="0.2">
      <c r="C502" s="5" t="s">
        <v>650</v>
      </c>
      <c r="D502" s="9">
        <v>0.45951062520706382</v>
      </c>
      <c r="E502" s="9">
        <v>0.35475143726749742</v>
      </c>
      <c r="F502" s="9">
        <v>0.43749568101720032</v>
      </c>
      <c r="G502" s="9">
        <v>0.30290562036055141</v>
      </c>
      <c r="H502" s="9">
        <v>0.20167915500586892</v>
      </c>
      <c r="I502" s="9">
        <v>0.15870192012760004</v>
      </c>
      <c r="J502" s="9">
        <v>8.5496719775070285E-2</v>
      </c>
      <c r="K502" s="9">
        <v>0.11466202783300256</v>
      </c>
      <c r="L502" s="9">
        <v>0.39696969696969386</v>
      </c>
      <c r="M502" s="9">
        <v>6.9292333614153351E-2</v>
      </c>
      <c r="N502" s="9">
        <v>4.9176172370088339E-2</v>
      </c>
      <c r="O502" s="9">
        <v>4.590258132956139E-2</v>
      </c>
      <c r="P502" s="9">
        <v>4.7966828440842019E-2</v>
      </c>
      <c r="Q502" s="9">
        <v>3.0160740234367538E-2</v>
      </c>
      <c r="R502" s="9">
        <v>3.2430227419519654E-2</v>
      </c>
      <c r="S502" s="9">
        <v>9.1687445549314239E-2</v>
      </c>
      <c r="T502" s="9">
        <v>3.593434343434343E-2</v>
      </c>
      <c r="U502" s="9">
        <v>0.10034097366925554</v>
      </c>
      <c r="V502" s="9">
        <v>0.16502504643439939</v>
      </c>
      <c r="W502" s="9">
        <v>2.7818083827370121E-2</v>
      </c>
      <c r="X502" s="9">
        <v>0.40021344717182666</v>
      </c>
      <c r="Y502" s="9">
        <v>0.387526652452024</v>
      </c>
      <c r="Z502" s="9">
        <v>0.38293739728074322</v>
      </c>
      <c r="AA502" s="9">
        <v>0.22090051120723572</v>
      </c>
      <c r="AB502" s="9">
        <v>0.19632833652512896</v>
      </c>
      <c r="AC502" s="9">
        <v>0.25682296669286125</v>
      </c>
      <c r="AD502" s="9">
        <v>0.19784345047923324</v>
      </c>
      <c r="AE502" s="9">
        <v>0.30024054982817977</v>
      </c>
      <c r="AF502" s="9">
        <v>0.61344372166371108</v>
      </c>
      <c r="AG502" s="9">
        <v>0.13898727535091324</v>
      </c>
      <c r="AH502" s="9">
        <v>0</v>
      </c>
      <c r="AI502" s="9">
        <v>1</v>
      </c>
      <c r="AJ502" s="9" t="s">
        <v>650</v>
      </c>
      <c r="AK502">
        <v>913535</v>
      </c>
    </row>
    <row r="503" spans="3:37" x14ac:dyDescent="0.2">
      <c r="C503" s="5" t="s">
        <v>651</v>
      </c>
      <c r="D503" s="9">
        <v>0.24937289980595545</v>
      </c>
      <c r="E503" s="9">
        <v>0.43050388907676701</v>
      </c>
      <c r="F503" s="9">
        <v>0.23764770921152709</v>
      </c>
      <c r="G503" s="9">
        <v>0.13700954400848356</v>
      </c>
      <c r="H503" s="9">
        <v>0.26442177484878826</v>
      </c>
      <c r="I503" s="9">
        <v>0.1000552113367278</v>
      </c>
      <c r="J503" s="9">
        <v>4.0159325210871358E-2</v>
      </c>
      <c r="K503" s="9">
        <v>6.2673956262425765E-2</v>
      </c>
      <c r="L503" s="9">
        <v>0.24444444444444577</v>
      </c>
      <c r="M503" s="9">
        <v>0.20640269587194815</v>
      </c>
      <c r="N503" s="9">
        <v>4.0702516748143749E-2</v>
      </c>
      <c r="O503" s="9">
        <v>0.17211810466760996</v>
      </c>
      <c r="P503" s="9">
        <v>3.8637327427790608E-2</v>
      </c>
      <c r="Q503" s="9">
        <v>2.0989992491566852E-2</v>
      </c>
      <c r="R503" s="9">
        <v>0.11500152972770844</v>
      </c>
      <c r="S503" s="9">
        <v>7.3587286327996465E-2</v>
      </c>
      <c r="T503" s="9">
        <v>2.376262626262626E-2</v>
      </c>
      <c r="U503" s="9">
        <v>8.6209509376776072E-2</v>
      </c>
      <c r="V503" s="9">
        <v>0.11535430854955817</v>
      </c>
      <c r="W503" s="9">
        <v>5.1967165540400692E-2</v>
      </c>
      <c r="X503" s="9">
        <v>0.22198505869797333</v>
      </c>
      <c r="Y503" s="9">
        <v>0.53224946695095832</v>
      </c>
      <c r="Z503" s="9">
        <v>0.21081727177648379</v>
      </c>
      <c r="AA503" s="9">
        <v>0.10757471490365704</v>
      </c>
      <c r="AB503" s="9">
        <v>0.35944000528296516</v>
      </c>
      <c r="AC503" s="9">
        <v>0.14854808821103907</v>
      </c>
      <c r="AD503" s="9">
        <v>9.8242811501597443E-2</v>
      </c>
      <c r="AE503" s="9">
        <v>0.21769759450171899</v>
      </c>
      <c r="AF503" s="9">
        <v>0.30258229844273665</v>
      </c>
      <c r="AG503" s="9">
        <v>0.17703004066640604</v>
      </c>
      <c r="AH503" s="9">
        <v>1</v>
      </c>
      <c r="AI503" s="9">
        <v>0</v>
      </c>
      <c r="AJ503" s="9" t="s">
        <v>651</v>
      </c>
      <c r="AK503">
        <v>91376701</v>
      </c>
    </row>
    <row r="504" spans="3:37" x14ac:dyDescent="0.2">
      <c r="C504" s="5" t="s">
        <v>652</v>
      </c>
      <c r="D504" s="9">
        <v>0.51441147238393004</v>
      </c>
      <c r="E504" s="9">
        <v>0.11903956712884678</v>
      </c>
      <c r="F504" s="9">
        <v>0.48932347453527086</v>
      </c>
      <c r="G504" s="9">
        <v>0.35995758218451751</v>
      </c>
      <c r="H504" s="9">
        <v>0.23246366344678379</v>
      </c>
      <c r="I504" s="9">
        <v>0.13124961658793979</v>
      </c>
      <c r="J504" s="9">
        <v>0.10414714151827552</v>
      </c>
      <c r="K504" s="9">
        <v>0.20765407554672025</v>
      </c>
      <c r="L504" s="9">
        <v>8.0808080808081217E-2</v>
      </c>
      <c r="M504" s="9">
        <v>5.2021903959561917E-2</v>
      </c>
      <c r="N504" s="9">
        <v>0.13467318486329891</v>
      </c>
      <c r="O504" s="9">
        <v>0.15156471004243313</v>
      </c>
      <c r="P504" s="9">
        <v>0.1133675729161754</v>
      </c>
      <c r="Q504" s="9">
        <v>8.2458283370501956E-2</v>
      </c>
      <c r="R504" s="9">
        <v>9.0287928748682703E-2</v>
      </c>
      <c r="S504" s="9">
        <v>4.522786673476166E-2</v>
      </c>
      <c r="T504" s="9">
        <v>2.9116161616161616E-2</v>
      </c>
      <c r="U504" s="9">
        <v>0.14087895434741454</v>
      </c>
      <c r="V504" s="9">
        <v>7.2296955028986323E-2</v>
      </c>
      <c r="W504" s="9">
        <v>1.4309799206777029E-2</v>
      </c>
      <c r="X504" s="9">
        <v>0.42298114549982391</v>
      </c>
      <c r="Y504" s="9">
        <v>0.17057569296375319</v>
      </c>
      <c r="Z504" s="9">
        <v>0.38194133173962569</v>
      </c>
      <c r="AA504" s="9">
        <v>0.25186787259142762</v>
      </c>
      <c r="AB504" s="9">
        <v>0.1812718747936351</v>
      </c>
      <c r="AC504" s="9">
        <v>7.0310756662882959E-2</v>
      </c>
      <c r="AD504" s="9">
        <v>8.3706070287539944E-2</v>
      </c>
      <c r="AE504" s="9">
        <v>0.28663230240549897</v>
      </c>
      <c r="AF504" s="9">
        <v>4.2972600039422493E-2</v>
      </c>
      <c r="AG504" s="9">
        <v>2.4071887708251485E-2</v>
      </c>
      <c r="AH504" s="9">
        <v>1</v>
      </c>
      <c r="AI504" s="9">
        <v>0</v>
      </c>
      <c r="AJ504" s="9" t="s">
        <v>652</v>
      </c>
      <c r="AK504">
        <v>91376702</v>
      </c>
    </row>
    <row r="505" spans="3:37" x14ac:dyDescent="0.2">
      <c r="C505" s="5" t="s">
        <v>653</v>
      </c>
      <c r="D505" s="9">
        <v>0.52198400302901504</v>
      </c>
      <c r="E505" s="9">
        <v>0.36692593845112947</v>
      </c>
      <c r="F505" s="9">
        <v>0.51558288991776691</v>
      </c>
      <c r="G505" s="9">
        <v>0.3662778366914104</v>
      </c>
      <c r="H505" s="9">
        <v>0.42854563509975113</v>
      </c>
      <c r="I505" s="9">
        <v>0.33593031102386145</v>
      </c>
      <c r="J505" s="9">
        <v>0.27413308341143389</v>
      </c>
      <c r="K505" s="9">
        <v>0.38578528827037922</v>
      </c>
      <c r="L505" s="9">
        <v>0.5333333333333361</v>
      </c>
      <c r="M505" s="9">
        <v>0.22767481044650376</v>
      </c>
      <c r="N505" s="9">
        <v>0.23295310519645115</v>
      </c>
      <c r="O505" s="9">
        <v>0.20504773691654923</v>
      </c>
      <c r="P505" s="9">
        <v>0.21655750836356735</v>
      </c>
      <c r="Q505" s="9">
        <v>0.15490905830802487</v>
      </c>
      <c r="R505" s="9">
        <v>0.21361797600027219</v>
      </c>
      <c r="S505" s="9">
        <v>0.18586835701625401</v>
      </c>
      <c r="T505" s="9">
        <v>9.436868686868688E-2</v>
      </c>
      <c r="U505" s="9">
        <v>0.31218033718507354</v>
      </c>
      <c r="V505" s="9">
        <v>0.29672989249732507</v>
      </c>
      <c r="W505" s="9">
        <v>0.10714038942553555</v>
      </c>
      <c r="X505" s="9">
        <v>0.48381358946994152</v>
      </c>
      <c r="Y505" s="9">
        <v>0.37420042643923079</v>
      </c>
      <c r="Z505" s="9">
        <v>0.46312067334030838</v>
      </c>
      <c r="AA505" s="9">
        <v>0.3049547778214709</v>
      </c>
      <c r="AB505" s="9">
        <v>0.39443967509740108</v>
      </c>
      <c r="AC505" s="9">
        <v>0.19928980993683873</v>
      </c>
      <c r="AD505" s="9">
        <v>0.20319488817891376</v>
      </c>
      <c r="AE505" s="9">
        <v>0.5116838487972527</v>
      </c>
      <c r="AF505" s="9">
        <v>0.33234772324068662</v>
      </c>
      <c r="AG505" s="9">
        <v>0.1391184573002763</v>
      </c>
      <c r="AH505" s="9">
        <v>0</v>
      </c>
      <c r="AI505" s="9">
        <v>1</v>
      </c>
      <c r="AJ505" s="9" t="s">
        <v>653</v>
      </c>
      <c r="AK505">
        <v>914062</v>
      </c>
    </row>
    <row r="506" spans="3:37" x14ac:dyDescent="0.2">
      <c r="C506" s="5" t="s">
        <v>654</v>
      </c>
      <c r="D506" s="9">
        <v>0.25931184627762954</v>
      </c>
      <c r="E506" s="9">
        <v>0.10551234359147782</v>
      </c>
      <c r="F506" s="9">
        <v>0.24213945131642581</v>
      </c>
      <c r="G506" s="9">
        <v>0.14159066808059384</v>
      </c>
      <c r="H506" s="9">
        <v>0.19039451114922892</v>
      </c>
      <c r="I506" s="9">
        <v>6.4566591006686908E-2</v>
      </c>
      <c r="J506" s="9">
        <v>1.6806466729147117E-2</v>
      </c>
      <c r="K506" s="9">
        <v>5.7107355864811422E-2</v>
      </c>
      <c r="L506" s="9">
        <v>0.2792929292929307</v>
      </c>
      <c r="M506" s="9">
        <v>0.21419545071609311</v>
      </c>
      <c r="N506" s="9">
        <v>7.825457179069345E-2</v>
      </c>
      <c r="O506" s="9">
        <v>0.24880657708628057</v>
      </c>
      <c r="P506" s="9">
        <v>6.3657352871884287E-2</v>
      </c>
      <c r="Q506" s="9">
        <v>3.3242559740604208E-2</v>
      </c>
      <c r="R506" s="9">
        <v>0.29496549614168693</v>
      </c>
      <c r="S506" s="9">
        <v>5.8416198515937594E-2</v>
      </c>
      <c r="T506" s="9">
        <v>1.6202020202020176E-2</v>
      </c>
      <c r="U506" s="9">
        <v>0.14955483993180535</v>
      </c>
      <c r="V506" s="9">
        <v>0.29279000393988852</v>
      </c>
      <c r="W506" s="9">
        <v>0.13564252449456227</v>
      </c>
      <c r="X506" s="9">
        <v>0.18712202063322755</v>
      </c>
      <c r="Y506" s="9">
        <v>0.11567164179104245</v>
      </c>
      <c r="Z506" s="9">
        <v>0.16350415857363484</v>
      </c>
      <c r="AA506" s="9">
        <v>8.572552103814414E-2</v>
      </c>
      <c r="AB506" s="9">
        <v>0.15333817605494446</v>
      </c>
      <c r="AC506" s="9">
        <v>3.6363283561816603E-2</v>
      </c>
      <c r="AD506" s="9">
        <v>1.3370607028753995E-2</v>
      </c>
      <c r="AE506" s="9">
        <v>9.2096219931271803E-2</v>
      </c>
      <c r="AF506" s="9">
        <v>0.14094224324857116</v>
      </c>
      <c r="AG506" s="9">
        <v>9.9960645415191438E-2</v>
      </c>
      <c r="AH506" s="9">
        <v>1</v>
      </c>
      <c r="AI506" s="9">
        <v>0</v>
      </c>
      <c r="AJ506" s="9" t="s">
        <v>654</v>
      </c>
      <c r="AK506">
        <v>914101</v>
      </c>
    </row>
    <row r="507" spans="3:37" x14ac:dyDescent="0.2">
      <c r="C507" s="5" t="s">
        <v>655</v>
      </c>
      <c r="D507" s="9">
        <v>0.2924416678498763</v>
      </c>
      <c r="E507" s="9">
        <v>0.366249577274261</v>
      </c>
      <c r="F507" s="9">
        <v>0.2782806993296944</v>
      </c>
      <c r="G507" s="9">
        <v>0.16763520678685048</v>
      </c>
      <c r="H507" s="9">
        <v>0.18705425656766353</v>
      </c>
      <c r="I507" s="9">
        <v>0.10235568370038647</v>
      </c>
      <c r="J507" s="9">
        <v>4.2174320524835752E-2</v>
      </c>
      <c r="K507" s="9">
        <v>6.2425447316103694E-2</v>
      </c>
      <c r="L507" s="9">
        <v>0.32979797979798153</v>
      </c>
      <c r="M507" s="9">
        <v>0.18786857624263059</v>
      </c>
      <c r="N507" s="9">
        <v>7.6842295853702322E-2</v>
      </c>
      <c r="O507" s="9">
        <v>0.24593352192362145</v>
      </c>
      <c r="P507" s="9">
        <v>7.3929227724638363E-2</v>
      </c>
      <c r="Q507" s="9">
        <v>3.5988180755251252E-2</v>
      </c>
      <c r="R507" s="9">
        <v>0.20698915593024431</v>
      </c>
      <c r="S507" s="9">
        <v>0.13720070898549086</v>
      </c>
      <c r="T507" s="9">
        <v>3.386363636363636E-2</v>
      </c>
      <c r="U507" s="9">
        <v>0.10539874976321294</v>
      </c>
      <c r="V507" s="9">
        <v>0.18261383463724881</v>
      </c>
      <c r="W507" s="9">
        <v>6.240067437778965E-2</v>
      </c>
      <c r="X507" s="9">
        <v>0.23372465314834689</v>
      </c>
      <c r="Y507" s="9">
        <v>0.43816631130064099</v>
      </c>
      <c r="Z507" s="9">
        <v>0.22351710742567013</v>
      </c>
      <c r="AA507" s="9">
        <v>0.11381734172237512</v>
      </c>
      <c r="AB507" s="9">
        <v>0.26830878953972354</v>
      </c>
      <c r="AC507" s="9">
        <v>0.13321884914282395</v>
      </c>
      <c r="AD507" s="9">
        <v>6.1485623003194899E-2</v>
      </c>
      <c r="AE507" s="9">
        <v>0.14415807560137509</v>
      </c>
      <c r="AF507" s="9">
        <v>0.22117090479006352</v>
      </c>
      <c r="AG507" s="9">
        <v>0.12626262626262699</v>
      </c>
      <c r="AH507" s="9">
        <v>1</v>
      </c>
      <c r="AI507" s="9">
        <v>0</v>
      </c>
      <c r="AJ507" s="9" t="s">
        <v>655</v>
      </c>
      <c r="AK507">
        <v>914102</v>
      </c>
    </row>
    <row r="508" spans="3:37" x14ac:dyDescent="0.2">
      <c r="C508" s="5" t="s">
        <v>656</v>
      </c>
      <c r="D508" s="9">
        <v>0.37337308911921735</v>
      </c>
      <c r="E508" s="9">
        <v>0.35508961785593507</v>
      </c>
      <c r="F508" s="9">
        <v>0.36161979130675193</v>
      </c>
      <c r="G508" s="9">
        <v>0.2279533404029688</v>
      </c>
      <c r="H508" s="9">
        <v>0.39035840028888957</v>
      </c>
      <c r="I508" s="9">
        <v>0.1965216857861484</v>
      </c>
      <c r="J508" s="9">
        <v>0.15988753514526685</v>
      </c>
      <c r="K508" s="9">
        <v>0.24607355864811209</v>
      </c>
      <c r="L508" s="9">
        <v>0.21565656565656671</v>
      </c>
      <c r="M508" s="9">
        <v>0.15838247683235265</v>
      </c>
      <c r="N508" s="9">
        <v>4.3744341843201154E-2</v>
      </c>
      <c r="O508" s="9">
        <v>0.28195721357849907</v>
      </c>
      <c r="P508" s="9">
        <v>3.9532582575507708E-2</v>
      </c>
      <c r="Q508" s="9">
        <v>2.8087516202899544E-2</v>
      </c>
      <c r="R508" s="9">
        <v>0.12584559948329194</v>
      </c>
      <c r="S508" s="9">
        <v>8.6054615916124053E-2</v>
      </c>
      <c r="T508" s="9">
        <v>5.4368686868686865E-2</v>
      </c>
      <c r="U508" s="9">
        <v>0.22409547262739196</v>
      </c>
      <c r="V508" s="9">
        <v>0.16474362582315527</v>
      </c>
      <c r="W508" s="9">
        <v>3.1687464588256574E-2</v>
      </c>
      <c r="X508" s="9">
        <v>0.28744219139096544</v>
      </c>
      <c r="Y508" s="9">
        <v>0.43869936034115264</v>
      </c>
      <c r="Z508" s="9">
        <v>0.26639772897056796</v>
      </c>
      <c r="AA508" s="9">
        <v>0.1470703893039719</v>
      </c>
      <c r="AB508" s="9">
        <v>0.33302516014000133</v>
      </c>
      <c r="AC508" s="9">
        <v>0.10818756003143472</v>
      </c>
      <c r="AD508" s="9">
        <v>0.13578274760383388</v>
      </c>
      <c r="AE508" s="9">
        <v>0.34948453608247548</v>
      </c>
      <c r="AF508" s="9">
        <v>0.15848610289769399</v>
      </c>
      <c r="AG508" s="9">
        <v>7.1822117276663128E-2</v>
      </c>
      <c r="AH508" s="9">
        <v>1</v>
      </c>
      <c r="AI508" s="9">
        <v>0</v>
      </c>
      <c r="AJ508" s="9" t="s">
        <v>656</v>
      </c>
      <c r="AK508">
        <v>914333</v>
      </c>
    </row>
    <row r="509" spans="3:37" x14ac:dyDescent="0.2">
      <c r="C509" s="5" t="s">
        <v>657</v>
      </c>
      <c r="D509" s="9">
        <v>0.26830422641866791</v>
      </c>
      <c r="E509" s="9">
        <v>0.28610077781535342</v>
      </c>
      <c r="F509" s="9">
        <v>0.26881348904705948</v>
      </c>
      <c r="G509" s="9">
        <v>0.14511134676564158</v>
      </c>
      <c r="H509" s="9">
        <v>0.49625349823960013</v>
      </c>
      <c r="I509" s="9">
        <v>0.34973314520581356</v>
      </c>
      <c r="J509" s="9">
        <v>0.18783973758200559</v>
      </c>
      <c r="K509" s="9">
        <v>0.25218687872763546</v>
      </c>
      <c r="L509" s="9">
        <v>0.29343434343434488</v>
      </c>
      <c r="M509" s="9">
        <v>0.39132266217354894</v>
      </c>
      <c r="N509" s="9">
        <v>4.3780554046713736E-2</v>
      </c>
      <c r="O509" s="9">
        <v>6.0334158415841485E-2</v>
      </c>
      <c r="P509" s="9">
        <v>4.4244451774018749E-2</v>
      </c>
      <c r="Q509" s="9">
        <v>2.1662389474745723E-2</v>
      </c>
      <c r="R509" s="9">
        <v>0.13566985076656352</v>
      </c>
      <c r="S509" s="9">
        <v>0.17099768678463192</v>
      </c>
      <c r="T509" s="9">
        <v>6.6565656565656564E-2</v>
      </c>
      <c r="U509" s="9">
        <v>0.19549157037317519</v>
      </c>
      <c r="V509" s="9">
        <v>0.13660156469859855</v>
      </c>
      <c r="W509" s="9">
        <v>9.2181087019609823E-2</v>
      </c>
      <c r="X509" s="9">
        <v>0.22945570971184745</v>
      </c>
      <c r="Y509" s="9">
        <v>0.26998933901918787</v>
      </c>
      <c r="Z509" s="9">
        <v>0.22351710742567013</v>
      </c>
      <c r="AA509" s="9">
        <v>0.11022906016515947</v>
      </c>
      <c r="AB509" s="9">
        <v>0.54236280789803593</v>
      </c>
      <c r="AC509" s="9">
        <v>0.34627586809092664</v>
      </c>
      <c r="AD509" s="9">
        <v>0.28610223642172528</v>
      </c>
      <c r="AE509" s="9">
        <v>0.48350515463917354</v>
      </c>
      <c r="AF509" s="9">
        <v>0.32820816085156779</v>
      </c>
      <c r="AG509" s="9">
        <v>0.31654204381477363</v>
      </c>
      <c r="AH509" s="9">
        <v>1</v>
      </c>
      <c r="AI509" s="9">
        <v>0</v>
      </c>
      <c r="AJ509" s="9" t="s">
        <v>657</v>
      </c>
      <c r="AK509">
        <v>914366</v>
      </c>
    </row>
    <row r="510" spans="3:37" x14ac:dyDescent="0.2">
      <c r="C510" s="5" t="s">
        <v>658</v>
      </c>
      <c r="D510" s="9">
        <v>0.25978512944294735</v>
      </c>
      <c r="E510" s="9">
        <v>0.25701724721000668</v>
      </c>
      <c r="F510" s="9">
        <v>0.25333425471632975</v>
      </c>
      <c r="G510" s="9">
        <v>0.14277836691410392</v>
      </c>
      <c r="H510" s="9">
        <v>0.33086575787668354</v>
      </c>
      <c r="I510" s="9">
        <v>0.1745905159192693</v>
      </c>
      <c r="J510" s="9">
        <v>8.4559512652295915E-2</v>
      </c>
      <c r="K510" s="9">
        <v>0.11774353876739573</v>
      </c>
      <c r="L510" s="9">
        <v>0.23535353535353665</v>
      </c>
      <c r="M510" s="9">
        <v>0.22114574557708719</v>
      </c>
      <c r="N510" s="9">
        <v>1.5100488864747418E-2</v>
      </c>
      <c r="O510" s="9">
        <v>9.2998585572843198E-2</v>
      </c>
      <c r="P510" s="9">
        <v>2.3370871224614332E-2</v>
      </c>
      <c r="Q510" s="9">
        <v>9.5405660835490794E-3</v>
      </c>
      <c r="R510" s="9">
        <v>7.080939592752486E-2</v>
      </c>
      <c r="S510" s="9">
        <v>8.6054615916124053E-2</v>
      </c>
      <c r="T510" s="9">
        <v>3.3989898989898987E-2</v>
      </c>
      <c r="U510" s="9">
        <v>0.13441939761318439</v>
      </c>
      <c r="V510" s="9">
        <v>0.10522316654471774</v>
      </c>
      <c r="W510" s="9">
        <v>2.2324945068612524E-2</v>
      </c>
      <c r="X510" s="9">
        <v>0.21807186054784883</v>
      </c>
      <c r="Y510" s="9">
        <v>0.32835820895522483</v>
      </c>
      <c r="Z510" s="9">
        <v>0.21121569799292883</v>
      </c>
      <c r="AA510" s="9">
        <v>0.10374066063704283</v>
      </c>
      <c r="AB510" s="9">
        <v>0.37264742785445037</v>
      </c>
      <c r="AC510" s="9">
        <v>0.2166564795141204</v>
      </c>
      <c r="AD510" s="9">
        <v>0.16198083067092653</v>
      </c>
      <c r="AE510" s="9">
        <v>0.36185567010309411</v>
      </c>
      <c r="AF510" s="9">
        <v>0.28976936723831909</v>
      </c>
      <c r="AG510" s="9">
        <v>0.14147973238882414</v>
      </c>
      <c r="AH510" s="9">
        <v>1</v>
      </c>
      <c r="AI510" s="9">
        <v>0</v>
      </c>
      <c r="AJ510" s="9" t="s">
        <v>658</v>
      </c>
      <c r="AK510">
        <v>914580</v>
      </c>
    </row>
    <row r="511" spans="3:37" x14ac:dyDescent="0.2">
      <c r="C511" s="5" t="s">
        <v>659</v>
      </c>
      <c r="D511" s="9">
        <v>0.54470159496426518</v>
      </c>
      <c r="E511" s="9">
        <v>0.26411903956712879</v>
      </c>
      <c r="F511" s="9">
        <v>0.53562297007808757</v>
      </c>
      <c r="G511" s="9">
        <v>0.392152704135737</v>
      </c>
      <c r="H511" s="9">
        <v>0.43847612169360334</v>
      </c>
      <c r="I511" s="9">
        <v>0.3445187411815237</v>
      </c>
      <c r="J511" s="9">
        <v>0.34934395501405807</v>
      </c>
      <c r="K511" s="9">
        <v>0.4564115308151111</v>
      </c>
      <c r="L511" s="9">
        <v>0.38989898989899191</v>
      </c>
      <c r="M511" s="9">
        <v>0.35825610783487999</v>
      </c>
      <c r="N511" s="9">
        <v>0.24653268151367003</v>
      </c>
      <c r="O511" s="9">
        <v>0.15134370579914944</v>
      </c>
      <c r="P511" s="9">
        <v>0.1929039249870424</v>
      </c>
      <c r="Q511" s="9">
        <v>0.16617170777627091</v>
      </c>
      <c r="R511" s="9">
        <v>0.21283611517149972</v>
      </c>
      <c r="S511" s="9">
        <v>0.22447201610238399</v>
      </c>
      <c r="T511" s="9">
        <v>0.11199494949494949</v>
      </c>
      <c r="U511" s="9">
        <v>0.29797310096609264</v>
      </c>
      <c r="V511" s="9">
        <v>0.11662070130016322</v>
      </c>
      <c r="W511" s="9">
        <v>0.15063637494299628</v>
      </c>
      <c r="X511" s="9">
        <v>0.52721451440768619</v>
      </c>
      <c r="Y511" s="9">
        <v>0.28944562899786597</v>
      </c>
      <c r="Z511" s="9">
        <v>0.4780616564569975</v>
      </c>
      <c r="AA511" s="9">
        <v>0.3477192292567835</v>
      </c>
      <c r="AB511" s="9">
        <v>0.46245790134055015</v>
      </c>
      <c r="AC511" s="9">
        <v>0.27321943126582648</v>
      </c>
      <c r="AD511" s="9">
        <v>0.28218849840255594</v>
      </c>
      <c r="AE511" s="9">
        <v>0.57147766323024263</v>
      </c>
      <c r="AF511" s="9">
        <v>0.18628030751034927</v>
      </c>
      <c r="AG511" s="9">
        <v>0.25849403122130615</v>
      </c>
      <c r="AH511" s="9">
        <v>0</v>
      </c>
      <c r="AI511" s="9">
        <v>1</v>
      </c>
      <c r="AJ511" s="9" t="s">
        <v>659</v>
      </c>
      <c r="AK511">
        <v>914769</v>
      </c>
    </row>
    <row r="512" spans="3:37" x14ac:dyDescent="0.2">
      <c r="C512" s="5" t="s">
        <v>660</v>
      </c>
      <c r="D512" s="9">
        <v>0.64409105968101033</v>
      </c>
      <c r="E512" s="9">
        <v>0.38992221846465663</v>
      </c>
      <c r="F512" s="9">
        <v>0.64964411581784287</v>
      </c>
      <c r="G512" s="9">
        <v>0.4990455991516437</v>
      </c>
      <c r="H512" s="9">
        <v>0.50437844181638092</v>
      </c>
      <c r="I512" s="9">
        <v>0.44481933623703895</v>
      </c>
      <c r="J512" s="9">
        <v>0.51265229615744834</v>
      </c>
      <c r="K512" s="9">
        <v>0.5571570576540783</v>
      </c>
      <c r="L512" s="9">
        <v>0.39797979797979494</v>
      </c>
      <c r="M512" s="9">
        <v>0.25821398483572028</v>
      </c>
      <c r="N512" s="9">
        <v>0.17342024262176353</v>
      </c>
      <c r="O512" s="9">
        <v>0.18913543140028327</v>
      </c>
      <c r="P512" s="9">
        <v>0.16251236865664612</v>
      </c>
      <c r="Q512" s="9">
        <v>0.12754623663144057</v>
      </c>
      <c r="R512" s="9">
        <v>0.16837202977869967</v>
      </c>
      <c r="S512" s="9">
        <v>0.19270285697119141</v>
      </c>
      <c r="T512" s="9">
        <v>0.10257575757575758</v>
      </c>
      <c r="U512" s="9">
        <v>0.28016669823830131</v>
      </c>
      <c r="V512" s="9">
        <v>4.6265548488769917E-2</v>
      </c>
      <c r="W512" s="9">
        <v>9.7846965990906962E-2</v>
      </c>
      <c r="X512" s="9">
        <v>0.56670224119530288</v>
      </c>
      <c r="Y512" s="9">
        <v>0.49946695095948979</v>
      </c>
      <c r="Z512" s="9">
        <v>0.56173116191045169</v>
      </c>
      <c r="AA512" s="9">
        <v>0.3870428627605193</v>
      </c>
      <c r="AB512" s="9">
        <v>0.49679720002641847</v>
      </c>
      <c r="AC512" s="9">
        <v>0.32250584548515104</v>
      </c>
      <c r="AD512" s="9">
        <v>0.41365814696485625</v>
      </c>
      <c r="AE512" s="9">
        <v>0.72611683848797159</v>
      </c>
      <c r="AF512" s="9">
        <v>0.18036664695446517</v>
      </c>
      <c r="AG512" s="9">
        <v>0.22924045651318581</v>
      </c>
      <c r="AH512" s="9">
        <v>0</v>
      </c>
      <c r="AI512" s="9">
        <v>1</v>
      </c>
      <c r="AJ512" s="9" t="s">
        <v>660</v>
      </c>
      <c r="AK512">
        <v>91485</v>
      </c>
    </row>
    <row r="513" spans="3:37" x14ac:dyDescent="0.2">
      <c r="C513" s="5" t="s">
        <v>661</v>
      </c>
      <c r="D513" s="9">
        <v>0.38141890292962011</v>
      </c>
      <c r="E513" s="9">
        <v>0.23774095366925593</v>
      </c>
      <c r="F513" s="9">
        <v>0.37965586345104052</v>
      </c>
      <c r="G513" s="9">
        <v>0.23155885471898152</v>
      </c>
      <c r="H513" s="9">
        <v>0.41708043694141395</v>
      </c>
      <c r="I513" s="9">
        <v>0.35893503466044829</v>
      </c>
      <c r="J513" s="9">
        <v>0.18090440487347703</v>
      </c>
      <c r="K513" s="9">
        <v>0.30526838966202935</v>
      </c>
      <c r="L513" s="9">
        <v>0.30707070707070866</v>
      </c>
      <c r="M513" s="9">
        <v>0.3944818871103643</v>
      </c>
      <c r="N513" s="9">
        <v>9.4332790150280635E-2</v>
      </c>
      <c r="O513" s="9">
        <v>0.10654614568599741</v>
      </c>
      <c r="P513" s="9">
        <v>7.2892616500965471E-2</v>
      </c>
      <c r="Q513" s="9">
        <v>5.2368518373247588E-2</v>
      </c>
      <c r="R513" s="9">
        <v>8.1925417275724902E-2</v>
      </c>
      <c r="S513" s="9">
        <v>0.11970138492504671</v>
      </c>
      <c r="T513" s="9">
        <v>5.0404040404040153E-2</v>
      </c>
      <c r="U513" s="9">
        <v>0.19018753551809089</v>
      </c>
      <c r="V513" s="9">
        <v>3.7541509540158717E-2</v>
      </c>
      <c r="W513" s="9">
        <v>8.091842516203028E-2</v>
      </c>
      <c r="X513" s="9">
        <v>0.31412308786908721</v>
      </c>
      <c r="Y513" s="9">
        <v>0.22414712153518188</v>
      </c>
      <c r="Z513" s="9">
        <v>0.29528362966283361</v>
      </c>
      <c r="AA513" s="9">
        <v>0.16508552890287057</v>
      </c>
      <c r="AB513" s="9">
        <v>0.27953509872548604</v>
      </c>
      <c r="AC513" s="9">
        <v>0.18463971437164581</v>
      </c>
      <c r="AD513" s="9">
        <v>0.14824281150159666</v>
      </c>
      <c r="AE513" s="9">
        <v>0.34982817869415933</v>
      </c>
      <c r="AF513" s="9">
        <v>0.12063867534003574</v>
      </c>
      <c r="AG513" s="9">
        <v>0.19972451790633727</v>
      </c>
      <c r="AH513" s="9">
        <v>1</v>
      </c>
      <c r="AI513" s="9">
        <v>0</v>
      </c>
      <c r="AJ513" s="9" t="s">
        <v>661</v>
      </c>
      <c r="AK513">
        <v>914862</v>
      </c>
    </row>
    <row r="514" spans="3:37" x14ac:dyDescent="0.2">
      <c r="C514" s="5" t="s">
        <v>662</v>
      </c>
      <c r="D514" s="9">
        <v>0.32367835676085188</v>
      </c>
      <c r="E514" s="9">
        <v>0.49983090970577942</v>
      </c>
      <c r="F514" s="9">
        <v>0.33542947964895287</v>
      </c>
      <c r="G514" s="9">
        <v>0.19189819724284157</v>
      </c>
      <c r="H514" s="9">
        <v>0.57389184797328319</v>
      </c>
      <c r="I514" s="9">
        <v>0.45616833323109152</v>
      </c>
      <c r="J514" s="9">
        <v>0.31794751640112223</v>
      </c>
      <c r="K514" s="9">
        <v>0.33593439363817218</v>
      </c>
      <c r="L514" s="9">
        <v>0.61363636363636676</v>
      </c>
      <c r="M514" s="9">
        <v>0.47198820556023807</v>
      </c>
      <c r="N514" s="9">
        <v>0.13166757197175449</v>
      </c>
      <c r="O514" s="9">
        <v>0.25808875530410236</v>
      </c>
      <c r="P514" s="9">
        <v>0.10446214013098998</v>
      </c>
      <c r="Q514" s="9">
        <v>6.0231827537644715E-2</v>
      </c>
      <c r="R514" s="9">
        <v>0.27082979229697102</v>
      </c>
      <c r="S514" s="9">
        <v>0.2726890377624912</v>
      </c>
      <c r="T514" s="9">
        <v>8.7777777777777524E-2</v>
      </c>
      <c r="U514" s="9">
        <v>0.30611858306497503</v>
      </c>
      <c r="V514" s="9">
        <v>0.23158102099397759</v>
      </c>
      <c r="W514" s="9">
        <v>0.21074996890676251</v>
      </c>
      <c r="X514" s="9">
        <v>0.28744219139096544</v>
      </c>
      <c r="Y514" s="9">
        <v>0.55756929637526542</v>
      </c>
      <c r="Z514" s="9">
        <v>0.27685641715225034</v>
      </c>
      <c r="AA514" s="9">
        <v>0.14815178922532465</v>
      </c>
      <c r="AB514" s="9">
        <v>0.71471967245592516</v>
      </c>
      <c r="AC514" s="9">
        <v>0.35830641014446352</v>
      </c>
      <c r="AD514" s="9">
        <v>0.27004792332268374</v>
      </c>
      <c r="AE514" s="9">
        <v>0.52268041237113594</v>
      </c>
      <c r="AF514" s="9">
        <v>0.41119653065247269</v>
      </c>
      <c r="AG514" s="9">
        <v>0.41492850583759983</v>
      </c>
      <c r="AH514" s="9">
        <v>0</v>
      </c>
      <c r="AI514" s="9">
        <v>1</v>
      </c>
      <c r="AJ514" s="9" t="s">
        <v>662</v>
      </c>
      <c r="AK514">
        <v>91504</v>
      </c>
    </row>
    <row r="515" spans="3:37" x14ac:dyDescent="0.2">
      <c r="C515" s="5" t="s">
        <v>663</v>
      </c>
      <c r="D515" s="9">
        <v>0.26309811160016722</v>
      </c>
      <c r="E515" s="9">
        <v>0.22353736895502191</v>
      </c>
      <c r="F515" s="9">
        <v>0.25886255269159059</v>
      </c>
      <c r="G515" s="9">
        <v>0.14116648992576883</v>
      </c>
      <c r="H515" s="9">
        <v>0.57028076193915855</v>
      </c>
      <c r="I515" s="9">
        <v>0.27335746273234857</v>
      </c>
      <c r="J515" s="9">
        <v>0.13889409559512628</v>
      </c>
      <c r="K515" s="9">
        <v>0.16297216699801273</v>
      </c>
      <c r="L515" s="9">
        <v>0.44595959595959822</v>
      </c>
      <c r="M515" s="9">
        <v>0.34035383319292334</v>
      </c>
      <c r="N515" s="9">
        <v>5.2942241535397054E-2</v>
      </c>
      <c r="O515" s="9">
        <v>0.16239391796322522</v>
      </c>
      <c r="P515" s="9">
        <v>3.8119021815954397E-2</v>
      </c>
      <c r="Q515" s="9">
        <v>2.1830488720540438E-2</v>
      </c>
      <c r="R515" s="9">
        <v>0.27157765917666676</v>
      </c>
      <c r="S515" s="9">
        <v>0.10077507735752772</v>
      </c>
      <c r="T515" s="9">
        <v>6.5025252525252278E-2</v>
      </c>
      <c r="U515" s="9">
        <v>0.21992801666982423</v>
      </c>
      <c r="V515" s="9">
        <v>0.28322170315753925</v>
      </c>
      <c r="W515" s="9">
        <v>5.4765556983541533E-2</v>
      </c>
      <c r="X515" s="9">
        <v>0.20064034151547591</v>
      </c>
      <c r="Y515" s="9">
        <v>0.24999999999999803</v>
      </c>
      <c r="Z515" s="9">
        <v>0.18058668260371663</v>
      </c>
      <c r="AA515" s="9">
        <v>9.0149429807314399E-2</v>
      </c>
      <c r="AB515" s="9">
        <v>0.57340025094103297</v>
      </c>
      <c r="AC515" s="9">
        <v>0.14340600168815679</v>
      </c>
      <c r="AD515" s="9">
        <v>0.1508785942492013</v>
      </c>
      <c r="AE515" s="9">
        <v>0.28903780068728624</v>
      </c>
      <c r="AF515" s="9">
        <v>0.3134240094618575</v>
      </c>
      <c r="AG515" s="9">
        <v>0.13341204250295305</v>
      </c>
      <c r="AH515" s="9">
        <v>1</v>
      </c>
      <c r="AI515" s="9">
        <v>0</v>
      </c>
      <c r="AJ515" s="9" t="s">
        <v>663</v>
      </c>
      <c r="AK515">
        <v>91505</v>
      </c>
    </row>
    <row r="516" spans="3:37" x14ac:dyDescent="0.2">
      <c r="C516" s="5" t="s">
        <v>664</v>
      </c>
      <c r="D516" s="9">
        <v>0.76241185101046327</v>
      </c>
      <c r="E516" s="9">
        <v>0.34223875549543109</v>
      </c>
      <c r="F516" s="9">
        <v>0.74846244212562385</v>
      </c>
      <c r="G516" s="9">
        <v>0.65259809119830325</v>
      </c>
      <c r="H516" s="9">
        <v>0.3682404983298761</v>
      </c>
      <c r="I516" s="9">
        <v>0.33163609594503507</v>
      </c>
      <c r="J516" s="9">
        <v>0.39268978444236174</v>
      </c>
      <c r="K516" s="9">
        <v>0.4985089463220701</v>
      </c>
      <c r="L516" s="9">
        <v>0.22474747474747081</v>
      </c>
      <c r="M516" s="9">
        <v>0.10278011794439972</v>
      </c>
      <c r="N516" s="9">
        <v>0.42712294043092153</v>
      </c>
      <c r="O516" s="9">
        <v>8.5086633663366287E-2</v>
      </c>
      <c r="P516" s="9">
        <v>0.41831974744381051</v>
      </c>
      <c r="Q516" s="9">
        <v>0.32386747802569116</v>
      </c>
      <c r="R516" s="9">
        <v>0.13733555427133998</v>
      </c>
      <c r="S516" s="9">
        <v>0.23513684020789077</v>
      </c>
      <c r="T516" s="9">
        <v>0.10040404040404016</v>
      </c>
      <c r="U516" s="9">
        <v>0.40841068384163554</v>
      </c>
      <c r="V516" s="9">
        <v>0.19879551978386756</v>
      </c>
      <c r="W516" s="9">
        <v>6.9172090709340328E-2</v>
      </c>
      <c r="X516" s="9">
        <v>0.8132337246531478</v>
      </c>
      <c r="Y516" s="9">
        <v>0.31583155650319922</v>
      </c>
      <c r="Z516" s="9">
        <v>0.80228099008915177</v>
      </c>
      <c r="AA516" s="9">
        <v>0.63822257176563124</v>
      </c>
      <c r="AB516" s="9">
        <v>0.32179885095423888</v>
      </c>
      <c r="AC516" s="9">
        <v>0.32522241949723879</v>
      </c>
      <c r="AD516" s="9">
        <v>0.3030351437699681</v>
      </c>
      <c r="AE516" s="9">
        <v>0.77800687285223302</v>
      </c>
      <c r="AF516" s="9">
        <v>0.26473487088507841</v>
      </c>
      <c r="AG516" s="9">
        <v>0.11629279811098128</v>
      </c>
      <c r="AH516" s="9">
        <v>0</v>
      </c>
      <c r="AI516" s="9">
        <v>1</v>
      </c>
      <c r="AJ516" s="9" t="s">
        <v>664</v>
      </c>
      <c r="AK516">
        <v>915143</v>
      </c>
    </row>
    <row r="517" spans="3:37" x14ac:dyDescent="0.2">
      <c r="C517" s="5" t="s">
        <v>665</v>
      </c>
      <c r="D517" s="9">
        <v>0.10823985990818404</v>
      </c>
      <c r="E517" s="9">
        <v>0.10686506594521132</v>
      </c>
      <c r="F517" s="9">
        <v>0.1223135927026473</v>
      </c>
      <c r="G517" s="9">
        <v>4.462354188759235E-2</v>
      </c>
      <c r="H517" s="9">
        <v>1</v>
      </c>
      <c r="I517" s="9">
        <v>0.62732347708729408</v>
      </c>
      <c r="J517" s="9">
        <v>0.22797563261480761</v>
      </c>
      <c r="K517" s="9">
        <v>0.26103379721670061</v>
      </c>
      <c r="L517" s="9">
        <v>0.66565656565656917</v>
      </c>
      <c r="M517" s="9">
        <v>0.9490311710193764</v>
      </c>
      <c r="N517" s="9">
        <v>0.10722433460076045</v>
      </c>
      <c r="O517" s="9">
        <v>0.16195190947666227</v>
      </c>
      <c r="P517" s="9">
        <v>0.10634688781039392</v>
      </c>
      <c r="Q517" s="9">
        <v>2.4725531287005012E-2</v>
      </c>
      <c r="R517" s="9">
        <v>0.27433116905190896</v>
      </c>
      <c r="S517" s="9">
        <v>0.3242106528074048</v>
      </c>
      <c r="T517" s="9">
        <v>8.7954545454545452E-2</v>
      </c>
      <c r="U517" s="9">
        <v>0.41447243796173594</v>
      </c>
      <c r="V517" s="9">
        <v>0.24677773400123823</v>
      </c>
      <c r="W517" s="9">
        <v>0.33011345577159368</v>
      </c>
      <c r="X517" s="9">
        <v>8.3600142298111621E-2</v>
      </c>
      <c r="Y517" s="9">
        <v>0.11620469083155416</v>
      </c>
      <c r="Z517" s="9">
        <v>9.2833308431695197E-2</v>
      </c>
      <c r="AA517" s="9">
        <v>2.8263861580810064E-2</v>
      </c>
      <c r="AB517" s="9">
        <v>0.78603975434194551</v>
      </c>
      <c r="AC517" s="9">
        <v>0.3073706474177994</v>
      </c>
      <c r="AD517" s="9">
        <v>0.16765175718849842</v>
      </c>
      <c r="AE517" s="9">
        <v>0.35223367697594282</v>
      </c>
      <c r="AF517" s="9">
        <v>0.29036073329390955</v>
      </c>
      <c r="AG517" s="9">
        <v>0.4601862783681</v>
      </c>
      <c r="AH517" s="9">
        <v>1</v>
      </c>
      <c r="AI517" s="9">
        <v>0</v>
      </c>
      <c r="AJ517" s="9" t="s">
        <v>665</v>
      </c>
      <c r="AK517">
        <v>915186</v>
      </c>
    </row>
    <row r="518" spans="3:37" x14ac:dyDescent="0.2">
      <c r="C518" s="5" t="s">
        <v>666</v>
      </c>
      <c r="D518" s="9">
        <v>0.12754981305315072</v>
      </c>
      <c r="E518" s="9">
        <v>0.11599594183293878</v>
      </c>
      <c r="F518" s="9">
        <v>0.1404878722963174</v>
      </c>
      <c r="G518" s="9">
        <v>5.4718981972428415E-2</v>
      </c>
      <c r="H518" s="9">
        <v>0.65784959826668465</v>
      </c>
      <c r="I518" s="9">
        <v>0.61658793939022338</v>
      </c>
      <c r="J518" s="9">
        <v>0.27835051546391748</v>
      </c>
      <c r="K518" s="9">
        <v>0.34980119284294359</v>
      </c>
      <c r="L518" s="9">
        <v>0.50353535353535106</v>
      </c>
      <c r="M518" s="9">
        <v>0.96440606571188081</v>
      </c>
      <c r="N518" s="9">
        <v>5.8989679521998538E-2</v>
      </c>
      <c r="O518" s="9">
        <v>0.22759016973125704</v>
      </c>
      <c r="P518" s="9">
        <v>4.8532252744663343E-2</v>
      </c>
      <c r="Q518" s="9">
        <v>2.0298917814410983E-2</v>
      </c>
      <c r="R518" s="9">
        <v>0.68181663663867842</v>
      </c>
      <c r="S518" s="9">
        <v>0.3501967735151888</v>
      </c>
      <c r="T518" s="9">
        <v>0.13103535353535328</v>
      </c>
      <c r="U518" s="9">
        <v>0.27467323356696394</v>
      </c>
      <c r="V518" s="9">
        <v>0.25944166150728876</v>
      </c>
      <c r="W518" s="9">
        <v>0.36569793955474611</v>
      </c>
      <c r="X518" s="9">
        <v>9.4983991462113782E-2</v>
      </c>
      <c r="Y518" s="9">
        <v>0.16044776119402765</v>
      </c>
      <c r="Z518" s="9">
        <v>9.4925046068031704E-2</v>
      </c>
      <c r="AA518" s="9">
        <v>3.5120920173024227E-2</v>
      </c>
      <c r="AB518" s="9">
        <v>0.85471835171366883</v>
      </c>
      <c r="AC518" s="9">
        <v>0.32890919851364597</v>
      </c>
      <c r="AD518" s="9">
        <v>0.232667731629393</v>
      </c>
      <c r="AE518" s="9">
        <v>0.3694158075601387</v>
      </c>
      <c r="AF518" s="9">
        <v>0.2529075497733102</v>
      </c>
      <c r="AG518" s="9">
        <v>0.53364817001180365</v>
      </c>
      <c r="AH518" s="9">
        <v>1</v>
      </c>
      <c r="AI518" s="9">
        <v>0</v>
      </c>
      <c r="AJ518" s="9" t="s">
        <v>666</v>
      </c>
      <c r="AK518">
        <v>915276</v>
      </c>
    </row>
    <row r="519" spans="3:37" x14ac:dyDescent="0.2">
      <c r="C519" s="5" t="s">
        <v>667</v>
      </c>
      <c r="D519" s="9">
        <v>0.24795305031000209</v>
      </c>
      <c r="E519" s="9">
        <v>0.34934054785254981</v>
      </c>
      <c r="F519" s="9">
        <v>0.24656208969663448</v>
      </c>
      <c r="G519" s="9">
        <v>0.1313255567338282</v>
      </c>
      <c r="H519" s="9">
        <v>0.51430892841022413</v>
      </c>
      <c r="I519" s="9">
        <v>0.2939083491810327</v>
      </c>
      <c r="J519" s="9">
        <v>0.19154170571696344</v>
      </c>
      <c r="K519" s="9">
        <v>0.10765407554671973</v>
      </c>
      <c r="L519" s="9">
        <v>0.53737373737374017</v>
      </c>
      <c r="M519" s="9">
        <v>0.39974726200505689</v>
      </c>
      <c r="N519" s="9">
        <v>2.5203693644758284E-2</v>
      </c>
      <c r="O519" s="9">
        <v>9.6291548797737117E-2</v>
      </c>
      <c r="P519" s="9">
        <v>1.0776044856994772E-2</v>
      </c>
      <c r="Q519" s="9">
        <v>1.0791971580020862E-2</v>
      </c>
      <c r="R519" s="9">
        <v>0.15497841384233602</v>
      </c>
      <c r="S519" s="9">
        <v>0.1481659506714344</v>
      </c>
      <c r="T519" s="9">
        <v>0.10015151515151514</v>
      </c>
      <c r="U519" s="9">
        <v>0.18742186020079596</v>
      </c>
      <c r="V519" s="9">
        <v>7.482974053019642E-2</v>
      </c>
      <c r="W519" s="9">
        <v>0.10081809764658772</v>
      </c>
      <c r="X519" s="9">
        <v>0.1860547847741027</v>
      </c>
      <c r="Y519" s="9">
        <v>0.32382729211087519</v>
      </c>
      <c r="Z519" s="9">
        <v>0.17291697793714902</v>
      </c>
      <c r="AA519" s="9">
        <v>8.1129571372394793E-2</v>
      </c>
      <c r="AB519" s="9">
        <v>0.45585419005480754</v>
      </c>
      <c r="AC519" s="9">
        <v>0.19812556393165884</v>
      </c>
      <c r="AD519" s="9">
        <v>0.28234824281150078</v>
      </c>
      <c r="AE519" s="9">
        <v>0.27793814432989755</v>
      </c>
      <c r="AF519" s="9">
        <v>0.2255075891977118</v>
      </c>
      <c r="AG519" s="9">
        <v>0.21874590056408369</v>
      </c>
      <c r="AH519" s="9">
        <v>1</v>
      </c>
      <c r="AI519" s="9">
        <v>0</v>
      </c>
      <c r="AJ519" s="9" t="s">
        <v>667</v>
      </c>
      <c r="AK519">
        <v>91544001</v>
      </c>
    </row>
    <row r="520" spans="3:37" x14ac:dyDescent="0.2">
      <c r="C520" s="5" t="s">
        <v>668</v>
      </c>
      <c r="D520" s="9">
        <v>0.1930522031331359</v>
      </c>
      <c r="E520" s="9">
        <v>0.25059181602975988</v>
      </c>
      <c r="F520" s="9">
        <v>0.18975882800082983</v>
      </c>
      <c r="G520" s="9">
        <v>9.4591728525980925E-2</v>
      </c>
      <c r="H520" s="9">
        <v>0.60278053624628158</v>
      </c>
      <c r="I520" s="9">
        <v>0.26906324765351902</v>
      </c>
      <c r="J520" s="9">
        <v>9.5196813495782323E-2</v>
      </c>
      <c r="K520" s="9">
        <v>0.21212723658051796</v>
      </c>
      <c r="L520" s="9">
        <v>0.4515151515151487</v>
      </c>
      <c r="M520" s="9">
        <v>0.62763268744734624</v>
      </c>
      <c r="N520" s="9">
        <v>2.4044903132355602E-2</v>
      </c>
      <c r="O520" s="9">
        <v>0.14802864214992958</v>
      </c>
      <c r="P520" s="9">
        <v>2.643358620364699E-2</v>
      </c>
      <c r="Q520" s="9">
        <v>1.0268996148659519E-2</v>
      </c>
      <c r="R520" s="9">
        <v>0.37077200258353687</v>
      </c>
      <c r="S520" s="9">
        <v>0.15943160993781477</v>
      </c>
      <c r="T520" s="9">
        <v>4.5454545454545206E-2</v>
      </c>
      <c r="U520" s="9">
        <v>0.24341731388520599</v>
      </c>
      <c r="V520" s="9">
        <v>0.20146901559070188</v>
      </c>
      <c r="W520" s="9">
        <v>0.25628428893218963</v>
      </c>
      <c r="X520" s="9">
        <v>0.13376022767698406</v>
      </c>
      <c r="Y520" s="9">
        <v>0.23240938166311095</v>
      </c>
      <c r="Z520" s="9">
        <v>0.12784501220180344</v>
      </c>
      <c r="AA520" s="9">
        <v>5.5520055053087145E-2</v>
      </c>
      <c r="AB520" s="9">
        <v>0.6275506834841158</v>
      </c>
      <c r="AC520" s="9">
        <v>0.17057174180904433</v>
      </c>
      <c r="AD520" s="9">
        <v>0.10031948881789056</v>
      </c>
      <c r="AE520" s="9">
        <v>0.32694158075601493</v>
      </c>
      <c r="AF520" s="9">
        <v>0.23950325251330623</v>
      </c>
      <c r="AG520" s="9">
        <v>0.4050898596353173</v>
      </c>
      <c r="AH520" s="9">
        <v>1</v>
      </c>
      <c r="AI520" s="9">
        <v>0</v>
      </c>
      <c r="AJ520" s="9" t="s">
        <v>668</v>
      </c>
      <c r="AK520">
        <v>91544002</v>
      </c>
    </row>
    <row r="521" spans="3:37" x14ac:dyDescent="0.2">
      <c r="C521" s="5" t="s">
        <v>669</v>
      </c>
      <c r="D521" s="9">
        <v>0.4410525817596691</v>
      </c>
      <c r="E521" s="9">
        <v>0.20257017247209663</v>
      </c>
      <c r="F521" s="9">
        <v>0.42091078709142465</v>
      </c>
      <c r="G521" s="9">
        <v>0.28687168610816499</v>
      </c>
      <c r="H521" s="9">
        <v>0.37591405615239132</v>
      </c>
      <c r="I521" s="9">
        <v>0.14643273418808678</v>
      </c>
      <c r="J521" s="9">
        <v>0.12947516401124623</v>
      </c>
      <c r="K521" s="9">
        <v>0.22678926441351951</v>
      </c>
      <c r="L521" s="9">
        <v>0.32878787878788046</v>
      </c>
      <c r="M521" s="9">
        <v>0.13921651221567188</v>
      </c>
      <c r="N521" s="9">
        <v>3.4474017743979353E-2</v>
      </c>
      <c r="O521" s="9">
        <v>2.439886845827445E-2</v>
      </c>
      <c r="P521" s="9">
        <v>1.8329171182207508E-2</v>
      </c>
      <c r="Q521" s="9">
        <v>2.5902226007568224E-2</v>
      </c>
      <c r="R521" s="9">
        <v>0.19311962470680244</v>
      </c>
      <c r="S521" s="9">
        <v>7.3437077537778062E-2</v>
      </c>
      <c r="T521" s="9">
        <v>6.2373737373737366E-2</v>
      </c>
      <c r="U521" s="9">
        <v>0.27107406705815545</v>
      </c>
      <c r="V521" s="9">
        <v>7.8206787865143249E-2</v>
      </c>
      <c r="W521" s="9">
        <v>5.7840332766745668E-2</v>
      </c>
      <c r="X521" s="9">
        <v>0.33404482390608475</v>
      </c>
      <c r="Y521" s="9">
        <v>0.15298507462686617</v>
      </c>
      <c r="Z521" s="9">
        <v>0.29578166243338988</v>
      </c>
      <c r="AA521" s="9">
        <v>0.18260912308297303</v>
      </c>
      <c r="AB521" s="9">
        <v>0.4241563758832429</v>
      </c>
      <c r="AC521" s="9">
        <v>0.10556800651977773</v>
      </c>
      <c r="AD521" s="9">
        <v>0.15551118210862622</v>
      </c>
      <c r="AE521" s="9">
        <v>0.46632302405498099</v>
      </c>
      <c r="AF521" s="9">
        <v>0.14488468361916057</v>
      </c>
      <c r="AG521" s="9">
        <v>0.11321002230093272</v>
      </c>
      <c r="AH521" s="9">
        <v>1</v>
      </c>
      <c r="AI521" s="9">
        <v>0</v>
      </c>
      <c r="AJ521" s="9" t="s">
        <v>669</v>
      </c>
      <c r="AK521">
        <v>915452</v>
      </c>
    </row>
    <row r="522" spans="3:37" x14ac:dyDescent="0.2">
      <c r="C522" s="5" t="s">
        <v>670</v>
      </c>
      <c r="D522" s="9">
        <v>0.40129679587297301</v>
      </c>
      <c r="E522" s="9">
        <v>0.48156915793033134</v>
      </c>
      <c r="F522" s="9">
        <v>0.41469145186925616</v>
      </c>
      <c r="G522" s="9">
        <v>0.24933191940615015</v>
      </c>
      <c r="H522" s="9">
        <v>0.59285004965243848</v>
      </c>
      <c r="I522" s="9">
        <v>0.5141402367952902</v>
      </c>
      <c r="J522" s="9">
        <v>0.4756326148078725</v>
      </c>
      <c r="K522" s="9">
        <v>0.42345924453280481</v>
      </c>
      <c r="L522" s="9">
        <v>0.3772727272727292</v>
      </c>
      <c r="M522" s="9">
        <v>0.43955349620893225</v>
      </c>
      <c r="N522" s="9">
        <v>8.0246242983885566E-2</v>
      </c>
      <c r="O522" s="9">
        <v>0.35378359264497955</v>
      </c>
      <c r="P522" s="9">
        <v>0.1027187485275404</v>
      </c>
      <c r="Q522" s="9">
        <v>4.8035293370539321E-2</v>
      </c>
      <c r="R522" s="9">
        <v>0.26600265152802782</v>
      </c>
      <c r="S522" s="9">
        <v>0.35410220206086657</v>
      </c>
      <c r="T522" s="9">
        <v>0.15199494949494949</v>
      </c>
      <c r="U522" s="9">
        <v>0.38662625497253339</v>
      </c>
      <c r="V522" s="9">
        <v>0.1852873304440803</v>
      </c>
      <c r="W522" s="9">
        <v>0.17637466661139042</v>
      </c>
      <c r="X522" s="9">
        <v>0.32657417289220708</v>
      </c>
      <c r="Y522" s="9">
        <v>0.64792110874200337</v>
      </c>
      <c r="Z522" s="9">
        <v>0.33512625130733803</v>
      </c>
      <c r="AA522" s="9">
        <v>0.17798859614628385</v>
      </c>
      <c r="AB522" s="9">
        <v>0.67377666248431423</v>
      </c>
      <c r="AC522" s="9">
        <v>0.45542393107663548</v>
      </c>
      <c r="AD522" s="9">
        <v>0.47212460063897682</v>
      </c>
      <c r="AE522" s="9">
        <v>0.74329896907216408</v>
      </c>
      <c r="AF522" s="9">
        <v>0.2854326828306728</v>
      </c>
      <c r="AG522" s="9">
        <v>0.33884297520661427</v>
      </c>
      <c r="AH522" s="9">
        <v>0</v>
      </c>
      <c r="AI522" s="9">
        <v>1</v>
      </c>
      <c r="AJ522" s="9" t="s">
        <v>670</v>
      </c>
      <c r="AK522">
        <v>915460</v>
      </c>
    </row>
    <row r="523" spans="3:37" x14ac:dyDescent="0.2">
      <c r="C523" s="5" t="s">
        <v>671</v>
      </c>
      <c r="D523" s="9">
        <v>0.22523545837474707</v>
      </c>
      <c r="E523" s="9">
        <v>0.16841393304024344</v>
      </c>
      <c r="F523" s="9">
        <v>0.22472531269435481</v>
      </c>
      <c r="G523" s="9">
        <v>0.11983032873806998</v>
      </c>
      <c r="H523" s="9">
        <v>0.25602599981944807</v>
      </c>
      <c r="I523" s="9">
        <v>0.23688730752714629</v>
      </c>
      <c r="J523" s="9">
        <v>0.15759137769447046</v>
      </c>
      <c r="K523" s="9">
        <v>0.13116302186878792</v>
      </c>
      <c r="L523" s="9">
        <v>0.22171717171717287</v>
      </c>
      <c r="M523" s="9">
        <v>0.37110362257792967</v>
      </c>
      <c r="N523" s="9">
        <v>2.9295672641679871E-2</v>
      </c>
      <c r="O523" s="9">
        <v>6.2212694483734225E-2</v>
      </c>
      <c r="P523" s="9">
        <v>2.7705790887244969E-2</v>
      </c>
      <c r="Q523" s="9">
        <v>1.1651145502971453E-2</v>
      </c>
      <c r="R523" s="9">
        <v>0.17911411768705199</v>
      </c>
      <c r="S523" s="9">
        <v>0.27719530146904409</v>
      </c>
      <c r="T523" s="9">
        <v>0.10143939393939368</v>
      </c>
      <c r="U523" s="9">
        <v>0.28944875923470409</v>
      </c>
      <c r="V523" s="9">
        <v>0.20709742781561183</v>
      </c>
      <c r="W523" s="9">
        <v>0.20477315755289344</v>
      </c>
      <c r="X523" s="9">
        <v>0.16079686944147722</v>
      </c>
      <c r="Y523" s="9">
        <v>0.14872068230277233</v>
      </c>
      <c r="Z523" s="9">
        <v>0.1535933064395649</v>
      </c>
      <c r="AA523" s="9">
        <v>7.0930003932363581E-2</v>
      </c>
      <c r="AB523" s="9">
        <v>0.2385920887538818</v>
      </c>
      <c r="AC523" s="9">
        <v>0.24450136313803011</v>
      </c>
      <c r="AD523" s="9">
        <v>0.2148562300319489</v>
      </c>
      <c r="AE523" s="9">
        <v>0.36288659793814559</v>
      </c>
      <c r="AF523" s="9">
        <v>0.20480977725211952</v>
      </c>
      <c r="AG523" s="9">
        <v>0.28696051423324387</v>
      </c>
      <c r="AH523" s="9">
        <v>1</v>
      </c>
      <c r="AI523" s="9">
        <v>0</v>
      </c>
      <c r="AJ523" s="9" t="s">
        <v>671</v>
      </c>
      <c r="AK523">
        <v>91550</v>
      </c>
    </row>
    <row r="524" spans="3:37" x14ac:dyDescent="0.2">
      <c r="C524" s="5" t="s">
        <v>672</v>
      </c>
      <c r="D524" s="9">
        <v>0.37053339012731529</v>
      </c>
      <c r="E524" s="9">
        <v>0.16875211362867429</v>
      </c>
      <c r="F524" s="9">
        <v>0.35153064750190011</v>
      </c>
      <c r="G524" s="9">
        <v>0.22786850477200424</v>
      </c>
      <c r="H524" s="9">
        <v>0.2896993770876618</v>
      </c>
      <c r="I524" s="9">
        <v>9.4411385804552161E-2</v>
      </c>
      <c r="J524" s="9">
        <v>8.003748828491096E-2</v>
      </c>
      <c r="K524" s="9">
        <v>0.1262922465208749</v>
      </c>
      <c r="L524" s="9">
        <v>0.30252525252524898</v>
      </c>
      <c r="M524" s="9">
        <v>7.4136478517272522E-2</v>
      </c>
      <c r="N524" s="9">
        <v>3.8638421147926851E-2</v>
      </c>
      <c r="O524" s="9">
        <v>5.8124115983026768E-2</v>
      </c>
      <c r="P524" s="9">
        <v>4.3349196626301663E-2</v>
      </c>
      <c r="Q524" s="9">
        <v>2.5995614477453983E-2</v>
      </c>
      <c r="R524" s="9">
        <v>0.16979977563993637</v>
      </c>
      <c r="S524" s="9">
        <v>7.2986451167122851E-2</v>
      </c>
      <c r="T524" s="9">
        <v>3.7424242424242422E-2</v>
      </c>
      <c r="U524" s="9">
        <v>0.20003788596325095</v>
      </c>
      <c r="V524" s="9">
        <v>0.11141441999212023</v>
      </c>
      <c r="W524" s="9">
        <v>3.0547379185495487E-2</v>
      </c>
      <c r="X524" s="9">
        <v>0.27321237993596353</v>
      </c>
      <c r="Y524" s="9">
        <v>0.14818763326225787</v>
      </c>
      <c r="Z524" s="9">
        <v>0.25544100801832925</v>
      </c>
      <c r="AA524" s="9">
        <v>0.14131930790405051</v>
      </c>
      <c r="AB524" s="9">
        <v>0.28217658323978312</v>
      </c>
      <c r="AC524" s="9">
        <v>7.1610831368668276E-2</v>
      </c>
      <c r="AD524" s="9">
        <v>8.7939297124600649E-2</v>
      </c>
      <c r="AE524" s="9">
        <v>0.27336769759450236</v>
      </c>
      <c r="AF524" s="9">
        <v>0.15158683224916253</v>
      </c>
      <c r="AG524" s="9">
        <v>4.1847041847042757E-2</v>
      </c>
      <c r="AH524" s="9">
        <v>1</v>
      </c>
      <c r="AI524" s="9">
        <v>0</v>
      </c>
      <c r="AJ524" s="9" t="s">
        <v>672</v>
      </c>
      <c r="AK524">
        <v>915664</v>
      </c>
    </row>
    <row r="525" spans="3:37" x14ac:dyDescent="0.2">
      <c r="C525" s="5" t="s">
        <v>673</v>
      </c>
      <c r="D525" s="9">
        <v>0.30380046381750381</v>
      </c>
      <c r="E525" s="9">
        <v>0.36557321609739601</v>
      </c>
      <c r="F525" s="9">
        <v>0.30993020523806286</v>
      </c>
      <c r="G525" s="9">
        <v>0.17527041357370096</v>
      </c>
      <c r="H525" s="9">
        <v>0.5233366434955361</v>
      </c>
      <c r="I525" s="9">
        <v>0.39114164775167287</v>
      </c>
      <c r="J525" s="9">
        <v>0.3385660731021532</v>
      </c>
      <c r="K525" s="9">
        <v>0.40616302186878939</v>
      </c>
      <c r="L525" s="9">
        <v>0.5333333333333361</v>
      </c>
      <c r="M525" s="9">
        <v>0.49052232518955341</v>
      </c>
      <c r="N525" s="9">
        <v>0.10106826000362119</v>
      </c>
      <c r="O525" s="9">
        <v>0.1260608203677511</v>
      </c>
      <c r="P525" s="9">
        <v>0.11006926447721813</v>
      </c>
      <c r="Q525" s="9">
        <v>5.0183228177916261E-2</v>
      </c>
      <c r="R525" s="9">
        <v>0.12581160553421522</v>
      </c>
      <c r="S525" s="9">
        <v>0.15319794514375096</v>
      </c>
      <c r="T525" s="9">
        <v>8.7171717171717178E-2</v>
      </c>
      <c r="U525" s="9">
        <v>0.25269937488160493</v>
      </c>
      <c r="V525" s="9">
        <v>0.12900320819496677</v>
      </c>
      <c r="W525" s="9">
        <v>0.10745132180810642</v>
      </c>
      <c r="X525" s="9">
        <v>0.30167200284596368</v>
      </c>
      <c r="Y525" s="9">
        <v>0.47014925373134464</v>
      </c>
      <c r="Z525" s="9">
        <v>0.31321280940286056</v>
      </c>
      <c r="AA525" s="9">
        <v>0.16201337003539121</v>
      </c>
      <c r="AB525" s="9">
        <v>0.56943802416958744</v>
      </c>
      <c r="AC525" s="9">
        <v>0.34763415509697199</v>
      </c>
      <c r="AD525" s="9">
        <v>0.40782747603833874</v>
      </c>
      <c r="AE525" s="9">
        <v>0.70481099656357638</v>
      </c>
      <c r="AF525" s="9">
        <v>0.39818647742952767</v>
      </c>
      <c r="AG525" s="9">
        <v>0.36639118457300562</v>
      </c>
      <c r="AH525" s="9">
        <v>0</v>
      </c>
      <c r="AI525" s="9">
        <v>1</v>
      </c>
      <c r="AJ525" s="9" t="s">
        <v>673</v>
      </c>
      <c r="AK525">
        <v>915691</v>
      </c>
    </row>
    <row r="526" spans="3:37" x14ac:dyDescent="0.2">
      <c r="C526" s="5" t="s">
        <v>674</v>
      </c>
      <c r="D526" s="9">
        <v>0.35964787732500558</v>
      </c>
      <c r="E526" s="9">
        <v>0.1335813324315184</v>
      </c>
      <c r="F526" s="9">
        <v>0.34897380968834274</v>
      </c>
      <c r="G526" s="9">
        <v>0.21857900318133577</v>
      </c>
      <c r="H526" s="9">
        <v>0.41247630224790488</v>
      </c>
      <c r="I526" s="9">
        <v>0.21409729464450067</v>
      </c>
      <c r="J526" s="9">
        <v>0.19264292408622305</v>
      </c>
      <c r="K526" s="9">
        <v>0.21615308151093549</v>
      </c>
      <c r="L526" s="9">
        <v>0.34292929292929464</v>
      </c>
      <c r="M526" s="9">
        <v>0.13563605728727887</v>
      </c>
      <c r="N526" s="9">
        <v>0.11044722071338002</v>
      </c>
      <c r="O526" s="9">
        <v>5.8234618104667735E-2</v>
      </c>
      <c r="P526" s="9">
        <v>8.5002120341138868E-2</v>
      </c>
      <c r="Q526" s="9">
        <v>5.6608354906069705E-2</v>
      </c>
      <c r="R526" s="9">
        <v>0.11014039500968824</v>
      </c>
      <c r="S526" s="9">
        <v>0.1191756541592823</v>
      </c>
      <c r="T526" s="9">
        <v>7.6641414141413886E-2</v>
      </c>
      <c r="U526" s="9">
        <v>0.16381890509566219</v>
      </c>
      <c r="V526" s="9">
        <v>0.10564529746158469</v>
      </c>
      <c r="W526" s="9">
        <v>4.789049652446712E-2</v>
      </c>
      <c r="X526" s="9">
        <v>0.31412308786908721</v>
      </c>
      <c r="Y526" s="9">
        <v>0.13912579957355847</v>
      </c>
      <c r="Z526" s="9">
        <v>0.28930723641615796</v>
      </c>
      <c r="AA526" s="9">
        <v>0.16633896972080239</v>
      </c>
      <c r="AB526" s="9">
        <v>0.33764775804002117</v>
      </c>
      <c r="AC526" s="9">
        <v>0.16057863026457497</v>
      </c>
      <c r="AD526" s="9">
        <v>0.19904153354632589</v>
      </c>
      <c r="AE526" s="9">
        <v>0.31567010309278426</v>
      </c>
      <c r="AF526" s="9">
        <v>0.2091464616597678</v>
      </c>
      <c r="AG526" s="9">
        <v>0.1012724649088298</v>
      </c>
      <c r="AH526" s="9">
        <v>1</v>
      </c>
      <c r="AI526" s="9">
        <v>0</v>
      </c>
      <c r="AJ526" s="9" t="s">
        <v>674</v>
      </c>
      <c r="AK526">
        <v>915940</v>
      </c>
    </row>
    <row r="527" spans="3:37" x14ac:dyDescent="0.2">
      <c r="C527" s="5" t="s">
        <v>675</v>
      </c>
      <c r="D527" s="9">
        <v>0.38189218609494274</v>
      </c>
      <c r="E527" s="9">
        <v>0.31653703077443351</v>
      </c>
      <c r="F527" s="9">
        <v>0.36949761592149866</v>
      </c>
      <c r="G527" s="9">
        <v>0.23686108165429431</v>
      </c>
      <c r="H527" s="9">
        <v>0.35677530017152892</v>
      </c>
      <c r="I527" s="9">
        <v>0.20425127292804188</v>
      </c>
      <c r="J527" s="9">
        <v>0.17539831302717876</v>
      </c>
      <c r="K527" s="9">
        <v>0.21545725646123368</v>
      </c>
      <c r="L527" s="9">
        <v>0.25303030303029922</v>
      </c>
      <c r="M527" s="9">
        <v>0.1935551811288985</v>
      </c>
      <c r="N527" s="9">
        <v>9.9402498642042356E-2</v>
      </c>
      <c r="O527" s="9">
        <v>0.18515735502121675</v>
      </c>
      <c r="P527" s="9">
        <v>8.8253310088111492E-2</v>
      </c>
      <c r="Q527" s="9">
        <v>5.9185876674922228E-2</v>
      </c>
      <c r="R527" s="9">
        <v>0.11010640106061118</v>
      </c>
      <c r="S527" s="9">
        <v>0.10550665424940672</v>
      </c>
      <c r="T527" s="9">
        <v>7.4924242424242171E-2</v>
      </c>
      <c r="U527" s="9">
        <v>0.17849971585527596</v>
      </c>
      <c r="V527" s="9">
        <v>5.1190409185568754E-2</v>
      </c>
      <c r="W527" s="9">
        <v>2.8439948592512532E-2</v>
      </c>
      <c r="X527" s="9">
        <v>0.34329420135182998</v>
      </c>
      <c r="Y527" s="9">
        <v>0.42750533049040362</v>
      </c>
      <c r="Z527" s="9">
        <v>0.31570297325564212</v>
      </c>
      <c r="AA527" s="9">
        <v>0.19214510420762895</v>
      </c>
      <c r="AB527" s="9">
        <v>0.35283629399722921</v>
      </c>
      <c r="AC527" s="9">
        <v>0.17736317683926622</v>
      </c>
      <c r="AD527" s="9">
        <v>0.22891373801916937</v>
      </c>
      <c r="AE527" s="9">
        <v>0.38487972508591201</v>
      </c>
      <c r="AF527" s="9">
        <v>0.14133648728562809</v>
      </c>
      <c r="AG527" s="9">
        <v>9.510691328873272E-2</v>
      </c>
      <c r="AH527" s="9">
        <v>0</v>
      </c>
      <c r="AI527" s="9">
        <v>1</v>
      </c>
      <c r="AJ527" s="9" t="s">
        <v>675</v>
      </c>
      <c r="AK527">
        <v>91594602</v>
      </c>
    </row>
    <row r="528" spans="3:37" x14ac:dyDescent="0.2">
      <c r="C528" s="5" t="s">
        <v>676</v>
      </c>
      <c r="D528" s="9">
        <v>0.20630413176203455</v>
      </c>
      <c r="E528" s="9">
        <v>0.30098072370645584</v>
      </c>
      <c r="F528" s="9">
        <v>0.20019349042913473</v>
      </c>
      <c r="G528" s="9">
        <v>0.10506892895015864</v>
      </c>
      <c r="H528" s="9">
        <v>0.47187866750924867</v>
      </c>
      <c r="I528" s="9">
        <v>0.20124532237286089</v>
      </c>
      <c r="J528" s="9">
        <v>0.100796626054358</v>
      </c>
      <c r="K528" s="9">
        <v>0.12892644135188933</v>
      </c>
      <c r="L528" s="9">
        <v>0.43787878787879014</v>
      </c>
      <c r="M528" s="9">
        <v>0.2558972198820556</v>
      </c>
      <c r="N528" s="9">
        <v>4.7619047619047249E-2</v>
      </c>
      <c r="O528" s="9">
        <v>0.14360855728430014</v>
      </c>
      <c r="P528" s="9">
        <v>3.4585119917071111E-2</v>
      </c>
      <c r="Q528" s="9">
        <v>2.1270157901224905E-2</v>
      </c>
      <c r="R528" s="9">
        <v>0.23333446646496911</v>
      </c>
      <c r="S528" s="9">
        <v>0.10633280259560871</v>
      </c>
      <c r="T528" s="9">
        <v>5.3005050505050506E-2</v>
      </c>
      <c r="U528" s="9">
        <v>0.209698806592158</v>
      </c>
      <c r="V528" s="9">
        <v>0.23158102099397759</v>
      </c>
      <c r="W528" s="9">
        <v>1.1131379296049158E-2</v>
      </c>
      <c r="X528" s="9">
        <v>0.16150836001423072</v>
      </c>
      <c r="Y528" s="9">
        <v>0.29344349680170662</v>
      </c>
      <c r="Z528" s="9">
        <v>0.14313461825788254</v>
      </c>
      <c r="AA528" s="9">
        <v>7.2109712937475645E-2</v>
      </c>
      <c r="AB528" s="9">
        <v>0.50934425146932272</v>
      </c>
      <c r="AC528" s="9">
        <v>0.1262333731117386</v>
      </c>
      <c r="AD528" s="9">
        <v>0.12971246006389697</v>
      </c>
      <c r="AE528" s="9">
        <v>0.29353951890034435</v>
      </c>
      <c r="AF528" s="9">
        <v>0.29469741770155589</v>
      </c>
      <c r="AG528" s="9">
        <v>8.3890856618130505E-2</v>
      </c>
      <c r="AH528" s="9">
        <v>1</v>
      </c>
      <c r="AI528" s="9">
        <v>0</v>
      </c>
      <c r="AJ528" s="9" t="s">
        <v>676</v>
      </c>
      <c r="AK528">
        <v>916221</v>
      </c>
    </row>
    <row r="529" spans="3:37" x14ac:dyDescent="0.2">
      <c r="C529" s="5" t="s">
        <v>677</v>
      </c>
      <c r="D529" s="9">
        <v>0.53618249798854456</v>
      </c>
      <c r="E529" s="9">
        <v>0.3676022996279979</v>
      </c>
      <c r="F529" s="9">
        <v>0.53216778384354957</v>
      </c>
      <c r="G529" s="9">
        <v>0.38536585365853654</v>
      </c>
      <c r="H529" s="9">
        <v>0.48903132617135059</v>
      </c>
      <c r="I529" s="9">
        <v>0.3233543954358607</v>
      </c>
      <c r="J529" s="9">
        <v>0.36761949390815368</v>
      </c>
      <c r="K529" s="9">
        <v>0.469731610337974</v>
      </c>
      <c r="L529" s="9">
        <v>0.40404040404040609</v>
      </c>
      <c r="M529" s="9">
        <v>0.19903117101937656</v>
      </c>
      <c r="N529" s="9">
        <v>0.15694369002353792</v>
      </c>
      <c r="O529" s="9">
        <v>0.12427068599717116</v>
      </c>
      <c r="P529" s="9">
        <v>0.11595910097535692</v>
      </c>
      <c r="Q529" s="9">
        <v>0.11310837918707188</v>
      </c>
      <c r="R529" s="9">
        <v>0.15171499473093816</v>
      </c>
      <c r="S529" s="9">
        <v>0.12405743984137972</v>
      </c>
      <c r="T529" s="9">
        <v>7.3560606060606049E-2</v>
      </c>
      <c r="U529" s="9">
        <v>0.19814358780072025</v>
      </c>
      <c r="V529" s="9">
        <v>0.10845950357404176</v>
      </c>
      <c r="W529" s="9">
        <v>6.3229827397979874E-2</v>
      </c>
      <c r="X529" s="9">
        <v>0.4955531839203115</v>
      </c>
      <c r="Y529" s="9">
        <v>0.37793176972281289</v>
      </c>
      <c r="Z529" s="9">
        <v>0.45714428009362768</v>
      </c>
      <c r="AA529" s="9">
        <v>0.32142154935116024</v>
      </c>
      <c r="AB529" s="9">
        <v>0.51528759162649784</v>
      </c>
      <c r="AC529" s="9">
        <v>0.21956709452707265</v>
      </c>
      <c r="AD529" s="9">
        <v>0.30023961661341858</v>
      </c>
      <c r="AE529" s="9">
        <v>0.5189003436426135</v>
      </c>
      <c r="AF529" s="9">
        <v>0.29745712596097046</v>
      </c>
      <c r="AG529" s="9">
        <v>0.15472910927456543</v>
      </c>
      <c r="AH529" s="9">
        <v>0</v>
      </c>
      <c r="AI529" s="9">
        <v>1</v>
      </c>
      <c r="AJ529" s="9" t="s">
        <v>677</v>
      </c>
      <c r="AK529">
        <v>916799</v>
      </c>
    </row>
    <row r="530" spans="3:37" x14ac:dyDescent="0.2">
      <c r="C530" s="5" t="s">
        <v>678</v>
      </c>
      <c r="D530" s="9">
        <v>0.61096123810876357</v>
      </c>
      <c r="E530" s="9">
        <v>0.35678052079810618</v>
      </c>
      <c r="F530" s="9">
        <v>0.59919839679358744</v>
      </c>
      <c r="G530" s="9">
        <v>0.45408271474019091</v>
      </c>
      <c r="H530" s="9">
        <v>0.46104540940688338</v>
      </c>
      <c r="I530" s="9">
        <v>0.34237163364210887</v>
      </c>
      <c r="J530" s="9">
        <v>0.3305998125585754</v>
      </c>
      <c r="K530" s="9">
        <v>0.46873757455268628</v>
      </c>
      <c r="L530" s="9">
        <v>0.37474747474747666</v>
      </c>
      <c r="M530" s="9">
        <v>0.25105307497893847</v>
      </c>
      <c r="N530" s="9">
        <v>0.14354517472388192</v>
      </c>
      <c r="O530" s="9">
        <v>0.1134856789250356</v>
      </c>
      <c r="P530" s="9">
        <v>0.13650285068086465</v>
      </c>
      <c r="Q530" s="9">
        <v>9.8801265600543905E-2</v>
      </c>
      <c r="R530" s="9">
        <v>0.11476357208416896</v>
      </c>
      <c r="S530" s="9">
        <v>0.1560519121578999</v>
      </c>
      <c r="T530" s="9">
        <v>7.7070707070706818E-2</v>
      </c>
      <c r="U530" s="9">
        <v>0.22314832354612657</v>
      </c>
      <c r="V530" s="9">
        <v>3.7822930151404269E-2</v>
      </c>
      <c r="W530" s="9">
        <v>8.623882370824866E-2</v>
      </c>
      <c r="X530" s="9">
        <v>0.56207755247243196</v>
      </c>
      <c r="Y530" s="9">
        <v>0.35207889125799674</v>
      </c>
      <c r="Z530" s="9">
        <v>0.54828427710543648</v>
      </c>
      <c r="AA530" s="9">
        <v>0.35902477388910753</v>
      </c>
      <c r="AB530" s="9">
        <v>0.46575975698342148</v>
      </c>
      <c r="AC530" s="9">
        <v>0.2945639413608096</v>
      </c>
      <c r="AD530" s="9">
        <v>0.33426517571884906</v>
      </c>
      <c r="AE530" s="9">
        <v>0.55429553264605003</v>
      </c>
      <c r="AF530" s="9">
        <v>0.19396806623299864</v>
      </c>
      <c r="AG530" s="9">
        <v>0.23822642004460329</v>
      </c>
      <c r="AH530" s="9">
        <v>0</v>
      </c>
      <c r="AI530" s="9">
        <v>1</v>
      </c>
      <c r="AJ530" s="9" t="s">
        <v>678</v>
      </c>
      <c r="AK530">
        <v>916838</v>
      </c>
    </row>
    <row r="531" spans="3:37" x14ac:dyDescent="0.2">
      <c r="C531" s="5" t="s">
        <v>679</v>
      </c>
      <c r="D531" s="9">
        <v>0.27918973922097762</v>
      </c>
      <c r="E531" s="9">
        <v>0.2877916807575211</v>
      </c>
      <c r="F531" s="9">
        <v>0.28097574459263408</v>
      </c>
      <c r="G531" s="9">
        <v>0.14829268292682926</v>
      </c>
      <c r="H531" s="9">
        <v>0.62444705245103049</v>
      </c>
      <c r="I531" s="9">
        <v>0.45003374026133502</v>
      </c>
      <c r="J531" s="9">
        <v>0.11305060918462979</v>
      </c>
      <c r="K531" s="9">
        <v>0.26356858846918624</v>
      </c>
      <c r="L531" s="9">
        <v>0.32777777777777944</v>
      </c>
      <c r="M531" s="9">
        <v>0.47535804549283905</v>
      </c>
      <c r="N531" s="9">
        <v>0.1198986058301644</v>
      </c>
      <c r="O531" s="9">
        <v>0.17874823196605413</v>
      </c>
      <c r="P531" s="9">
        <v>0.11398011591198227</v>
      </c>
      <c r="Q531" s="9">
        <v>5.1490666756319428E-2</v>
      </c>
      <c r="R531" s="9">
        <v>0.1210184587143488</v>
      </c>
      <c r="S531" s="9">
        <v>0.15800462643073993</v>
      </c>
      <c r="T531" s="9">
        <v>3.5479797979797979E-2</v>
      </c>
      <c r="U531" s="9">
        <v>0.23565069141882977</v>
      </c>
      <c r="V531" s="9">
        <v>0.14462205211909576</v>
      </c>
      <c r="W531" s="9">
        <v>8.306040379752079E-2</v>
      </c>
      <c r="X531" s="9">
        <v>0.25329064389896955</v>
      </c>
      <c r="Y531" s="9">
        <v>0.32915778251599243</v>
      </c>
      <c r="Z531" s="9">
        <v>0.24353802480203357</v>
      </c>
      <c r="AA531" s="9">
        <v>0.12030574125049176</v>
      </c>
      <c r="AB531" s="9">
        <v>0.49151423099782438</v>
      </c>
      <c r="AC531" s="9">
        <v>0.26080080721056265</v>
      </c>
      <c r="AD531" s="9">
        <v>9.9520766773162961E-2</v>
      </c>
      <c r="AE531" s="9">
        <v>0.37663230240549961</v>
      </c>
      <c r="AF531" s="9">
        <v>0.20047309284446913</v>
      </c>
      <c r="AG531" s="9">
        <v>0.22228781319690541</v>
      </c>
      <c r="AH531" s="9">
        <v>1</v>
      </c>
      <c r="AI531" s="9">
        <v>0</v>
      </c>
      <c r="AJ531" s="9" t="s">
        <v>679</v>
      </c>
      <c r="AK531">
        <v>917062</v>
      </c>
    </row>
    <row r="532" spans="3:37" x14ac:dyDescent="0.2">
      <c r="C532" s="5" t="s">
        <v>680</v>
      </c>
      <c r="D532" s="9">
        <v>0.27303705807184603</v>
      </c>
      <c r="E532" s="9">
        <v>0.23638823131551903</v>
      </c>
      <c r="F532" s="9">
        <v>0.26756962200262652</v>
      </c>
      <c r="G532" s="9">
        <v>0.14858960763520679</v>
      </c>
      <c r="H532" s="9">
        <v>0.54048930215762891</v>
      </c>
      <c r="I532" s="9">
        <v>0.28317281148395579</v>
      </c>
      <c r="J532" s="9">
        <v>9.0909090909090898E-2</v>
      </c>
      <c r="K532" s="9">
        <v>0.14885685884691924</v>
      </c>
      <c r="L532" s="9">
        <v>0.53535353535353303</v>
      </c>
      <c r="M532" s="9">
        <v>0.34267059814658801</v>
      </c>
      <c r="N532" s="9">
        <v>9.8460981350715182E-2</v>
      </c>
      <c r="O532" s="9">
        <v>0.14206152758132762</v>
      </c>
      <c r="P532" s="9">
        <v>8.189228667012205E-2</v>
      </c>
      <c r="Q532" s="9">
        <v>4.0750992719434907E-2</v>
      </c>
      <c r="R532" s="9">
        <v>0.19702892885066484</v>
      </c>
      <c r="S532" s="9">
        <v>0.10032445098687252</v>
      </c>
      <c r="T532" s="9">
        <v>4.9924242424242163E-2</v>
      </c>
      <c r="U532" s="9">
        <v>0.17425648797120699</v>
      </c>
      <c r="V532" s="9">
        <v>0.14307423875724656</v>
      </c>
      <c r="W532" s="9">
        <v>9.4461257825131623E-2</v>
      </c>
      <c r="X532" s="9">
        <v>0.23194592671646855</v>
      </c>
      <c r="Y532" s="9">
        <v>0.2590618336886974</v>
      </c>
      <c r="Z532" s="9">
        <v>0.21524976343443492</v>
      </c>
      <c r="AA532" s="9">
        <v>0.10786964215493532</v>
      </c>
      <c r="AB532" s="9">
        <v>0.50406128244072868</v>
      </c>
      <c r="AC532" s="9">
        <v>0.1655266757865928</v>
      </c>
      <c r="AD532" s="9">
        <v>0.11365814696485624</v>
      </c>
      <c r="AE532" s="9">
        <v>0.27646048109965699</v>
      </c>
      <c r="AF532" s="9">
        <v>0.29686575990538</v>
      </c>
      <c r="AG532" s="9">
        <v>0.20024924570379232</v>
      </c>
      <c r="AH532" s="9">
        <v>1</v>
      </c>
      <c r="AI532" s="9">
        <v>0</v>
      </c>
      <c r="AJ532" s="9" t="s">
        <v>680</v>
      </c>
      <c r="AK532">
        <v>917080</v>
      </c>
    </row>
    <row r="533" spans="3:37" x14ac:dyDescent="0.2">
      <c r="C533" s="5" t="s">
        <v>681</v>
      </c>
      <c r="D533" s="9">
        <v>0.10951772445454158</v>
      </c>
      <c r="E533" s="9">
        <v>0.14169766655393978</v>
      </c>
      <c r="F533" s="9">
        <v>0.11174072282496088</v>
      </c>
      <c r="G533" s="9">
        <v>4.848356309650053E-2</v>
      </c>
      <c r="H533" s="9">
        <v>0.76257109325630379</v>
      </c>
      <c r="I533" s="9">
        <v>0.31629961352064384</v>
      </c>
      <c r="J533" s="9">
        <v>7.8069353327085284E-2</v>
      </c>
      <c r="K533" s="9">
        <v>0.12032803180914524</v>
      </c>
      <c r="L533" s="9">
        <v>0.57424242424242722</v>
      </c>
      <c r="M533" s="9">
        <v>0.5686604886267923</v>
      </c>
      <c r="N533" s="9">
        <v>8.7742169110990392E-2</v>
      </c>
      <c r="O533" s="9">
        <v>0.17012906647807449</v>
      </c>
      <c r="P533" s="9">
        <v>7.6850586627714754E-2</v>
      </c>
      <c r="Q533" s="9">
        <v>2.3959745833940189E-2</v>
      </c>
      <c r="R533" s="9">
        <v>0.46731481796240271</v>
      </c>
      <c r="S533" s="9">
        <v>0.17385165379878084</v>
      </c>
      <c r="T533" s="9">
        <v>5.5479797979797976E-2</v>
      </c>
      <c r="U533" s="9">
        <v>0.29929910967986417</v>
      </c>
      <c r="V533" s="9">
        <v>0.4515112286823873</v>
      </c>
      <c r="W533" s="9">
        <v>0.10385832538728394</v>
      </c>
      <c r="X533" s="9">
        <v>9.3916755602988913E-2</v>
      </c>
      <c r="Y533" s="9">
        <v>0.15511727078891302</v>
      </c>
      <c r="Z533" s="9">
        <v>8.6807111907964446E-2</v>
      </c>
      <c r="AA533" s="9">
        <v>3.4752261108926708E-2</v>
      </c>
      <c r="AB533" s="9">
        <v>0.75170045565608379</v>
      </c>
      <c r="AC533" s="9">
        <v>0.17697509483753923</v>
      </c>
      <c r="AD533" s="9">
        <v>7.9840255591054232E-2</v>
      </c>
      <c r="AE533" s="9">
        <v>0.24955326460481189</v>
      </c>
      <c r="AF533" s="9">
        <v>0.4171101912083568</v>
      </c>
      <c r="AG533" s="9">
        <v>0.22812540994359312</v>
      </c>
      <c r="AH533" s="9">
        <v>1</v>
      </c>
      <c r="AI533" s="9">
        <v>0</v>
      </c>
      <c r="AJ533" s="9" t="s">
        <v>681</v>
      </c>
      <c r="AK533">
        <v>917092</v>
      </c>
    </row>
    <row r="534" spans="3:37" x14ac:dyDescent="0.2">
      <c r="C534" s="5" t="s">
        <v>682</v>
      </c>
      <c r="D534" s="9">
        <v>0.83529745846940151</v>
      </c>
      <c r="E534" s="9">
        <v>0.40209671964829219</v>
      </c>
      <c r="F534" s="9">
        <v>0.84106143321125015</v>
      </c>
      <c r="G534" s="9">
        <v>0.72004241781548251</v>
      </c>
      <c r="H534" s="9">
        <v>0.45472600884715586</v>
      </c>
      <c r="I534" s="9">
        <v>0.58652843383841669</v>
      </c>
      <c r="J534" s="9">
        <v>0.54123711340206182</v>
      </c>
      <c r="K534" s="9">
        <v>0.73111332007952656</v>
      </c>
      <c r="L534" s="9">
        <v>0.47020202020202256</v>
      </c>
      <c r="M534" s="9">
        <v>0.36710193765796345</v>
      </c>
      <c r="N534" s="9">
        <v>0.31866739091073687</v>
      </c>
      <c r="O534" s="9">
        <v>0.11938649222065063</v>
      </c>
      <c r="P534" s="9">
        <v>0.29651792866229992</v>
      </c>
      <c r="Q534" s="9">
        <v>0.24859637129761411</v>
      </c>
      <c r="R534" s="9">
        <v>0.11136417717646289</v>
      </c>
      <c r="S534" s="9">
        <v>0.22432180731216561</v>
      </c>
      <c r="T534" s="9">
        <v>9.0176767676767425E-2</v>
      </c>
      <c r="U534" s="9">
        <v>0.30251941655616654</v>
      </c>
      <c r="V534" s="9">
        <v>0.15348680137333259</v>
      </c>
      <c r="W534" s="9">
        <v>0.13353509390158003</v>
      </c>
      <c r="X534" s="9">
        <v>0.78228388473853017</v>
      </c>
      <c r="Y534" s="9">
        <v>0.39738805970149366</v>
      </c>
      <c r="Z534" s="9">
        <v>0.77339508939688129</v>
      </c>
      <c r="AA534" s="9">
        <v>0.60381439244986246</v>
      </c>
      <c r="AB534" s="9">
        <v>0.4162319223403585</v>
      </c>
      <c r="AC534" s="9">
        <v>0.37984496124031009</v>
      </c>
      <c r="AD534" s="9">
        <v>0.37204472843450398</v>
      </c>
      <c r="AE534" s="9">
        <v>0.85051546391752875</v>
      </c>
      <c r="AF534" s="9">
        <v>0.31381825349891446</v>
      </c>
      <c r="AG534" s="9">
        <v>0.27331759149941198</v>
      </c>
      <c r="AH534" s="9">
        <v>0</v>
      </c>
      <c r="AI534" s="9">
        <v>1</v>
      </c>
      <c r="AJ534" s="9" t="s">
        <v>682</v>
      </c>
      <c r="AK534">
        <v>91762702</v>
      </c>
    </row>
    <row r="535" spans="3:37" x14ac:dyDescent="0.2">
      <c r="C535" s="5" t="s">
        <v>683</v>
      </c>
      <c r="D535" s="9">
        <v>0.20251786643949207</v>
      </c>
      <c r="E535" s="9">
        <v>0.34223875549543109</v>
      </c>
      <c r="F535" s="9">
        <v>0.19010434662428291</v>
      </c>
      <c r="G535" s="9">
        <v>0.10375397667020148</v>
      </c>
      <c r="H535" s="9">
        <v>0.29322018597093347</v>
      </c>
      <c r="I535" s="9">
        <v>7.5915588000736389E-2</v>
      </c>
      <c r="J535" s="9">
        <v>1.1872071227741331E-2</v>
      </c>
      <c r="K535" s="9">
        <v>2.8151093439363908E-2</v>
      </c>
      <c r="L535" s="9">
        <v>0.29141414141414296</v>
      </c>
      <c r="M535" s="9">
        <v>0.28369839932603408</v>
      </c>
      <c r="N535" s="9">
        <v>8.2925946043813092E-3</v>
      </c>
      <c r="O535" s="9">
        <v>0.15974186704384755</v>
      </c>
      <c r="P535" s="9">
        <v>1.0564010743061724E-2</v>
      </c>
      <c r="Q535" s="9">
        <v>4.7254565762292929E-3</v>
      </c>
      <c r="R535" s="9">
        <v>8.4542951354658849E-2</v>
      </c>
      <c r="S535" s="9">
        <v>2.7398083335836945E-2</v>
      </c>
      <c r="T535" s="9">
        <v>9.7121212121212119E-3</v>
      </c>
      <c r="U535" s="9">
        <v>7.7003220306876452E-2</v>
      </c>
      <c r="V535" s="9">
        <v>9.8328361569201314E-2</v>
      </c>
      <c r="W535" s="9">
        <v>4.8374169119577891E-2</v>
      </c>
      <c r="X535" s="9">
        <v>0.14229811454998303</v>
      </c>
      <c r="Y535" s="9">
        <v>0.3840618336887005</v>
      </c>
      <c r="Z535" s="9">
        <v>0.12933911051347236</v>
      </c>
      <c r="AA535" s="9">
        <v>6.1615218246165934E-2</v>
      </c>
      <c r="AB535" s="9">
        <v>0.26170507825398093</v>
      </c>
      <c r="AC535" s="9">
        <v>4.8452037915611555E-2</v>
      </c>
      <c r="AD535" s="9">
        <v>2.0231629392971167E-2</v>
      </c>
      <c r="AE535" s="9">
        <v>9.7319587628866319E-2</v>
      </c>
      <c r="AF535" s="9">
        <v>0.19554504238123241</v>
      </c>
      <c r="AG535" s="9">
        <v>0.13833136560409437</v>
      </c>
      <c r="AH535" s="9">
        <v>1</v>
      </c>
      <c r="AI535" s="9">
        <v>0</v>
      </c>
      <c r="AJ535" s="9" t="s">
        <v>683</v>
      </c>
      <c r="AK535">
        <v>91789</v>
      </c>
    </row>
    <row r="536" spans="3:37" x14ac:dyDescent="0.2">
      <c r="C536" s="5" t="s">
        <v>684</v>
      </c>
      <c r="D536" s="9">
        <v>0.31847224194235602</v>
      </c>
      <c r="E536" s="9">
        <v>0.30334798782549877</v>
      </c>
      <c r="F536" s="9">
        <v>0.31055213876027971</v>
      </c>
      <c r="G536" s="9">
        <v>0.1813361611876988</v>
      </c>
      <c r="H536" s="9">
        <v>0.42005958291956602</v>
      </c>
      <c r="I536" s="9">
        <v>0.2687565180050312</v>
      </c>
      <c r="J536" s="9">
        <v>0.12617150890346765</v>
      </c>
      <c r="K536" s="9">
        <v>0.18802186878727728</v>
      </c>
      <c r="L536" s="9">
        <v>0.33030303030303199</v>
      </c>
      <c r="M536" s="9">
        <v>0.38900589721988421</v>
      </c>
      <c r="N536" s="9">
        <v>7.517653449212347E-2</v>
      </c>
      <c r="O536" s="9">
        <v>0.19642857142857184</v>
      </c>
      <c r="P536" s="9">
        <v>7.195024266126325E-2</v>
      </c>
      <c r="Q536" s="9">
        <v>3.6697933126384315E-2</v>
      </c>
      <c r="R536" s="9">
        <v>0.17085358806132536</v>
      </c>
      <c r="S536" s="9">
        <v>0.15214648361222138</v>
      </c>
      <c r="T536" s="9">
        <v>5.2676767676767683E-2</v>
      </c>
      <c r="U536" s="9">
        <v>0.25610911157416227</v>
      </c>
      <c r="V536" s="9">
        <v>0.15222040862272754</v>
      </c>
      <c r="W536" s="9">
        <v>9.8537926841065201E-2</v>
      </c>
      <c r="X536" s="9">
        <v>0.2554251156172157</v>
      </c>
      <c r="Y536" s="9">
        <v>0.36273987206822861</v>
      </c>
      <c r="Z536" s="9">
        <v>0.24413566412670115</v>
      </c>
      <c r="AA536" s="9">
        <v>0.12699075894612658</v>
      </c>
      <c r="AB536" s="9">
        <v>0.47104272601201552</v>
      </c>
      <c r="AC536" s="9">
        <v>0.22247770954002488</v>
      </c>
      <c r="AD536" s="9">
        <v>0.1545527156549521</v>
      </c>
      <c r="AE536" s="9">
        <v>0.44123711340206001</v>
      </c>
      <c r="AF536" s="9">
        <v>0.25310467179183765</v>
      </c>
      <c r="AG536" s="9">
        <v>0.23133936770300612</v>
      </c>
      <c r="AH536" s="9">
        <v>1</v>
      </c>
      <c r="AI536" s="9">
        <v>0</v>
      </c>
      <c r="AJ536" s="9" t="s">
        <v>684</v>
      </c>
      <c r="AK536">
        <v>917896</v>
      </c>
    </row>
    <row r="537" spans="3:37" x14ac:dyDescent="0.2">
      <c r="C537" s="5" t="s">
        <v>685</v>
      </c>
      <c r="D537" s="9">
        <v>0.13564295518008485</v>
      </c>
      <c r="E537" s="9">
        <v>0.2018938112952316</v>
      </c>
      <c r="F537" s="9">
        <v>0.13274825513095218</v>
      </c>
      <c r="G537" s="9">
        <v>6.3499469777306056E-2</v>
      </c>
      <c r="H537" s="9">
        <v>0.38178207095784411</v>
      </c>
      <c r="I537" s="9">
        <v>0.19879148518495865</v>
      </c>
      <c r="J537" s="9">
        <v>5.4592314901593247E-2</v>
      </c>
      <c r="K537" s="9">
        <v>0.12007952286282368</v>
      </c>
      <c r="L537" s="9">
        <v>0.16515151515151091</v>
      </c>
      <c r="M537" s="9">
        <v>0.39911541701769165</v>
      </c>
      <c r="N537" s="9">
        <v>5.0081477457902937E-2</v>
      </c>
      <c r="O537" s="9">
        <v>0.18913543140028327</v>
      </c>
      <c r="P537" s="9">
        <v>5.7437685529849687E-2</v>
      </c>
      <c r="Q537" s="9">
        <v>1.5760238177953613E-2</v>
      </c>
      <c r="R537" s="9">
        <v>0.23860352857191444</v>
      </c>
      <c r="S537" s="9">
        <v>0.13644966503439884</v>
      </c>
      <c r="T537" s="9">
        <v>2.6818181818181564E-2</v>
      </c>
      <c r="U537" s="9">
        <v>0.12883121803371855</v>
      </c>
      <c r="V537" s="9">
        <v>0.14574773456407805</v>
      </c>
      <c r="W537" s="9">
        <v>8.979727208656392E-2</v>
      </c>
      <c r="X537" s="9">
        <v>0.11775168979011102</v>
      </c>
      <c r="Y537" s="9">
        <v>0.29237739872068047</v>
      </c>
      <c r="Z537" s="9">
        <v>0.11907963544001246</v>
      </c>
      <c r="AA537" s="9">
        <v>4.7016319307904286E-2</v>
      </c>
      <c r="AB537" s="9">
        <v>0.46708049924057665</v>
      </c>
      <c r="AC537" s="9">
        <v>0.19114008790057344</v>
      </c>
      <c r="AD537" s="9">
        <v>6.7364217252396094E-2</v>
      </c>
      <c r="AE537" s="9">
        <v>0.2243298969072173</v>
      </c>
      <c r="AF537" s="9">
        <v>0.18470333136211151</v>
      </c>
      <c r="AG537" s="9">
        <v>0.24301456119638151</v>
      </c>
      <c r="AH537" s="9">
        <v>1</v>
      </c>
      <c r="AI537" s="9">
        <v>0</v>
      </c>
      <c r="AJ537" s="9" t="s">
        <v>685</v>
      </c>
      <c r="AK537">
        <v>917897</v>
      </c>
    </row>
    <row r="538" spans="3:37" x14ac:dyDescent="0.2">
      <c r="C538" s="5" t="s">
        <v>686</v>
      </c>
      <c r="D538" s="9">
        <v>7.5252023285532099E-2</v>
      </c>
      <c r="E538" s="9">
        <v>0.11464321947920184</v>
      </c>
      <c r="F538" s="9">
        <v>7.4217400317877782E-2</v>
      </c>
      <c r="G538" s="9">
        <v>3.3001060445387066E-2</v>
      </c>
      <c r="H538" s="9">
        <v>0.46014263789835214</v>
      </c>
      <c r="I538" s="9">
        <v>0.17465186184896656</v>
      </c>
      <c r="J538" s="9">
        <v>6.0098406747891041E-2</v>
      </c>
      <c r="K538" s="9">
        <v>7.5049701789264789E-2</v>
      </c>
      <c r="L538" s="9">
        <v>0.31212121212121374</v>
      </c>
      <c r="M538" s="9">
        <v>0.44860994102780333</v>
      </c>
      <c r="N538" s="9">
        <v>5.5042549339127294E-3</v>
      </c>
      <c r="O538" s="9">
        <v>7.0522454031117551E-2</v>
      </c>
      <c r="P538" s="9">
        <v>1.4701031899354473E-2</v>
      </c>
      <c r="Q538" s="9">
        <v>8.44231767769024E-4</v>
      </c>
      <c r="R538" s="9">
        <v>0.21021858109256544</v>
      </c>
      <c r="S538" s="9">
        <v>0.1154204344038222</v>
      </c>
      <c r="T538" s="9">
        <v>4.5479797979797981E-2</v>
      </c>
      <c r="U538" s="9">
        <v>0.13866262549725353</v>
      </c>
      <c r="V538" s="9">
        <v>0.11310294365959364</v>
      </c>
      <c r="W538" s="9">
        <v>0.10468747840747349</v>
      </c>
      <c r="X538" s="9">
        <v>5.48914976876562E-2</v>
      </c>
      <c r="Y538" s="9">
        <v>0.17137526652451807</v>
      </c>
      <c r="Z538" s="9">
        <v>6.4196424124707691E-2</v>
      </c>
      <c r="AA538" s="9">
        <v>2.2217852929610944E-2</v>
      </c>
      <c r="AB538" s="9">
        <v>0.61368288978406293</v>
      </c>
      <c r="AC538" s="9">
        <v>0.19036392389711951</v>
      </c>
      <c r="AD538" s="9">
        <v>0.14009584664536742</v>
      </c>
      <c r="AE538" s="9">
        <v>0.29250859106529314</v>
      </c>
      <c r="AF538" s="9">
        <v>0.27951902227478864</v>
      </c>
      <c r="AG538" s="9">
        <v>0.32703659976386851</v>
      </c>
      <c r="AH538" s="9">
        <v>1</v>
      </c>
      <c r="AI538" s="9">
        <v>0</v>
      </c>
      <c r="AJ538" s="9" t="s">
        <v>686</v>
      </c>
      <c r="AK538">
        <v>91805</v>
      </c>
    </row>
    <row r="539" spans="3:37" x14ac:dyDescent="0.2">
      <c r="C539" s="5" t="s">
        <v>687</v>
      </c>
      <c r="D539" s="9">
        <v>0.3066401628094107</v>
      </c>
      <c r="E539" s="9">
        <v>0.30571525194453836</v>
      </c>
      <c r="F539" s="9">
        <v>0.30163775827517081</v>
      </c>
      <c r="G539" s="9">
        <v>0.1728950159066808</v>
      </c>
      <c r="H539" s="9">
        <v>0.49535072673106889</v>
      </c>
      <c r="I539" s="9">
        <v>0.28961413410220321</v>
      </c>
      <c r="J539" s="9">
        <v>9.8430178069353086E-2</v>
      </c>
      <c r="K539" s="9">
        <v>0.1566600397614317</v>
      </c>
      <c r="L539" s="9">
        <v>0.33484848484848662</v>
      </c>
      <c r="M539" s="9">
        <v>0.27822240943555399</v>
      </c>
      <c r="N539" s="9">
        <v>3.1975375701611436E-2</v>
      </c>
      <c r="O539" s="9">
        <v>5.4499646393210865E-2</v>
      </c>
      <c r="P539" s="9">
        <v>3.2323422701785801E-2</v>
      </c>
      <c r="Q539" s="9">
        <v>1.7310486778060453E-2</v>
      </c>
      <c r="R539" s="9">
        <v>9.1783662508073877E-2</v>
      </c>
      <c r="S539" s="9">
        <v>9.1462132363986634E-2</v>
      </c>
      <c r="T539" s="9">
        <v>3.8106060606060352E-2</v>
      </c>
      <c r="U539" s="9">
        <v>0.13959083159689342</v>
      </c>
      <c r="V539" s="9">
        <v>7.9613890921371069E-2</v>
      </c>
      <c r="W539" s="9">
        <v>3.0823763525558778E-2</v>
      </c>
      <c r="X539" s="9">
        <v>0.2639630024902182</v>
      </c>
      <c r="Y539" s="9">
        <v>0.35021321961620572</v>
      </c>
      <c r="Z539" s="9">
        <v>0.2564370735594419</v>
      </c>
      <c r="AA539" s="9">
        <v>0.13139009044435704</v>
      </c>
      <c r="AB539" s="9">
        <v>0.60245658059829377</v>
      </c>
      <c r="AC539" s="9">
        <v>0.27661514878093746</v>
      </c>
      <c r="AD539" s="9">
        <v>0.21198083067092657</v>
      </c>
      <c r="AE539" s="9">
        <v>0.49037800687285055</v>
      </c>
      <c r="AF539" s="9">
        <v>0.38497930218805509</v>
      </c>
      <c r="AG539" s="9">
        <v>0.20733307096943651</v>
      </c>
      <c r="AH539" s="9">
        <v>1</v>
      </c>
      <c r="AI539" s="9">
        <v>0</v>
      </c>
      <c r="AJ539" s="9" t="s">
        <v>687</v>
      </c>
      <c r="AK539">
        <v>91813701</v>
      </c>
    </row>
    <row r="540" spans="3:37" x14ac:dyDescent="0.2">
      <c r="C540" s="5" t="s">
        <v>688</v>
      </c>
      <c r="D540" s="9">
        <v>0.25363244829381576</v>
      </c>
      <c r="E540" s="9">
        <v>8.6574230639161268E-2</v>
      </c>
      <c r="F540" s="9">
        <v>0.24289959228802416</v>
      </c>
      <c r="G540" s="9">
        <v>0.13785790031813361</v>
      </c>
      <c r="H540" s="9">
        <v>0.33763654419066752</v>
      </c>
      <c r="I540" s="9">
        <v>0.13401018342433019</v>
      </c>
      <c r="J540" s="9">
        <v>6.9306466729146907E-2</v>
      </c>
      <c r="K540" s="9">
        <v>0.13156063618290326</v>
      </c>
      <c r="L540" s="9">
        <v>0.31767676767676423</v>
      </c>
      <c r="M540" s="9">
        <v>0.17101937657961455</v>
      </c>
      <c r="N540" s="9">
        <v>1.846822379141768E-3</v>
      </c>
      <c r="O540" s="9">
        <v>2.9946074964639153E-2</v>
      </c>
      <c r="P540" s="9">
        <v>6.7850916458554256E-4</v>
      </c>
      <c r="Q540" s="9">
        <v>4.0213075132891985E-3</v>
      </c>
      <c r="R540" s="9">
        <v>6.6900091783662477E-2</v>
      </c>
      <c r="S540" s="9">
        <v>5.1949710097035265E-2</v>
      </c>
      <c r="T540" s="9">
        <v>2.205050505050505E-2</v>
      </c>
      <c r="U540" s="9">
        <v>0.10873271452926712</v>
      </c>
      <c r="V540" s="9">
        <v>4.7954072156244712E-2</v>
      </c>
      <c r="W540" s="9">
        <v>1.6279037629727992E-2</v>
      </c>
      <c r="X540" s="9">
        <v>0.20206332266097216</v>
      </c>
      <c r="Y540" s="9">
        <v>0.19323027718550159</v>
      </c>
      <c r="Z540" s="9">
        <v>0.18332586284177579</v>
      </c>
      <c r="AA540" s="9">
        <v>9.3319897758552844E-2</v>
      </c>
      <c r="AB540" s="9">
        <v>0.38321336591164534</v>
      </c>
      <c r="AC540" s="9">
        <v>0.17474362332760918</v>
      </c>
      <c r="AD540" s="9">
        <v>0.14305111821086264</v>
      </c>
      <c r="AE540" s="9">
        <v>0.36769759450171952</v>
      </c>
      <c r="AF540" s="9">
        <v>0.30455351862803137</v>
      </c>
      <c r="AG540" s="9">
        <v>0.1369539551357748</v>
      </c>
      <c r="AH540" s="9">
        <v>1</v>
      </c>
      <c r="AI540" s="9">
        <v>0</v>
      </c>
      <c r="AJ540" s="9" t="s">
        <v>688</v>
      </c>
      <c r="AK540">
        <v>91813702</v>
      </c>
    </row>
    <row r="541" spans="3:37" x14ac:dyDescent="0.2">
      <c r="C541" s="5" t="s">
        <v>689</v>
      </c>
      <c r="D541" s="9">
        <v>0.32935775474466561</v>
      </c>
      <c r="E541" s="9">
        <v>0.11701048359824144</v>
      </c>
      <c r="F541" s="9">
        <v>0.32147052726141989</v>
      </c>
      <c r="G541" s="9">
        <v>0.19117709437963945</v>
      </c>
      <c r="H541" s="9">
        <v>0.65153019770695719</v>
      </c>
      <c r="I541" s="9">
        <v>0.23977056622293155</v>
      </c>
      <c r="J541" s="9">
        <v>0.2366447985004686</v>
      </c>
      <c r="K541" s="9">
        <v>0.32877733598409709</v>
      </c>
      <c r="L541" s="9">
        <v>0.46262626262626494</v>
      </c>
      <c r="M541" s="9">
        <v>0.30770850884583195</v>
      </c>
      <c r="N541" s="9">
        <v>0.15737823646568894</v>
      </c>
      <c r="O541" s="9">
        <v>0.50274045261668909</v>
      </c>
      <c r="P541" s="9">
        <v>0.1570937190783584</v>
      </c>
      <c r="Q541" s="9">
        <v>7.0859435410666471E-2</v>
      </c>
      <c r="R541" s="9">
        <v>0.28306761396471447</v>
      </c>
      <c r="S541" s="9">
        <v>0.22695046114098696</v>
      </c>
      <c r="T541" s="9">
        <v>0.12027777777777753</v>
      </c>
      <c r="U541" s="9">
        <v>0.54044326577003321</v>
      </c>
      <c r="V541" s="9">
        <v>0.13041031125119465</v>
      </c>
      <c r="W541" s="9">
        <v>0.16006799054765583</v>
      </c>
      <c r="X541" s="9">
        <v>0.23799359658484279</v>
      </c>
      <c r="Y541" s="9">
        <v>8.9552238805970436E-2</v>
      </c>
      <c r="Z541" s="9">
        <v>0.21968225509238604</v>
      </c>
      <c r="AA541" s="9">
        <v>0.11504620526936686</v>
      </c>
      <c r="AB541" s="9">
        <v>0.4505712210262201</v>
      </c>
      <c r="AC541" s="9">
        <v>0.10585906802107196</v>
      </c>
      <c r="AD541" s="9">
        <v>0.12452076677316296</v>
      </c>
      <c r="AE541" s="9">
        <v>0.34879725085910779</v>
      </c>
      <c r="AF541" s="9">
        <v>0.11728760102503472</v>
      </c>
      <c r="AG541" s="9">
        <v>0.1147186147186154</v>
      </c>
      <c r="AH541" s="9">
        <v>1</v>
      </c>
      <c r="AI541" s="9">
        <v>0</v>
      </c>
      <c r="AJ541" s="9" t="s">
        <v>689</v>
      </c>
      <c r="AK541">
        <v>918192</v>
      </c>
    </row>
    <row r="542" spans="3:37" x14ac:dyDescent="0.2">
      <c r="C542" s="5" t="s">
        <v>690</v>
      </c>
      <c r="D542" s="9">
        <v>0.24085380283023489</v>
      </c>
      <c r="E542" s="9">
        <v>0.12614135948596544</v>
      </c>
      <c r="F542" s="9">
        <v>0.23522907884734973</v>
      </c>
      <c r="G542" s="9">
        <v>0.12797454931071009</v>
      </c>
      <c r="H542" s="9">
        <v>0.51792001444434888</v>
      </c>
      <c r="I542" s="9">
        <v>0.21688853444574019</v>
      </c>
      <c r="J542" s="9">
        <v>8.8589503280224927E-2</v>
      </c>
      <c r="K542" s="9">
        <v>0.13906560636182974</v>
      </c>
      <c r="L542" s="9">
        <v>0.30151515151514791</v>
      </c>
      <c r="M542" s="9">
        <v>0.33951137320977459</v>
      </c>
      <c r="N542" s="9">
        <v>5.0624660510592077E-2</v>
      </c>
      <c r="O542" s="9">
        <v>3.1780410183875597E-2</v>
      </c>
      <c r="P542" s="9">
        <v>4.5092588229750742E-2</v>
      </c>
      <c r="Q542" s="9">
        <v>2.1923877190426395E-2</v>
      </c>
      <c r="R542" s="9">
        <v>0.19084203011863915</v>
      </c>
      <c r="S542" s="9">
        <v>6.9681857782317946E-2</v>
      </c>
      <c r="T542" s="9">
        <v>4.5404040404040148E-2</v>
      </c>
      <c r="U542" s="9">
        <v>0.15127865125970855</v>
      </c>
      <c r="V542" s="9">
        <v>0.16516575674002223</v>
      </c>
      <c r="W542" s="9">
        <v>4.6266738526594922E-2</v>
      </c>
      <c r="X542" s="9">
        <v>0.19637139807897289</v>
      </c>
      <c r="Y542" s="9">
        <v>9.9946695095949126E-2</v>
      </c>
      <c r="Z542" s="9">
        <v>0.18183176453010735</v>
      </c>
      <c r="AA542" s="9">
        <v>8.9633307117577624E-2</v>
      </c>
      <c r="AB542" s="9">
        <v>0.53443835435515152</v>
      </c>
      <c r="AC542" s="9">
        <v>0.13186056213677955</v>
      </c>
      <c r="AD542" s="9">
        <v>0.12955271565495211</v>
      </c>
      <c r="AE542" s="9">
        <v>0.25405498281786998</v>
      </c>
      <c r="AF542" s="9">
        <v>0.23970037453183571</v>
      </c>
      <c r="AG542" s="9">
        <v>0.16712580348944081</v>
      </c>
      <c r="AH542" s="9">
        <v>1</v>
      </c>
      <c r="AI542" s="9">
        <v>0</v>
      </c>
      <c r="AJ542" s="9" t="s">
        <v>690</v>
      </c>
      <c r="AK542">
        <v>918465</v>
      </c>
    </row>
    <row r="543" spans="3:37" x14ac:dyDescent="0.2">
      <c r="C543" s="5" t="s">
        <v>691</v>
      </c>
      <c r="D543" s="9">
        <v>0.22570874154006487</v>
      </c>
      <c r="E543" s="9">
        <v>0.2654717619208623</v>
      </c>
      <c r="F543" s="9">
        <v>0.22182295625734283</v>
      </c>
      <c r="G543" s="9">
        <v>0.11851537645811198</v>
      </c>
      <c r="H543" s="9">
        <v>0.49354518371400657</v>
      </c>
      <c r="I543" s="9">
        <v>0.23848230169928269</v>
      </c>
      <c r="J543" s="9">
        <v>0.12375820056232403</v>
      </c>
      <c r="K543" s="9">
        <v>0.22067594433399715</v>
      </c>
      <c r="L543" s="9">
        <v>0.27171717171717308</v>
      </c>
      <c r="M543" s="9">
        <v>0.35404380791912382</v>
      </c>
      <c r="N543" s="9">
        <v>0.11837769328263624</v>
      </c>
      <c r="O543" s="9">
        <v>0.34184936350778006</v>
      </c>
      <c r="P543" s="9">
        <v>0.11270791122838431</v>
      </c>
      <c r="Q543" s="9">
        <v>4.456124229078183E-2</v>
      </c>
      <c r="R543" s="9">
        <v>0.16568650780161157</v>
      </c>
      <c r="S543" s="9">
        <v>0.11940096734460914</v>
      </c>
      <c r="T543" s="9">
        <v>4.3863636363636362E-2</v>
      </c>
      <c r="U543" s="9">
        <v>0.24928963818905145</v>
      </c>
      <c r="V543" s="9">
        <v>0.14729554792593011</v>
      </c>
      <c r="W543" s="9">
        <v>4.9168774097259858E-2</v>
      </c>
      <c r="X543" s="9">
        <v>0.19815012451085123</v>
      </c>
      <c r="Y543" s="9">
        <v>0.42537313432835944</v>
      </c>
      <c r="Z543" s="9">
        <v>0.18980028885900777</v>
      </c>
      <c r="AA543" s="9">
        <v>9.0223161620133677E-2</v>
      </c>
      <c r="AB543" s="9">
        <v>0.42085452024037162</v>
      </c>
      <c r="AC543" s="9">
        <v>0.15339911323262614</v>
      </c>
      <c r="AD543" s="9">
        <v>0.10910543130990416</v>
      </c>
      <c r="AE543" s="9">
        <v>0.34707903780068855</v>
      </c>
      <c r="AF543" s="9">
        <v>0.17997240291740424</v>
      </c>
      <c r="AG543" s="9">
        <v>0.14777646595828567</v>
      </c>
      <c r="AH543" s="9">
        <v>1</v>
      </c>
      <c r="AI543" s="9">
        <v>0</v>
      </c>
      <c r="AJ543" s="9" t="s">
        <v>691</v>
      </c>
      <c r="AK543">
        <v>91858</v>
      </c>
    </row>
    <row r="544" spans="3:37" x14ac:dyDescent="0.2">
      <c r="C544" s="5" t="s">
        <v>692</v>
      </c>
      <c r="D544" s="9">
        <v>0.22192247621752237</v>
      </c>
      <c r="E544" s="9">
        <v>0.34866418667568477</v>
      </c>
      <c r="F544" s="9">
        <v>0.21712390297837036</v>
      </c>
      <c r="G544" s="9">
        <v>0.11567338282078431</v>
      </c>
      <c r="H544" s="9">
        <v>0.44208720772772814</v>
      </c>
      <c r="I544" s="9">
        <v>0.23050733083859956</v>
      </c>
      <c r="J544" s="9">
        <v>9.8406747891283966E-2</v>
      </c>
      <c r="K544" s="9">
        <v>0.10720675944334</v>
      </c>
      <c r="L544" s="9">
        <v>0.40353535353535558</v>
      </c>
      <c r="M544" s="9">
        <v>0.3085509688289827</v>
      </c>
      <c r="N544" s="9">
        <v>3.4474017743979353E-2</v>
      </c>
      <c r="O544" s="9">
        <v>0.11366248231966078</v>
      </c>
      <c r="P544" s="9">
        <v>2.9967488102530276E-2</v>
      </c>
      <c r="Q544" s="9">
        <v>1.5947015117725526E-2</v>
      </c>
      <c r="R544" s="9">
        <v>0.12027059183465338</v>
      </c>
      <c r="S544" s="9">
        <v>0.1127917805750001</v>
      </c>
      <c r="T544" s="9">
        <v>4.6464646464646459E-2</v>
      </c>
      <c r="U544" s="9">
        <v>0.10035991665088084</v>
      </c>
      <c r="V544" s="9">
        <v>9.2981369955534118E-2</v>
      </c>
      <c r="W544" s="9">
        <v>6.1364233102552658E-2</v>
      </c>
      <c r="X544" s="9">
        <v>0.19281394521522688</v>
      </c>
      <c r="Y544" s="9">
        <v>0.44749466950959349</v>
      </c>
      <c r="Z544" s="9">
        <v>0.18223019074655239</v>
      </c>
      <c r="AA544" s="9">
        <v>8.9805348014156725E-2</v>
      </c>
      <c r="AB544" s="9">
        <v>0.55358911708380498</v>
      </c>
      <c r="AC544" s="9">
        <v>0.26109186871185885</v>
      </c>
      <c r="AD544" s="9">
        <v>0.22028753993610145</v>
      </c>
      <c r="AE544" s="9">
        <v>0.27903780068728584</v>
      </c>
      <c r="AF544" s="9">
        <v>0.32347723240686049</v>
      </c>
      <c r="AG544" s="9">
        <v>0.22602649875377279</v>
      </c>
      <c r="AH544" s="9">
        <v>1</v>
      </c>
      <c r="AI544" s="9">
        <v>0</v>
      </c>
      <c r="AJ544" s="9" t="s">
        <v>692</v>
      </c>
      <c r="AK544">
        <v>91903901</v>
      </c>
    </row>
    <row r="545" spans="3:37" x14ac:dyDescent="0.2">
      <c r="C545" s="5" t="s">
        <v>693</v>
      </c>
      <c r="D545" s="9">
        <v>0.31705239244640249</v>
      </c>
      <c r="E545" s="9">
        <v>0.22387554954345271</v>
      </c>
      <c r="F545" s="9">
        <v>0.3038490774652759</v>
      </c>
      <c r="G545" s="9">
        <v>0.18324496288441144</v>
      </c>
      <c r="H545" s="9">
        <v>0.36237248352442336</v>
      </c>
      <c r="I545" s="9">
        <v>0.16308815410097591</v>
      </c>
      <c r="J545" s="9">
        <v>4.104967197750703E-2</v>
      </c>
      <c r="K545" s="9">
        <v>9.3439363817097887E-2</v>
      </c>
      <c r="L545" s="9">
        <v>0.2883838383838348</v>
      </c>
      <c r="M545" s="9">
        <v>0.24410278011794651</v>
      </c>
      <c r="N545" s="9">
        <v>3.3749773673727675E-2</v>
      </c>
      <c r="O545" s="9">
        <v>2.649840876944843E-2</v>
      </c>
      <c r="P545" s="9">
        <v>2.9025114262828063E-2</v>
      </c>
      <c r="Q545" s="9">
        <v>1.951445466736897E-2</v>
      </c>
      <c r="R545" s="9">
        <v>7.1897202297990903E-2</v>
      </c>
      <c r="S545" s="9">
        <v>3.7371947006339092E-2</v>
      </c>
      <c r="T545" s="9">
        <v>1.7873737373737372E-2</v>
      </c>
      <c r="U545" s="9">
        <v>9.617351771168782E-2</v>
      </c>
      <c r="V545" s="9">
        <v>3.7400799234535945E-2</v>
      </c>
      <c r="W545" s="9">
        <v>2.771443969984639E-2</v>
      </c>
      <c r="X545" s="9">
        <v>0.28175026680896603</v>
      </c>
      <c r="Y545" s="9">
        <v>0.21801705756929432</v>
      </c>
      <c r="Z545" s="9">
        <v>0.25494297524776793</v>
      </c>
      <c r="AA545" s="9">
        <v>0.14456350766810849</v>
      </c>
      <c r="AB545" s="9">
        <v>0.36472297431156597</v>
      </c>
      <c r="AC545" s="9">
        <v>0.12526316810742119</v>
      </c>
      <c r="AD545" s="9">
        <v>9.6325878594249195E-2</v>
      </c>
      <c r="AE545" s="9">
        <v>0.29910652920962305</v>
      </c>
      <c r="AF545" s="9">
        <v>0.24462842499507248</v>
      </c>
      <c r="AG545" s="9">
        <v>0.14941624032533277</v>
      </c>
      <c r="AH545" s="9">
        <v>1</v>
      </c>
      <c r="AI545" s="9">
        <v>0</v>
      </c>
      <c r="AJ545" s="9" t="s">
        <v>693</v>
      </c>
      <c r="AK545">
        <v>91903902</v>
      </c>
    </row>
    <row r="546" spans="3:37" x14ac:dyDescent="0.2">
      <c r="C546" s="5" t="s">
        <v>694</v>
      </c>
      <c r="D546" s="9">
        <v>0.63841166169719188</v>
      </c>
      <c r="E546" s="9">
        <v>0.37064592492390935</v>
      </c>
      <c r="F546" s="9">
        <v>0.62822196116369999</v>
      </c>
      <c r="G546" s="9">
        <v>0.49013785790031811</v>
      </c>
      <c r="H546" s="9">
        <v>0.35144894827119583</v>
      </c>
      <c r="I546" s="9">
        <v>0.34329182258757235</v>
      </c>
      <c r="J546" s="9">
        <v>0.35684161199624875</v>
      </c>
      <c r="K546" s="9">
        <v>0.5044731610337998</v>
      </c>
      <c r="L546" s="9">
        <v>0.5585858585858563</v>
      </c>
      <c r="M546" s="9">
        <v>8.9090143218199275E-2</v>
      </c>
      <c r="N546" s="9">
        <v>0.26148832156436713</v>
      </c>
      <c r="O546" s="9">
        <v>0.30405763790664841</v>
      </c>
      <c r="P546" s="9">
        <v>0.20784055034632243</v>
      </c>
      <c r="Q546" s="9">
        <v>0.17481948008771048</v>
      </c>
      <c r="R546" s="9">
        <v>0.10963048577353228</v>
      </c>
      <c r="S546" s="9">
        <v>0.21508396671373373</v>
      </c>
      <c r="T546" s="9">
        <v>0.10335858585858586</v>
      </c>
      <c r="U546" s="9">
        <v>0.32184125781398054</v>
      </c>
      <c r="V546" s="9">
        <v>0.28533235774188104</v>
      </c>
      <c r="W546" s="9">
        <v>6.3022539142932404E-2</v>
      </c>
      <c r="X546" s="9">
        <v>0.54429028815368408</v>
      </c>
      <c r="Y546" s="9">
        <v>0.40325159914712</v>
      </c>
      <c r="Z546" s="9">
        <v>0.50595149160815056</v>
      </c>
      <c r="AA546" s="9">
        <v>0.35877900117970918</v>
      </c>
      <c r="AB546" s="9">
        <v>0.25444099583966412</v>
      </c>
      <c r="AC546" s="9">
        <v>0.21937305352621017</v>
      </c>
      <c r="AD546" s="9">
        <v>0.24696485623003112</v>
      </c>
      <c r="AE546" s="9">
        <v>0.55429553264605003</v>
      </c>
      <c r="AF546" s="9">
        <v>0.32623694066627307</v>
      </c>
      <c r="AG546" s="9">
        <v>5.7851239669422481E-2</v>
      </c>
      <c r="AH546" s="9">
        <v>0</v>
      </c>
      <c r="AI546" s="9">
        <v>1</v>
      </c>
      <c r="AJ546" s="9" t="s">
        <v>694</v>
      </c>
      <c r="AK546">
        <v>91930402</v>
      </c>
    </row>
    <row r="547" spans="3:37" x14ac:dyDescent="0.2">
      <c r="C547" s="5" t="s">
        <v>695</v>
      </c>
      <c r="D547" s="9">
        <v>0.18831937147995775</v>
      </c>
      <c r="E547" s="9">
        <v>0.26750084545147107</v>
      </c>
      <c r="F547" s="9">
        <v>0.18658005666505487</v>
      </c>
      <c r="G547" s="9">
        <v>9.4209968186638404E-2</v>
      </c>
      <c r="H547" s="9">
        <v>0.39938611537420154</v>
      </c>
      <c r="I547" s="9">
        <v>0.2396785473283852</v>
      </c>
      <c r="J547" s="9">
        <v>0.12331302717900657</v>
      </c>
      <c r="K547" s="9">
        <v>0.1385685884691851</v>
      </c>
      <c r="L547" s="9">
        <v>0.28232323232322865</v>
      </c>
      <c r="M547" s="9">
        <v>0.29738837405223251</v>
      </c>
      <c r="N547" s="9">
        <v>1.4195183776932824E-2</v>
      </c>
      <c r="O547" s="9">
        <v>0.27024398868458327</v>
      </c>
      <c r="P547" s="9">
        <v>1.9224426329925083E-2</v>
      </c>
      <c r="Q547" s="9">
        <v>6.1412257797003539E-3</v>
      </c>
      <c r="R547" s="9">
        <v>0.26474487541217689</v>
      </c>
      <c r="S547" s="9">
        <v>0.23678913690029249</v>
      </c>
      <c r="T547" s="9">
        <v>0.11113636363636364</v>
      </c>
      <c r="U547" s="9">
        <v>0.25497253267664377</v>
      </c>
      <c r="V547" s="9">
        <v>7.5111161141442007E-2</v>
      </c>
      <c r="W547" s="9">
        <v>9.1179193786880039E-2</v>
      </c>
      <c r="X547" s="9">
        <v>0.1312700106723558</v>
      </c>
      <c r="Y547" s="9">
        <v>0.38619402985074741</v>
      </c>
      <c r="Z547" s="9">
        <v>0.12958812689875104</v>
      </c>
      <c r="AA547" s="9">
        <v>5.4635273299253086E-2</v>
      </c>
      <c r="AB547" s="9">
        <v>0.47302383939774506</v>
      </c>
      <c r="AC547" s="9">
        <v>0.21704456151584836</v>
      </c>
      <c r="AD547" s="9">
        <v>0.16956869009584585</v>
      </c>
      <c r="AE547" s="9">
        <v>0.33886597938144453</v>
      </c>
      <c r="AF547" s="9">
        <v>0.1427163414153344</v>
      </c>
      <c r="AG547" s="9">
        <v>0.18194936376754736</v>
      </c>
      <c r="AH547" s="9">
        <v>1</v>
      </c>
      <c r="AI547" s="9">
        <v>0</v>
      </c>
      <c r="AJ547" s="9" t="s">
        <v>695</v>
      </c>
      <c r="AK547">
        <v>919537</v>
      </c>
    </row>
    <row r="548" spans="3:37" x14ac:dyDescent="0.2">
      <c r="C548" s="5" t="s">
        <v>696</v>
      </c>
      <c r="D548" s="9">
        <v>0.6421979270197391</v>
      </c>
      <c r="E548" s="9">
        <v>0.37707135610415621</v>
      </c>
      <c r="F548" s="9">
        <v>0.64964411581784287</v>
      </c>
      <c r="G548" s="9">
        <v>0.49395546129374335</v>
      </c>
      <c r="H548" s="9">
        <v>0.46917035298366411</v>
      </c>
      <c r="I548" s="9">
        <v>0.47395865284338529</v>
      </c>
      <c r="J548" s="9">
        <v>0.48851921274601445</v>
      </c>
      <c r="K548" s="9">
        <v>0.65705765407555006</v>
      </c>
      <c r="L548" s="9">
        <v>0.53888888888889164</v>
      </c>
      <c r="M548" s="9">
        <v>0.26432181971356355</v>
      </c>
      <c r="N548" s="9">
        <v>0.21260184682237909</v>
      </c>
      <c r="O548" s="9">
        <v>0.13921057284299868</v>
      </c>
      <c r="P548" s="9">
        <v>0.18607171464920136</v>
      </c>
      <c r="Q548" s="9">
        <v>0.15124823028849568</v>
      </c>
      <c r="R548" s="9">
        <v>9.7392664105789117E-2</v>
      </c>
      <c r="S548" s="9">
        <v>0.17955958782708023</v>
      </c>
      <c r="T548" s="9">
        <v>0.10113636363636364</v>
      </c>
      <c r="U548" s="9">
        <v>0.26917976889562467</v>
      </c>
      <c r="V548" s="9">
        <v>0.16319581246130466</v>
      </c>
      <c r="W548" s="9">
        <v>6.1986097867695059E-2</v>
      </c>
      <c r="X548" s="9">
        <v>0.58235503379580456</v>
      </c>
      <c r="Y548" s="9">
        <v>0.35874200426439334</v>
      </c>
      <c r="Z548" s="9">
        <v>0.54679017879376246</v>
      </c>
      <c r="AA548" s="9">
        <v>0.39908572552103821</v>
      </c>
      <c r="AB548" s="9">
        <v>0.36736445882586294</v>
      </c>
      <c r="AC548" s="9">
        <v>0.2776823742856866</v>
      </c>
      <c r="AD548" s="9">
        <v>0.35407348242811504</v>
      </c>
      <c r="AE548" s="9">
        <v>0.73814432989690637</v>
      </c>
      <c r="AF548" s="9">
        <v>0.29804849201655681</v>
      </c>
      <c r="AG548" s="9">
        <v>0.13544536271809077</v>
      </c>
      <c r="AH548" s="9">
        <v>0</v>
      </c>
      <c r="AI548" s="9">
        <v>1</v>
      </c>
      <c r="AJ548" s="9" t="s">
        <v>696</v>
      </c>
      <c r="AK548">
        <v>919555</v>
      </c>
    </row>
    <row r="549" spans="3:37" x14ac:dyDescent="0.2">
      <c r="C549" s="5" t="s">
        <v>697</v>
      </c>
      <c r="D549" s="9">
        <v>0.34497609920015337</v>
      </c>
      <c r="E549" s="9">
        <v>0.43422387554954345</v>
      </c>
      <c r="F549" s="9">
        <v>0.34538041600442237</v>
      </c>
      <c r="G549" s="9">
        <v>0.20627783669141</v>
      </c>
      <c r="H549" s="9">
        <v>0.46194818091541456</v>
      </c>
      <c r="I549" s="9">
        <v>0.29452180847800835</v>
      </c>
      <c r="J549" s="9">
        <v>0.34278350515463918</v>
      </c>
      <c r="K549" s="9">
        <v>0.30511928429423613</v>
      </c>
      <c r="L549" s="9">
        <v>0.43737373737373458</v>
      </c>
      <c r="M549" s="9">
        <v>0.2076663858466723</v>
      </c>
      <c r="N549" s="9">
        <v>3.3025529603476003E-2</v>
      </c>
      <c r="O549" s="9">
        <v>0.32947312588401767</v>
      </c>
      <c r="P549" s="9">
        <v>5.3621071479055739E-2</v>
      </c>
      <c r="Q549" s="9">
        <v>2.1923877190426395E-2</v>
      </c>
      <c r="R549" s="9">
        <v>0.14957337593908313</v>
      </c>
      <c r="S549" s="9">
        <v>0.17708114278847659</v>
      </c>
      <c r="T549" s="9">
        <v>0.11729797979797954</v>
      </c>
      <c r="U549" s="9">
        <v>0.24171244553892829</v>
      </c>
      <c r="V549" s="9">
        <v>9.3262790566781106E-2</v>
      </c>
      <c r="W549" s="9">
        <v>9.8848859223636398E-2</v>
      </c>
      <c r="X549" s="9">
        <v>0.26182853077196488</v>
      </c>
      <c r="Y549" s="9">
        <v>0.59301705756929812</v>
      </c>
      <c r="Z549" s="9">
        <v>0.26838986005279314</v>
      </c>
      <c r="AA549" s="9">
        <v>0.13347915847424299</v>
      </c>
      <c r="AB549" s="9">
        <v>0.44132602522618047</v>
      </c>
      <c r="AC549" s="9">
        <v>0.23868013311212569</v>
      </c>
      <c r="AD549" s="9">
        <v>0.33817891373801917</v>
      </c>
      <c r="AE549" s="9">
        <v>0.46804123711340023</v>
      </c>
      <c r="AF549" s="9">
        <v>0.22333924699388769</v>
      </c>
      <c r="AG549" s="9">
        <v>0.18673750491932489</v>
      </c>
      <c r="AH549" s="9">
        <v>0</v>
      </c>
      <c r="AI549" s="9">
        <v>1</v>
      </c>
      <c r="AJ549" s="9" t="s">
        <v>697</v>
      </c>
      <c r="AK549">
        <v>91979701</v>
      </c>
    </row>
    <row r="550" spans="3:37" x14ac:dyDescent="0.2">
      <c r="C550" s="5" t="s">
        <v>698</v>
      </c>
      <c r="D550" s="9">
        <v>0.22286904254815801</v>
      </c>
      <c r="E550" s="9">
        <v>0.49814000676361175</v>
      </c>
      <c r="F550" s="9">
        <v>0.22513993504249935</v>
      </c>
      <c r="G550" s="9">
        <v>0.11151643690349904</v>
      </c>
      <c r="H550" s="9">
        <v>0.64069693960459206</v>
      </c>
      <c r="I550" s="9">
        <v>0.41660020857616226</v>
      </c>
      <c r="J550" s="9">
        <v>0.10578725398313028</v>
      </c>
      <c r="K550" s="9">
        <v>0.22519880715705881</v>
      </c>
      <c r="L550" s="9">
        <v>0.54090909090909367</v>
      </c>
      <c r="M550" s="9">
        <v>0.50737152485257164</v>
      </c>
      <c r="N550" s="9">
        <v>6.6702878870179255E-2</v>
      </c>
      <c r="O550" s="9">
        <v>0.35754066478076452</v>
      </c>
      <c r="P550" s="9">
        <v>6.601328747113934E-2</v>
      </c>
      <c r="Q550" s="9">
        <v>2.6425201438929374E-2</v>
      </c>
      <c r="R550" s="9">
        <v>0.37961042934357697</v>
      </c>
      <c r="S550" s="9">
        <v>0.24557635112806991</v>
      </c>
      <c r="T550" s="9">
        <v>4.7095959595959594E-2</v>
      </c>
      <c r="U550" s="9">
        <v>0.33453305550293494</v>
      </c>
      <c r="V550" s="9">
        <v>0.10860021387966312</v>
      </c>
      <c r="W550" s="9">
        <v>0.17029421112999801</v>
      </c>
      <c r="X550" s="9">
        <v>0.17965136961935349</v>
      </c>
      <c r="Y550" s="9">
        <v>0.53757995735607556</v>
      </c>
      <c r="Z550" s="9">
        <v>0.17784750236565697</v>
      </c>
      <c r="AA550" s="9">
        <v>7.4346244593000377E-2</v>
      </c>
      <c r="AB550" s="9">
        <v>0.69755002311299441</v>
      </c>
      <c r="AC550" s="9">
        <v>0.28893675233576854</v>
      </c>
      <c r="AD550" s="9">
        <v>0.11142172523961665</v>
      </c>
      <c r="AE550" s="9">
        <v>0.44948453608247585</v>
      </c>
      <c r="AF550" s="9">
        <v>0.24403705893948205</v>
      </c>
      <c r="AG550" s="9">
        <v>0.29292929292929465</v>
      </c>
      <c r="AH550" s="9">
        <v>1</v>
      </c>
      <c r="AI550" s="9">
        <v>0</v>
      </c>
      <c r="AJ550" s="9" t="s">
        <v>698</v>
      </c>
      <c r="AK550">
        <v>919812</v>
      </c>
    </row>
    <row r="551" spans="3:37" x14ac:dyDescent="0.2">
      <c r="C551" s="5" t="s">
        <v>699</v>
      </c>
      <c r="D551" s="9">
        <v>3.5401580765772787E-2</v>
      </c>
      <c r="E551" s="9">
        <v>0.53364896854920185</v>
      </c>
      <c r="F551" s="9">
        <v>2.8954460645428753E-2</v>
      </c>
      <c r="G551" s="9">
        <v>1.497348886532344E-2</v>
      </c>
      <c r="H551" s="9">
        <v>0.25593572266859399</v>
      </c>
      <c r="I551" s="9">
        <v>9.0178516655419885E-2</v>
      </c>
      <c r="J551" s="9">
        <v>0</v>
      </c>
      <c r="K551" s="9">
        <v>0</v>
      </c>
      <c r="L551" s="9">
        <v>0.40909090909091123</v>
      </c>
      <c r="M551" s="9">
        <v>0.48209772535804546</v>
      </c>
      <c r="N551" s="9">
        <v>9.6396885750497541E-2</v>
      </c>
      <c r="O551" s="9">
        <v>0.24350247524752525</v>
      </c>
      <c r="P551" s="9">
        <v>8.1750930594166701E-2</v>
      </c>
      <c r="Q551" s="9">
        <v>2.304453882905803E-2</v>
      </c>
      <c r="R551" s="9">
        <v>0.37213176054661945</v>
      </c>
      <c r="S551" s="9">
        <v>5.5877669961246483E-2</v>
      </c>
      <c r="T551" s="9">
        <v>0</v>
      </c>
      <c r="U551" s="9">
        <v>0</v>
      </c>
      <c r="V551" s="9">
        <v>0.29461923791298333</v>
      </c>
      <c r="W551" s="9">
        <v>0.20650055967828904</v>
      </c>
      <c r="X551" s="9">
        <v>4.0803984347207889E-2</v>
      </c>
      <c r="Y551" s="9">
        <v>0.5037313432835836</v>
      </c>
      <c r="Z551" s="9">
        <v>3.3667015289606722E-2</v>
      </c>
      <c r="AA551" s="9">
        <v>1.5434526150216522E-2</v>
      </c>
      <c r="AB551" s="9">
        <v>0.35944000528296516</v>
      </c>
      <c r="AC551" s="9">
        <v>5.443820279225009E-2</v>
      </c>
      <c r="AD551" s="9">
        <v>0</v>
      </c>
      <c r="AE551" s="9">
        <v>0</v>
      </c>
      <c r="AF551" s="9">
        <v>0.29430317366449893</v>
      </c>
      <c r="AG551" s="9">
        <v>0.29083038173947434</v>
      </c>
      <c r="AH551" s="9">
        <v>1</v>
      </c>
      <c r="AI551" s="9">
        <v>0</v>
      </c>
      <c r="AJ551" s="9" t="s">
        <v>699</v>
      </c>
      <c r="AK551">
        <v>921092</v>
      </c>
    </row>
    <row r="552" spans="3:37" x14ac:dyDescent="0.2">
      <c r="C552" s="5" t="s">
        <v>700</v>
      </c>
      <c r="D552" s="9">
        <v>3.3603104737564629E-2</v>
      </c>
      <c r="E552" s="9">
        <v>0.53195806560703418</v>
      </c>
      <c r="F552" s="9">
        <v>3.1442194734296873E-2</v>
      </c>
      <c r="G552" s="9">
        <v>1.1410392364793217E-2</v>
      </c>
      <c r="H552" s="9">
        <v>0.30739369865487232</v>
      </c>
      <c r="I552" s="9">
        <v>0.30832464265996046</v>
      </c>
      <c r="J552" s="9">
        <v>0.21677600749765696</v>
      </c>
      <c r="K552" s="9">
        <v>6.7793240556659889E-2</v>
      </c>
      <c r="L552" s="9">
        <v>0.49343434343434078</v>
      </c>
      <c r="M552" s="9">
        <v>0.58024431339511362</v>
      </c>
      <c r="N552" s="9">
        <v>3.9145391997102652E-2</v>
      </c>
      <c r="O552" s="9">
        <v>0.2472595473833103</v>
      </c>
      <c r="P552" s="9">
        <v>3.2417660085756028E-2</v>
      </c>
      <c r="Q552" s="9">
        <v>9.204367591959646E-3</v>
      </c>
      <c r="R552" s="9">
        <v>0.46765475745316998</v>
      </c>
      <c r="S552" s="9">
        <v>0.4680355694415273</v>
      </c>
      <c r="T552" s="9">
        <v>0.23363636363636364</v>
      </c>
      <c r="U552" s="9">
        <v>0.25838226936919728</v>
      </c>
      <c r="V552" s="9">
        <v>0.1852873304440803</v>
      </c>
      <c r="W552" s="9">
        <v>0.22995868054116136</v>
      </c>
      <c r="X552" s="9">
        <v>2.6609747420847148E-2</v>
      </c>
      <c r="Y552" s="9">
        <v>0.52958422174840236</v>
      </c>
      <c r="Z552" s="9">
        <v>2.0319737038697761E-2</v>
      </c>
      <c r="AA552" s="9">
        <v>9.4376720408965754E-3</v>
      </c>
      <c r="AB552" s="9">
        <v>0.58396618899821451</v>
      </c>
      <c r="AC552" s="9">
        <v>0.27079391875503295</v>
      </c>
      <c r="AD552" s="9">
        <v>0.27100638977635705</v>
      </c>
      <c r="AE552" s="9">
        <v>0.17182130584192501</v>
      </c>
      <c r="AF552" s="9">
        <v>0.24147447269860095</v>
      </c>
      <c r="AG552" s="9">
        <v>0.33818706545979538</v>
      </c>
      <c r="AH552" s="9">
        <v>1</v>
      </c>
      <c r="AI552" s="9">
        <v>0</v>
      </c>
      <c r="AJ552" s="9" t="s">
        <v>700</v>
      </c>
      <c r="AK552">
        <v>921362</v>
      </c>
    </row>
    <row r="553" spans="3:37" x14ac:dyDescent="0.2">
      <c r="C553" s="5" t="s">
        <v>701</v>
      </c>
      <c r="D553" s="9">
        <v>0.21576979506838609</v>
      </c>
      <c r="E553" s="9">
        <v>0.15995941832938784</v>
      </c>
      <c r="F553" s="9">
        <v>0.21325409439568851</v>
      </c>
      <c r="G553" s="9">
        <v>0.11003181336161146</v>
      </c>
      <c r="H553" s="9">
        <v>0.42619842917757816</v>
      </c>
      <c r="I553" s="9">
        <v>0.28409300042942243</v>
      </c>
      <c r="J553" s="9">
        <v>0.15784910965323312</v>
      </c>
      <c r="K553" s="9">
        <v>0.12892644135188933</v>
      </c>
      <c r="L553" s="9">
        <v>0.38282828282827969</v>
      </c>
      <c r="M553" s="9">
        <v>0.37615838247683459</v>
      </c>
      <c r="N553" s="9">
        <v>6.0438167662501888E-2</v>
      </c>
      <c r="O553" s="9">
        <v>0.31112977369165551</v>
      </c>
      <c r="P553" s="9">
        <v>4.1040380719030767E-2</v>
      </c>
      <c r="Q553" s="9">
        <v>2.6257102193134658E-2</v>
      </c>
      <c r="R553" s="9">
        <v>0.35479484651731669</v>
      </c>
      <c r="S553" s="9">
        <v>0.29191576291044702</v>
      </c>
      <c r="T553" s="9">
        <v>0.14022727272727273</v>
      </c>
      <c r="U553" s="9">
        <v>0.2830081454820994</v>
      </c>
      <c r="V553" s="9">
        <v>0.14799909945404399</v>
      </c>
      <c r="W553" s="9">
        <v>0.15951522186752959</v>
      </c>
      <c r="X553" s="9">
        <v>0.1540377090003566</v>
      </c>
      <c r="Y553" s="9">
        <v>0.20415778251599204</v>
      </c>
      <c r="Z553" s="9">
        <v>0.14129189700682418</v>
      </c>
      <c r="AA553" s="9">
        <v>6.6997640581990009E-2</v>
      </c>
      <c r="AB553" s="9">
        <v>0.41821303572608126</v>
      </c>
      <c r="AC553" s="9">
        <v>0.17901252534660483</v>
      </c>
      <c r="AD553" s="9">
        <v>0.14353035143769968</v>
      </c>
      <c r="AE553" s="9">
        <v>0.23773195876288747</v>
      </c>
      <c r="AF553" s="9">
        <v>0.15060122215651517</v>
      </c>
      <c r="AG553" s="9">
        <v>0.17250426341335534</v>
      </c>
      <c r="AH553" s="9">
        <v>1</v>
      </c>
      <c r="AI553" s="9">
        <v>0</v>
      </c>
      <c r="AJ553" s="9" t="s">
        <v>701</v>
      </c>
      <c r="AK553">
        <v>921385</v>
      </c>
    </row>
    <row r="554" spans="3:37" x14ac:dyDescent="0.2">
      <c r="C554" s="5" t="s">
        <v>702</v>
      </c>
      <c r="D554" s="9">
        <v>0.35444176250650966</v>
      </c>
      <c r="E554" s="9">
        <v>0.51673993912749061</v>
      </c>
      <c r="F554" s="9">
        <v>0.35947757584133833</v>
      </c>
      <c r="G554" s="9">
        <v>0.21756097560975565</v>
      </c>
      <c r="H554" s="9">
        <v>0.32265053714905056</v>
      </c>
      <c r="I554" s="9">
        <v>0.31783326176308296</v>
      </c>
      <c r="J554" s="9">
        <v>0.23641049671977504</v>
      </c>
      <c r="K554" s="9">
        <v>0.19333996023856903</v>
      </c>
      <c r="L554" s="9">
        <v>0.41010101010101219</v>
      </c>
      <c r="M554" s="9">
        <v>0.28327716933445651</v>
      </c>
      <c r="N554" s="9">
        <v>5.1674814412456624E-2</v>
      </c>
      <c r="O554" s="9">
        <v>0.15885785007072167</v>
      </c>
      <c r="P554" s="9">
        <v>8.7546529708335305E-2</v>
      </c>
      <c r="Q554" s="9">
        <v>3.045958333800259E-2</v>
      </c>
      <c r="R554" s="9">
        <v>0.18441717374307401</v>
      </c>
      <c r="S554" s="9">
        <v>0.33254724066452623</v>
      </c>
      <c r="T554" s="9">
        <v>9.669191919191894E-2</v>
      </c>
      <c r="U554" s="9">
        <v>0.22011744648607731</v>
      </c>
      <c r="V554" s="9">
        <v>0.18008104913603873</v>
      </c>
      <c r="W554" s="9">
        <v>0.1802094993297686</v>
      </c>
      <c r="X554" s="9">
        <v>0.2949128424048359</v>
      </c>
      <c r="Y554" s="9">
        <v>0.52531982942430855</v>
      </c>
      <c r="Z554" s="9">
        <v>0.3142088749439732</v>
      </c>
      <c r="AA554" s="9">
        <v>0.15328843885174984</v>
      </c>
      <c r="AB554" s="9">
        <v>0.41491118008320993</v>
      </c>
      <c r="AC554" s="9">
        <v>0.38120324824635449</v>
      </c>
      <c r="AD554" s="9">
        <v>0.32268370607028757</v>
      </c>
      <c r="AE554" s="9">
        <v>0.41408934707903927</v>
      </c>
      <c r="AF554" s="9">
        <v>0.31973191405479856</v>
      </c>
      <c r="AG554" s="9">
        <v>0.30998294634658524</v>
      </c>
      <c r="AH554" s="9">
        <v>1</v>
      </c>
      <c r="AI554" s="9">
        <v>0</v>
      </c>
      <c r="AJ554" s="9" t="s">
        <v>702</v>
      </c>
      <c r="AK554">
        <v>921386</v>
      </c>
    </row>
    <row r="555" spans="3:37" x14ac:dyDescent="0.2">
      <c r="C555" s="5" t="s">
        <v>703</v>
      </c>
      <c r="D555" s="9">
        <v>0.36722040797009059</v>
      </c>
      <c r="E555" s="9">
        <v>0.53128170443016576</v>
      </c>
      <c r="F555" s="9">
        <v>0.35180706240066389</v>
      </c>
      <c r="G555" s="9">
        <v>0.22273594909862141</v>
      </c>
      <c r="H555" s="9">
        <v>0.27191477836959715</v>
      </c>
      <c r="I555" s="9">
        <v>0.16183056254217551</v>
      </c>
      <c r="J555" s="9">
        <v>9.6180880974695404E-2</v>
      </c>
      <c r="K555" s="9">
        <v>0.15044731610337997</v>
      </c>
      <c r="L555" s="9">
        <v>0.39393939393939592</v>
      </c>
      <c r="M555" s="9">
        <v>0.14406065711878902</v>
      </c>
      <c r="N555" s="9">
        <v>6.9382581930110071E-2</v>
      </c>
      <c r="O555" s="9">
        <v>0.22648514851485196</v>
      </c>
      <c r="P555" s="9">
        <v>6.6908542618856898E-2</v>
      </c>
      <c r="Q555" s="9">
        <v>3.8490991748194821E-2</v>
      </c>
      <c r="R555" s="9">
        <v>0.1040894720739708</v>
      </c>
      <c r="S555" s="9">
        <v>7.110884128939278E-2</v>
      </c>
      <c r="T555" s="9">
        <v>4.9166666666666664E-2</v>
      </c>
      <c r="U555" s="9">
        <v>0.24038643682515673</v>
      </c>
      <c r="V555" s="9">
        <v>0.15222040862272754</v>
      </c>
      <c r="W555" s="9">
        <v>5.9809571189696278E-2</v>
      </c>
      <c r="X555" s="9">
        <v>0.30522945570971327</v>
      </c>
      <c r="Y555" s="9">
        <v>0.54024520255863429</v>
      </c>
      <c r="Z555" s="9">
        <v>0.28382887594003864</v>
      </c>
      <c r="AA555" s="9">
        <v>0.15758946126622095</v>
      </c>
      <c r="AB555" s="9">
        <v>0.23000726408241631</v>
      </c>
      <c r="AC555" s="9">
        <v>0.10702331402625384</v>
      </c>
      <c r="AD555" s="9">
        <v>0.12867412140574999</v>
      </c>
      <c r="AE555" s="9">
        <v>0.37628865979381576</v>
      </c>
      <c r="AF555" s="9">
        <v>0.22807017543859695</v>
      </c>
      <c r="AG555" s="9">
        <v>9.5238095238095802E-2</v>
      </c>
      <c r="AH555" s="9">
        <v>1</v>
      </c>
      <c r="AI555" s="9">
        <v>0</v>
      </c>
      <c r="AJ555" s="9" t="s">
        <v>703</v>
      </c>
      <c r="AK555">
        <v>921644</v>
      </c>
    </row>
    <row r="556" spans="3:37" x14ac:dyDescent="0.2">
      <c r="C556" s="5" t="s">
        <v>704</v>
      </c>
      <c r="D556" s="9">
        <v>0.29480808367646544</v>
      </c>
      <c r="E556" s="9">
        <v>0.62056137977679737</v>
      </c>
      <c r="F556" s="9">
        <v>0.28394720475433605</v>
      </c>
      <c r="G556" s="9">
        <v>0.16750795334040253</v>
      </c>
      <c r="H556" s="9">
        <v>0.30766453010743172</v>
      </c>
      <c r="I556" s="9">
        <v>0.15149377338813586</v>
      </c>
      <c r="J556" s="9">
        <v>6.9985941893158377E-2</v>
      </c>
      <c r="K556" s="9">
        <v>0.16277335984095509</v>
      </c>
      <c r="L556" s="9">
        <v>0.28686868686868833</v>
      </c>
      <c r="M556" s="9">
        <v>0.16533277169334668</v>
      </c>
      <c r="N556" s="9">
        <v>4.4758283541553499E-2</v>
      </c>
      <c r="O556" s="9">
        <v>0.27333804809052392</v>
      </c>
      <c r="P556" s="9">
        <v>3.6846817132355936E-2</v>
      </c>
      <c r="Q556" s="9">
        <v>2.0635116306000414E-2</v>
      </c>
      <c r="R556" s="9">
        <v>0.11082027399122986</v>
      </c>
      <c r="S556" s="9">
        <v>8.6129720311233254E-2</v>
      </c>
      <c r="T556" s="9">
        <v>3.7828282828282829E-2</v>
      </c>
      <c r="U556" s="9">
        <v>0.17270316347793174</v>
      </c>
      <c r="V556" s="9">
        <v>0.1316767040017997</v>
      </c>
      <c r="W556" s="9">
        <v>1.5484432652046022E-2</v>
      </c>
      <c r="X556" s="9">
        <v>0.2290999644254689</v>
      </c>
      <c r="Y556" s="9">
        <v>0.67030916844349875</v>
      </c>
      <c r="Z556" s="9">
        <v>0.20952238657303796</v>
      </c>
      <c r="AA556" s="9">
        <v>0.10922139205662625</v>
      </c>
      <c r="AB556" s="9">
        <v>0.23793171762530752</v>
      </c>
      <c r="AC556" s="9">
        <v>0.10750841652841252</v>
      </c>
      <c r="AD556" s="9">
        <v>8.4824281150159747E-2</v>
      </c>
      <c r="AE556" s="9">
        <v>0.27347079037800748</v>
      </c>
      <c r="AF556" s="9">
        <v>0.17898679282475691</v>
      </c>
      <c r="AG556" s="9">
        <v>6.1589925226289886E-2</v>
      </c>
      <c r="AH556" s="9">
        <v>1</v>
      </c>
      <c r="AI556" s="9">
        <v>0</v>
      </c>
      <c r="AJ556" s="9" t="s">
        <v>704</v>
      </c>
      <c r="AK556">
        <v>922296</v>
      </c>
    </row>
    <row r="557" spans="3:37" x14ac:dyDescent="0.2">
      <c r="C557" s="5" t="s">
        <v>705</v>
      </c>
      <c r="D557" s="9">
        <v>0.32604477258743619</v>
      </c>
      <c r="E557" s="9">
        <v>0.3716604666892086</v>
      </c>
      <c r="F557" s="9">
        <v>0.3177389261281181</v>
      </c>
      <c r="G557" s="9">
        <v>0.18718981972428375</v>
      </c>
      <c r="H557" s="9">
        <v>0.38954590593121241</v>
      </c>
      <c r="I557" s="9">
        <v>0.25280657628366432</v>
      </c>
      <c r="J557" s="9">
        <v>8.6410496719775062E-2</v>
      </c>
      <c r="K557" s="9">
        <v>0.11774353876739573</v>
      </c>
      <c r="L557" s="9">
        <v>0.28282828282828432</v>
      </c>
      <c r="M557" s="9">
        <v>0.35636057287278849</v>
      </c>
      <c r="N557" s="9">
        <v>5.8120586637696904E-2</v>
      </c>
      <c r="O557" s="9">
        <v>0.15178571428571236</v>
      </c>
      <c r="P557" s="9">
        <v>6.2149554728360742E-2</v>
      </c>
      <c r="Q557" s="9">
        <v>3.047826103197997E-2</v>
      </c>
      <c r="R557" s="9">
        <v>0.15586225651833968</v>
      </c>
      <c r="S557" s="9">
        <v>0.14621323639859515</v>
      </c>
      <c r="T557" s="9">
        <v>6.603535353535353E-2</v>
      </c>
      <c r="U557" s="9">
        <v>0.17164235650691431</v>
      </c>
      <c r="V557" s="9">
        <v>9.875049248606968E-2</v>
      </c>
      <c r="W557" s="9">
        <v>9.3424816549894638E-2</v>
      </c>
      <c r="X557" s="9">
        <v>0.25329064389896955</v>
      </c>
      <c r="Y557" s="9">
        <v>0.33928571428571525</v>
      </c>
      <c r="Z557" s="9">
        <v>0.24284077892325473</v>
      </c>
      <c r="AA557" s="9">
        <v>0.12372198191112881</v>
      </c>
      <c r="AB557" s="9">
        <v>0.36472297431156597</v>
      </c>
      <c r="AC557" s="9">
        <v>0.17115386481163378</v>
      </c>
      <c r="AD557" s="9">
        <v>0.10998402555910464</v>
      </c>
      <c r="AE557" s="9">
        <v>0.235223367697595</v>
      </c>
      <c r="AF557" s="9">
        <v>0.13483146067415558</v>
      </c>
      <c r="AG557" s="9">
        <v>0.19598583234946987</v>
      </c>
      <c r="AH557" s="9">
        <v>1</v>
      </c>
      <c r="AI557" s="9">
        <v>0</v>
      </c>
      <c r="AJ557" s="9" t="s">
        <v>705</v>
      </c>
      <c r="AK557">
        <v>922297</v>
      </c>
    </row>
    <row r="558" spans="3:37" x14ac:dyDescent="0.2">
      <c r="C558" s="5" t="s">
        <v>706</v>
      </c>
      <c r="D558" s="9">
        <v>0.31421269345449093</v>
      </c>
      <c r="E558" s="9">
        <v>0.45722015556307066</v>
      </c>
      <c r="F558" s="9">
        <v>0.29991016515790181</v>
      </c>
      <c r="G558" s="9">
        <v>0.18226935312831391</v>
      </c>
      <c r="H558" s="9">
        <v>0.35957389184797656</v>
      </c>
      <c r="I558" s="9">
        <v>0.14750628795779447</v>
      </c>
      <c r="J558" s="9">
        <v>6.9681349578256543E-2</v>
      </c>
      <c r="K558" s="9">
        <v>0.12142147117296284</v>
      </c>
      <c r="L558" s="9">
        <v>0.30505050505050152</v>
      </c>
      <c r="M558" s="9">
        <v>0.1695450716090986</v>
      </c>
      <c r="N558" s="9">
        <v>8.4917617237008497E-2</v>
      </c>
      <c r="O558" s="9">
        <v>0.21565594059405988</v>
      </c>
      <c r="P558" s="9">
        <v>6.1678367808509167E-2</v>
      </c>
      <c r="Q558" s="9">
        <v>4.5644548541458704E-2</v>
      </c>
      <c r="R558" s="9">
        <v>0.14124485841520237</v>
      </c>
      <c r="S558" s="9">
        <v>0.14073061555562338</v>
      </c>
      <c r="T558" s="9">
        <v>5.1035353535353281E-2</v>
      </c>
      <c r="U558" s="9">
        <v>0.17169918545179025</v>
      </c>
      <c r="V558" s="9">
        <v>0.18275454494287161</v>
      </c>
      <c r="W558" s="9">
        <v>5.8324005361856078E-2</v>
      </c>
      <c r="X558" s="9">
        <v>0.2639630024902182</v>
      </c>
      <c r="Y558" s="9">
        <v>0.4549573560767603</v>
      </c>
      <c r="Z558" s="9">
        <v>0.23492205787140896</v>
      </c>
      <c r="AA558" s="9">
        <v>0.13384781753834052</v>
      </c>
      <c r="AB558" s="9">
        <v>0.33302516014000133</v>
      </c>
      <c r="AC558" s="9">
        <v>0.12070320458712934</v>
      </c>
      <c r="AD558" s="9">
        <v>8.3785942492011975E-2</v>
      </c>
      <c r="AE558" s="9">
        <v>0.24652920962199365</v>
      </c>
      <c r="AF558" s="9">
        <v>0.21230041395623733</v>
      </c>
      <c r="AG558" s="9">
        <v>9.5041322314050117E-2</v>
      </c>
      <c r="AH558" s="9">
        <v>1</v>
      </c>
      <c r="AI558" s="9">
        <v>0</v>
      </c>
      <c r="AJ558" s="9" t="s">
        <v>706</v>
      </c>
      <c r="AK558">
        <v>922576</v>
      </c>
    </row>
    <row r="559" spans="3:37" x14ac:dyDescent="0.2">
      <c r="C559" s="5" t="s">
        <v>707</v>
      </c>
      <c r="D559" s="9">
        <v>0.15802924889961781</v>
      </c>
      <c r="E559" s="9">
        <v>0.22455191072032463</v>
      </c>
      <c r="F559" s="9">
        <v>0.14871121553451794</v>
      </c>
      <c r="G559" s="9">
        <v>7.6945917285259388E-2</v>
      </c>
      <c r="H559" s="9">
        <v>0.37654599620836215</v>
      </c>
      <c r="I559" s="9">
        <v>9.3736580577878634E-2</v>
      </c>
      <c r="J559" s="9">
        <v>2.371134020618557E-2</v>
      </c>
      <c r="K559" s="9">
        <v>2.7311133200795316E-2</v>
      </c>
      <c r="L559" s="9">
        <v>0.41666666666666879</v>
      </c>
      <c r="M559" s="9">
        <v>0.25379106992418077</v>
      </c>
      <c r="N559" s="9">
        <v>3.5813869273945316E-2</v>
      </c>
      <c r="O559" s="9">
        <v>0.13410537482319665</v>
      </c>
      <c r="P559" s="9">
        <v>2.8224096499081194E-2</v>
      </c>
      <c r="Q559" s="9">
        <v>1.1520401645131306E-2</v>
      </c>
      <c r="R559" s="9">
        <v>0.18264948839106665</v>
      </c>
      <c r="S559" s="9">
        <v>3.7514645357046572E-2</v>
      </c>
      <c r="T559" s="9">
        <v>2.5555555555555554E-2</v>
      </c>
      <c r="U559" s="9">
        <v>0.1040916840310665</v>
      </c>
      <c r="V559" s="9">
        <v>0.10860021387966312</v>
      </c>
      <c r="W559" s="9">
        <v>5.9118610339538046E-2</v>
      </c>
      <c r="X559" s="9">
        <v>0.11810743507648598</v>
      </c>
      <c r="Y559" s="9">
        <v>0.25986140724946766</v>
      </c>
      <c r="Z559" s="9">
        <v>0.10314258678221123</v>
      </c>
      <c r="AA559" s="9">
        <v>4.9080810066850167E-2</v>
      </c>
      <c r="AB559" s="9">
        <v>0.37859076801162544</v>
      </c>
      <c r="AC559" s="9">
        <v>5.9308631913923403E-2</v>
      </c>
      <c r="AD559" s="9">
        <v>3.5015974440894493E-2</v>
      </c>
      <c r="AE559" s="9">
        <v>8.1821305841924694E-2</v>
      </c>
      <c r="AF559" s="9">
        <v>0.21998817267888868</v>
      </c>
      <c r="AG559" s="9">
        <v>0.12429489702217114</v>
      </c>
      <c r="AH559" s="9">
        <v>1</v>
      </c>
      <c r="AI559" s="9">
        <v>0</v>
      </c>
      <c r="AJ559" s="9" t="s">
        <v>707</v>
      </c>
      <c r="AK559">
        <v>922577</v>
      </c>
    </row>
    <row r="560" spans="3:37" x14ac:dyDescent="0.2">
      <c r="C560" s="5" t="s">
        <v>708</v>
      </c>
      <c r="D560" s="9">
        <v>0.15518954990771092</v>
      </c>
      <c r="E560" s="9">
        <v>0.23233006425430833</v>
      </c>
      <c r="F560" s="9">
        <v>0.15244281666781823</v>
      </c>
      <c r="G560" s="9">
        <v>7.52067868504772E-2</v>
      </c>
      <c r="H560" s="9">
        <v>0.32626162318317536</v>
      </c>
      <c r="I560" s="9">
        <v>0.1879639285933381</v>
      </c>
      <c r="J560" s="9">
        <v>0.1021087160262418</v>
      </c>
      <c r="K560" s="9">
        <v>0.12117296222664026</v>
      </c>
      <c r="L560" s="9">
        <v>0.30757575757575406</v>
      </c>
      <c r="M560" s="9">
        <v>0.36183656276327092</v>
      </c>
      <c r="N560" s="9">
        <v>1.0501539018649285E-3</v>
      </c>
      <c r="O560" s="9">
        <v>0.14648161244695704</v>
      </c>
      <c r="P560" s="9">
        <v>1.0917400932950103E-2</v>
      </c>
      <c r="Q560" s="9">
        <v>9.787111644047981E-4</v>
      </c>
      <c r="R560" s="9">
        <v>0.29088622225243921</v>
      </c>
      <c r="S560" s="9">
        <v>0.21470844473818693</v>
      </c>
      <c r="T560" s="9">
        <v>6.598484848484848E-2</v>
      </c>
      <c r="U560" s="9">
        <v>0.20780450842962719</v>
      </c>
      <c r="V560" s="9">
        <v>0.20948950301119915</v>
      </c>
      <c r="W560" s="9">
        <v>0.17257438193552016</v>
      </c>
      <c r="X560" s="9">
        <v>0.1031661330487378</v>
      </c>
      <c r="Y560" s="9">
        <v>0.26705756929637336</v>
      </c>
      <c r="Z560" s="9">
        <v>0.1029433736739882</v>
      </c>
      <c r="AA560" s="9">
        <v>4.2322060558395588E-2</v>
      </c>
      <c r="AB560" s="9">
        <v>0.49481608664069571</v>
      </c>
      <c r="AC560" s="9">
        <v>0.1914311494018677</v>
      </c>
      <c r="AD560" s="9">
        <v>0.14241214057507906</v>
      </c>
      <c r="AE560" s="9">
        <v>0.28635738831615221</v>
      </c>
      <c r="AF560" s="9">
        <v>0.22195939286418337</v>
      </c>
      <c r="AG560" s="9">
        <v>0.26072412436048958</v>
      </c>
      <c r="AH560" s="9">
        <v>1</v>
      </c>
      <c r="AI560" s="9">
        <v>0</v>
      </c>
      <c r="AJ560" s="9" t="s">
        <v>708</v>
      </c>
      <c r="AK560">
        <v>922840</v>
      </c>
    </row>
    <row r="561" spans="3:37" x14ac:dyDescent="0.2">
      <c r="C561" s="5" t="s">
        <v>709</v>
      </c>
      <c r="D561" s="9">
        <v>0.12788111126887269</v>
      </c>
      <c r="E561" s="9">
        <v>0.32566790666215756</v>
      </c>
      <c r="F561" s="9">
        <v>0.11927302881625312</v>
      </c>
      <c r="G561" s="9">
        <v>6.0318133616118354E-2</v>
      </c>
      <c r="H561" s="9">
        <v>0.29141464295387015</v>
      </c>
      <c r="I561" s="9">
        <v>9.4840807312434799E-2</v>
      </c>
      <c r="J561" s="9">
        <v>5.4756326148078488E-2</v>
      </c>
      <c r="K561" s="9">
        <v>4.7788270377733838E-2</v>
      </c>
      <c r="L561" s="9">
        <v>0.26262626262626398</v>
      </c>
      <c r="M561" s="9">
        <v>0.26095197978096257</v>
      </c>
      <c r="N561" s="9">
        <v>6.6702878870179255E-2</v>
      </c>
      <c r="O561" s="9">
        <v>0.22162305516265957</v>
      </c>
      <c r="P561" s="9">
        <v>6.1112943504687843E-2</v>
      </c>
      <c r="Q561" s="9">
        <v>2.1363546371110667E-2</v>
      </c>
      <c r="R561" s="9">
        <v>0.19468334636434745</v>
      </c>
      <c r="S561" s="9">
        <v>6.742872592904188E-2</v>
      </c>
      <c r="T561" s="9">
        <v>5.9015151515151264E-2</v>
      </c>
      <c r="U561" s="9">
        <v>0.18213676832733505</v>
      </c>
      <c r="V561" s="9">
        <v>0.19907694039511453</v>
      </c>
      <c r="W561" s="9">
        <v>0.11259898014178524</v>
      </c>
      <c r="X561" s="9">
        <v>0.10672358591248736</v>
      </c>
      <c r="Y561" s="9">
        <v>0.36167377398720785</v>
      </c>
      <c r="Z561" s="9">
        <v>9.3082324816973358E-2</v>
      </c>
      <c r="AA561" s="9">
        <v>4.3993314982304361E-2</v>
      </c>
      <c r="AB561" s="9">
        <v>0.32179885095423888</v>
      </c>
      <c r="AC561" s="9">
        <v>6.6138875144318085E-2</v>
      </c>
      <c r="AD561" s="9">
        <v>7.4680511182108625E-2</v>
      </c>
      <c r="AE561" s="9">
        <v>0.13216494845360871</v>
      </c>
      <c r="AF561" s="9">
        <v>0.19455943228858505</v>
      </c>
      <c r="AG561" s="9">
        <v>0.15846779483143283</v>
      </c>
      <c r="AH561" s="9">
        <v>1</v>
      </c>
      <c r="AI561" s="9">
        <v>0</v>
      </c>
      <c r="AJ561" s="9" t="s">
        <v>709</v>
      </c>
      <c r="AK561">
        <v>923169</v>
      </c>
    </row>
    <row r="562" spans="3:37" x14ac:dyDescent="0.2">
      <c r="C562" s="5" t="s">
        <v>710</v>
      </c>
      <c r="D562" s="9">
        <v>0.18169340716550841</v>
      </c>
      <c r="E562" s="9">
        <v>0.49036185322962461</v>
      </c>
      <c r="F562" s="9">
        <v>0.17345034897381029</v>
      </c>
      <c r="G562" s="9">
        <v>9.2513255567338276E-2</v>
      </c>
      <c r="H562" s="9">
        <v>0.26442177484878826</v>
      </c>
      <c r="I562" s="9">
        <v>0.14305870805472071</v>
      </c>
      <c r="J562" s="9">
        <v>3.6269915651358946E-2</v>
      </c>
      <c r="K562" s="9">
        <v>4.055666003976164E-2</v>
      </c>
      <c r="L562" s="9">
        <v>0.46262626262626494</v>
      </c>
      <c r="M562" s="9">
        <v>0.28053917438921866</v>
      </c>
      <c r="N562" s="9">
        <v>0.14778200253485385</v>
      </c>
      <c r="O562" s="9">
        <v>0.34428041018387401</v>
      </c>
      <c r="P562" s="9">
        <v>0.13226216840220517</v>
      </c>
      <c r="Q562" s="9">
        <v>4.8931822681444477E-2</v>
      </c>
      <c r="R562" s="9">
        <v>0.22266036645477097</v>
      </c>
      <c r="S562" s="9">
        <v>0.12353170907561604</v>
      </c>
      <c r="T562" s="9">
        <v>3.2247474747474747E-2</v>
      </c>
      <c r="U562" s="9">
        <v>0.1120856222769466</v>
      </c>
      <c r="V562" s="9">
        <v>0.2360837507739067</v>
      </c>
      <c r="W562" s="9">
        <v>7.1935934109973607E-2</v>
      </c>
      <c r="X562" s="9">
        <v>0.1814300960512247</v>
      </c>
      <c r="Y562" s="9">
        <v>0.51785714285714168</v>
      </c>
      <c r="Z562" s="9">
        <v>0.166791174859307</v>
      </c>
      <c r="AA562" s="9">
        <v>7.8745576091231048E-2</v>
      </c>
      <c r="AB562" s="9">
        <v>0.32510070659710349</v>
      </c>
      <c r="AC562" s="9">
        <v>0.13195758263721133</v>
      </c>
      <c r="AD562" s="9">
        <v>4.947284345047924E-2</v>
      </c>
      <c r="AE562" s="9">
        <v>0.11216494845360864</v>
      </c>
      <c r="AF562" s="9">
        <v>0.29450029568302838</v>
      </c>
      <c r="AG562" s="9">
        <v>0.13918404827495817</v>
      </c>
      <c r="AH562" s="9">
        <v>1</v>
      </c>
      <c r="AI562" s="9">
        <v>0</v>
      </c>
      <c r="AJ562" s="9" t="s">
        <v>710</v>
      </c>
      <c r="AK562">
        <v>923465</v>
      </c>
    </row>
    <row r="563" spans="3:37" x14ac:dyDescent="0.2">
      <c r="C563" s="5" t="s">
        <v>711</v>
      </c>
      <c r="D563" s="9">
        <v>0.18358653982677489</v>
      </c>
      <c r="E563" s="9">
        <v>0.39803855258708148</v>
      </c>
      <c r="F563" s="9">
        <v>0.1708244074355614</v>
      </c>
      <c r="G563" s="9">
        <v>9.2046659597030761E-2</v>
      </c>
      <c r="H563" s="9">
        <v>0.19572086304956393</v>
      </c>
      <c r="I563" s="9">
        <v>7.0210416538862869E-2</v>
      </c>
      <c r="J563" s="9">
        <v>0</v>
      </c>
      <c r="K563" s="9">
        <v>0</v>
      </c>
      <c r="L563" s="9">
        <v>0.30353535353535505</v>
      </c>
      <c r="M563" s="9">
        <v>0.20050547598989049</v>
      </c>
      <c r="N563" s="9">
        <v>7.4162592793771506E-2</v>
      </c>
      <c r="O563" s="9">
        <v>0.20858380480905281</v>
      </c>
      <c r="P563" s="9">
        <v>6.3987183715780063E-2</v>
      </c>
      <c r="Q563" s="9">
        <v>2.5902226007568224E-2</v>
      </c>
      <c r="R563" s="9">
        <v>0.26739640344018784</v>
      </c>
      <c r="S563" s="9">
        <v>6.6001742421966283E-2</v>
      </c>
      <c r="T563" s="9">
        <v>0</v>
      </c>
      <c r="U563" s="9">
        <v>0</v>
      </c>
      <c r="V563" s="9">
        <v>0.31178589519896438</v>
      </c>
      <c r="W563" s="9">
        <v>4.605945027154746E-2</v>
      </c>
      <c r="X563" s="9">
        <v>0.13269299181785921</v>
      </c>
      <c r="Y563" s="9">
        <v>0.33981876332622696</v>
      </c>
      <c r="Z563" s="9">
        <v>0.11788435679067737</v>
      </c>
      <c r="AA563" s="9">
        <v>5.5814982304365157E-2</v>
      </c>
      <c r="AB563" s="9">
        <v>0.1910453674965282</v>
      </c>
      <c r="AC563" s="9">
        <v>4.4813769149421367E-2</v>
      </c>
      <c r="AD563" s="9">
        <v>0</v>
      </c>
      <c r="AE563" s="9">
        <v>0</v>
      </c>
      <c r="AF563" s="9">
        <v>0.17602996254681483</v>
      </c>
      <c r="AG563" s="9">
        <v>7.1362980453890654E-2</v>
      </c>
      <c r="AH563" s="9">
        <v>1</v>
      </c>
      <c r="AI563" s="9">
        <v>0</v>
      </c>
      <c r="AJ563" s="9" t="s">
        <v>711</v>
      </c>
      <c r="AK563">
        <v>923748</v>
      </c>
    </row>
    <row r="564" spans="3:37" x14ac:dyDescent="0.2">
      <c r="C564" s="5" t="s">
        <v>712</v>
      </c>
      <c r="D564" s="9">
        <v>0.19636518529036057</v>
      </c>
      <c r="E564" s="9">
        <v>0.43050388907676701</v>
      </c>
      <c r="F564" s="9">
        <v>0.19141731739340737</v>
      </c>
      <c r="G564" s="9">
        <v>9.9639448568398306E-2</v>
      </c>
      <c r="H564" s="9">
        <v>0.38846258012097401</v>
      </c>
      <c r="I564" s="9">
        <v>0.19189006809398224</v>
      </c>
      <c r="J564" s="9">
        <v>0.1130271790065602</v>
      </c>
      <c r="K564" s="9">
        <v>0.11217693836978188</v>
      </c>
      <c r="L564" s="9">
        <v>0.4898989898989925</v>
      </c>
      <c r="M564" s="9">
        <v>0.32771693344566127</v>
      </c>
      <c r="N564" s="9">
        <v>6.1017562918703611E-2</v>
      </c>
      <c r="O564" s="9">
        <v>0.24460749646393265</v>
      </c>
      <c r="P564" s="9">
        <v>5.8285821985581687E-2</v>
      </c>
      <c r="Q564" s="9">
        <v>2.0635116306000414E-2</v>
      </c>
      <c r="R564" s="9">
        <v>6.0577217255328518E-2</v>
      </c>
      <c r="S564" s="9">
        <v>0.21222999969958323</v>
      </c>
      <c r="T564" s="9">
        <v>8.6994949494949486E-2</v>
      </c>
      <c r="U564" s="9">
        <v>0.19397613184315249</v>
      </c>
      <c r="V564" s="9">
        <v>0.29884054708166824</v>
      </c>
      <c r="W564" s="9">
        <v>0.13225681632878694</v>
      </c>
      <c r="X564" s="9">
        <v>0.14549982212735765</v>
      </c>
      <c r="Y564" s="9">
        <v>0.43283582089552369</v>
      </c>
      <c r="Z564" s="9">
        <v>0.13641117585537188</v>
      </c>
      <c r="AA564" s="9">
        <v>6.1787259142745021E-2</v>
      </c>
      <c r="AB564" s="9">
        <v>0.24783728455392143</v>
      </c>
      <c r="AC564" s="9">
        <v>0.14641363720154074</v>
      </c>
      <c r="AD564" s="9">
        <v>0.12492012779552718</v>
      </c>
      <c r="AE564" s="9">
        <v>0.22037800687285303</v>
      </c>
      <c r="AF564" s="9">
        <v>0.31618371772127013</v>
      </c>
      <c r="AG564" s="9">
        <v>0.16581398399580383</v>
      </c>
      <c r="AH564" s="9">
        <v>1</v>
      </c>
      <c r="AI564" s="9">
        <v>0</v>
      </c>
      <c r="AJ564" s="9" t="s">
        <v>712</v>
      </c>
      <c r="AK564">
        <v>923780</v>
      </c>
    </row>
    <row r="565" spans="3:37" x14ac:dyDescent="0.2">
      <c r="C565" s="5" t="s">
        <v>713</v>
      </c>
      <c r="D565" s="9">
        <v>0.27398362440248164</v>
      </c>
      <c r="E565" s="9">
        <v>0.6668921203922894</v>
      </c>
      <c r="F565" s="9">
        <v>0.25955358993849748</v>
      </c>
      <c r="G565" s="9">
        <v>0.15457051961823923</v>
      </c>
      <c r="H565" s="9">
        <v>0.27200505552045023</v>
      </c>
      <c r="I565" s="9">
        <v>7.042512729280434E-2</v>
      </c>
      <c r="J565" s="9">
        <v>4.6790065604498589E-2</v>
      </c>
      <c r="K565" s="9">
        <v>7.450298210735623E-2</v>
      </c>
      <c r="L565" s="9">
        <v>0.2419191919191932</v>
      </c>
      <c r="M565" s="9">
        <v>0.13500421229991791</v>
      </c>
      <c r="N565" s="9">
        <v>4.6858591345283362E-2</v>
      </c>
      <c r="O565" s="9">
        <v>0.22250707213578547</v>
      </c>
      <c r="P565" s="9">
        <v>3.3925458229279559E-2</v>
      </c>
      <c r="Q565" s="9">
        <v>2.233478645792478E-2</v>
      </c>
      <c r="R565" s="9">
        <v>0.24210490532685208</v>
      </c>
      <c r="S565" s="9">
        <v>7.5690209391054142E-2</v>
      </c>
      <c r="T565" s="9">
        <v>3.3535353535353536E-2</v>
      </c>
      <c r="U565" s="9">
        <v>0.17626444402348965</v>
      </c>
      <c r="V565" s="9">
        <v>0.1560195868745427</v>
      </c>
      <c r="W565" s="9">
        <v>2.8716332932576177E-2</v>
      </c>
      <c r="X565" s="9">
        <v>0.21131270010672107</v>
      </c>
      <c r="Y565" s="9">
        <v>0.63912579957356253</v>
      </c>
      <c r="Z565" s="9">
        <v>0.18770855122267127</v>
      </c>
      <c r="AA565" s="9">
        <v>0.1006439244986239</v>
      </c>
      <c r="AB565" s="9">
        <v>0.34491184045433804</v>
      </c>
      <c r="AC565" s="9">
        <v>7.6752917891549588E-2</v>
      </c>
      <c r="AD565" s="9">
        <v>6.9113418530351356E-2</v>
      </c>
      <c r="AE565" s="9">
        <v>0.2232989690721654</v>
      </c>
      <c r="AF565" s="9">
        <v>0.16597673960181383</v>
      </c>
      <c r="AG565" s="9">
        <v>6.4279155188246451E-2</v>
      </c>
      <c r="AH565" s="9">
        <v>1</v>
      </c>
      <c r="AI565" s="9">
        <v>0</v>
      </c>
      <c r="AJ565" s="9" t="s">
        <v>713</v>
      </c>
      <c r="AK565">
        <v>924084</v>
      </c>
    </row>
    <row r="566" spans="3:37" x14ac:dyDescent="0.2">
      <c r="C566" s="5" t="s">
        <v>714</v>
      </c>
      <c r="D566" s="9">
        <v>0.1113162004827498</v>
      </c>
      <c r="E566" s="9">
        <v>0.41359485965505577</v>
      </c>
      <c r="F566" s="9">
        <v>0.10517586897933792</v>
      </c>
      <c r="G566" s="9">
        <v>5.1113467656415688E-2</v>
      </c>
      <c r="H566" s="9">
        <v>0.35903222894285691</v>
      </c>
      <c r="I566" s="9">
        <v>0.112477762100485</v>
      </c>
      <c r="J566" s="9">
        <v>9.3626991565135875E-2</v>
      </c>
      <c r="K566" s="9">
        <v>6.3717693836978451E-2</v>
      </c>
      <c r="L566" s="9">
        <v>0.3191919191919157</v>
      </c>
      <c r="M566" s="9">
        <v>0.33277169334456613</v>
      </c>
      <c r="N566" s="9">
        <v>6.8730762266883932E-2</v>
      </c>
      <c r="O566" s="9">
        <v>0.33566124469589886</v>
      </c>
      <c r="P566" s="9">
        <v>6.4269895867690718E-2</v>
      </c>
      <c r="Q566" s="9">
        <v>2.065379399997742E-2</v>
      </c>
      <c r="R566" s="9">
        <v>0.31366216813407227</v>
      </c>
      <c r="S566" s="9">
        <v>0.120827950851684</v>
      </c>
      <c r="T566" s="9">
        <v>0.10090909090909091</v>
      </c>
      <c r="U566" s="9">
        <v>0.24284902443644671</v>
      </c>
      <c r="V566" s="9">
        <v>0.41802217594416474</v>
      </c>
      <c r="W566" s="9">
        <v>0.12880201207799613</v>
      </c>
      <c r="X566" s="9">
        <v>6.8125222340804592E-2</v>
      </c>
      <c r="Y566" s="9">
        <v>0.34728144989339121</v>
      </c>
      <c r="Z566" s="9">
        <v>6.2005079934259959E-2</v>
      </c>
      <c r="AA566" s="9">
        <v>2.7182461659457577E-2</v>
      </c>
      <c r="AB566" s="9">
        <v>0.2584032226111096</v>
      </c>
      <c r="AC566" s="9">
        <v>5.403071669043668E-2</v>
      </c>
      <c r="AD566" s="9">
        <v>6.3841853035143781E-2</v>
      </c>
      <c r="AE566" s="9">
        <v>8.810996563573914E-2</v>
      </c>
      <c r="AF566" s="9">
        <v>0.17149615612063704</v>
      </c>
      <c r="AG566" s="9">
        <v>0.12390135117407916</v>
      </c>
      <c r="AH566" s="9">
        <v>1</v>
      </c>
      <c r="AI566" s="9">
        <v>0</v>
      </c>
      <c r="AJ566" s="9" t="s">
        <v>714</v>
      </c>
      <c r="AK566">
        <v>924342</v>
      </c>
    </row>
    <row r="567" spans="3:37" x14ac:dyDescent="0.2">
      <c r="C567" s="5" t="s">
        <v>715</v>
      </c>
      <c r="D567" s="9">
        <v>0.27918973922097762</v>
      </c>
      <c r="E567" s="9">
        <v>0.649644910382144</v>
      </c>
      <c r="F567" s="9">
        <v>0.26750051827793569</v>
      </c>
      <c r="G567" s="9">
        <v>0.15728525980911942</v>
      </c>
      <c r="H567" s="9">
        <v>0.25819265143992198</v>
      </c>
      <c r="I567" s="9">
        <v>0.11919514140236832</v>
      </c>
      <c r="J567" s="9">
        <v>0.1451499531396436</v>
      </c>
      <c r="K567" s="9">
        <v>0.11645129224652095</v>
      </c>
      <c r="L567" s="9">
        <v>0.25555555555555176</v>
      </c>
      <c r="M567" s="9">
        <v>0.14995787700084248</v>
      </c>
      <c r="N567" s="9">
        <v>3.624841571609632E-2</v>
      </c>
      <c r="O567" s="9">
        <v>0.2209600424328152</v>
      </c>
      <c r="P567" s="9">
        <v>3.5103425528907321E-2</v>
      </c>
      <c r="Q567" s="9">
        <v>1.8729991520326769E-2</v>
      </c>
      <c r="R567" s="9">
        <v>0.22772546486725351</v>
      </c>
      <c r="S567" s="9">
        <v>0.14478625289152031</v>
      </c>
      <c r="T567" s="9">
        <v>9.8434343434343444E-2</v>
      </c>
      <c r="U567" s="9">
        <v>0.14434551998484588</v>
      </c>
      <c r="V567" s="9">
        <v>0.12759610513874034</v>
      </c>
      <c r="W567" s="9">
        <v>6.5855478628581168E-2</v>
      </c>
      <c r="X567" s="9">
        <v>0.21202419067947456</v>
      </c>
      <c r="Y567" s="9">
        <v>0.6321961620469102</v>
      </c>
      <c r="Z567" s="9">
        <v>0.19139399372478849</v>
      </c>
      <c r="AA567" s="9">
        <v>0.10088969720802224</v>
      </c>
      <c r="AB567" s="9">
        <v>0.34028924255431825</v>
      </c>
      <c r="AC567" s="9">
        <v>0.13069631613159868</v>
      </c>
      <c r="AD567" s="9">
        <v>0.19480830670926519</v>
      </c>
      <c r="AE567" s="9">
        <v>0.22312714776632384</v>
      </c>
      <c r="AF567" s="9">
        <v>0.15907746895328043</v>
      </c>
      <c r="AG567" s="9">
        <v>0.11399711399711468</v>
      </c>
      <c r="AH567" s="9">
        <v>1</v>
      </c>
      <c r="AI567" s="9">
        <v>0</v>
      </c>
      <c r="AJ567" s="9" t="s">
        <v>715</v>
      </c>
      <c r="AK567">
        <v>924632</v>
      </c>
    </row>
    <row r="568" spans="3:37" x14ac:dyDescent="0.2">
      <c r="C568" s="5" t="s">
        <v>716</v>
      </c>
      <c r="D568" s="9">
        <v>0.15660939940365962</v>
      </c>
      <c r="E568" s="9">
        <v>0.60534325329725724</v>
      </c>
      <c r="F568" s="9">
        <v>0.15119894962338531</v>
      </c>
      <c r="G568" s="9">
        <v>7.5461293743371793E-2</v>
      </c>
      <c r="H568" s="9">
        <v>0.34007402726370273</v>
      </c>
      <c r="I568" s="9">
        <v>0.17544935893503488</v>
      </c>
      <c r="J568" s="9">
        <v>0.14055763823805059</v>
      </c>
      <c r="K568" s="9">
        <v>0.13608349900596489</v>
      </c>
      <c r="L568" s="9">
        <v>0.26919191919192054</v>
      </c>
      <c r="M568" s="9">
        <v>0.23820556023588879</v>
      </c>
      <c r="N568" s="9">
        <v>3.9254028607640774E-2</v>
      </c>
      <c r="O568" s="9">
        <v>0.41522277227722643</v>
      </c>
      <c r="P568" s="9">
        <v>3.2040710549875139E-2</v>
      </c>
      <c r="Q568" s="9">
        <v>1.4303378047732736E-2</v>
      </c>
      <c r="R568" s="9">
        <v>0.35139545160961361</v>
      </c>
      <c r="S568" s="9">
        <v>0.18857211524018452</v>
      </c>
      <c r="T568" s="9">
        <v>0.12131313131313104</v>
      </c>
      <c r="U568" s="9">
        <v>0.32600871377154822</v>
      </c>
      <c r="V568" s="9">
        <v>0.14842123037091096</v>
      </c>
      <c r="W568" s="9">
        <v>0.13968464546798795</v>
      </c>
      <c r="X568" s="9">
        <v>0.10352187833511275</v>
      </c>
      <c r="Y568" s="9">
        <v>0.6100746268656706</v>
      </c>
      <c r="Z568" s="9">
        <v>9.5423078838587957E-2</v>
      </c>
      <c r="AA568" s="9">
        <v>4.2371215100275507E-2</v>
      </c>
      <c r="AB568" s="9">
        <v>0.44396750974047744</v>
      </c>
      <c r="AC568" s="9">
        <v>0.13942816117045539</v>
      </c>
      <c r="AD568" s="9">
        <v>0.15974440894568692</v>
      </c>
      <c r="AE568" s="9">
        <v>0.31364261168384994</v>
      </c>
      <c r="AF568" s="9">
        <v>0.13029765424797776</v>
      </c>
      <c r="AG568" s="9">
        <v>0.18227731864095675</v>
      </c>
      <c r="AH568" s="9">
        <v>1</v>
      </c>
      <c r="AI568" s="9">
        <v>0</v>
      </c>
      <c r="AJ568" s="9" t="s">
        <v>716</v>
      </c>
      <c r="AK568">
        <v>924934</v>
      </c>
    </row>
    <row r="569" spans="3:37" x14ac:dyDescent="0.2">
      <c r="C569" s="5" t="s">
        <v>717</v>
      </c>
      <c r="D569" s="9">
        <v>0.1504567182545328</v>
      </c>
      <c r="E569" s="9">
        <v>0.33412242137301312</v>
      </c>
      <c r="F569" s="9">
        <v>0.14470319950245381</v>
      </c>
      <c r="G569" s="9">
        <v>7.134676564156904E-2</v>
      </c>
      <c r="H569" s="9">
        <v>0.43035117811682261</v>
      </c>
      <c r="I569" s="9">
        <v>0.1707257223483224</v>
      </c>
      <c r="J569" s="9">
        <v>1.1773664479850045E-2</v>
      </c>
      <c r="K569" s="9">
        <v>5.5467196819085761E-2</v>
      </c>
      <c r="L569" s="9">
        <v>0.36919191919192113</v>
      </c>
      <c r="M569" s="9">
        <v>0.28117101937658179</v>
      </c>
      <c r="N569" s="9">
        <v>4.8017381857686031E-2</v>
      </c>
      <c r="O569" s="9">
        <v>0.38229314002828713</v>
      </c>
      <c r="P569" s="9">
        <v>4.1982754558732981E-2</v>
      </c>
      <c r="Q569" s="9">
        <v>1.8673958438395383E-2</v>
      </c>
      <c r="R569" s="9">
        <v>0.38063024781588889</v>
      </c>
      <c r="S569" s="9">
        <v>0.14996845615405527</v>
      </c>
      <c r="T569" s="9">
        <v>1.0540404040404017E-2</v>
      </c>
      <c r="U569" s="9">
        <v>0.13415419587043009</v>
      </c>
      <c r="V569" s="9">
        <v>0.25099904316992178</v>
      </c>
      <c r="W569" s="9">
        <v>4.7786852396943386E-2</v>
      </c>
      <c r="X569" s="9">
        <v>9.6762717893988603E-2</v>
      </c>
      <c r="Y569" s="9">
        <v>0.28944562899786597</v>
      </c>
      <c r="Z569" s="9">
        <v>8.7006325016186437E-2</v>
      </c>
      <c r="AA569" s="9">
        <v>3.9839756193472513E-2</v>
      </c>
      <c r="AB569" s="9">
        <v>0.36538334544014017</v>
      </c>
      <c r="AC569" s="9">
        <v>8.9947705950267368E-2</v>
      </c>
      <c r="AD569" s="9">
        <v>8.027156549520768E-3</v>
      </c>
      <c r="AE569" s="9">
        <v>7.6701030927835326E-2</v>
      </c>
      <c r="AF569" s="9">
        <v>0.1373940469150407</v>
      </c>
      <c r="AG569" s="9">
        <v>8.120162665617256E-2</v>
      </c>
      <c r="AH569" s="9">
        <v>1</v>
      </c>
      <c r="AI569" s="9">
        <v>0</v>
      </c>
      <c r="AJ569" s="9" t="s">
        <v>717</v>
      </c>
      <c r="AK569">
        <v>924964</v>
      </c>
    </row>
    <row r="570" spans="3:37" x14ac:dyDescent="0.2">
      <c r="C570" s="5" t="s">
        <v>718</v>
      </c>
      <c r="D570" s="9">
        <v>0.11557574897061008</v>
      </c>
      <c r="E570" s="9">
        <v>0.61447412918498134</v>
      </c>
      <c r="F570" s="9">
        <v>0.10690346209660694</v>
      </c>
      <c r="G570" s="9">
        <v>5.420996818663839E-2</v>
      </c>
      <c r="H570" s="9">
        <v>0.25819265143992198</v>
      </c>
      <c r="I570" s="9">
        <v>9.3031102386356646E-2</v>
      </c>
      <c r="J570" s="9">
        <v>0</v>
      </c>
      <c r="K570" s="9">
        <v>0</v>
      </c>
      <c r="L570" s="9">
        <v>0.34444444444444111</v>
      </c>
      <c r="M570" s="9">
        <v>0.22388374052232521</v>
      </c>
      <c r="N570" s="9">
        <v>0.15426398696360635</v>
      </c>
      <c r="O570" s="9">
        <v>0.56727369165488106</v>
      </c>
      <c r="P570" s="9">
        <v>0.13480657776940069</v>
      </c>
      <c r="Q570" s="9">
        <v>4.1666199724317066E-2</v>
      </c>
      <c r="R570" s="9">
        <v>0.33575823503416408</v>
      </c>
      <c r="S570" s="9">
        <v>6.7503830324151082E-2</v>
      </c>
      <c r="T570" s="9">
        <v>0</v>
      </c>
      <c r="U570" s="9">
        <v>0</v>
      </c>
      <c r="V570" s="9">
        <v>0.31178589519896438</v>
      </c>
      <c r="W570" s="9">
        <v>8.3924104860218937E-2</v>
      </c>
      <c r="X570" s="9">
        <v>9.1070793311989279E-2</v>
      </c>
      <c r="Y570" s="9">
        <v>0.59221748400853047</v>
      </c>
      <c r="Z570" s="9">
        <v>8.0133472782509957E-2</v>
      </c>
      <c r="AA570" s="9">
        <v>3.5735351946520104E-2</v>
      </c>
      <c r="AB570" s="9">
        <v>0.2385920887538818</v>
      </c>
      <c r="AC570" s="9">
        <v>4.2970379641218283E-2</v>
      </c>
      <c r="AD570" s="9">
        <v>0</v>
      </c>
      <c r="AE570" s="9">
        <v>0</v>
      </c>
      <c r="AF570" s="9">
        <v>0.17938103686181781</v>
      </c>
      <c r="AG570" s="9">
        <v>9.6090777908960964E-2</v>
      </c>
      <c r="AH570" s="9">
        <v>1</v>
      </c>
      <c r="AI570" s="9">
        <v>0</v>
      </c>
      <c r="AJ570" s="9" t="s">
        <v>718</v>
      </c>
      <c r="AK570">
        <v>925236</v>
      </c>
    </row>
    <row r="571" spans="3:37" x14ac:dyDescent="0.2">
      <c r="C571" s="5" t="s">
        <v>719</v>
      </c>
      <c r="D571" s="9">
        <v>0.36012116049032339</v>
      </c>
      <c r="E571" s="9">
        <v>0.43862022319918831</v>
      </c>
      <c r="F571" s="9">
        <v>0.36348559187340246</v>
      </c>
      <c r="G571" s="9">
        <v>0.2178579003181336</v>
      </c>
      <c r="H571" s="9">
        <v>0.28978965423851488</v>
      </c>
      <c r="I571" s="9">
        <v>0.34850622661186537</v>
      </c>
      <c r="J571" s="9">
        <v>0.24109653233364572</v>
      </c>
      <c r="K571" s="9">
        <v>0.18568588469184935</v>
      </c>
      <c r="L571" s="9">
        <v>0.19898989898989999</v>
      </c>
      <c r="M571" s="9">
        <v>0.24241786015164277</v>
      </c>
      <c r="N571" s="9">
        <v>4.1245699800832508E-2</v>
      </c>
      <c r="O571" s="9">
        <v>0.16526697312588437</v>
      </c>
      <c r="P571" s="9">
        <v>6.9123121142157101E-2</v>
      </c>
      <c r="Q571" s="9">
        <v>2.3791646588145473E-2</v>
      </c>
      <c r="R571" s="9">
        <v>8.5970697215895883E-2</v>
      </c>
      <c r="S571" s="9">
        <v>0.33149577913299738</v>
      </c>
      <c r="T571" s="9">
        <v>0.16611111111111113</v>
      </c>
      <c r="U571" s="9">
        <v>0.30422428490244424</v>
      </c>
      <c r="V571" s="9">
        <v>0.1195756177182403</v>
      </c>
      <c r="W571" s="9">
        <v>0.12130508685377932</v>
      </c>
      <c r="X571" s="9">
        <v>0.26858769121309267</v>
      </c>
      <c r="Y571" s="9">
        <v>0.40644989339019305</v>
      </c>
      <c r="Z571" s="9">
        <v>0.27635838438169408</v>
      </c>
      <c r="AA571" s="9">
        <v>0.13475717656311464</v>
      </c>
      <c r="AB571" s="9">
        <v>0.20755464571089136</v>
      </c>
      <c r="AC571" s="9">
        <v>0.28117511230122827</v>
      </c>
      <c r="AD571" s="9">
        <v>0.29249201277955278</v>
      </c>
      <c r="AE571" s="9">
        <v>0.37972508591065429</v>
      </c>
      <c r="AF571" s="9">
        <v>0.13660555884092279</v>
      </c>
      <c r="AG571" s="9">
        <v>0.16397743670471104</v>
      </c>
      <c r="AH571" s="9">
        <v>1</v>
      </c>
      <c r="AI571" s="9">
        <v>0</v>
      </c>
      <c r="AJ571" s="9" t="s">
        <v>719</v>
      </c>
      <c r="AK571">
        <v>925277</v>
      </c>
    </row>
    <row r="572" spans="3:37" x14ac:dyDescent="0.2">
      <c r="C572" s="5" t="s">
        <v>720</v>
      </c>
      <c r="D572" s="9">
        <v>0.21434994557243739</v>
      </c>
      <c r="E572" s="9">
        <v>0.4808927967534663</v>
      </c>
      <c r="F572" s="9">
        <v>0.21235574597470788</v>
      </c>
      <c r="G572" s="9">
        <v>0.11028632025450688</v>
      </c>
      <c r="H572" s="9">
        <v>0.36092804911077248</v>
      </c>
      <c r="I572" s="9">
        <v>0.25372676522912779</v>
      </c>
      <c r="J572" s="9">
        <v>0.2605435801312066</v>
      </c>
      <c r="K572" s="9">
        <v>0.20402584493041853</v>
      </c>
      <c r="L572" s="9">
        <v>0.16565656565656653</v>
      </c>
      <c r="M572" s="9">
        <v>0.33150800336983988</v>
      </c>
      <c r="N572" s="9">
        <v>4.6098135071519102E-2</v>
      </c>
      <c r="O572" s="9">
        <v>0.56219059405940497</v>
      </c>
      <c r="P572" s="9">
        <v>5.5552937850444808E-2</v>
      </c>
      <c r="Q572" s="9">
        <v>1.8991479236007441E-2</v>
      </c>
      <c r="R572" s="9">
        <v>0.22051874766291624</v>
      </c>
      <c r="S572" s="9">
        <v>0.20704779643704829</v>
      </c>
      <c r="T572" s="9">
        <v>0.14489898989898989</v>
      </c>
      <c r="U572" s="9">
        <v>0.24000757719265059</v>
      </c>
      <c r="V572" s="9">
        <v>9.8469071874824121E-2</v>
      </c>
      <c r="W572" s="9">
        <v>0.13277503696640597</v>
      </c>
      <c r="X572" s="9">
        <v>0.16186410530060566</v>
      </c>
      <c r="Y572" s="9">
        <v>0.67004264392324009</v>
      </c>
      <c r="Z572" s="9">
        <v>0.15872304397629486</v>
      </c>
      <c r="AA572" s="9">
        <v>7.1028313016122668E-2</v>
      </c>
      <c r="AB572" s="9">
        <v>0.38717559268309087</v>
      </c>
      <c r="AC572" s="9">
        <v>0.21772370501886956</v>
      </c>
      <c r="AD572" s="9">
        <v>0.28993610223642091</v>
      </c>
      <c r="AE572" s="9">
        <v>0.33171821305842042</v>
      </c>
      <c r="AF572" s="9">
        <v>0.10782574413562016</v>
      </c>
      <c r="AG572" s="9">
        <v>0.21172766627312209</v>
      </c>
      <c r="AH572" s="9">
        <v>1</v>
      </c>
      <c r="AI572" s="9">
        <v>0</v>
      </c>
      <c r="AJ572" s="9" t="s">
        <v>720</v>
      </c>
      <c r="AK572">
        <v>925291</v>
      </c>
    </row>
    <row r="573" spans="3:37" x14ac:dyDescent="0.2">
      <c r="C573" s="5" t="s">
        <v>721</v>
      </c>
      <c r="D573" s="9">
        <v>0.33456386956316159</v>
      </c>
      <c r="E573" s="9">
        <v>0.58978694622928296</v>
      </c>
      <c r="F573" s="9">
        <v>0.32886462580333059</v>
      </c>
      <c r="G573" s="9">
        <v>0.19380699893955416</v>
      </c>
      <c r="H573" s="9">
        <v>0.4212331858806575</v>
      </c>
      <c r="I573" s="9">
        <v>0.28593337832034932</v>
      </c>
      <c r="J573" s="9">
        <v>0.10454545454545454</v>
      </c>
      <c r="K573" s="9">
        <v>0.21391650099403689</v>
      </c>
      <c r="L573" s="9">
        <v>0.24090909090909216</v>
      </c>
      <c r="M573" s="9">
        <v>0.24747262005054971</v>
      </c>
      <c r="N573" s="9">
        <v>9.1616874886836494E-2</v>
      </c>
      <c r="O573" s="9">
        <v>0.25013260254596942</v>
      </c>
      <c r="P573" s="9">
        <v>0.10040993262027</v>
      </c>
      <c r="Q573" s="9">
        <v>4.3029671384652184E-2</v>
      </c>
      <c r="R573" s="9">
        <v>0.18842845973416761</v>
      </c>
      <c r="S573" s="9">
        <v>0.18421606032385152</v>
      </c>
      <c r="T573" s="9">
        <v>5.2297979797979538E-2</v>
      </c>
      <c r="U573" s="9">
        <v>0.30801288122750581</v>
      </c>
      <c r="V573" s="9">
        <v>0.18176957280351069</v>
      </c>
      <c r="W573" s="9">
        <v>0.15232922902588361</v>
      </c>
      <c r="X573" s="9">
        <v>0.26218427605834344</v>
      </c>
      <c r="Y573" s="9">
        <v>0.56369936034115298</v>
      </c>
      <c r="Z573" s="9">
        <v>0.24797051645998464</v>
      </c>
      <c r="AA573" s="9">
        <v>0.1281704679512389</v>
      </c>
      <c r="AB573" s="9">
        <v>0.34953443835435788</v>
      </c>
      <c r="AC573" s="9">
        <v>0.19317751840963904</v>
      </c>
      <c r="AD573" s="9">
        <v>0.10591054313099042</v>
      </c>
      <c r="AE573" s="9">
        <v>0.36013745704467481</v>
      </c>
      <c r="AF573" s="9">
        <v>0.13502858269268703</v>
      </c>
      <c r="AG573" s="9">
        <v>0.1847697756788684</v>
      </c>
      <c r="AH573" s="9">
        <v>1</v>
      </c>
      <c r="AI573" s="9">
        <v>0</v>
      </c>
      <c r="AJ573" s="9" t="s">
        <v>721</v>
      </c>
      <c r="AK573">
        <v>925292</v>
      </c>
    </row>
    <row r="574" spans="3:37" x14ac:dyDescent="0.2">
      <c r="C574" s="5" t="s">
        <v>722</v>
      </c>
      <c r="D574" s="9">
        <v>0.19967816744758049</v>
      </c>
      <c r="E574" s="9">
        <v>0.66486303686168413</v>
      </c>
      <c r="F574" s="9">
        <v>0.18575081196876569</v>
      </c>
      <c r="G574" s="9">
        <v>0.10286320254506892</v>
      </c>
      <c r="H574" s="9">
        <v>0.19734585176492009</v>
      </c>
      <c r="I574" s="9">
        <v>4.969020305502745E-2</v>
      </c>
      <c r="J574" s="9">
        <v>0</v>
      </c>
      <c r="K574" s="9">
        <v>0</v>
      </c>
      <c r="L574" s="9">
        <v>0</v>
      </c>
      <c r="M574" s="9">
        <v>0.10657118786857628</v>
      </c>
      <c r="N574" s="9">
        <v>7.3365924316494288E-2</v>
      </c>
      <c r="O574" s="9">
        <v>0.78142680339462467</v>
      </c>
      <c r="P574" s="9">
        <v>6.0500400508881412E-2</v>
      </c>
      <c r="Q574" s="9">
        <v>2.9899252518686865E-2</v>
      </c>
      <c r="R574" s="9">
        <v>0.19991841452221529</v>
      </c>
      <c r="S574" s="9">
        <v>4.9764172199357491E-2</v>
      </c>
      <c r="T574" s="9">
        <v>0</v>
      </c>
      <c r="U574" s="9">
        <v>0</v>
      </c>
      <c r="V574" s="9">
        <v>0.16896493499183882</v>
      </c>
      <c r="W574" s="9">
        <v>3.0340090930448021E-2</v>
      </c>
      <c r="X574" s="9">
        <v>0.14194236926360806</v>
      </c>
      <c r="Y574" s="9">
        <v>0.70042643923240866</v>
      </c>
      <c r="Z574" s="9">
        <v>0.12341252054385234</v>
      </c>
      <c r="AA574" s="9">
        <v>6.2524577270940074E-2</v>
      </c>
      <c r="AB574" s="9">
        <v>0.14197979264346711</v>
      </c>
      <c r="AC574" s="9">
        <v>2.6826168369376544E-2</v>
      </c>
      <c r="AD574" s="9">
        <v>0</v>
      </c>
      <c r="AE574" s="9">
        <v>0</v>
      </c>
      <c r="AF574" s="9">
        <v>1.9712201852747877E-4</v>
      </c>
      <c r="AG574" s="9">
        <v>2.6301980847435548E-2</v>
      </c>
      <c r="AH574" s="9">
        <v>1</v>
      </c>
      <c r="AI574" s="9">
        <v>0</v>
      </c>
      <c r="AJ574" s="9" t="s">
        <v>722</v>
      </c>
      <c r="AK574">
        <v>925311</v>
      </c>
    </row>
    <row r="575" spans="3:37" x14ac:dyDescent="0.2">
      <c r="C575" s="5" t="s">
        <v>723</v>
      </c>
      <c r="D575" s="9">
        <v>0.38993799990534561</v>
      </c>
      <c r="E575" s="9">
        <v>0.70713561041596207</v>
      </c>
      <c r="F575" s="9">
        <v>0.41192730288162577</v>
      </c>
      <c r="G575" s="9">
        <v>0.24322375397666973</v>
      </c>
      <c r="H575" s="9">
        <v>0.47097589600072659</v>
      </c>
      <c r="I575" s="9">
        <v>0.58070057051714796</v>
      </c>
      <c r="J575" s="9">
        <v>0.59746954076850978</v>
      </c>
      <c r="K575" s="9">
        <v>0.46863817097415694</v>
      </c>
      <c r="L575" s="9">
        <v>0.53939393939393698</v>
      </c>
      <c r="M575" s="9">
        <v>0.45408593091828348</v>
      </c>
      <c r="N575" s="9">
        <v>5.3847546623211652E-2</v>
      </c>
      <c r="O575" s="9">
        <v>0.1867043847241871</v>
      </c>
      <c r="P575" s="9">
        <v>7.562550063610235E-2</v>
      </c>
      <c r="Q575" s="9">
        <v>2.960040941505181E-2</v>
      </c>
      <c r="R575" s="9">
        <v>9.8990379712411161E-2</v>
      </c>
      <c r="S575" s="9">
        <v>0.34689218013038314</v>
      </c>
      <c r="T575" s="9">
        <v>0.18583333333333332</v>
      </c>
      <c r="U575" s="9">
        <v>0.30460314453495035</v>
      </c>
      <c r="V575" s="9">
        <v>0.18979006022401079</v>
      </c>
      <c r="W575" s="9">
        <v>0.18128048864751356</v>
      </c>
      <c r="X575" s="9">
        <v>0.34115972963358382</v>
      </c>
      <c r="Y575" s="9">
        <v>0.82009594882729175</v>
      </c>
      <c r="Z575" s="9">
        <v>0.38990985606852652</v>
      </c>
      <c r="AA575" s="9">
        <v>0.17936492331891485</v>
      </c>
      <c r="AB575" s="9">
        <v>0.46575975698342148</v>
      </c>
      <c r="AC575" s="9">
        <v>0.74163440735027208</v>
      </c>
      <c r="AD575" s="9">
        <v>0.93450479233226036</v>
      </c>
      <c r="AE575" s="9">
        <v>0.80962199312715066</v>
      </c>
      <c r="AF575" s="9">
        <v>0.49753597476838057</v>
      </c>
      <c r="AG575" s="9">
        <v>0.56316410861865807</v>
      </c>
      <c r="AH575" s="9">
        <v>0</v>
      </c>
      <c r="AI575" s="9">
        <v>1</v>
      </c>
      <c r="AJ575" s="9" t="s">
        <v>723</v>
      </c>
      <c r="AK575">
        <v>925622</v>
      </c>
    </row>
    <row r="576" spans="3:37" x14ac:dyDescent="0.2">
      <c r="C576" s="5" t="s">
        <v>724</v>
      </c>
      <c r="D576" s="9">
        <v>0.65970940413649826</v>
      </c>
      <c r="E576" s="9">
        <v>0.52012174501183628</v>
      </c>
      <c r="F576" s="9">
        <v>0.68557805265703842</v>
      </c>
      <c r="G576" s="9">
        <v>0.51049840933191937</v>
      </c>
      <c r="H576" s="9">
        <v>0.51701724293581763</v>
      </c>
      <c r="I576" s="9">
        <v>0.62640328814183066</v>
      </c>
      <c r="J576" s="9">
        <v>0.74367385192127455</v>
      </c>
      <c r="K576" s="9">
        <v>0.7326043737574589</v>
      </c>
      <c r="L576" s="9">
        <v>0.55000000000000282</v>
      </c>
      <c r="M576" s="9">
        <v>0.39658803706824142</v>
      </c>
      <c r="N576" s="9">
        <v>0.30805721528154983</v>
      </c>
      <c r="O576" s="9">
        <v>0.14714462517680368</v>
      </c>
      <c r="P576" s="9">
        <v>0.37699665457286863</v>
      </c>
      <c r="Q576" s="9">
        <v>0.20918643700574152</v>
      </c>
      <c r="R576" s="9">
        <v>0.1592956453751235</v>
      </c>
      <c r="S576" s="9">
        <v>0.3067864331420691</v>
      </c>
      <c r="T576" s="9">
        <v>0.19810606060606065</v>
      </c>
      <c r="U576" s="9">
        <v>0.49706383784807628</v>
      </c>
      <c r="V576" s="9">
        <v>0.17853323577418811</v>
      </c>
      <c r="W576" s="9">
        <v>0.18373339966557528</v>
      </c>
      <c r="X576" s="9">
        <v>0.58199928850942595</v>
      </c>
      <c r="Y576" s="9">
        <v>0.46348614072494798</v>
      </c>
      <c r="Z576" s="9">
        <v>0.64091837242890404</v>
      </c>
      <c r="AA576" s="9">
        <v>0.40154345261502178</v>
      </c>
      <c r="AB576" s="9">
        <v>0.45915604569767882</v>
      </c>
      <c r="AC576" s="9">
        <v>0.37965092023944663</v>
      </c>
      <c r="AD576" s="9">
        <v>0.52707667731629404</v>
      </c>
      <c r="AE576" s="9">
        <v>0.8735395189003432</v>
      </c>
      <c r="AF576" s="9">
        <v>0.2688744332741953</v>
      </c>
      <c r="AG576" s="9">
        <v>0.28656696838515189</v>
      </c>
      <c r="AH576" s="9">
        <v>0</v>
      </c>
      <c r="AI576" s="9">
        <v>1</v>
      </c>
      <c r="AJ576" s="9" t="s">
        <v>724</v>
      </c>
      <c r="AK576">
        <v>926125</v>
      </c>
    </row>
    <row r="577" spans="3:37" x14ac:dyDescent="0.2">
      <c r="C577" s="5" t="s">
        <v>725</v>
      </c>
      <c r="D577" s="9">
        <v>0.68999952671683329</v>
      </c>
      <c r="E577" s="9">
        <v>0.42881298613459584</v>
      </c>
      <c r="F577" s="9">
        <v>0.67866768018796231</v>
      </c>
      <c r="G577" s="9">
        <v>0.56648992576882284</v>
      </c>
      <c r="H577" s="9">
        <v>0.52694772952966085</v>
      </c>
      <c r="I577" s="9">
        <v>0.29605545672044747</v>
      </c>
      <c r="J577" s="9">
        <v>0.5714620431115276</v>
      </c>
      <c r="K577" s="9">
        <v>0.69035785288270723</v>
      </c>
      <c r="L577" s="9">
        <v>0.33636363636363809</v>
      </c>
      <c r="M577" s="9">
        <v>0.13205560235889011</v>
      </c>
      <c r="N577" s="9">
        <v>0.38547890639145022</v>
      </c>
      <c r="O577" s="9">
        <v>0.19797560113154217</v>
      </c>
      <c r="P577" s="9">
        <v>0.32587287376902424</v>
      </c>
      <c r="Q577" s="9">
        <v>0.28371043597473095</v>
      </c>
      <c r="R577" s="9">
        <v>0.29190604072475118</v>
      </c>
      <c r="S577" s="9">
        <v>0.20021329648211164</v>
      </c>
      <c r="T577" s="9">
        <v>0.131262626262626</v>
      </c>
      <c r="U577" s="9">
        <v>0.46486076908505292</v>
      </c>
      <c r="V577" s="9">
        <v>4.5843417571902974E-2</v>
      </c>
      <c r="W577" s="9">
        <v>0.11553556375495772</v>
      </c>
      <c r="X577" s="9">
        <v>0.62326574172892091</v>
      </c>
      <c r="Y577" s="9">
        <v>0.38326226012793019</v>
      </c>
      <c r="Z577" s="9">
        <v>0.57617411225658455</v>
      </c>
      <c r="AA577" s="9">
        <v>0.45266417616987825</v>
      </c>
      <c r="AB577" s="9">
        <v>0.46113715908340158</v>
      </c>
      <c r="AC577" s="9">
        <v>0.17852742284444612</v>
      </c>
      <c r="AD577" s="9">
        <v>0.32803514376996806</v>
      </c>
      <c r="AE577" s="9">
        <v>0.76151202749140823</v>
      </c>
      <c r="AF577" s="9">
        <v>9.7575399172085714E-2</v>
      </c>
      <c r="AG577" s="9">
        <v>0.10566706021251608</v>
      </c>
      <c r="AH577" s="9">
        <v>0</v>
      </c>
      <c r="AI577" s="9">
        <v>1</v>
      </c>
      <c r="AJ577" s="9" t="s">
        <v>725</v>
      </c>
      <c r="AK577">
        <v>926424</v>
      </c>
    </row>
    <row r="578" spans="3:37" x14ac:dyDescent="0.2">
      <c r="C578" s="5" t="s">
        <v>726</v>
      </c>
      <c r="D578" s="9">
        <v>0.62232003407638625</v>
      </c>
      <c r="E578" s="9">
        <v>0.626986810957051</v>
      </c>
      <c r="F578" s="9">
        <v>0.60403565752193378</v>
      </c>
      <c r="G578" s="9">
        <v>0.47401908801696702</v>
      </c>
      <c r="H578" s="9">
        <v>0.40778189040354174</v>
      </c>
      <c r="I578" s="9">
        <v>0.25771425065946957</v>
      </c>
      <c r="J578" s="9">
        <v>0.33739456419868552</v>
      </c>
      <c r="K578" s="9">
        <v>0.4866302186878747</v>
      </c>
      <c r="L578" s="9">
        <v>0.34949494949494619</v>
      </c>
      <c r="M578" s="9">
        <v>0.11310025273799494</v>
      </c>
      <c r="N578" s="9">
        <v>0.23682781097229724</v>
      </c>
      <c r="O578" s="9">
        <v>0.46472772277227825</v>
      </c>
      <c r="P578" s="9">
        <v>0.20948970456580129</v>
      </c>
      <c r="Q578" s="9">
        <v>0.17227931370681251</v>
      </c>
      <c r="R578" s="9">
        <v>0.13787945745657268</v>
      </c>
      <c r="S578" s="9">
        <v>0.16506443957100497</v>
      </c>
      <c r="T578" s="9">
        <v>9.9747474747474738E-2</v>
      </c>
      <c r="U578" s="9">
        <v>0.31786323167266584</v>
      </c>
      <c r="V578" s="9">
        <v>0.15616029718016547</v>
      </c>
      <c r="W578" s="9">
        <v>5.5387421748683587E-2</v>
      </c>
      <c r="X578" s="9">
        <v>0.56065457132693219</v>
      </c>
      <c r="Y578" s="9">
        <v>0.69909381663113201</v>
      </c>
      <c r="Z578" s="9">
        <v>0.52089247472483968</v>
      </c>
      <c r="AA578" s="9">
        <v>0.37991545418796713</v>
      </c>
      <c r="AB578" s="9">
        <v>0.30000660371128818</v>
      </c>
      <c r="AC578" s="9">
        <v>0.15999650726198453</v>
      </c>
      <c r="AD578" s="9">
        <v>0.25678913738019171</v>
      </c>
      <c r="AE578" s="9">
        <v>0.55945017182130785</v>
      </c>
      <c r="AF578" s="9">
        <v>0.19850187265917443</v>
      </c>
      <c r="AG578" s="9">
        <v>7.4314574314574763E-2</v>
      </c>
      <c r="AH578" s="9">
        <v>0</v>
      </c>
      <c r="AI578" s="9">
        <v>1</v>
      </c>
      <c r="AJ578" s="9" t="s">
        <v>726</v>
      </c>
      <c r="AK578">
        <v>926682</v>
      </c>
    </row>
    <row r="579" spans="3:37" x14ac:dyDescent="0.2">
      <c r="C579" s="5" t="s">
        <v>727</v>
      </c>
      <c r="D579" s="9">
        <v>0.45525107671920351</v>
      </c>
      <c r="E579" s="9">
        <v>0.6212377409536658</v>
      </c>
      <c r="F579" s="9">
        <v>0.44578812798009859</v>
      </c>
      <c r="G579" s="9">
        <v>0.30311770943796396</v>
      </c>
      <c r="H579" s="9">
        <v>0.28816466552315873</v>
      </c>
      <c r="I579" s="9">
        <v>0.25434022452610344</v>
      </c>
      <c r="J579" s="9">
        <v>0.21675257731958736</v>
      </c>
      <c r="K579" s="9">
        <v>0.26351888667992129</v>
      </c>
      <c r="L579" s="9">
        <v>0.26767676767676907</v>
      </c>
      <c r="M579" s="9">
        <v>0.13732097725358261</v>
      </c>
      <c r="N579" s="9">
        <v>0.12489588991490091</v>
      </c>
      <c r="O579" s="9">
        <v>0.15797383309759577</v>
      </c>
      <c r="P579" s="9">
        <v>0.12571267021627433</v>
      </c>
      <c r="Q579" s="9">
        <v>7.7975636815975968E-2</v>
      </c>
      <c r="R579" s="9">
        <v>0.14243464663289962</v>
      </c>
      <c r="S579" s="9">
        <v>0.26330098837384169</v>
      </c>
      <c r="T579" s="9">
        <v>0.11944444444444444</v>
      </c>
      <c r="U579" s="9">
        <v>0.29494222390604335</v>
      </c>
      <c r="V579" s="9">
        <v>7.4548319918950876E-2</v>
      </c>
      <c r="W579" s="9">
        <v>0.10354739300471272</v>
      </c>
      <c r="X579" s="9">
        <v>0.39309854144432754</v>
      </c>
      <c r="Y579" s="9">
        <v>0.58901918976545742</v>
      </c>
      <c r="Z579" s="9">
        <v>0.37994920065740545</v>
      </c>
      <c r="AA579" s="9">
        <v>0.23073141958316967</v>
      </c>
      <c r="AB579" s="9">
        <v>0.28217658323978312</v>
      </c>
      <c r="AC579" s="9">
        <v>0.2737045337679852</v>
      </c>
      <c r="AD579" s="9">
        <v>0.27180511182108547</v>
      </c>
      <c r="AE579" s="9">
        <v>0.48728522336769936</v>
      </c>
      <c r="AF579" s="9">
        <v>0.128720678099744</v>
      </c>
      <c r="AG579" s="9">
        <v>0.15190869736324442</v>
      </c>
      <c r="AH579" s="9">
        <v>0</v>
      </c>
      <c r="AI579" s="9">
        <v>1</v>
      </c>
      <c r="AJ579" s="9" t="s">
        <v>727</v>
      </c>
      <c r="AK579">
        <v>926954</v>
      </c>
    </row>
    <row r="580" spans="3:37" x14ac:dyDescent="0.2">
      <c r="C580" s="5" t="s">
        <v>728</v>
      </c>
      <c r="D580" s="9">
        <v>0.64456434284632824</v>
      </c>
      <c r="E580" s="9">
        <v>0.66351031450794373</v>
      </c>
      <c r="F580" s="9">
        <v>0.66553797249671087</v>
      </c>
      <c r="G580" s="9">
        <v>0.47571580063626723</v>
      </c>
      <c r="H580" s="9">
        <v>0.5883361921097825</v>
      </c>
      <c r="I580" s="9">
        <v>0.79019692043433165</v>
      </c>
      <c r="J580" s="9">
        <v>0.8233364573570735</v>
      </c>
      <c r="K580" s="9">
        <v>0.75546719681908925</v>
      </c>
      <c r="L580" s="9">
        <v>0.67525252525252855</v>
      </c>
      <c r="M580" s="9">
        <v>0.42544229149115625</v>
      </c>
      <c r="N580" s="9">
        <v>0.22252399058482664</v>
      </c>
      <c r="O580" s="9">
        <v>0.27289603960396097</v>
      </c>
      <c r="P580" s="9">
        <v>0.23630024030532917</v>
      </c>
      <c r="Q580" s="9">
        <v>0.14833451002805373</v>
      </c>
      <c r="R580" s="9">
        <v>0.1634769011116024</v>
      </c>
      <c r="S580" s="9">
        <v>0.44557935530387577</v>
      </c>
      <c r="T580" s="9">
        <v>0.17972222222222195</v>
      </c>
      <c r="U580" s="9">
        <v>0.31521121424512089</v>
      </c>
      <c r="V580" s="9">
        <v>0.21610288737547137</v>
      </c>
      <c r="W580" s="9">
        <v>0.1827660544753541</v>
      </c>
      <c r="X580" s="9">
        <v>0.63358235503379468</v>
      </c>
      <c r="Y580" s="9">
        <v>0.73027718550106824</v>
      </c>
      <c r="Z580" s="9">
        <v>0.66831017480950083</v>
      </c>
      <c r="AA580" s="9">
        <v>0.40203499803381848</v>
      </c>
      <c r="AB580" s="9">
        <v>0.6196262299412314</v>
      </c>
      <c r="AC580" s="9">
        <v>0.81575806968012232</v>
      </c>
      <c r="AD580" s="9">
        <v>0.74976038338658069</v>
      </c>
      <c r="AE580" s="9">
        <v>0.91065292096220263</v>
      </c>
      <c r="AF580" s="9">
        <v>0.49714173073132362</v>
      </c>
      <c r="AG580" s="9">
        <v>0.45231536140627387</v>
      </c>
      <c r="AH580" s="9">
        <v>0</v>
      </c>
      <c r="AI580" s="9">
        <v>1</v>
      </c>
      <c r="AJ580" s="9" t="s">
        <v>728</v>
      </c>
      <c r="AK580">
        <v>927241</v>
      </c>
    </row>
    <row r="581" spans="3:37" x14ac:dyDescent="0.2">
      <c r="C581" s="5" t="s">
        <v>729</v>
      </c>
      <c r="D581" s="9">
        <v>3.6868758578257527E-2</v>
      </c>
      <c r="E581" s="9">
        <v>0.50152181264795059</v>
      </c>
      <c r="F581" s="9">
        <v>2.853983829728491E-2</v>
      </c>
      <c r="G581" s="9">
        <v>1.5906680805938492E-2</v>
      </c>
      <c r="H581" s="9">
        <v>0</v>
      </c>
      <c r="I581" s="9">
        <v>7.4351266793448181E-2</v>
      </c>
      <c r="J581" s="9">
        <v>0</v>
      </c>
      <c r="K581" s="9">
        <v>0</v>
      </c>
      <c r="L581" s="9">
        <v>0.26616161616161754</v>
      </c>
      <c r="M581" s="9">
        <v>0.18702611625947985</v>
      </c>
      <c r="N581" s="9">
        <v>9.929386203150424E-2</v>
      </c>
      <c r="O581" s="9">
        <v>0.23598833097595301</v>
      </c>
      <c r="P581" s="9">
        <v>8.4389577345332895E-2</v>
      </c>
      <c r="Q581" s="9">
        <v>2.3063216523035029E-2</v>
      </c>
      <c r="R581" s="9">
        <v>0.18615086514600424</v>
      </c>
      <c r="S581" s="9">
        <v>1.8085138342295928E-2</v>
      </c>
      <c r="T581" s="9">
        <v>0</v>
      </c>
      <c r="U581" s="9">
        <v>0</v>
      </c>
      <c r="V581" s="9">
        <v>0.26563291495468982</v>
      </c>
      <c r="W581" s="9">
        <v>6.52336138634384E-2</v>
      </c>
      <c r="X581" s="9">
        <v>5.4286730700818416E-2</v>
      </c>
      <c r="Y581" s="9">
        <v>0.48907249466951103</v>
      </c>
      <c r="Z581" s="9">
        <v>4.3577867423676669E-2</v>
      </c>
      <c r="AA581" s="9">
        <v>2.0497443963822505E-2</v>
      </c>
      <c r="AB581" s="9">
        <v>0.12408373505910396</v>
      </c>
      <c r="AC581" s="9">
        <v>3.604311591039186E-2</v>
      </c>
      <c r="AD581" s="9">
        <v>0</v>
      </c>
      <c r="AE581" s="9">
        <v>0</v>
      </c>
      <c r="AF581" s="9">
        <v>0.25744135619948805</v>
      </c>
      <c r="AG581" s="9">
        <v>0.10068214613669216</v>
      </c>
      <c r="AH581" s="9">
        <v>1</v>
      </c>
      <c r="AI581" s="9">
        <v>0</v>
      </c>
      <c r="AJ581" s="9" t="s">
        <v>729</v>
      </c>
      <c r="AK581">
        <v>92751</v>
      </c>
    </row>
  </sheetData>
  <mergeCells count="5">
    <mergeCell ref="B4:C4"/>
    <mergeCell ref="D4:E4"/>
    <mergeCell ref="F4:G4"/>
    <mergeCell ref="B3:G3"/>
    <mergeCell ref="J3:M3"/>
  </mergeCells>
  <hyperlinks>
    <hyperlink ref="B4" location="'Rescaling'!$B$10:$B$10" display="Inputs" xr:uid="{9A6E56DA-EC80-6741-A82D-A73A43073178}"/>
    <hyperlink ref="D4" location="'Rescaling_Stored'!$B$10:$B$10" display="PMML Model" xr:uid="{F3ADCFB9-5C28-0041-A080-08BE7635486E}"/>
    <hyperlink ref="F4" location="'Rescaling_TrainingTransform'!$B$10:$B$10" display="Transformed: Training" xr:uid="{9C1DD900-078A-2445-897B-8AA188178EEE}"/>
  </hyperlink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90D3F-FC44-AA4A-A09A-CFE2DDA704D6}">
  <dimension ref="B1:CV605"/>
  <sheetViews>
    <sheetView showGridLines="0" workbookViewId="0">
      <selection activeCell="AM30" sqref="AM30"/>
    </sheetView>
  </sheetViews>
  <sheetFormatPr baseColWidth="10" defaultRowHeight="15" x14ac:dyDescent="0.2"/>
  <cols>
    <col min="3" max="3" width="11" customWidth="1"/>
    <col min="4" max="4" width="13.33203125" customWidth="1"/>
    <col min="5" max="5" width="14.5" customWidth="1"/>
    <col min="6" max="6" width="16.6640625" customWidth="1"/>
    <col min="7" max="7" width="12" customWidth="1"/>
    <col min="8" max="8" width="17.83203125" customWidth="1"/>
    <col min="9" max="9" width="18.6640625" customWidth="1"/>
    <col min="10" max="10" width="26" bestFit="1" customWidth="1"/>
    <col min="11" max="11" width="20.1640625" customWidth="1"/>
    <col min="12" max="12" width="16.33203125" customWidth="1"/>
    <col min="13" max="13" width="22.5" customWidth="1"/>
    <col min="15" max="15" width="11.83203125" customWidth="1"/>
    <col min="16" max="16" width="14" customWidth="1"/>
    <col min="18" max="18" width="15.1640625" customWidth="1"/>
    <col min="19" max="19" width="16" customWidth="1"/>
    <col min="20" max="20" width="13.33203125" customWidth="1"/>
    <col min="21" max="21" width="17.5" customWidth="1"/>
    <col min="22" max="22" width="13.6640625" customWidth="1"/>
    <col min="23" max="23" width="19.83203125" customWidth="1"/>
    <col min="24" max="24" width="13.33203125" customWidth="1"/>
    <col min="25" max="25" width="14.5" customWidth="1"/>
    <col min="26" max="26" width="16.6640625" customWidth="1"/>
    <col min="27" max="27" width="12" customWidth="1"/>
    <col min="28" max="28" width="17.83203125" customWidth="1"/>
    <col min="29" max="29" width="18.6640625" customWidth="1"/>
    <col min="30" max="30" width="16" customWidth="1"/>
    <col min="31" max="31" width="20.1640625" customWidth="1"/>
    <col min="32" max="32" width="16.33203125" customWidth="1"/>
    <col min="33" max="33" width="22.5" customWidth="1"/>
    <col min="34" max="34" width="12.33203125" customWidth="1"/>
    <col min="35" max="35" width="13" customWidth="1"/>
  </cols>
  <sheetData>
    <row r="1" spans="2:100" ht="19" x14ac:dyDescent="0.25">
      <c r="B1" s="6" t="s">
        <v>849</v>
      </c>
      <c r="N1" t="s">
        <v>940</v>
      </c>
      <c r="CV1" s="15" t="s">
        <v>859</v>
      </c>
    </row>
    <row r="3" spans="2:100" ht="16" x14ac:dyDescent="0.2">
      <c r="B3" s="29" t="s">
        <v>93</v>
      </c>
      <c r="C3" s="30"/>
      <c r="D3" s="30"/>
      <c r="E3" s="30"/>
      <c r="F3" s="30"/>
      <c r="G3" s="31"/>
      <c r="J3" s="29" t="s">
        <v>111</v>
      </c>
      <c r="K3" s="30"/>
      <c r="L3" s="30"/>
      <c r="M3" s="31"/>
    </row>
    <row r="4" spans="2:100" x14ac:dyDescent="0.2">
      <c r="B4" s="25" t="s">
        <v>94</v>
      </c>
      <c r="C4" s="25"/>
      <c r="D4" s="25" t="s">
        <v>850</v>
      </c>
      <c r="E4" s="25"/>
      <c r="F4" s="25" t="s">
        <v>860</v>
      </c>
      <c r="G4" s="25"/>
      <c r="J4" s="13" t="s">
        <v>112</v>
      </c>
      <c r="K4" s="13" t="s">
        <v>113</v>
      </c>
      <c r="L4" s="13" t="s">
        <v>114</v>
      </c>
      <c r="M4" s="13" t="s">
        <v>115</v>
      </c>
    </row>
    <row r="5" spans="2:100" x14ac:dyDescent="0.2">
      <c r="J5" s="12">
        <v>472</v>
      </c>
      <c r="K5" s="12">
        <v>22</v>
      </c>
      <c r="L5" s="12">
        <v>26</v>
      </c>
      <c r="M5" s="12">
        <v>520</v>
      </c>
    </row>
    <row r="10" spans="2:100" ht="19" x14ac:dyDescent="0.25">
      <c r="B10" s="7" t="s">
        <v>94</v>
      </c>
    </row>
    <row r="12" spans="2:100" ht="16" x14ac:dyDescent="0.2">
      <c r="C12" s="24" t="s">
        <v>97</v>
      </c>
      <c r="D12" s="24"/>
      <c r="E12" s="24"/>
      <c r="F12" s="24"/>
      <c r="G12" s="24"/>
      <c r="H12" s="24"/>
      <c r="I12" s="24"/>
    </row>
    <row r="13" spans="2:100" x14ac:dyDescent="0.2">
      <c r="C13" s="26" t="s">
        <v>98</v>
      </c>
      <c r="D13" s="26"/>
      <c r="E13" s="27"/>
      <c r="F13" s="34" t="s">
        <v>107</v>
      </c>
      <c r="G13" s="34"/>
      <c r="H13" s="34"/>
      <c r="I13" s="34"/>
    </row>
    <row r="14" spans="2:100" x14ac:dyDescent="0.2">
      <c r="C14" s="26" t="s">
        <v>99</v>
      </c>
      <c r="D14" s="26"/>
      <c r="E14" s="27"/>
      <c r="F14" s="34" t="s">
        <v>857</v>
      </c>
      <c r="G14" s="34"/>
      <c r="H14" s="34"/>
      <c r="I14" s="34"/>
    </row>
    <row r="15" spans="2:100" x14ac:dyDescent="0.2">
      <c r="C15" s="26" t="s">
        <v>42</v>
      </c>
      <c r="D15" s="26"/>
      <c r="E15" s="27"/>
      <c r="F15" s="34" t="s">
        <v>939</v>
      </c>
      <c r="G15" s="34"/>
      <c r="H15" s="34"/>
      <c r="I15" s="34"/>
    </row>
    <row r="16" spans="2:100" x14ac:dyDescent="0.2">
      <c r="C16" s="26" t="s">
        <v>851</v>
      </c>
      <c r="D16" s="26"/>
      <c r="E16" s="27"/>
      <c r="F16" s="28">
        <v>569</v>
      </c>
      <c r="G16" s="28"/>
      <c r="H16" s="28"/>
      <c r="I16" s="28"/>
    </row>
    <row r="18" spans="2:37" ht="16" x14ac:dyDescent="0.2">
      <c r="C18" s="24" t="s">
        <v>102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</row>
    <row r="19" spans="2:37" x14ac:dyDescent="0.2">
      <c r="C19" s="26" t="s">
        <v>839</v>
      </c>
      <c r="D19" s="26"/>
      <c r="E19" s="27"/>
      <c r="F19" s="28">
        <v>32</v>
      </c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2:37" x14ac:dyDescent="0.2">
      <c r="C20" s="26" t="s">
        <v>840</v>
      </c>
      <c r="D20" s="26"/>
      <c r="E20" s="27"/>
      <c r="F20" s="12" t="s">
        <v>2</v>
      </c>
      <c r="G20" s="12" t="s">
        <v>3</v>
      </c>
      <c r="H20" s="12" t="s">
        <v>4</v>
      </c>
      <c r="I20" s="12" t="s">
        <v>5</v>
      </c>
      <c r="J20" s="12" t="s">
        <v>6</v>
      </c>
      <c r="K20" s="12" t="s">
        <v>7</v>
      </c>
      <c r="L20" s="12" t="s">
        <v>8</v>
      </c>
      <c r="M20" s="12" t="s">
        <v>9</v>
      </c>
      <c r="N20" s="12" t="s">
        <v>10</v>
      </c>
      <c r="O20" s="12" t="s">
        <v>11</v>
      </c>
      <c r="P20" s="12" t="s">
        <v>12</v>
      </c>
      <c r="Q20" s="12" t="s">
        <v>13</v>
      </c>
      <c r="R20" s="12" t="s">
        <v>14</v>
      </c>
      <c r="S20" s="12" t="s">
        <v>15</v>
      </c>
      <c r="T20" s="12" t="s">
        <v>16</v>
      </c>
      <c r="U20" s="12" t="s">
        <v>17</v>
      </c>
      <c r="V20" s="12" t="s">
        <v>18</v>
      </c>
      <c r="W20" s="12" t="s">
        <v>19</v>
      </c>
      <c r="X20" s="12" t="s">
        <v>20</v>
      </c>
      <c r="Y20" s="12" t="s">
        <v>21</v>
      </c>
      <c r="Z20" s="12" t="s">
        <v>22</v>
      </c>
      <c r="AA20" s="12" t="s">
        <v>23</v>
      </c>
      <c r="AB20" s="12" t="s">
        <v>24</v>
      </c>
      <c r="AC20" s="12" t="s">
        <v>25</v>
      </c>
      <c r="AD20" s="12" t="s">
        <v>26</v>
      </c>
      <c r="AE20" s="12" t="s">
        <v>27</v>
      </c>
      <c r="AF20" s="12" t="s">
        <v>28</v>
      </c>
      <c r="AG20" s="12" t="s">
        <v>29</v>
      </c>
      <c r="AH20" s="12" t="s">
        <v>30</v>
      </c>
      <c r="AI20" s="12" t="s">
        <v>31</v>
      </c>
      <c r="AJ20" s="12" t="s">
        <v>869</v>
      </c>
      <c r="AK20" s="12" t="s">
        <v>870</v>
      </c>
    </row>
    <row r="22" spans="2:37" ht="16" x14ac:dyDescent="0.2">
      <c r="C22" s="24" t="s">
        <v>852</v>
      </c>
      <c r="D22" s="24"/>
      <c r="E22" s="24"/>
      <c r="F22" s="24"/>
      <c r="G22" s="24"/>
      <c r="H22" s="24"/>
      <c r="I22" s="24"/>
    </row>
    <row r="23" spans="2:37" x14ac:dyDescent="0.2">
      <c r="C23" s="26" t="s">
        <v>853</v>
      </c>
      <c r="D23" s="26"/>
      <c r="E23" s="27"/>
      <c r="F23" s="28" t="s">
        <v>858</v>
      </c>
      <c r="G23" s="28"/>
      <c r="H23" s="28"/>
      <c r="I23" s="28"/>
    </row>
    <row r="24" spans="2:37" x14ac:dyDescent="0.2">
      <c r="C24" s="26" t="s">
        <v>854</v>
      </c>
      <c r="D24" s="26"/>
      <c r="E24" s="27"/>
      <c r="F24" s="28">
        <v>12345</v>
      </c>
      <c r="G24" s="28"/>
      <c r="H24" s="28"/>
      <c r="I24" s="28"/>
    </row>
    <row r="25" spans="2:37" x14ac:dyDescent="0.2">
      <c r="C25" s="26" t="s">
        <v>855</v>
      </c>
      <c r="D25" s="26"/>
      <c r="E25" s="27"/>
      <c r="F25" s="28">
        <v>0.6</v>
      </c>
      <c r="G25" s="28"/>
      <c r="H25" s="28"/>
      <c r="I25" s="28"/>
    </row>
    <row r="26" spans="2:37" x14ac:dyDescent="0.2">
      <c r="C26" s="26" t="s">
        <v>856</v>
      </c>
      <c r="D26" s="26"/>
      <c r="E26" s="27"/>
      <c r="F26" s="28">
        <v>0.4</v>
      </c>
      <c r="G26" s="28"/>
      <c r="H26" s="28"/>
      <c r="I26" s="28"/>
    </row>
    <row r="28" spans="2:37" ht="19" x14ac:dyDescent="0.25">
      <c r="B28" s="7" t="s">
        <v>850</v>
      </c>
    </row>
    <row r="30" spans="2:37" x14ac:dyDescent="0.2">
      <c r="C30" s="5" t="s">
        <v>861</v>
      </c>
      <c r="D30" t="s">
        <v>101</v>
      </c>
    </row>
    <row r="31" spans="2:37" x14ac:dyDescent="0.2">
      <c r="C31" s="5" t="s">
        <v>862</v>
      </c>
      <c r="D31">
        <v>341</v>
      </c>
    </row>
    <row r="32" spans="2:37" x14ac:dyDescent="0.2">
      <c r="C32" s="5" t="s">
        <v>863</v>
      </c>
      <c r="D32">
        <v>228</v>
      </c>
    </row>
    <row r="34" spans="2:35" ht="19" x14ac:dyDescent="0.25">
      <c r="B34" s="7" t="s">
        <v>860</v>
      </c>
    </row>
    <row r="36" spans="2:35" x14ac:dyDescent="0.2">
      <c r="C36" s="5" t="s">
        <v>837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t="s">
        <v>11</v>
      </c>
      <c r="N36" t="s">
        <v>12</v>
      </c>
      <c r="O36" t="s">
        <v>13</v>
      </c>
      <c r="P36" t="s">
        <v>14</v>
      </c>
      <c r="Q36" t="s">
        <v>15</v>
      </c>
      <c r="R36" t="s">
        <v>16</v>
      </c>
      <c r="S36" t="s">
        <v>17</v>
      </c>
      <c r="T36" t="s">
        <v>18</v>
      </c>
      <c r="U36" t="s">
        <v>19</v>
      </c>
      <c r="V36" t="s">
        <v>20</v>
      </c>
      <c r="W36" t="s">
        <v>21</v>
      </c>
      <c r="X36" t="s">
        <v>22</v>
      </c>
      <c r="Y36" t="s">
        <v>23</v>
      </c>
      <c r="Z36" t="s">
        <v>24</v>
      </c>
      <c r="AA36" t="s">
        <v>25</v>
      </c>
      <c r="AB36" t="s">
        <v>26</v>
      </c>
      <c r="AC36" t="s">
        <v>27</v>
      </c>
      <c r="AD36" t="s">
        <v>28</v>
      </c>
      <c r="AE36" t="s">
        <v>29</v>
      </c>
      <c r="AF36" t="s">
        <v>30</v>
      </c>
      <c r="AG36" t="s">
        <v>31</v>
      </c>
      <c r="AH36" t="s">
        <v>869</v>
      </c>
      <c r="AI36" t="s">
        <v>870</v>
      </c>
    </row>
    <row r="37" spans="2:35" x14ac:dyDescent="0.2">
      <c r="C37" s="5" t="s">
        <v>161</v>
      </c>
      <c r="D37" s="9">
        <v>0.52103743669837399</v>
      </c>
      <c r="E37" s="9">
        <v>2.2658099425092899E-2</v>
      </c>
      <c r="F37" s="9">
        <v>0.54598852878170101</v>
      </c>
      <c r="G37" s="9">
        <v>0.36373276776246</v>
      </c>
      <c r="H37" s="9">
        <v>0.59375282116096895</v>
      </c>
      <c r="I37" s="9">
        <v>0.79203729832525804</v>
      </c>
      <c r="J37" s="9">
        <v>0.70313964386129002</v>
      </c>
      <c r="K37" s="9">
        <v>0.73111332007952601</v>
      </c>
      <c r="L37" s="9">
        <v>0.68636363636363895</v>
      </c>
      <c r="M37" s="9">
        <v>0.60551811288963897</v>
      </c>
      <c r="N37" s="9">
        <v>0.35614702154625999</v>
      </c>
      <c r="O37" s="9">
        <v>0.120469413012729</v>
      </c>
      <c r="P37" s="9">
        <v>0.36903359562738502</v>
      </c>
      <c r="Q37" s="9">
        <v>0.273811258166821</v>
      </c>
      <c r="R37" s="9">
        <v>0.159295645375123</v>
      </c>
      <c r="S37" s="9">
        <v>0.35139844383693603</v>
      </c>
      <c r="T37" s="9">
        <v>0.13568181818181799</v>
      </c>
      <c r="U37" s="9">
        <v>0.30062511839363298</v>
      </c>
      <c r="V37" s="9">
        <v>0.31164518489334098</v>
      </c>
      <c r="W37" s="9">
        <v>0.18304243881541701</v>
      </c>
      <c r="X37" s="9">
        <v>0.62077552472429598</v>
      </c>
      <c r="Y37" s="9">
        <v>0.14152452025586101</v>
      </c>
      <c r="Z37" s="9">
        <v>0.66831017480949995</v>
      </c>
      <c r="AA37" s="9">
        <v>0.450697994494691</v>
      </c>
      <c r="AB37" s="9">
        <v>0.60113583834115203</v>
      </c>
      <c r="AC37" s="9">
        <v>0.61929155630584598</v>
      </c>
      <c r="AD37" s="9">
        <v>0.56861022364217095</v>
      </c>
      <c r="AE37" s="9">
        <v>0.91202749140893802</v>
      </c>
      <c r="AF37" s="9">
        <v>0.59846244825547101</v>
      </c>
      <c r="AG37" s="9">
        <v>0.41886396431851303</v>
      </c>
      <c r="AH37" s="9">
        <v>0</v>
      </c>
      <c r="AI37">
        <v>1</v>
      </c>
    </row>
    <row r="38" spans="2:35" x14ac:dyDescent="0.2">
      <c r="C38" s="5" t="s">
        <v>165</v>
      </c>
      <c r="D38" s="9">
        <v>0.62989256472147104</v>
      </c>
      <c r="E38" s="9">
        <v>0.15657761244504501</v>
      </c>
      <c r="F38" s="9">
        <v>0.63098611015132999</v>
      </c>
      <c r="G38" s="9">
        <v>0.48928950159066698</v>
      </c>
      <c r="H38" s="9">
        <v>0.430351178116822</v>
      </c>
      <c r="I38" s="9">
        <v>0.347892767314889</v>
      </c>
      <c r="J38" s="9">
        <v>0.46391752577319501</v>
      </c>
      <c r="K38" s="9">
        <v>0.51838966202783499</v>
      </c>
      <c r="L38" s="9">
        <v>0.37828282828283</v>
      </c>
      <c r="M38" s="9">
        <v>0.18681550126369201</v>
      </c>
      <c r="N38" s="9">
        <v>0.233822198080752</v>
      </c>
      <c r="O38" s="9">
        <v>9.3064886845827297E-2</v>
      </c>
      <c r="P38" s="9">
        <v>0.22056259718230101</v>
      </c>
      <c r="Q38" s="9">
        <v>0.163687574477304</v>
      </c>
      <c r="R38" s="9">
        <v>0.332358840126457</v>
      </c>
      <c r="S38" s="9">
        <v>0.167918406585154</v>
      </c>
      <c r="T38" s="9">
        <v>0.14363636363636301</v>
      </c>
      <c r="U38" s="9">
        <v>0.35707520363705098</v>
      </c>
      <c r="V38" s="9">
        <v>0.136179433781728</v>
      </c>
      <c r="W38" s="9">
        <v>0.14579964899188799</v>
      </c>
      <c r="X38" s="9">
        <v>0.51974386339380796</v>
      </c>
      <c r="Y38" s="9">
        <v>0.12393390191897601</v>
      </c>
      <c r="Z38" s="9">
        <v>0.50694755714925799</v>
      </c>
      <c r="AA38" s="9">
        <v>0.34157491152182401</v>
      </c>
      <c r="AB38" s="9">
        <v>0.437363798454728</v>
      </c>
      <c r="AC38" s="9">
        <v>0.17241513131724601</v>
      </c>
      <c r="AD38" s="9">
        <v>0.31948881789137301</v>
      </c>
      <c r="AE38" s="9">
        <v>0.55841924398625598</v>
      </c>
      <c r="AF38" s="9">
        <v>0.15750049280504599</v>
      </c>
      <c r="AG38" s="9">
        <v>0.14259477895841599</v>
      </c>
      <c r="AH38" s="9">
        <v>0</v>
      </c>
      <c r="AI38">
        <v>1</v>
      </c>
    </row>
    <row r="39" spans="2:35" x14ac:dyDescent="0.2">
      <c r="C39" s="5" t="s">
        <v>168</v>
      </c>
      <c r="D39" s="9">
        <v>0.31847224194235602</v>
      </c>
      <c r="E39" s="9">
        <v>0.37605681433885302</v>
      </c>
      <c r="F39" s="9">
        <v>0.32071038628982101</v>
      </c>
      <c r="G39" s="9">
        <v>0.18426299045599101</v>
      </c>
      <c r="H39" s="9">
        <v>0.59826667870362504</v>
      </c>
      <c r="I39" s="9">
        <v>0.445126065885529</v>
      </c>
      <c r="J39" s="9">
        <v>0.21944704779756199</v>
      </c>
      <c r="K39" s="9">
        <v>0.29746520874751597</v>
      </c>
      <c r="L39" s="9">
        <v>0.57373737373737099</v>
      </c>
      <c r="M39" s="9">
        <v>0.51705981465880502</v>
      </c>
      <c r="N39" s="9">
        <v>0.17092160057939501</v>
      </c>
      <c r="O39" s="9">
        <v>0.2247171145686</v>
      </c>
      <c r="P39" s="9">
        <v>0.14602082646185599</v>
      </c>
      <c r="Q39" s="9">
        <v>8.2476961064479104E-2</v>
      </c>
      <c r="R39" s="9">
        <v>0.24108508685454</v>
      </c>
      <c r="S39" s="9">
        <v>0.21057770300718101</v>
      </c>
      <c r="T39" s="9">
        <v>6.2828282828282497E-2</v>
      </c>
      <c r="U39" s="9">
        <v>0.27429437393445699</v>
      </c>
      <c r="V39" s="9">
        <v>9.8187651263578493E-2</v>
      </c>
      <c r="W39" s="9">
        <v>0.156060417616738</v>
      </c>
      <c r="X39" s="9">
        <v>0.32479544646033198</v>
      </c>
      <c r="Y39" s="9">
        <v>0.42963752665245297</v>
      </c>
      <c r="Z39" s="9">
        <v>0.29976592459783502</v>
      </c>
      <c r="AA39" s="9">
        <v>0.17494101454974401</v>
      </c>
      <c r="AB39" s="9">
        <v>0.62226771445552098</v>
      </c>
      <c r="AC39" s="9">
        <v>0.33075258802184898</v>
      </c>
      <c r="AD39" s="9">
        <v>0.213897763578274</v>
      </c>
      <c r="AE39" s="9">
        <v>0.53470790378006705</v>
      </c>
      <c r="AF39" s="9">
        <v>0.321506012221565</v>
      </c>
      <c r="AG39" s="9">
        <v>0.39393939393938998</v>
      </c>
      <c r="AH39" s="9">
        <v>0</v>
      </c>
      <c r="AI39">
        <v>1</v>
      </c>
    </row>
    <row r="40" spans="2:35" x14ac:dyDescent="0.2">
      <c r="C40" s="5" t="s">
        <v>171</v>
      </c>
      <c r="D40" s="9">
        <v>0.42780065313076998</v>
      </c>
      <c r="E40" s="9">
        <v>0.45755833615150099</v>
      </c>
      <c r="F40" s="9">
        <v>0.40709004215327199</v>
      </c>
      <c r="G40" s="9">
        <v>0.27753976670201402</v>
      </c>
      <c r="H40" s="9">
        <v>0.26568565496072999</v>
      </c>
      <c r="I40" s="9">
        <v>0.14511379669958899</v>
      </c>
      <c r="J40" s="9">
        <v>7.7296157450796293E-2</v>
      </c>
      <c r="K40" s="9">
        <v>0.16515904572564599</v>
      </c>
      <c r="L40" s="9">
        <v>0.236363636363632</v>
      </c>
      <c r="M40" s="9">
        <v>0.147641112047179</v>
      </c>
      <c r="N40" s="9">
        <v>9.7048705413724401E-2</v>
      </c>
      <c r="O40" s="9">
        <v>0.18272630834511999</v>
      </c>
      <c r="P40" s="9">
        <v>8.0525844602553798E-2</v>
      </c>
      <c r="Q40" s="9">
        <v>6.29587708583145E-2</v>
      </c>
      <c r="R40" s="9">
        <v>7.87299860624808E-2</v>
      </c>
      <c r="S40" s="9">
        <v>5.2700754048127199E-2</v>
      </c>
      <c r="T40" s="9">
        <v>2.7803030303030302E-2</v>
      </c>
      <c r="U40" s="9">
        <v>0.14379617351771101</v>
      </c>
      <c r="V40" s="9">
        <v>9.4529183317386106E-2</v>
      </c>
      <c r="W40" s="9">
        <v>7.4181556872987803E-2</v>
      </c>
      <c r="X40" s="9">
        <v>0.400569192458201</v>
      </c>
      <c r="Y40" s="9">
        <v>0.58262260127931897</v>
      </c>
      <c r="Z40" s="9">
        <v>0.36550625031127199</v>
      </c>
      <c r="AA40" s="9">
        <v>0.23712151002752599</v>
      </c>
      <c r="AB40" s="9">
        <v>0.30991217063990201</v>
      </c>
      <c r="AC40" s="9">
        <v>0.124001901601807</v>
      </c>
      <c r="AD40" s="9">
        <v>0.11653354632587801</v>
      </c>
      <c r="AE40" s="9">
        <v>0.34278350515464001</v>
      </c>
      <c r="AF40" s="9">
        <v>0.27261975162625701</v>
      </c>
      <c r="AG40" s="9">
        <v>0.19336219336219401</v>
      </c>
      <c r="AH40" s="9">
        <v>0</v>
      </c>
      <c r="AI40">
        <v>1</v>
      </c>
    </row>
    <row r="41" spans="2:35" x14ac:dyDescent="0.2">
      <c r="C41" s="5" t="s">
        <v>172</v>
      </c>
      <c r="D41" s="9">
        <v>0.41644185716313797</v>
      </c>
      <c r="E41" s="9">
        <v>0.276631721339195</v>
      </c>
      <c r="F41" s="9">
        <v>0.413309377375434</v>
      </c>
      <c r="G41" s="9">
        <v>0.27041357370095398</v>
      </c>
      <c r="H41" s="9">
        <v>0.40146248984382399</v>
      </c>
      <c r="I41" s="9">
        <v>0.33685049996932798</v>
      </c>
      <c r="J41" s="9">
        <v>0.23322399250234199</v>
      </c>
      <c r="K41" s="9">
        <v>0.32833001988071597</v>
      </c>
      <c r="L41" s="9">
        <v>0.39494949494949599</v>
      </c>
      <c r="M41" s="9">
        <v>0.22872788542544201</v>
      </c>
      <c r="N41" s="9">
        <v>0.142784718450117</v>
      </c>
      <c r="O41" s="9">
        <v>0.13806135077793499</v>
      </c>
      <c r="P41" s="9">
        <v>0.132262168402205</v>
      </c>
      <c r="Q41" s="9">
        <v>8.8453823137180004E-2</v>
      </c>
      <c r="R41" s="9">
        <v>0.137947445354727</v>
      </c>
      <c r="S41" s="9">
        <v>0.28808543875987802</v>
      </c>
      <c r="T41" s="9">
        <v>7.0479797979797906E-2</v>
      </c>
      <c r="U41" s="9">
        <v>0.24284902443644599</v>
      </c>
      <c r="V41" s="9">
        <v>0.171638430798671</v>
      </c>
      <c r="W41" s="9">
        <v>0.11225349971670601</v>
      </c>
      <c r="X41" s="9">
        <v>0.44432586268232099</v>
      </c>
      <c r="Y41" s="9">
        <v>0.40671641791044799</v>
      </c>
      <c r="Z41" s="9">
        <v>0.42875641217192301</v>
      </c>
      <c r="AA41" s="9">
        <v>0.27374164372788001</v>
      </c>
      <c r="AB41" s="9">
        <v>0.451891963283368</v>
      </c>
      <c r="AC41" s="9">
        <v>0.51771109235381296</v>
      </c>
      <c r="AD41" s="9">
        <v>0.316693290734824</v>
      </c>
      <c r="AE41" s="9">
        <v>0.621993127147765</v>
      </c>
      <c r="AF41" s="9">
        <v>0.438990735265128</v>
      </c>
      <c r="AG41" s="9">
        <v>0.326380690017056</v>
      </c>
      <c r="AH41" s="9">
        <v>0</v>
      </c>
      <c r="AI41">
        <v>1</v>
      </c>
    </row>
    <row r="42" spans="2:35" x14ac:dyDescent="0.2">
      <c r="C42" s="5" t="s">
        <v>175</v>
      </c>
      <c r="D42" s="9">
        <v>0.31941880827299102</v>
      </c>
      <c r="E42" s="9">
        <v>0.436252959080145</v>
      </c>
      <c r="F42" s="9">
        <v>0.34420565268467901</v>
      </c>
      <c r="G42" s="9">
        <v>0.184432661717921</v>
      </c>
      <c r="H42" s="9">
        <v>0.54590593120881603</v>
      </c>
      <c r="I42" s="9">
        <v>0.64388687810563905</v>
      </c>
      <c r="J42" s="9">
        <v>0.49859418931583599</v>
      </c>
      <c r="K42" s="9">
        <v>0.39885685884692001</v>
      </c>
      <c r="L42" s="9">
        <v>0.50959595959596204</v>
      </c>
      <c r="M42" s="9">
        <v>0.565711878685762</v>
      </c>
      <c r="N42" s="9">
        <v>3.6429476733659198E-2</v>
      </c>
      <c r="O42" s="9">
        <v>0.17874823196605399</v>
      </c>
      <c r="P42" s="9">
        <v>6.1442774348583598E-2</v>
      </c>
      <c r="Q42" s="9">
        <v>2.3175282686898301E-2</v>
      </c>
      <c r="R42" s="9">
        <v>0.160315463847435</v>
      </c>
      <c r="S42" s="9">
        <v>0.42890617958963201</v>
      </c>
      <c r="T42" s="9">
        <v>0.13891414141414099</v>
      </c>
      <c r="U42" s="9">
        <v>0.30839174086000998</v>
      </c>
      <c r="V42" s="9">
        <v>0.165025046434399</v>
      </c>
      <c r="W42" s="9">
        <v>0.24868371958044899</v>
      </c>
      <c r="X42" s="9">
        <v>0.252579153326216</v>
      </c>
      <c r="Y42" s="9">
        <v>0.53278251599146897</v>
      </c>
      <c r="Z42" s="9">
        <v>0.29080133472782599</v>
      </c>
      <c r="AA42" s="9">
        <v>0.125958513566653</v>
      </c>
      <c r="AB42" s="9">
        <v>0.62028660106980504</v>
      </c>
      <c r="AC42" s="9">
        <v>0.72300647126737705</v>
      </c>
      <c r="AD42" s="9">
        <v>0.55455271565495201</v>
      </c>
      <c r="AE42" s="9">
        <v>0.75876288659794</v>
      </c>
      <c r="AF42" s="9">
        <v>0.40035481963335101</v>
      </c>
      <c r="AG42" s="9">
        <v>0.57759412304867197</v>
      </c>
      <c r="AH42" s="9">
        <v>0</v>
      </c>
      <c r="AI42">
        <v>1</v>
      </c>
    </row>
    <row r="43" spans="2:35" x14ac:dyDescent="0.2">
      <c r="C43" s="5" t="s">
        <v>176</v>
      </c>
      <c r="D43" s="9">
        <v>0.35775474466372897</v>
      </c>
      <c r="E43" s="9">
        <v>0.60297598917821704</v>
      </c>
      <c r="F43" s="9">
        <v>0.36583511851288802</v>
      </c>
      <c r="G43" s="9">
        <v>0.218579003181335</v>
      </c>
      <c r="H43" s="9">
        <v>0.55312810327706496</v>
      </c>
      <c r="I43" s="9">
        <v>0.42978958346113799</v>
      </c>
      <c r="J43" s="9">
        <v>0.384020618556698</v>
      </c>
      <c r="K43" s="9">
        <v>0.36600397614314201</v>
      </c>
      <c r="L43" s="9">
        <v>0.62777777777777999</v>
      </c>
      <c r="M43" s="9">
        <v>0.43828980623420499</v>
      </c>
      <c r="N43" s="9">
        <v>9.3608546080028901E-2</v>
      </c>
      <c r="O43" s="9">
        <v>0.14869165487977101</v>
      </c>
      <c r="P43" s="9">
        <v>9.9985864392404394E-2</v>
      </c>
      <c r="Q43" s="9">
        <v>4.8091326452470599E-2</v>
      </c>
      <c r="R43" s="9">
        <v>0.132372437706088</v>
      </c>
      <c r="S43" s="9">
        <v>0.30152912548442501</v>
      </c>
      <c r="T43" s="9">
        <v>0.11972222222222199</v>
      </c>
      <c r="U43" s="9">
        <v>0.206478499715855</v>
      </c>
      <c r="V43" s="9">
        <v>0.150391174649631</v>
      </c>
      <c r="W43" s="9">
        <v>0.15792601191216499</v>
      </c>
      <c r="X43" s="9">
        <v>0.339025257915334</v>
      </c>
      <c r="Y43" s="9">
        <v>0.66924307036247499</v>
      </c>
      <c r="Z43" s="9">
        <v>0.36700034862293601</v>
      </c>
      <c r="AA43" s="9">
        <v>0.18629571372394799</v>
      </c>
      <c r="AB43" s="9">
        <v>0.63811662154130999</v>
      </c>
      <c r="AC43" s="9">
        <v>0.61162693677173796</v>
      </c>
      <c r="AD43" s="9">
        <v>0.561182108626198</v>
      </c>
      <c r="AE43" s="9">
        <v>0.58831615120274705</v>
      </c>
      <c r="AF43" s="9">
        <v>0.52296471515868403</v>
      </c>
      <c r="AG43" s="9">
        <v>0.51856224583497601</v>
      </c>
      <c r="AH43" s="9">
        <v>0</v>
      </c>
      <c r="AI43">
        <v>1</v>
      </c>
    </row>
    <row r="44" spans="2:35" x14ac:dyDescent="0.2">
      <c r="C44" s="5" t="s">
        <v>178</v>
      </c>
      <c r="D44" s="9">
        <v>0.43300676794926102</v>
      </c>
      <c r="E44" s="9">
        <v>0.37098410551234301</v>
      </c>
      <c r="F44" s="9">
        <v>0.44440605348627599</v>
      </c>
      <c r="G44" s="9">
        <v>0.27796394485683901</v>
      </c>
      <c r="H44" s="9">
        <v>0.58111402004153301</v>
      </c>
      <c r="I44" s="9">
        <v>0.56076314336543598</v>
      </c>
      <c r="J44" s="9">
        <v>0.40346766635426101</v>
      </c>
      <c r="K44" s="9">
        <v>0.51093439363817295</v>
      </c>
      <c r="L44" s="9">
        <v>0.55757575757575994</v>
      </c>
      <c r="M44" s="9">
        <v>0.49705139005897397</v>
      </c>
      <c r="N44" s="9">
        <v>0.16574325547709501</v>
      </c>
      <c r="O44" s="9">
        <v>0.15753182461103199</v>
      </c>
      <c r="P44" s="9">
        <v>0.145926589077887</v>
      </c>
      <c r="Q44" s="9">
        <v>8.8491178525134495E-2</v>
      </c>
      <c r="R44" s="9">
        <v>0.18060985144644201</v>
      </c>
      <c r="S44" s="9">
        <v>0.17092258238952199</v>
      </c>
      <c r="T44" s="9">
        <v>8.0505050505050205E-2</v>
      </c>
      <c r="U44" s="9">
        <v>0.245690471680242</v>
      </c>
      <c r="V44" s="9">
        <v>0.126751843305002</v>
      </c>
      <c r="W44" s="9">
        <v>0.11218440363168999</v>
      </c>
      <c r="X44" s="9">
        <v>0.46353610814656798</v>
      </c>
      <c r="Y44" s="9">
        <v>0.518656716417911</v>
      </c>
      <c r="Z44" s="9">
        <v>0.43025051048359197</v>
      </c>
      <c r="AA44" s="9">
        <v>0.27767400707825401</v>
      </c>
      <c r="AB44" s="9">
        <v>0.71141781681305305</v>
      </c>
      <c r="AC44" s="9">
        <v>0.384210883759738</v>
      </c>
      <c r="AD44" s="9">
        <v>0.382108626198082</v>
      </c>
      <c r="AE44" s="9">
        <v>0.71237113402062102</v>
      </c>
      <c r="AF44" s="9">
        <v>0.42203824167159298</v>
      </c>
      <c r="AG44" s="9">
        <v>0.38803620621802698</v>
      </c>
      <c r="AH44" s="9">
        <v>0</v>
      </c>
      <c r="AI44">
        <v>1</v>
      </c>
    </row>
    <row r="45" spans="2:35" x14ac:dyDescent="0.2">
      <c r="C45" s="5" t="s">
        <v>180</v>
      </c>
      <c r="D45" s="9">
        <v>0.31042642813194798</v>
      </c>
      <c r="E45" s="9">
        <v>0.15725397362190999</v>
      </c>
      <c r="F45" s="9">
        <v>0.30177596572455201</v>
      </c>
      <c r="G45" s="9">
        <v>0.17934252386002</v>
      </c>
      <c r="H45" s="9">
        <v>0.40769161325268899</v>
      </c>
      <c r="I45" s="9">
        <v>0.18989632537881099</v>
      </c>
      <c r="J45" s="9">
        <v>0.15613870665417001</v>
      </c>
      <c r="K45" s="9">
        <v>0.23762425447316099</v>
      </c>
      <c r="L45" s="9">
        <v>0.41666666666666802</v>
      </c>
      <c r="M45" s="9">
        <v>0.16217354675653101</v>
      </c>
      <c r="N45" s="9">
        <v>5.7360130363932199E-2</v>
      </c>
      <c r="O45" s="9">
        <v>9.4678217821782096E-2</v>
      </c>
      <c r="P45" s="9">
        <v>6.1301418272628201E-2</v>
      </c>
      <c r="Q45" s="9">
        <v>3.1300079566976099E-2</v>
      </c>
      <c r="R45" s="9">
        <v>0.22942516232110699</v>
      </c>
      <c r="S45" s="9">
        <v>9.2738907080842994E-2</v>
      </c>
      <c r="T45" s="9">
        <v>6.02777777777775E-2</v>
      </c>
      <c r="U45" s="9">
        <v>0.249100208372798</v>
      </c>
      <c r="V45" s="9">
        <v>0.16769854224123301</v>
      </c>
      <c r="W45" s="9">
        <v>4.8546909332117402E-2</v>
      </c>
      <c r="X45" s="9">
        <v>0.25542511561721498</v>
      </c>
      <c r="Y45" s="9">
        <v>0.19296375266524499</v>
      </c>
      <c r="Z45" s="9">
        <v>0.245480352607203</v>
      </c>
      <c r="AA45" s="9">
        <v>0.12927644514353101</v>
      </c>
      <c r="AB45" s="9">
        <v>0.48094829294062902</v>
      </c>
      <c r="AC45" s="9">
        <v>0.145540452697655</v>
      </c>
      <c r="AD45" s="9">
        <v>0.190894568690095</v>
      </c>
      <c r="AE45" s="9">
        <v>0.44261168384879801</v>
      </c>
      <c r="AF45" s="9">
        <v>0.278336290163611</v>
      </c>
      <c r="AG45" s="9">
        <v>0.11511216056670701</v>
      </c>
      <c r="AH45" s="9">
        <v>1</v>
      </c>
      <c r="AI45">
        <v>0</v>
      </c>
    </row>
    <row r="46" spans="2:35" x14ac:dyDescent="0.2">
      <c r="C46" s="5" t="s">
        <v>181</v>
      </c>
      <c r="D46" s="9">
        <v>0.28865540252733302</v>
      </c>
      <c r="E46" s="9">
        <v>0.20290835306053401</v>
      </c>
      <c r="F46" s="9">
        <v>0.28912998410614299</v>
      </c>
      <c r="G46" s="9">
        <v>0.159703075291622</v>
      </c>
      <c r="H46" s="9">
        <v>0.495350726731068</v>
      </c>
      <c r="I46" s="9">
        <v>0.330102447702595</v>
      </c>
      <c r="J46" s="9">
        <v>0.107029053420805</v>
      </c>
      <c r="K46" s="9">
        <v>0.15457256461232599</v>
      </c>
      <c r="L46" s="9">
        <v>0.45808080808080998</v>
      </c>
      <c r="M46" s="9">
        <v>0.38226621735467697</v>
      </c>
      <c r="N46" s="9">
        <v>2.6688393988774199E-2</v>
      </c>
      <c r="O46" s="9">
        <v>8.56391442715701E-2</v>
      </c>
      <c r="P46" s="9">
        <v>2.94963011826791E-2</v>
      </c>
      <c r="Q46" s="9">
        <v>1.46956096212537E-2</v>
      </c>
      <c r="R46" s="9">
        <v>8.1041574599721194E-2</v>
      </c>
      <c r="S46" s="9">
        <v>0.12563463213867301</v>
      </c>
      <c r="T46" s="9">
        <v>4.28787878787876E-2</v>
      </c>
      <c r="U46" s="9">
        <v>0.122939950748248</v>
      </c>
      <c r="V46" s="9">
        <v>0.12520402994315299</v>
      </c>
      <c r="W46" s="9">
        <v>5.2865414645606297E-2</v>
      </c>
      <c r="X46" s="9">
        <v>0.23372465314834601</v>
      </c>
      <c r="Y46" s="9">
        <v>0.22574626865671399</v>
      </c>
      <c r="Z46" s="9">
        <v>0.22750136959011999</v>
      </c>
      <c r="AA46" s="9">
        <v>0.109442587495084</v>
      </c>
      <c r="AB46" s="9">
        <v>0.39642078848313</v>
      </c>
      <c r="AC46" s="9">
        <v>0.242852014630691</v>
      </c>
      <c r="AD46" s="9">
        <v>0.150958466453674</v>
      </c>
      <c r="AE46" s="9">
        <v>0.25027491408934699</v>
      </c>
      <c r="AF46" s="9">
        <v>0.31914054799921199</v>
      </c>
      <c r="AG46" s="9">
        <v>0.175718221172768</v>
      </c>
      <c r="AH46" s="9">
        <v>1</v>
      </c>
      <c r="AI46">
        <v>0</v>
      </c>
    </row>
    <row r="47" spans="2:35" x14ac:dyDescent="0.2">
      <c r="C47" s="5" t="s">
        <v>182</v>
      </c>
      <c r="D47" s="9">
        <v>0.119409342609683</v>
      </c>
      <c r="E47" s="9">
        <v>9.2323300642543002E-2</v>
      </c>
      <c r="F47" s="9">
        <v>0.114366664363209</v>
      </c>
      <c r="G47" s="9">
        <v>5.5312831389182998E-2</v>
      </c>
      <c r="H47" s="9">
        <v>0.44930937979597702</v>
      </c>
      <c r="I47" s="9">
        <v>0.139684681921354</v>
      </c>
      <c r="J47" s="9">
        <v>6.9259606373008098E-2</v>
      </c>
      <c r="K47" s="9">
        <v>0.103180914512922</v>
      </c>
      <c r="L47" s="9">
        <v>0.381313131313128</v>
      </c>
      <c r="M47" s="9">
        <v>0.40206402695872101</v>
      </c>
      <c r="N47" s="9">
        <v>6.0039833423863397E-2</v>
      </c>
      <c r="O47" s="9">
        <v>0.13627121640735501</v>
      </c>
      <c r="P47" s="9">
        <v>5.42807331668472E-2</v>
      </c>
      <c r="Q47" s="9">
        <v>1.6619412100904202E-2</v>
      </c>
      <c r="R47" s="9">
        <v>0.26831424006526799</v>
      </c>
      <c r="S47" s="9">
        <v>9.0635984017784596E-2</v>
      </c>
      <c r="T47" s="9">
        <v>5.0126262626262602E-2</v>
      </c>
      <c r="U47" s="9">
        <v>0.26917976889562401</v>
      </c>
      <c r="V47" s="9">
        <v>0.17431192660550399</v>
      </c>
      <c r="W47" s="9">
        <v>7.1625001727402396E-2</v>
      </c>
      <c r="X47" s="9">
        <v>8.1821415866240393E-2</v>
      </c>
      <c r="Y47" s="9">
        <v>9.7014925373134595E-2</v>
      </c>
      <c r="Z47" s="9">
        <v>7.3310423825887996E-2</v>
      </c>
      <c r="AA47" s="9">
        <v>3.1876720408965699E-2</v>
      </c>
      <c r="AB47" s="9">
        <v>0.40434524202601502</v>
      </c>
      <c r="AC47" s="9">
        <v>8.4902639927816798E-2</v>
      </c>
      <c r="AD47" s="9">
        <v>7.08226837060702E-2</v>
      </c>
      <c r="AE47" s="9">
        <v>0.213986254295533</v>
      </c>
      <c r="AF47" s="9">
        <v>0.17445298639858101</v>
      </c>
      <c r="AG47" s="9">
        <v>0.14882592155319499</v>
      </c>
      <c r="AH47" s="9">
        <v>1</v>
      </c>
      <c r="AI47">
        <v>0</v>
      </c>
    </row>
    <row r="48" spans="2:35" x14ac:dyDescent="0.2">
      <c r="C48" s="5" t="s">
        <v>183</v>
      </c>
      <c r="D48" s="9">
        <v>0.39561739788915901</v>
      </c>
      <c r="E48" s="9">
        <v>0.15387216773757101</v>
      </c>
      <c r="F48" s="9">
        <v>0.40570796765945699</v>
      </c>
      <c r="G48" s="9">
        <v>0.237921527041356</v>
      </c>
      <c r="H48" s="9">
        <v>0.49354518371400602</v>
      </c>
      <c r="I48" s="9">
        <v>0.59542359364456299</v>
      </c>
      <c r="J48" s="9">
        <v>0.48664479850046799</v>
      </c>
      <c r="K48" s="9">
        <v>0.48489065606361997</v>
      </c>
      <c r="L48" s="9">
        <v>0.73787878787878602</v>
      </c>
      <c r="M48" s="9">
        <v>0.42881213142375701</v>
      </c>
      <c r="N48" s="9">
        <v>0.118522542096686</v>
      </c>
      <c r="O48" s="9">
        <v>7.7218882602546099E-2</v>
      </c>
      <c r="P48" s="9">
        <v>0.123780803844884</v>
      </c>
      <c r="Q48" s="9">
        <v>7.1176956208278505E-2</v>
      </c>
      <c r="R48" s="9">
        <v>0.17255328551517801</v>
      </c>
      <c r="S48" s="9">
        <v>0.38324270736323701</v>
      </c>
      <c r="T48" s="9">
        <v>0.16277777777777699</v>
      </c>
      <c r="U48" s="9">
        <v>0.42659594620193098</v>
      </c>
      <c r="V48" s="9">
        <v>0.40578037935498401</v>
      </c>
      <c r="W48" s="9">
        <v>0.120890510343684</v>
      </c>
      <c r="X48" s="9">
        <v>0.36072572038420597</v>
      </c>
      <c r="Y48" s="9">
        <v>0.18816631130063699</v>
      </c>
      <c r="Z48" s="9">
        <v>0.37198067632849902</v>
      </c>
      <c r="AA48" s="9">
        <v>0.19556134486826501</v>
      </c>
      <c r="AB48" s="9">
        <v>0.44792973651192303</v>
      </c>
      <c r="AC48" s="9">
        <v>0.55118316500276499</v>
      </c>
      <c r="AD48" s="9">
        <v>0.50359424920127704</v>
      </c>
      <c r="AE48" s="9">
        <v>0.82233676975945302</v>
      </c>
      <c r="AF48" s="9">
        <v>0.61147250147841603</v>
      </c>
      <c r="AG48" s="9">
        <v>0.29135510953693</v>
      </c>
      <c r="AH48" s="9">
        <v>0</v>
      </c>
      <c r="AI48">
        <v>1</v>
      </c>
    </row>
    <row r="49" spans="3:35" x14ac:dyDescent="0.2">
      <c r="C49" s="5" t="s">
        <v>184</v>
      </c>
      <c r="D49" s="9">
        <v>0.67106820010412505</v>
      </c>
      <c r="E49" s="9">
        <v>0.45079472438281598</v>
      </c>
      <c r="F49" s="9">
        <v>0.64549789233638999</v>
      </c>
      <c r="G49" s="9">
        <v>0.53467656415694498</v>
      </c>
      <c r="H49" s="9">
        <v>0.37600433330324401</v>
      </c>
      <c r="I49" s="9">
        <v>0.25403349487761501</v>
      </c>
      <c r="J49" s="9">
        <v>0.25702905342080601</v>
      </c>
      <c r="K49" s="9">
        <v>0.42902584493041901</v>
      </c>
      <c r="L49" s="9">
        <v>0.358080808080809</v>
      </c>
      <c r="M49" s="9">
        <v>5.9393428812133497E-2</v>
      </c>
      <c r="N49" s="9">
        <v>0.21010320478000999</v>
      </c>
      <c r="O49" s="9">
        <v>0.16946605374823201</v>
      </c>
      <c r="P49" s="9">
        <v>0.167082881779201</v>
      </c>
      <c r="Q49" s="9">
        <v>0.16284707824833</v>
      </c>
      <c r="R49" s="9">
        <v>0.102491756467349</v>
      </c>
      <c r="S49" s="9">
        <v>7.7642923663893401E-2</v>
      </c>
      <c r="T49" s="9">
        <v>4.3308080808080497E-2</v>
      </c>
      <c r="U49" s="9">
        <v>0.196628149270695</v>
      </c>
      <c r="V49" s="9">
        <v>4.1481398097595198E-2</v>
      </c>
      <c r="W49" s="9">
        <v>3.7733372027141103E-2</v>
      </c>
      <c r="X49" s="9">
        <v>0.75560298826040795</v>
      </c>
      <c r="Y49" s="9">
        <v>0.62819829424307205</v>
      </c>
      <c r="Z49" s="9">
        <v>0.68524328900842002</v>
      </c>
      <c r="AA49" s="9">
        <v>0.59717852929610704</v>
      </c>
      <c r="AB49" s="9">
        <v>0.455193818926239</v>
      </c>
      <c r="AC49" s="9">
        <v>0.22577640655470499</v>
      </c>
      <c r="AD49" s="9">
        <v>0.25199680511182099</v>
      </c>
      <c r="AE49" s="9">
        <v>0.690378006872854</v>
      </c>
      <c r="AF49" s="9">
        <v>0.24778237729154401</v>
      </c>
      <c r="AG49" s="9">
        <v>0.132624950806769</v>
      </c>
      <c r="AH49" s="9">
        <v>0</v>
      </c>
      <c r="AI49">
        <v>1</v>
      </c>
    </row>
    <row r="50" spans="3:35" x14ac:dyDescent="0.2">
      <c r="C50" s="5" t="s">
        <v>185</v>
      </c>
      <c r="D50" s="9">
        <v>0.45761749254578699</v>
      </c>
      <c r="E50" s="9">
        <v>0.39465674670273498</v>
      </c>
      <c r="F50" s="9">
        <v>0.45753576117752698</v>
      </c>
      <c r="G50" s="9">
        <v>0.32284199363732702</v>
      </c>
      <c r="H50" s="9">
        <v>0.53687821612350395</v>
      </c>
      <c r="I50" s="9">
        <v>0.38746089196981798</v>
      </c>
      <c r="J50" s="9">
        <v>0.35731021555763798</v>
      </c>
      <c r="K50" s="9">
        <v>0.45576540755467398</v>
      </c>
      <c r="L50" s="9">
        <v>0.47222222222222399</v>
      </c>
      <c r="M50" s="9">
        <v>0.28096040438079101</v>
      </c>
      <c r="N50" s="9">
        <v>0.25178345102299399</v>
      </c>
      <c r="O50" s="9">
        <v>0.119673797736916</v>
      </c>
      <c r="P50" s="9">
        <v>0.221363614946049</v>
      </c>
      <c r="Q50" s="9">
        <v>0.17892857276269</v>
      </c>
      <c r="R50" s="9">
        <v>0.14736376924907299</v>
      </c>
      <c r="S50" s="9">
        <v>0.12443296181692599</v>
      </c>
      <c r="T50" s="9">
        <v>6.9217171717171705E-2</v>
      </c>
      <c r="U50" s="9">
        <v>0.21405569236597599</v>
      </c>
      <c r="V50" s="9">
        <v>9.5654865762368396E-2</v>
      </c>
      <c r="W50" s="9">
        <v>6.5855478628581099E-2</v>
      </c>
      <c r="X50" s="9">
        <v>0.65919601565279495</v>
      </c>
      <c r="Y50" s="9">
        <v>0.52078891257995596</v>
      </c>
      <c r="Z50" s="9">
        <v>0.63045968424722598</v>
      </c>
      <c r="AA50" s="9">
        <v>0.49886944553676699</v>
      </c>
      <c r="AB50" s="9">
        <v>0.72198375487023503</v>
      </c>
      <c r="AC50" s="9">
        <v>0.32066245597694698</v>
      </c>
      <c r="AD50" s="9">
        <v>0.374999999999999</v>
      </c>
      <c r="AE50" s="9">
        <v>0.719931271477662</v>
      </c>
      <c r="AF50" s="9">
        <v>0.40370589394835399</v>
      </c>
      <c r="AG50" s="9">
        <v>0.26629935720844999</v>
      </c>
      <c r="AH50" s="9">
        <v>0</v>
      </c>
      <c r="AI50">
        <v>1</v>
      </c>
    </row>
    <row r="51" spans="3:35" x14ac:dyDescent="0.2">
      <c r="C51" s="5" t="s">
        <v>186</v>
      </c>
      <c r="D51" s="9">
        <v>0.48080836764636498</v>
      </c>
      <c r="E51" s="9">
        <v>0.22624281366249199</v>
      </c>
      <c r="F51" s="9">
        <v>0.49899799599198402</v>
      </c>
      <c r="G51" s="9">
        <v>0.32627783669140997</v>
      </c>
      <c r="H51" s="9">
        <v>0.59555836417803198</v>
      </c>
      <c r="I51" s="9">
        <v>0.63867247408134598</v>
      </c>
      <c r="J51" s="9">
        <v>0.52225866916588304</v>
      </c>
      <c r="K51" s="9">
        <v>0.69632206759443604</v>
      </c>
      <c r="L51" s="9">
        <v>1</v>
      </c>
      <c r="M51" s="9">
        <v>0.50905644481887302</v>
      </c>
      <c r="N51" s="9">
        <v>0.33840304182509501</v>
      </c>
      <c r="O51" s="9">
        <v>0.13609441301272901</v>
      </c>
      <c r="P51" s="9">
        <v>0.30716675305093399</v>
      </c>
      <c r="Q51" s="9">
        <v>0.19536494346262001</v>
      </c>
      <c r="R51" s="9">
        <v>0.21470578237073701</v>
      </c>
      <c r="S51" s="9">
        <v>0.26840808724126702</v>
      </c>
      <c r="T51" s="9">
        <v>9.4242424242424003E-2</v>
      </c>
      <c r="U51" s="9">
        <v>0.45406326955862902</v>
      </c>
      <c r="V51" s="9">
        <v>0.21385152248550601</v>
      </c>
      <c r="W51" s="9">
        <v>0.226262039992814</v>
      </c>
      <c r="X51" s="9">
        <v>0.50942725008893797</v>
      </c>
      <c r="Y51" s="9">
        <v>0.249999999999998</v>
      </c>
      <c r="Z51" s="9">
        <v>0.50794362269037496</v>
      </c>
      <c r="AA51" s="9">
        <v>0.31355682265041301</v>
      </c>
      <c r="AB51" s="9">
        <v>0.55028726144093298</v>
      </c>
      <c r="AC51" s="9">
        <v>0.35665706163712202</v>
      </c>
      <c r="AD51" s="9">
        <v>0.30774760383386501</v>
      </c>
      <c r="AE51" s="9">
        <v>0.87628865979381698</v>
      </c>
      <c r="AF51" s="9">
        <v>0.49300216834220401</v>
      </c>
      <c r="AG51" s="9">
        <v>0.33359569723205601</v>
      </c>
      <c r="AH51" s="9">
        <v>0</v>
      </c>
      <c r="AI51">
        <v>1</v>
      </c>
    </row>
    <row r="52" spans="3:35" x14ac:dyDescent="0.2">
      <c r="C52" s="5" t="s">
        <v>188</v>
      </c>
      <c r="D52" s="9">
        <v>0.55038099294807796</v>
      </c>
      <c r="E52" s="9">
        <v>0.35644234020967103</v>
      </c>
      <c r="F52" s="9">
        <v>0.54115126805334102</v>
      </c>
      <c r="G52" s="9">
        <v>0.40318133616118701</v>
      </c>
      <c r="H52" s="9">
        <v>0.37708765911348002</v>
      </c>
      <c r="I52" s="9">
        <v>0.26752959941107901</v>
      </c>
      <c r="J52" s="9">
        <v>0.34910965323336202</v>
      </c>
      <c r="K52" s="9">
        <v>0.38424453280318199</v>
      </c>
      <c r="L52" s="9">
        <v>0.32171717171716802</v>
      </c>
      <c r="M52" s="9">
        <v>0.14806234203875299</v>
      </c>
      <c r="N52" s="9">
        <v>0.268477276842295</v>
      </c>
      <c r="O52" s="9">
        <v>0.329031117397454</v>
      </c>
      <c r="P52" s="9">
        <v>0.22970362342741299</v>
      </c>
      <c r="Q52" s="9">
        <v>0.162006582019357</v>
      </c>
      <c r="R52" s="9">
        <v>0.307203317809426</v>
      </c>
      <c r="S52" s="9">
        <v>0.187520653708656</v>
      </c>
      <c r="T52" s="9">
        <v>0.12830808080808001</v>
      </c>
      <c r="U52" s="9">
        <v>0.36200037885963099</v>
      </c>
      <c r="V52" s="9">
        <v>0.211740867901163</v>
      </c>
      <c r="W52" s="9">
        <v>0.114775506819784</v>
      </c>
      <c r="X52" s="9">
        <v>0.47598719316968802</v>
      </c>
      <c r="Y52" s="9">
        <v>0.406183368869937</v>
      </c>
      <c r="Z52" s="9">
        <v>0.44568952637083697</v>
      </c>
      <c r="AA52" s="9">
        <v>0.299302005505308</v>
      </c>
      <c r="AB52" s="9">
        <v>0.41359043782606097</v>
      </c>
      <c r="AC52" s="9">
        <v>0.17891550484617399</v>
      </c>
      <c r="AD52" s="9">
        <v>0.275239616613418</v>
      </c>
      <c r="AE52" s="9">
        <v>0.512027491408933</v>
      </c>
      <c r="AF52" s="9">
        <v>0.15296668637886801</v>
      </c>
      <c r="AG52" s="9">
        <v>0.125737898465171</v>
      </c>
      <c r="AH52" s="9">
        <v>0</v>
      </c>
      <c r="AI52">
        <v>1</v>
      </c>
    </row>
    <row r="53" spans="3:35" x14ac:dyDescent="0.2">
      <c r="C53" s="5" t="s">
        <v>189</v>
      </c>
      <c r="D53" s="9">
        <v>0.393724265227888</v>
      </c>
      <c r="E53" s="9">
        <v>0.52620899560365197</v>
      </c>
      <c r="F53" s="9">
        <v>0.40501693041254899</v>
      </c>
      <c r="G53" s="9">
        <v>0.249798515376457</v>
      </c>
      <c r="H53" s="9">
        <v>0.50167012729078697</v>
      </c>
      <c r="I53" s="9">
        <v>0.46107600760689299</v>
      </c>
      <c r="J53" s="9">
        <v>0.39432989690721598</v>
      </c>
      <c r="K53" s="9">
        <v>0.43494035785288399</v>
      </c>
      <c r="L53" s="9">
        <v>0.43737373737373397</v>
      </c>
      <c r="M53" s="9">
        <v>0.32518955349621098</v>
      </c>
      <c r="N53" s="9">
        <v>0.118594966503711</v>
      </c>
      <c r="O53" s="9">
        <v>0.144050565770863</v>
      </c>
      <c r="P53" s="9">
        <v>0.12915233473118701</v>
      </c>
      <c r="Q53" s="9">
        <v>6.8543401357494801E-2</v>
      </c>
      <c r="R53" s="9">
        <v>0.119658700751266</v>
      </c>
      <c r="S53" s="9">
        <v>0.21268062607023899</v>
      </c>
      <c r="T53" s="9">
        <v>9.0303030303030302E-2</v>
      </c>
      <c r="U53" s="9">
        <v>0.20515249100208199</v>
      </c>
      <c r="V53" s="9">
        <v>0.13786795744920299</v>
      </c>
      <c r="W53" s="9">
        <v>7.1590453684894403E-2</v>
      </c>
      <c r="X53" s="9">
        <v>0.43898968338669597</v>
      </c>
      <c r="Y53" s="9">
        <v>0.65804904051172797</v>
      </c>
      <c r="Z53" s="9">
        <v>0.49250460680313002</v>
      </c>
      <c r="AA53" s="9">
        <v>0.26636846244592999</v>
      </c>
      <c r="AB53" s="9">
        <v>0.61368288978406205</v>
      </c>
      <c r="AC53" s="9">
        <v>0.56631836307011496</v>
      </c>
      <c r="AD53" s="9">
        <v>0.50599041533546196</v>
      </c>
      <c r="AE53" s="9">
        <v>0.69553264604811205</v>
      </c>
      <c r="AF53" s="9">
        <v>0.48531440961955502</v>
      </c>
      <c r="AG53" s="9">
        <v>0.28676374130919802</v>
      </c>
      <c r="AH53" s="9">
        <v>0</v>
      </c>
      <c r="AI53">
        <v>1</v>
      </c>
    </row>
    <row r="54" spans="3:35" x14ac:dyDescent="0.2">
      <c r="C54" s="5" t="s">
        <v>192</v>
      </c>
      <c r="D54" s="9">
        <v>0.22996829002792499</v>
      </c>
      <c r="E54" s="9">
        <v>0.30402434900236303</v>
      </c>
      <c r="F54" s="9">
        <v>0.235920116094258</v>
      </c>
      <c r="G54" s="9">
        <v>0.12602332979851499</v>
      </c>
      <c r="H54" s="9">
        <v>0.52604495802112905</v>
      </c>
      <c r="I54" s="9">
        <v>0.40555794123060002</v>
      </c>
      <c r="J54" s="9">
        <v>0.28537956888472299</v>
      </c>
      <c r="K54" s="9">
        <v>0.25755467196819098</v>
      </c>
      <c r="L54" s="9">
        <v>0.62676767676767897</v>
      </c>
      <c r="M54" s="9">
        <v>0.590353833192925</v>
      </c>
      <c r="N54" s="9">
        <v>0.134347275031685</v>
      </c>
      <c r="O54" s="9">
        <v>0.148028642149929</v>
      </c>
      <c r="P54" s="9">
        <v>0.12806860481553001</v>
      </c>
      <c r="Q54" s="9">
        <v>6.3873977863197096E-2</v>
      </c>
      <c r="R54" s="9">
        <v>0.130468776557773</v>
      </c>
      <c r="S54" s="9">
        <v>0.239492895124223</v>
      </c>
      <c r="T54" s="9">
        <v>0.106186868686868</v>
      </c>
      <c r="U54" s="9">
        <v>0.197764728168214</v>
      </c>
      <c r="V54" s="9">
        <v>0.208926661788709</v>
      </c>
      <c r="W54" s="9">
        <v>0.16487016845625499</v>
      </c>
      <c r="X54" s="9">
        <v>0.31625755958733598</v>
      </c>
      <c r="Y54" s="9">
        <v>0.42910447761194098</v>
      </c>
      <c r="Z54" s="9">
        <v>0.34359280840679501</v>
      </c>
      <c r="AA54" s="9">
        <v>0.17290110106173801</v>
      </c>
      <c r="AB54" s="9">
        <v>0.61104140526976602</v>
      </c>
      <c r="AC54" s="9">
        <v>0.53381649542548304</v>
      </c>
      <c r="AD54" s="9">
        <v>0.55559105431309896</v>
      </c>
      <c r="AE54" s="9">
        <v>0.53127147766322802</v>
      </c>
      <c r="AF54" s="9">
        <v>0.63000197122018597</v>
      </c>
      <c r="AG54" s="9">
        <v>0.55857274039091898</v>
      </c>
      <c r="AH54" s="9">
        <v>0</v>
      </c>
      <c r="AI54">
        <v>1</v>
      </c>
    </row>
    <row r="55" spans="3:35" x14ac:dyDescent="0.2">
      <c r="C55" s="5" t="s">
        <v>193</v>
      </c>
      <c r="D55" s="9">
        <v>0.47512896966255103</v>
      </c>
      <c r="E55" s="9">
        <v>0.48258369969563703</v>
      </c>
      <c r="F55" s="9">
        <v>0.47688480409093997</v>
      </c>
      <c r="G55" s="9">
        <v>0.32059384941675401</v>
      </c>
      <c r="H55" s="9">
        <v>0.60548885077187498</v>
      </c>
      <c r="I55" s="9">
        <v>0.39942334826084402</v>
      </c>
      <c r="J55" s="9">
        <v>0.56630740393626899</v>
      </c>
      <c r="K55" s="9">
        <v>0.59791252485089696</v>
      </c>
      <c r="L55" s="9">
        <v>0.60000000000000298</v>
      </c>
      <c r="M55" s="9">
        <v>0.29191238416175402</v>
      </c>
      <c r="N55" s="9">
        <v>0.177222523990584</v>
      </c>
      <c r="O55" s="9">
        <v>0.229358203677508</v>
      </c>
      <c r="P55" s="9">
        <v>0.15275879941572801</v>
      </c>
      <c r="Q55" s="9">
        <v>0.11389284233411399</v>
      </c>
      <c r="R55" s="9">
        <v>0.22283033620015599</v>
      </c>
      <c r="S55" s="9">
        <v>0.21455823594796899</v>
      </c>
      <c r="T55" s="9">
        <v>0.12732323232323201</v>
      </c>
      <c r="U55" s="9">
        <v>0.21064595567342301</v>
      </c>
      <c r="V55" s="9">
        <v>0.184865199527213</v>
      </c>
      <c r="W55" s="9">
        <v>0.102234567389411</v>
      </c>
      <c r="X55" s="9">
        <v>0.460690145855565</v>
      </c>
      <c r="Y55" s="9">
        <v>0.53491471215351905</v>
      </c>
      <c r="Z55" s="9">
        <v>0.426764281089693</v>
      </c>
      <c r="AA55" s="9">
        <v>0.28480141565080602</v>
      </c>
      <c r="AB55" s="9">
        <v>0.60906029188403599</v>
      </c>
      <c r="AC55" s="9">
        <v>0.31881906646874297</v>
      </c>
      <c r="AD55" s="9">
        <v>0.44632587859424799</v>
      </c>
      <c r="AE55" s="9">
        <v>0.63470790378007103</v>
      </c>
      <c r="AF55" s="9">
        <v>0.38734476641040599</v>
      </c>
      <c r="AG55" s="9">
        <v>0.195329922602651</v>
      </c>
      <c r="AH55" s="9">
        <v>0</v>
      </c>
      <c r="AI55">
        <v>1</v>
      </c>
    </row>
    <row r="56" spans="3:35" x14ac:dyDescent="0.2">
      <c r="C56" s="5" t="s">
        <v>195</v>
      </c>
      <c r="D56" s="9">
        <v>0.43300676794926102</v>
      </c>
      <c r="E56" s="9">
        <v>0.27629354075075702</v>
      </c>
      <c r="F56" s="9">
        <v>0.43680464377029898</v>
      </c>
      <c r="G56" s="9">
        <v>0.28152704135737</v>
      </c>
      <c r="H56" s="9">
        <v>0.46375372393247599</v>
      </c>
      <c r="I56" s="9">
        <v>0.41874731611557697</v>
      </c>
      <c r="J56" s="9">
        <v>0.317244611059041</v>
      </c>
      <c r="K56" s="9">
        <v>0.385288270377735</v>
      </c>
      <c r="L56" s="9">
        <v>0.47373737373737601</v>
      </c>
      <c r="M56" s="9">
        <v>0.31992417860151801</v>
      </c>
      <c r="N56" s="9">
        <v>8.0572152815498801E-2</v>
      </c>
      <c r="O56" s="9">
        <v>7.1936881188118695E-2</v>
      </c>
      <c r="P56" s="9">
        <v>6.7191254770766998E-2</v>
      </c>
      <c r="Q56" s="9">
        <v>5.2723394558814203E-2</v>
      </c>
      <c r="R56" s="9">
        <v>8.4033042118503196E-2</v>
      </c>
      <c r="S56" s="9">
        <v>0.19848589539459899</v>
      </c>
      <c r="T56" s="9">
        <v>6.7272727272727206E-2</v>
      </c>
      <c r="U56" s="9">
        <v>0.17175601439666599</v>
      </c>
      <c r="V56" s="9">
        <v>0.12872178758372199</v>
      </c>
      <c r="W56" s="9">
        <v>0.100956289816619</v>
      </c>
      <c r="X56" s="9">
        <v>0.43685521166844699</v>
      </c>
      <c r="Y56" s="9">
        <v>0.406183368869937</v>
      </c>
      <c r="Z56" s="9">
        <v>0.40983116689077798</v>
      </c>
      <c r="AA56" s="9">
        <v>0.26440228077074301</v>
      </c>
      <c r="AB56" s="9">
        <v>0.48491051971208099</v>
      </c>
      <c r="AC56" s="9">
        <v>0.53663008993800299</v>
      </c>
      <c r="AD56" s="9">
        <v>0.421246006389775</v>
      </c>
      <c r="AE56" s="9">
        <v>0.64054982817869599</v>
      </c>
      <c r="AF56" s="9">
        <v>0.53321506012221398</v>
      </c>
      <c r="AG56" s="9">
        <v>0.447723993178541</v>
      </c>
      <c r="AH56" s="9">
        <v>0</v>
      </c>
      <c r="AI56">
        <v>1</v>
      </c>
    </row>
    <row r="57" spans="3:35" x14ac:dyDescent="0.2">
      <c r="C57" s="5" t="s">
        <v>197</v>
      </c>
      <c r="D57" s="9">
        <v>0.34402953286951699</v>
      </c>
      <c r="E57" s="9">
        <v>0.40615488670949901</v>
      </c>
      <c r="F57" s="9">
        <v>0.34441296385875098</v>
      </c>
      <c r="G57" s="9">
        <v>0.20763520678684999</v>
      </c>
      <c r="H57" s="9">
        <v>0.411663807890225</v>
      </c>
      <c r="I57" s="9">
        <v>0.27734494816268701</v>
      </c>
      <c r="J57" s="9">
        <v>0.30904404873476699</v>
      </c>
      <c r="K57" s="9">
        <v>0.27823061630218798</v>
      </c>
      <c r="L57" s="9">
        <v>0.41666666666666802</v>
      </c>
      <c r="M57" s="9">
        <v>0.237784330244313</v>
      </c>
      <c r="N57" s="9">
        <v>6.3190295129458202E-2</v>
      </c>
      <c r="O57" s="9">
        <v>0.145597595473831</v>
      </c>
      <c r="P57" s="9">
        <v>8.9525514771709905E-2</v>
      </c>
      <c r="Q57" s="9">
        <v>3.3821568253897101E-2</v>
      </c>
      <c r="R57" s="9">
        <v>0.141584797905973</v>
      </c>
      <c r="S57" s="9">
        <v>0.20802415357346801</v>
      </c>
      <c r="T57" s="9">
        <v>0.121590909090908</v>
      </c>
      <c r="U57" s="9">
        <v>0.21992801666982401</v>
      </c>
      <c r="V57" s="9">
        <v>0.174452636911125</v>
      </c>
      <c r="W57" s="9">
        <v>0.108038638530741</v>
      </c>
      <c r="X57" s="9">
        <v>0.28317324795446502</v>
      </c>
      <c r="Y57" s="9">
        <v>0.48880597014925198</v>
      </c>
      <c r="Z57" s="9">
        <v>0.32765575974899303</v>
      </c>
      <c r="AA57" s="9">
        <v>0.15100275265434501</v>
      </c>
      <c r="AB57" s="9">
        <v>0.48491051971208099</v>
      </c>
      <c r="AC57" s="9">
        <v>0.38469598626189699</v>
      </c>
      <c r="AD57" s="9">
        <v>0.41421725239616503</v>
      </c>
      <c r="AE57" s="9">
        <v>0.49725085910653</v>
      </c>
      <c r="AF57" s="9">
        <v>0.39936920954070398</v>
      </c>
      <c r="AG57" s="9">
        <v>0.30407975862521502</v>
      </c>
      <c r="AH57" s="9">
        <v>0</v>
      </c>
      <c r="AI57">
        <v>1</v>
      </c>
    </row>
    <row r="58" spans="3:35" x14ac:dyDescent="0.2">
      <c r="C58" s="5" t="s">
        <v>201</v>
      </c>
      <c r="D58" s="9">
        <v>0.30569359647877498</v>
      </c>
      <c r="E58" s="9">
        <v>0.40142035847141999</v>
      </c>
      <c r="F58" s="9">
        <v>0.29293068896413499</v>
      </c>
      <c r="G58" s="9">
        <v>0.17794273594909801</v>
      </c>
      <c r="H58" s="9">
        <v>0.26171346032319298</v>
      </c>
      <c r="I58" s="9">
        <v>0.125544445126066</v>
      </c>
      <c r="J58" s="9">
        <v>7.2867853795688595E-2</v>
      </c>
      <c r="K58" s="9">
        <v>0.100944333996024</v>
      </c>
      <c r="L58" s="9">
        <v>0.36565656565656701</v>
      </c>
      <c r="M58" s="9">
        <v>0.124473462510532</v>
      </c>
      <c r="N58" s="9">
        <v>4.5989498460980903E-2</v>
      </c>
      <c r="O58" s="9">
        <v>0.10305427864215</v>
      </c>
      <c r="P58" s="9">
        <v>3.8401733967864997E-2</v>
      </c>
      <c r="Q58" s="9">
        <v>2.56407382918875E-2</v>
      </c>
      <c r="R58" s="9">
        <v>5.3268518203759697E-2</v>
      </c>
      <c r="S58" s="9">
        <v>6.5851533631748602E-2</v>
      </c>
      <c r="T58" s="9">
        <v>3.51010101010098E-2</v>
      </c>
      <c r="U58" s="9">
        <v>0.130346656563743</v>
      </c>
      <c r="V58" s="9">
        <v>8.3272358867563401E-2</v>
      </c>
      <c r="W58" s="9">
        <v>1.3515194229094999E-2</v>
      </c>
      <c r="X58" s="9">
        <v>0.28459622909996501</v>
      </c>
      <c r="Y58" s="9">
        <v>0.48587420042643997</v>
      </c>
      <c r="Z58" s="9">
        <v>0.259425270182779</v>
      </c>
      <c r="AA58" s="9">
        <v>0.148127211954384</v>
      </c>
      <c r="AB58" s="9">
        <v>0.25245988245394102</v>
      </c>
      <c r="AC58" s="9">
        <v>0.171735987814225</v>
      </c>
      <c r="AD58" s="9">
        <v>0.166533546325877</v>
      </c>
      <c r="AE58" s="9">
        <v>0.38213058419243701</v>
      </c>
      <c r="AF58" s="9">
        <v>0.28168736447861198</v>
      </c>
      <c r="AG58" s="9">
        <v>0.10770038042765299</v>
      </c>
      <c r="AH58" s="9">
        <v>0</v>
      </c>
      <c r="AI58">
        <v>1</v>
      </c>
    </row>
    <row r="59" spans="3:35" x14ac:dyDescent="0.2">
      <c r="C59" s="5" t="s">
        <v>202</v>
      </c>
      <c r="D59" s="9">
        <v>0.18784608831463501</v>
      </c>
      <c r="E59" s="9">
        <v>0.39364220493743601</v>
      </c>
      <c r="F59" s="9">
        <v>0.19425057010572899</v>
      </c>
      <c r="G59" s="9">
        <v>9.6542948038175994E-2</v>
      </c>
      <c r="H59" s="9">
        <v>0.632571996027811</v>
      </c>
      <c r="I59" s="9">
        <v>0.31415250598122901</v>
      </c>
      <c r="J59" s="9">
        <v>0.24461105904404801</v>
      </c>
      <c r="K59" s="9">
        <v>0.281759443339961</v>
      </c>
      <c r="L59" s="9">
        <v>0.42171717171717299</v>
      </c>
      <c r="M59" s="9">
        <v>0.39469250210614898</v>
      </c>
      <c r="N59" s="9">
        <v>4.5301466594242203E-2</v>
      </c>
      <c r="O59" s="9">
        <v>0.23598833097595301</v>
      </c>
      <c r="P59" s="9">
        <v>5.0181406964142597E-2</v>
      </c>
      <c r="Q59" s="9">
        <v>1.89914792360074E-2</v>
      </c>
      <c r="R59" s="9">
        <v>0.215895570588435</v>
      </c>
      <c r="S59" s="9">
        <v>0.11557064319403899</v>
      </c>
      <c r="T59" s="9">
        <v>6.5530303030302994E-2</v>
      </c>
      <c r="U59" s="9">
        <v>0.196438719454442</v>
      </c>
      <c r="V59" s="9">
        <v>8.0036021838239393E-2</v>
      </c>
      <c r="W59" s="9">
        <v>7.4112460787971998E-2</v>
      </c>
      <c r="X59" s="9">
        <v>0.17467093561010399</v>
      </c>
      <c r="Y59" s="9">
        <v>0.62153518123667495</v>
      </c>
      <c r="Z59" s="9">
        <v>0.18332586284177499</v>
      </c>
      <c r="AA59" s="9">
        <v>8.0810066850177095E-2</v>
      </c>
      <c r="AB59" s="9">
        <v>0.79066235224195802</v>
      </c>
      <c r="AC59" s="9">
        <v>0.23528441559701399</v>
      </c>
      <c r="AD59" s="9">
        <v>0.32132587859424799</v>
      </c>
      <c r="AE59" s="9">
        <v>0.489347079037802</v>
      </c>
      <c r="AF59" s="9">
        <v>0.27577370392272799</v>
      </c>
      <c r="AG59" s="9">
        <v>0.26905417814508897</v>
      </c>
      <c r="AH59" s="9">
        <v>0</v>
      </c>
      <c r="AI59">
        <v>1</v>
      </c>
    </row>
    <row r="60" spans="3:35" x14ac:dyDescent="0.2">
      <c r="C60" s="5" t="s">
        <v>205</v>
      </c>
      <c r="D60" s="9">
        <v>0.29291495101519399</v>
      </c>
      <c r="E60" s="9">
        <v>0.40919851200540702</v>
      </c>
      <c r="F60" s="9">
        <v>0.287678805887637</v>
      </c>
      <c r="G60" s="9">
        <v>0.16458112407211001</v>
      </c>
      <c r="H60" s="9">
        <v>0.40182359844723597</v>
      </c>
      <c r="I60" s="9">
        <v>0.26170173608981101</v>
      </c>
      <c r="J60" s="9">
        <v>0.19350984067478799</v>
      </c>
      <c r="K60" s="9">
        <v>0.2610337972167</v>
      </c>
      <c r="L60" s="9">
        <v>0.34646464646464797</v>
      </c>
      <c r="M60" s="9">
        <v>0.24873631002527299</v>
      </c>
      <c r="N60" s="9">
        <v>2.9802643490856401E-2</v>
      </c>
      <c r="O60" s="9">
        <v>5.5715169731258701E-2</v>
      </c>
      <c r="P60" s="9">
        <v>2.71874852754087E-2</v>
      </c>
      <c r="Q60" s="9">
        <v>1.4359411129664299E-2</v>
      </c>
      <c r="R60" s="9">
        <v>5.5648094639154502E-2</v>
      </c>
      <c r="S60" s="9">
        <v>8.7030973052543606E-2</v>
      </c>
      <c r="T60" s="9">
        <v>3.6666666666666597E-2</v>
      </c>
      <c r="U60" s="9">
        <v>0.129816253078234</v>
      </c>
      <c r="V60" s="9">
        <v>4.5702707266278703E-2</v>
      </c>
      <c r="W60" s="9">
        <v>2.8509044677528701E-2</v>
      </c>
      <c r="X60" s="9">
        <v>0.295268587691214</v>
      </c>
      <c r="Y60" s="9">
        <v>0.47627931769722898</v>
      </c>
      <c r="Z60" s="9">
        <v>0.27436625329946801</v>
      </c>
      <c r="AA60" s="9">
        <v>0.136526740070782</v>
      </c>
      <c r="AB60" s="9">
        <v>0.52255167404080805</v>
      </c>
      <c r="AC60" s="9">
        <v>0.352291139117695</v>
      </c>
      <c r="AD60" s="9">
        <v>0.29776357827476002</v>
      </c>
      <c r="AE60" s="9">
        <v>0.55223367697594705</v>
      </c>
      <c r="AF60" s="9">
        <v>0.41947565543071202</v>
      </c>
      <c r="AG60" s="9">
        <v>0.26984126984127199</v>
      </c>
      <c r="AH60" s="9">
        <v>0</v>
      </c>
      <c r="AI60">
        <v>1</v>
      </c>
    </row>
    <row r="61" spans="3:35" x14ac:dyDescent="0.2">
      <c r="C61" s="5" t="s">
        <v>207</v>
      </c>
      <c r="D61" s="9">
        <v>5.7503904586114103E-2</v>
      </c>
      <c r="E61" s="9">
        <v>0.24112275955360099</v>
      </c>
      <c r="F61" s="9">
        <v>5.4730149955083199E-2</v>
      </c>
      <c r="G61" s="9">
        <v>2.4772004241781501E-2</v>
      </c>
      <c r="H61" s="9">
        <v>0.30125485239686001</v>
      </c>
      <c r="I61" s="9">
        <v>0.12284522421937299</v>
      </c>
      <c r="J61" s="9">
        <v>3.7207122774132802E-2</v>
      </c>
      <c r="K61" s="9">
        <v>2.9408548707753598E-2</v>
      </c>
      <c r="L61" s="9">
        <v>0.358080808080809</v>
      </c>
      <c r="M61" s="9">
        <v>0.31739679865206599</v>
      </c>
      <c r="N61" s="9">
        <v>1.6223067173637098E-2</v>
      </c>
      <c r="O61" s="9">
        <v>0.13182903111739699</v>
      </c>
      <c r="P61" s="9">
        <v>1.58789991989822E-2</v>
      </c>
      <c r="Q61" s="9">
        <v>2.6204804649998799E-3</v>
      </c>
      <c r="R61" s="9">
        <v>0.246626100554101</v>
      </c>
      <c r="S61" s="9">
        <v>0.10670832457115299</v>
      </c>
      <c r="T61" s="9">
        <v>4.0101010101009797E-2</v>
      </c>
      <c r="U61" s="9">
        <v>0.112085622276946</v>
      </c>
      <c r="V61" s="9">
        <v>0.25128046378116498</v>
      </c>
      <c r="W61" s="9">
        <v>5.8289457319348502E-2</v>
      </c>
      <c r="X61" s="9">
        <v>3.6784062611170801E-2</v>
      </c>
      <c r="Y61" s="9">
        <v>0.26492537313432901</v>
      </c>
      <c r="Z61" s="9">
        <v>3.4115244783106798E-2</v>
      </c>
      <c r="AA61" s="9">
        <v>1.40090444357058E-2</v>
      </c>
      <c r="AB61" s="9">
        <v>0.38651522155451601</v>
      </c>
      <c r="AC61" s="9">
        <v>0.105179924518049</v>
      </c>
      <c r="AD61" s="9">
        <v>5.4952076677316199E-2</v>
      </c>
      <c r="AE61" s="9">
        <v>8.8109965635739099E-2</v>
      </c>
      <c r="AF61" s="9">
        <v>0.30356790853538401</v>
      </c>
      <c r="AG61" s="9">
        <v>0.124950806768989</v>
      </c>
      <c r="AH61" s="9">
        <v>1</v>
      </c>
      <c r="AI61">
        <v>0</v>
      </c>
    </row>
    <row r="62" spans="3:35" x14ac:dyDescent="0.2">
      <c r="C62" s="5" t="s">
        <v>208</v>
      </c>
      <c r="D62" s="9">
        <v>0.29291495101519399</v>
      </c>
      <c r="E62" s="9">
        <v>0.30267162664863001</v>
      </c>
      <c r="F62" s="9">
        <v>0.29154861447031999</v>
      </c>
      <c r="G62" s="9">
        <v>0.16589607635206699</v>
      </c>
      <c r="H62" s="9">
        <v>0.570280761939158</v>
      </c>
      <c r="I62" s="9">
        <v>0.31813999141157001</v>
      </c>
      <c r="J62" s="9">
        <v>0.28725398313027101</v>
      </c>
      <c r="K62" s="9">
        <v>0.364811133200797</v>
      </c>
      <c r="L62" s="9">
        <v>0.53939393939393598</v>
      </c>
      <c r="M62" s="9">
        <v>0.375105307497893</v>
      </c>
      <c r="N62" s="9">
        <v>6.3588629368097005E-2</v>
      </c>
      <c r="O62" s="9">
        <v>0.117905763790665</v>
      </c>
      <c r="P62" s="9">
        <v>5.3715308863025897E-2</v>
      </c>
      <c r="Q62" s="9">
        <v>3.25888404514025E-2</v>
      </c>
      <c r="R62" s="9">
        <v>0.163816840602372</v>
      </c>
      <c r="S62" s="9">
        <v>0.15853035719650299</v>
      </c>
      <c r="T62" s="9">
        <v>7.3358585858585498E-2</v>
      </c>
      <c r="U62" s="9">
        <v>0.23015722674748801</v>
      </c>
      <c r="V62" s="9">
        <v>0.134350199808634</v>
      </c>
      <c r="W62" s="9">
        <v>9.4944930420242699E-2</v>
      </c>
      <c r="X62" s="9">
        <v>0.27534685165421602</v>
      </c>
      <c r="Y62" s="9">
        <v>0.42457356076758901</v>
      </c>
      <c r="Z62" s="9">
        <v>0.26091936849444802</v>
      </c>
      <c r="AA62" s="9">
        <v>0.141122689736531</v>
      </c>
      <c r="AB62" s="9">
        <v>0.70943670342733101</v>
      </c>
      <c r="AC62" s="9">
        <v>0.37771051023081098</v>
      </c>
      <c r="AD62" s="9">
        <v>0.39984025559105402</v>
      </c>
      <c r="AE62" s="9">
        <v>0.71752577319587796</v>
      </c>
      <c r="AF62" s="9">
        <v>0.46027991326631201</v>
      </c>
      <c r="AG62" s="9">
        <v>0.41230486685032403</v>
      </c>
      <c r="AH62" s="9">
        <v>0</v>
      </c>
      <c r="AI62">
        <v>1</v>
      </c>
    </row>
    <row r="63" spans="3:35" x14ac:dyDescent="0.2">
      <c r="C63" s="5" t="s">
        <v>209</v>
      </c>
      <c r="D63" s="9">
        <v>0.239907236499599</v>
      </c>
      <c r="E63" s="9">
        <v>0.166384849509638</v>
      </c>
      <c r="F63" s="9">
        <v>0.23668025706585599</v>
      </c>
      <c r="G63" s="9">
        <v>0.129713679745493</v>
      </c>
      <c r="H63" s="9">
        <v>0.45562878035569598</v>
      </c>
      <c r="I63" s="9">
        <v>0.219434390528189</v>
      </c>
      <c r="J63" s="9">
        <v>0.15445173383317701</v>
      </c>
      <c r="K63" s="9">
        <v>0.13663021868787301</v>
      </c>
      <c r="L63" s="9">
        <v>0.310606060606062</v>
      </c>
      <c r="M63" s="9">
        <v>0.22051390058972201</v>
      </c>
      <c r="N63" s="9">
        <v>5.5078761542639798E-2</v>
      </c>
      <c r="O63" s="9">
        <v>8.1594766619519199E-2</v>
      </c>
      <c r="P63" s="9">
        <v>5.1406492955755501E-2</v>
      </c>
      <c r="Q63" s="9">
        <v>2.4408010489392899E-2</v>
      </c>
      <c r="R63" s="9">
        <v>0.12832715776591699</v>
      </c>
      <c r="S63" s="9">
        <v>9.0260462042239406E-2</v>
      </c>
      <c r="T63" s="9">
        <v>5.8636363636363598E-2</v>
      </c>
      <c r="U63" s="9">
        <v>0.107217275999242</v>
      </c>
      <c r="V63" s="9">
        <v>9.00264535374556E-2</v>
      </c>
      <c r="W63" s="9">
        <v>5.2761770518082597E-2</v>
      </c>
      <c r="X63" s="9">
        <v>0.20739950195660001</v>
      </c>
      <c r="Y63" s="9">
        <v>0.231343283582087</v>
      </c>
      <c r="Z63" s="9">
        <v>0.19657353453857301</v>
      </c>
      <c r="AA63" s="9">
        <v>9.7670074714903798E-2</v>
      </c>
      <c r="AB63" s="9">
        <v>0.51660833388364602</v>
      </c>
      <c r="AC63" s="9">
        <v>0.18269930436301099</v>
      </c>
      <c r="AD63" s="9">
        <v>0.243610223642171</v>
      </c>
      <c r="AE63" s="9">
        <v>0.225017182130584</v>
      </c>
      <c r="AF63" s="9">
        <v>0.232998225901833</v>
      </c>
      <c r="AG63" s="9">
        <v>0.18345795618523</v>
      </c>
      <c r="AH63" s="9">
        <v>1</v>
      </c>
      <c r="AI63">
        <v>0</v>
      </c>
    </row>
    <row r="64" spans="3:35" x14ac:dyDescent="0.2">
      <c r="C64" s="5" t="s">
        <v>214</v>
      </c>
      <c r="D64" s="9">
        <v>0.53192294950068397</v>
      </c>
      <c r="E64" s="9">
        <v>0.30402434900236303</v>
      </c>
      <c r="F64" s="9">
        <v>0.52871259760901101</v>
      </c>
      <c r="G64" s="9">
        <v>0.37730646871686102</v>
      </c>
      <c r="H64" s="9">
        <v>0.56125304685384603</v>
      </c>
      <c r="I64" s="9">
        <v>0.39604932212747401</v>
      </c>
      <c r="J64" s="9">
        <v>0.41518275538894001</v>
      </c>
      <c r="K64" s="9">
        <v>0.52683896620278503</v>
      </c>
      <c r="L64" s="9">
        <v>0.52121212121212301</v>
      </c>
      <c r="M64" s="9">
        <v>0.27674810446504</v>
      </c>
      <c r="N64" s="9">
        <v>0.26152453376787899</v>
      </c>
      <c r="O64" s="9">
        <v>0.27245403111739802</v>
      </c>
      <c r="P64" s="9">
        <v>0.19412901097865401</v>
      </c>
      <c r="Q64" s="9">
        <v>0.17184972674533699</v>
      </c>
      <c r="R64" s="9">
        <v>7.4310772682462806E-2</v>
      </c>
      <c r="S64" s="9">
        <v>0.20547060413975499</v>
      </c>
      <c r="T64" s="9">
        <v>7.1136363636363595E-2</v>
      </c>
      <c r="U64" s="9">
        <v>0.17469217654858801</v>
      </c>
      <c r="V64" s="9">
        <v>0.26535149434344502</v>
      </c>
      <c r="W64" s="9">
        <v>0.14617967745947499</v>
      </c>
      <c r="X64" s="9">
        <v>0.45072927783707001</v>
      </c>
      <c r="Y64" s="9">
        <v>0.32276119402984799</v>
      </c>
      <c r="Z64" s="9">
        <v>0.42178395338412999</v>
      </c>
      <c r="AA64" s="9">
        <v>0.27914864333464401</v>
      </c>
      <c r="AB64" s="9">
        <v>0.375288912368754</v>
      </c>
      <c r="AC64" s="9">
        <v>0.196379194923886</v>
      </c>
      <c r="AD64" s="9">
        <v>0.20950479233226699</v>
      </c>
      <c r="AE64" s="9">
        <v>0.45532646048110098</v>
      </c>
      <c r="AF64" s="9">
        <v>0.28700965897890601</v>
      </c>
      <c r="AG64" s="9">
        <v>0.162862390135118</v>
      </c>
      <c r="AH64" s="9">
        <v>0</v>
      </c>
      <c r="AI64">
        <v>1</v>
      </c>
    </row>
    <row r="65" spans="3:35" x14ac:dyDescent="0.2">
      <c r="C65" s="5" t="s">
        <v>216</v>
      </c>
      <c r="D65" s="9">
        <v>0.214823228737755</v>
      </c>
      <c r="E65" s="9">
        <v>0.30571525194453802</v>
      </c>
      <c r="F65" s="9">
        <v>0.204201506461198</v>
      </c>
      <c r="G65" s="9">
        <v>0.112619300106044</v>
      </c>
      <c r="H65" s="9">
        <v>0.384670939785143</v>
      </c>
      <c r="I65" s="9">
        <v>0.108428930740445</v>
      </c>
      <c r="J65" s="9">
        <v>7.1134020618556601E-2</v>
      </c>
      <c r="K65" s="9">
        <v>0.11322067594433401</v>
      </c>
      <c r="L65" s="9">
        <v>0.43434343434343597</v>
      </c>
      <c r="M65" s="9">
        <v>0.19187026116259401</v>
      </c>
      <c r="N65" s="9">
        <v>7.7276842295853701E-2</v>
      </c>
      <c r="O65" s="9">
        <v>0.132359441301273</v>
      </c>
      <c r="P65" s="9">
        <v>6.7191254770766998E-2</v>
      </c>
      <c r="Q65" s="9">
        <v>3.1131980321181401E-2</v>
      </c>
      <c r="R65" s="9">
        <v>0.22486997314477999</v>
      </c>
      <c r="S65" s="9">
        <v>4.85925436356539E-2</v>
      </c>
      <c r="T65" s="9">
        <v>3.4065656565656501E-2</v>
      </c>
      <c r="U65" s="9">
        <v>0.16423565069141899</v>
      </c>
      <c r="V65" s="9">
        <v>0.34189790060224001</v>
      </c>
      <c r="W65" s="9">
        <v>5.1518040987797803E-2</v>
      </c>
      <c r="X65" s="9">
        <v>0.17467093561010399</v>
      </c>
      <c r="Y65" s="9">
        <v>0.27851812366737499</v>
      </c>
      <c r="Z65" s="9">
        <v>0.15638228995468001</v>
      </c>
      <c r="AA65" s="9">
        <v>7.8893039716869798E-2</v>
      </c>
      <c r="AB65" s="9">
        <v>0.35481740738295098</v>
      </c>
      <c r="AC65" s="9">
        <v>5.8124981808656197E-2</v>
      </c>
      <c r="AD65" s="9">
        <v>7.2492012779552598E-2</v>
      </c>
      <c r="AE65" s="9">
        <v>0.21704467353951901</v>
      </c>
      <c r="AF65" s="9">
        <v>0.34318943425980702</v>
      </c>
      <c r="AG65" s="9">
        <v>0.100485373212647</v>
      </c>
      <c r="AH65" s="9">
        <v>1</v>
      </c>
      <c r="AI65">
        <v>0</v>
      </c>
    </row>
    <row r="66" spans="3:35" x14ac:dyDescent="0.2">
      <c r="C66" s="5" t="s">
        <v>217</v>
      </c>
      <c r="D66" s="9">
        <v>0.57877798286715199</v>
      </c>
      <c r="E66" s="9">
        <v>0.299628001352722</v>
      </c>
      <c r="F66" s="9">
        <v>0.564646534448207</v>
      </c>
      <c r="G66" s="9">
        <v>0.42778366914103899</v>
      </c>
      <c r="H66" s="9">
        <v>0.47548975354338202</v>
      </c>
      <c r="I66" s="9">
        <v>0.32918225875713197</v>
      </c>
      <c r="J66" s="9">
        <v>0.30998125585754399</v>
      </c>
      <c r="K66" s="9">
        <v>0.44701789264413699</v>
      </c>
      <c r="L66" s="9">
        <v>0.432828282828285</v>
      </c>
      <c r="M66" s="9">
        <v>0.20324347093513201</v>
      </c>
      <c r="N66" s="9">
        <v>0.22306717363751499</v>
      </c>
      <c r="O66" s="9">
        <v>0.18405233380480901</v>
      </c>
      <c r="P66" s="9">
        <v>0.19224426329925001</v>
      </c>
      <c r="Q66" s="9">
        <v>0.17874179582291999</v>
      </c>
      <c r="R66" s="9">
        <v>0.16130128837067001</v>
      </c>
      <c r="S66" s="9">
        <v>0.15627722534322799</v>
      </c>
      <c r="T66" s="9">
        <v>7.4368686868686806E-2</v>
      </c>
      <c r="U66" s="9">
        <v>0.29134305739723398</v>
      </c>
      <c r="V66" s="9">
        <v>0.14968762312151601</v>
      </c>
      <c r="W66" s="9">
        <v>5.9187706424554197E-2</v>
      </c>
      <c r="X66" s="9">
        <v>0.64781216648879603</v>
      </c>
      <c r="Y66" s="9">
        <v>0.42963752665245297</v>
      </c>
      <c r="Z66" s="9">
        <v>0.59609542307883601</v>
      </c>
      <c r="AA66" s="9">
        <v>0.48166535587888298</v>
      </c>
      <c r="AB66" s="9">
        <v>0.60245658059829299</v>
      </c>
      <c r="AC66" s="9">
        <v>0.31416208244802102</v>
      </c>
      <c r="AD66" s="9">
        <v>0.30982428115015898</v>
      </c>
      <c r="AE66" s="9">
        <v>0.71855670103092995</v>
      </c>
      <c r="AF66" s="9">
        <v>0.38872462054011497</v>
      </c>
      <c r="AG66" s="9">
        <v>0.18299881936245699</v>
      </c>
      <c r="AH66" s="9">
        <v>0</v>
      </c>
      <c r="AI66">
        <v>1</v>
      </c>
    </row>
    <row r="67" spans="3:35" x14ac:dyDescent="0.2">
      <c r="C67" s="5" t="s">
        <v>219</v>
      </c>
      <c r="D67" s="9">
        <v>0.28723555303137999</v>
      </c>
      <c r="E67" s="9">
        <v>0.32465336489685098</v>
      </c>
      <c r="F67" s="9">
        <v>0.26826065924953302</v>
      </c>
      <c r="G67" s="9">
        <v>0.16275715800636201</v>
      </c>
      <c r="H67" s="9">
        <v>0.25250519093617602</v>
      </c>
      <c r="I67" s="9">
        <v>5.6775657935096098E-2</v>
      </c>
      <c r="J67" s="9">
        <v>1.6213683223992501E-3</v>
      </c>
      <c r="K67" s="9">
        <v>2.0710735586481101E-2</v>
      </c>
      <c r="L67" s="9">
        <v>0.38333333333333502</v>
      </c>
      <c r="M67" s="9">
        <v>0.10636057287278999</v>
      </c>
      <c r="N67" s="9">
        <v>0.105920695274307</v>
      </c>
      <c r="O67" s="9">
        <v>0.18869342291371999</v>
      </c>
      <c r="P67" s="9">
        <v>8.6604155868633001E-2</v>
      </c>
      <c r="Q67" s="9">
        <v>4.8857111905535697E-2</v>
      </c>
      <c r="R67" s="9">
        <v>0.19641703776727701</v>
      </c>
      <c r="S67" s="9">
        <v>4.7623696938745103E-2</v>
      </c>
      <c r="T67" s="9">
        <v>1.74747474747474E-3</v>
      </c>
      <c r="U67" s="9">
        <v>7.8935404432657605E-2</v>
      </c>
      <c r="V67" s="9">
        <v>0.197247706422016</v>
      </c>
      <c r="W67" s="9">
        <v>7.2385058662576399E-2</v>
      </c>
      <c r="X67" s="9">
        <v>0.22411953041622301</v>
      </c>
      <c r="Y67" s="9">
        <v>0.27265458422174899</v>
      </c>
      <c r="Z67" s="9">
        <v>0.19836645251257601</v>
      </c>
      <c r="AA67" s="9">
        <v>0.107869642154935</v>
      </c>
      <c r="AB67" s="9">
        <v>0.20425279006802</v>
      </c>
      <c r="AC67" s="9">
        <v>3.3588497249468802E-2</v>
      </c>
      <c r="AD67" s="9">
        <v>1.47364217252396E-3</v>
      </c>
      <c r="AE67" s="9">
        <v>3.8178694158075697E-2</v>
      </c>
      <c r="AF67" s="9">
        <v>0.172284644194756</v>
      </c>
      <c r="AG67" s="9">
        <v>5.1488915125279699E-2</v>
      </c>
      <c r="AH67" s="9">
        <v>1</v>
      </c>
      <c r="AI67">
        <v>0</v>
      </c>
    </row>
    <row r="68" spans="3:35" x14ac:dyDescent="0.2">
      <c r="C68" s="5" t="s">
        <v>220</v>
      </c>
      <c r="D68" s="9">
        <v>7.7476454162526201E-2</v>
      </c>
      <c r="E68" s="9">
        <v>7.0341562394315105E-2</v>
      </c>
      <c r="F68" s="9">
        <v>7.29044295487533E-2</v>
      </c>
      <c r="G68" s="9">
        <v>3.4358430540827101E-2</v>
      </c>
      <c r="H68" s="9">
        <v>0.405254130179654</v>
      </c>
      <c r="I68" s="9">
        <v>0.10226366480584</v>
      </c>
      <c r="J68" s="9">
        <v>4.8289597000937101E-2</v>
      </c>
      <c r="K68" s="9">
        <v>3.8762425447316201E-2</v>
      </c>
      <c r="L68" s="9">
        <v>0.31464646464646601</v>
      </c>
      <c r="M68" s="9">
        <v>0.46145745577085301</v>
      </c>
      <c r="N68" s="9">
        <v>1.6078218359587101E-2</v>
      </c>
      <c r="O68" s="9">
        <v>4.8488330975954799E-2</v>
      </c>
      <c r="P68" s="9">
        <v>1.36173019836969E-2</v>
      </c>
      <c r="Q68" s="9">
        <v>2.8390094845330001E-3</v>
      </c>
      <c r="R68" s="9">
        <v>0.28544719040010502</v>
      </c>
      <c r="S68" s="9">
        <v>6.2321627061616099E-2</v>
      </c>
      <c r="T68" s="9">
        <v>5.00252525252525E-2</v>
      </c>
      <c r="U68" s="9">
        <v>0.10877060049251699</v>
      </c>
      <c r="V68" s="9">
        <v>0.18317667585973799</v>
      </c>
      <c r="W68" s="9">
        <v>6.5406354075978307E-2</v>
      </c>
      <c r="X68" s="9">
        <v>5.6101031661330701E-2</v>
      </c>
      <c r="Y68" s="9">
        <v>9.0085287846482107E-2</v>
      </c>
      <c r="Z68" s="9">
        <v>4.72633099257933E-2</v>
      </c>
      <c r="AA68" s="9">
        <v>2.2045812033031801E-2</v>
      </c>
      <c r="AB68" s="9">
        <v>0.67443703361289498</v>
      </c>
      <c r="AC68" s="9">
        <v>9.3731505467105194E-2</v>
      </c>
      <c r="AD68" s="9">
        <v>9.3290734824281102E-2</v>
      </c>
      <c r="AE68" s="9">
        <v>0.151855670103093</v>
      </c>
      <c r="AF68" s="9">
        <v>0.32623694066627301</v>
      </c>
      <c r="AG68" s="9">
        <v>0.231011412829596</v>
      </c>
      <c r="AH68" s="9">
        <v>1</v>
      </c>
      <c r="AI68">
        <v>0</v>
      </c>
    </row>
    <row r="69" spans="3:35" x14ac:dyDescent="0.2">
      <c r="C69" s="5" t="s">
        <v>221</v>
      </c>
      <c r="D69" s="9">
        <v>0.15093000141985</v>
      </c>
      <c r="E69" s="9">
        <v>0.17483936422049301</v>
      </c>
      <c r="F69" s="9">
        <v>0.14345933245801901</v>
      </c>
      <c r="G69" s="9">
        <v>7.1431601272534007E-2</v>
      </c>
      <c r="H69" s="9">
        <v>0.54861424573440898</v>
      </c>
      <c r="I69" s="9">
        <v>0.187810563769094</v>
      </c>
      <c r="J69" s="9">
        <v>2.5398313027179001E-2</v>
      </c>
      <c r="K69" s="9">
        <v>6.4115308151093703E-2</v>
      </c>
      <c r="L69" s="9">
        <v>0.84999999999999898</v>
      </c>
      <c r="M69" s="9">
        <v>0.41364785172704199</v>
      </c>
      <c r="N69" s="9">
        <v>0.14640593880137601</v>
      </c>
      <c r="O69" s="9">
        <v>0.23886138613861399</v>
      </c>
      <c r="P69" s="9">
        <v>0.120388258021956</v>
      </c>
      <c r="Q69" s="9">
        <v>5.1957609105749203E-2</v>
      </c>
      <c r="R69" s="9">
        <v>0.197198898596049</v>
      </c>
      <c r="S69" s="9">
        <v>6.5626220446420996E-2</v>
      </c>
      <c r="T69" s="9">
        <v>1.9356060606060502E-2</v>
      </c>
      <c r="U69" s="9">
        <v>0.15519984845614701</v>
      </c>
      <c r="V69" s="9">
        <v>0.477683345528225</v>
      </c>
      <c r="W69" s="9">
        <v>0.174750908613518</v>
      </c>
      <c r="X69" s="9">
        <v>0.10992529348986101</v>
      </c>
      <c r="Y69" s="9">
        <v>0.14472281449893101</v>
      </c>
      <c r="Z69" s="9">
        <v>9.6867373873201199E-2</v>
      </c>
      <c r="AA69" s="9">
        <v>4.5074714903657297E-2</v>
      </c>
      <c r="AB69" s="9">
        <v>0.371987056725882</v>
      </c>
      <c r="AC69" s="9">
        <v>6.92435311581336E-2</v>
      </c>
      <c r="AD69" s="9">
        <v>1.7316293929712401E-2</v>
      </c>
      <c r="AE69" s="9">
        <v>8.8625429553264898E-2</v>
      </c>
      <c r="AF69" s="9">
        <v>0.39266706091070402</v>
      </c>
      <c r="AG69" s="9">
        <v>0.16502689229962</v>
      </c>
      <c r="AH69" s="9">
        <v>1</v>
      </c>
      <c r="AI69">
        <v>0</v>
      </c>
    </row>
    <row r="70" spans="3:35" x14ac:dyDescent="0.2">
      <c r="C70" s="5" t="s">
        <v>222</v>
      </c>
      <c r="D70" s="9">
        <v>7.6529887831890603E-2</v>
      </c>
      <c r="E70" s="9">
        <v>0.38112952316537002</v>
      </c>
      <c r="F70" s="9">
        <v>7.5115748738856902E-2</v>
      </c>
      <c r="G70" s="9">
        <v>3.3213149522799502E-2</v>
      </c>
      <c r="H70" s="9">
        <v>0.64701634016430098</v>
      </c>
      <c r="I70" s="9">
        <v>0.21547757806269599</v>
      </c>
      <c r="J70" s="9">
        <v>7.0290534208059696E-2</v>
      </c>
      <c r="K70" s="9">
        <v>4.6018886679920601E-2</v>
      </c>
      <c r="L70" s="9">
        <v>0.38787878787878399</v>
      </c>
      <c r="M70" s="9">
        <v>0.370893007582142</v>
      </c>
      <c r="N70" s="9">
        <v>8.9335506065543996E-2</v>
      </c>
      <c r="O70" s="9">
        <v>0.37721004243281497</v>
      </c>
      <c r="P70" s="9">
        <v>8.1798049286151295E-2</v>
      </c>
      <c r="Q70" s="9">
        <v>2.1643711780768699E-2</v>
      </c>
      <c r="R70" s="9">
        <v>0.34731617772036499</v>
      </c>
      <c r="S70" s="9">
        <v>0.220566587556705</v>
      </c>
      <c r="T70" s="9">
        <v>7.5757575757575399E-2</v>
      </c>
      <c r="U70" s="9">
        <v>0.17539306686872499</v>
      </c>
      <c r="V70" s="9">
        <v>0.36145663308380699</v>
      </c>
      <c r="W70" s="9">
        <v>7.4388845128034897E-2</v>
      </c>
      <c r="X70" s="9">
        <v>5.8164354322305399E-2</v>
      </c>
      <c r="Y70" s="9">
        <v>0.400319829424305</v>
      </c>
      <c r="Z70" s="9">
        <v>5.8020817769810003E-2</v>
      </c>
      <c r="AA70" s="9">
        <v>2.1800039323633499E-2</v>
      </c>
      <c r="AB70" s="9">
        <v>0.61236214752690699</v>
      </c>
      <c r="AC70" s="9">
        <v>0.138263915165274</v>
      </c>
      <c r="AD70" s="9">
        <v>7.1892971246006299E-2</v>
      </c>
      <c r="AE70" s="9">
        <v>9.5463917525773101E-2</v>
      </c>
      <c r="AF70" s="9">
        <v>0.27735068007096397</v>
      </c>
      <c r="AG70" s="9">
        <v>0.1448248720976</v>
      </c>
      <c r="AH70" s="9">
        <v>1</v>
      </c>
      <c r="AI70">
        <v>0</v>
      </c>
    </row>
    <row r="71" spans="3:35" x14ac:dyDescent="0.2">
      <c r="C71" s="5" t="s">
        <v>225</v>
      </c>
      <c r="D71" s="9">
        <v>0.269724075914621</v>
      </c>
      <c r="E71" s="9">
        <v>0.47784917145755801</v>
      </c>
      <c r="F71" s="9">
        <v>0.26881348904705898</v>
      </c>
      <c r="G71" s="9">
        <v>0.15079533404029599</v>
      </c>
      <c r="H71" s="9">
        <v>0.53778098763202598</v>
      </c>
      <c r="I71" s="9">
        <v>0.32764861051469302</v>
      </c>
      <c r="J71" s="9">
        <v>0.26429240862230502</v>
      </c>
      <c r="K71" s="9">
        <v>0.34160039761431499</v>
      </c>
      <c r="L71" s="9">
        <v>0.42676767676767802</v>
      </c>
      <c r="M71" s="9">
        <v>0.33572030328559599</v>
      </c>
      <c r="N71" s="9">
        <v>0.113706319029512</v>
      </c>
      <c r="O71" s="9">
        <v>0.18073727015558499</v>
      </c>
      <c r="P71" s="9">
        <v>0.102247561607689</v>
      </c>
      <c r="Q71" s="9">
        <v>5.5394304797552398E-2</v>
      </c>
      <c r="R71" s="9">
        <v>0.206275282999625</v>
      </c>
      <c r="S71" s="9">
        <v>0.18196292847057499</v>
      </c>
      <c r="T71" s="9">
        <v>7.5075757575757296E-2</v>
      </c>
      <c r="U71" s="9">
        <v>0.24436446296647099</v>
      </c>
      <c r="V71" s="9">
        <v>0.119153486801373</v>
      </c>
      <c r="W71" s="9">
        <v>9.34939126349104E-2</v>
      </c>
      <c r="X71" s="9">
        <v>0.32586268231945997</v>
      </c>
      <c r="Y71" s="9">
        <v>0.57169509594882595</v>
      </c>
      <c r="Z71" s="9">
        <v>0.305742317844516</v>
      </c>
      <c r="AA71" s="9">
        <v>0.17280279197797799</v>
      </c>
      <c r="AB71" s="9">
        <v>0.75236082678465099</v>
      </c>
      <c r="AC71" s="9">
        <v>0.367523357685478</v>
      </c>
      <c r="AD71" s="9">
        <v>0.32140575079872102</v>
      </c>
      <c r="AE71" s="9">
        <v>0.58969072164948599</v>
      </c>
      <c r="AF71" s="9">
        <v>0.35836782968657399</v>
      </c>
      <c r="AG71" s="9">
        <v>0.31523022432113501</v>
      </c>
      <c r="AH71" s="9">
        <v>0</v>
      </c>
      <c r="AI71">
        <v>1</v>
      </c>
    </row>
    <row r="72" spans="3:35" x14ac:dyDescent="0.2">
      <c r="C72" s="5" t="s">
        <v>226</v>
      </c>
      <c r="D72" s="9">
        <v>0.36911354063135698</v>
      </c>
      <c r="E72" s="9">
        <v>0.48123097734190001</v>
      </c>
      <c r="F72" s="9">
        <v>0.370465068067169</v>
      </c>
      <c r="G72" s="9">
        <v>0.22260869565217301</v>
      </c>
      <c r="H72" s="9">
        <v>0.58291956305859505</v>
      </c>
      <c r="I72" s="9">
        <v>0.39420894423655101</v>
      </c>
      <c r="J72" s="9">
        <v>0.29686035613870598</v>
      </c>
      <c r="K72" s="9">
        <v>0.448757455268391</v>
      </c>
      <c r="L72" s="9">
        <v>0.45101010101010303</v>
      </c>
      <c r="M72" s="9">
        <v>0.34919966301600802</v>
      </c>
      <c r="N72" s="9">
        <v>8.9154445047981104E-2</v>
      </c>
      <c r="O72" s="9">
        <v>0.20350070721357599</v>
      </c>
      <c r="P72" s="9">
        <v>7.9771945530792004E-2</v>
      </c>
      <c r="Q72" s="9">
        <v>5.3115626132335197E-2</v>
      </c>
      <c r="R72" s="9">
        <v>0.16962980589455001</v>
      </c>
      <c r="S72" s="9">
        <v>0.156577642923664</v>
      </c>
      <c r="T72" s="9">
        <v>5.8459595959595899E-2</v>
      </c>
      <c r="U72" s="9">
        <v>0.22428490244364499</v>
      </c>
      <c r="V72" s="9">
        <v>0.156441717791411</v>
      </c>
      <c r="W72" s="9">
        <v>8.0469300609427405E-2</v>
      </c>
      <c r="X72" s="9">
        <v>0.33368907861970598</v>
      </c>
      <c r="Y72" s="9">
        <v>0.56956289978678099</v>
      </c>
      <c r="Z72" s="9">
        <v>0.31968723542008698</v>
      </c>
      <c r="AA72" s="9">
        <v>0.18184722768383799</v>
      </c>
      <c r="AB72" s="9">
        <v>0.618305487684082</v>
      </c>
      <c r="AC72" s="9">
        <v>0.30494513490700498</v>
      </c>
      <c r="AD72" s="9">
        <v>0.24153354632587801</v>
      </c>
      <c r="AE72" s="9">
        <v>0.55463917525772999</v>
      </c>
      <c r="AF72" s="9">
        <v>0.34614626453774899</v>
      </c>
      <c r="AG72" s="9">
        <v>0.22346845074117899</v>
      </c>
      <c r="AH72" s="9">
        <v>0</v>
      </c>
      <c r="AI72">
        <v>1</v>
      </c>
    </row>
    <row r="73" spans="3:35" x14ac:dyDescent="0.2">
      <c r="C73" s="5" t="s">
        <v>228</v>
      </c>
      <c r="D73" s="9">
        <v>0.20488428226608099</v>
      </c>
      <c r="E73" s="9">
        <v>0.31552248900912699</v>
      </c>
      <c r="F73" s="9">
        <v>0.19355953285881999</v>
      </c>
      <c r="G73" s="9">
        <v>0.106299045599151</v>
      </c>
      <c r="H73" s="9">
        <v>0.25963708585357198</v>
      </c>
      <c r="I73" s="9">
        <v>8.4749401877185701E-2</v>
      </c>
      <c r="J73" s="9">
        <v>8.69025304592312E-2</v>
      </c>
      <c r="K73" s="9">
        <v>0.11083499005964199</v>
      </c>
      <c r="L73" s="9">
        <v>0.23030303030303101</v>
      </c>
      <c r="M73" s="9">
        <v>0.141322662173546</v>
      </c>
      <c r="N73" s="9">
        <v>5.8374072062284899E-2</v>
      </c>
      <c r="O73" s="9">
        <v>0.12877917256011301</v>
      </c>
      <c r="P73" s="9">
        <v>5.06054751920086E-2</v>
      </c>
      <c r="Q73" s="9">
        <v>2.1195447125315899E-2</v>
      </c>
      <c r="R73" s="9">
        <v>0.25730020056429898</v>
      </c>
      <c r="S73" s="9">
        <v>5.2302700754048498E-2</v>
      </c>
      <c r="T73" s="9">
        <v>5.20959595959593E-2</v>
      </c>
      <c r="U73" s="9">
        <v>0.16982383027088399</v>
      </c>
      <c r="V73" s="9">
        <v>0.196262734282657</v>
      </c>
      <c r="W73" s="9">
        <v>4.3226510785898703E-2</v>
      </c>
      <c r="X73" s="9">
        <v>0.156527926004981</v>
      </c>
      <c r="Y73" s="9">
        <v>0.31503198294243101</v>
      </c>
      <c r="Z73" s="9">
        <v>0.137407241396485</v>
      </c>
      <c r="AA73" s="9">
        <v>6.9185017695634995E-2</v>
      </c>
      <c r="AB73" s="9">
        <v>0.381892623654496</v>
      </c>
      <c r="AC73" s="9">
        <v>6.22774592271347E-2</v>
      </c>
      <c r="AD73" s="9">
        <v>0.11533546325878501</v>
      </c>
      <c r="AE73" s="9">
        <v>0.23920962199312801</v>
      </c>
      <c r="AF73" s="9">
        <v>0.16459688547210499</v>
      </c>
      <c r="AG73" s="9">
        <v>7.4576938213302205E-2</v>
      </c>
      <c r="AH73" s="9">
        <v>1</v>
      </c>
      <c r="AI73">
        <v>0</v>
      </c>
    </row>
    <row r="74" spans="3:35" x14ac:dyDescent="0.2">
      <c r="C74" s="5" t="s">
        <v>231</v>
      </c>
      <c r="D74" s="9">
        <v>0.565999337403571</v>
      </c>
      <c r="E74" s="9">
        <v>0.392289482583696</v>
      </c>
      <c r="F74" s="9">
        <v>0.55151682675695501</v>
      </c>
      <c r="G74" s="9">
        <v>0.41845174973488802</v>
      </c>
      <c r="H74" s="9">
        <v>0.338178207095787</v>
      </c>
      <c r="I74" s="9">
        <v>0.25618060241703</v>
      </c>
      <c r="J74" s="9">
        <v>0.25304592314901497</v>
      </c>
      <c r="K74" s="9">
        <v>0.395178926441353</v>
      </c>
      <c r="L74" s="9">
        <v>0.263636363636365</v>
      </c>
      <c r="M74" s="9">
        <v>9.7935973041280502E-2</v>
      </c>
      <c r="N74" s="9">
        <v>0.24526525439072899</v>
      </c>
      <c r="O74" s="9">
        <v>9.6645155586987205E-2</v>
      </c>
      <c r="P74" s="9">
        <v>0.222824294397587</v>
      </c>
      <c r="Q74" s="9">
        <v>0.16669468320763201</v>
      </c>
      <c r="R74" s="9">
        <v>9.2837474929462802E-2</v>
      </c>
      <c r="S74" s="9">
        <v>0.10715895094180899</v>
      </c>
      <c r="T74" s="9">
        <v>5.7297979797979501E-2</v>
      </c>
      <c r="U74" s="9">
        <v>0.25951884826671701</v>
      </c>
      <c r="V74" s="9">
        <v>8.4116620701300104E-2</v>
      </c>
      <c r="W74" s="9">
        <v>2.7748987742354601E-2</v>
      </c>
      <c r="X74" s="9">
        <v>0.60227676983279799</v>
      </c>
      <c r="Y74" s="9">
        <v>0.38805970149253499</v>
      </c>
      <c r="Z74" s="9">
        <v>0.57517804671547601</v>
      </c>
      <c r="AA74" s="9">
        <v>0.41309476995674399</v>
      </c>
      <c r="AB74" s="9">
        <v>0.31783662418279301</v>
      </c>
      <c r="AC74" s="9">
        <v>0.200162994440725</v>
      </c>
      <c r="AD74" s="9">
        <v>0.214616613418529</v>
      </c>
      <c r="AE74" s="9">
        <v>0.61477663230240698</v>
      </c>
      <c r="AF74" s="9">
        <v>0.19436231027005499</v>
      </c>
      <c r="AG74" s="9">
        <v>7.1166207529844899E-2</v>
      </c>
      <c r="AH74" s="9">
        <v>0</v>
      </c>
      <c r="AI74">
        <v>1</v>
      </c>
    </row>
    <row r="75" spans="3:35" x14ac:dyDescent="0.2">
      <c r="C75" s="5" t="s">
        <v>233</v>
      </c>
      <c r="D75" s="9">
        <v>0.48364806663826698</v>
      </c>
      <c r="E75" s="9">
        <v>0.50084545147108495</v>
      </c>
      <c r="F75" s="9">
        <v>0.48655932554764703</v>
      </c>
      <c r="G75" s="9">
        <v>0.33336161187698699</v>
      </c>
      <c r="H75" s="9">
        <v>0.49173964069694398</v>
      </c>
      <c r="I75" s="9">
        <v>0.50187105085577699</v>
      </c>
      <c r="J75" s="9">
        <v>0.396438612933455</v>
      </c>
      <c r="K75" s="9">
        <v>0.39483101391650199</v>
      </c>
      <c r="L75" s="9">
        <v>0.43787878787878998</v>
      </c>
      <c r="M75" s="9">
        <v>0.31402695871946001</v>
      </c>
      <c r="N75" s="9">
        <v>0.17352887923230101</v>
      </c>
      <c r="O75" s="9">
        <v>0.15045968882602301</v>
      </c>
      <c r="P75" s="9">
        <v>0.138905903972105</v>
      </c>
      <c r="Q75" s="9">
        <v>0.117049372616259</v>
      </c>
      <c r="R75" s="9">
        <v>0.13961314885950199</v>
      </c>
      <c r="S75" s="9">
        <v>0.404872773154688</v>
      </c>
      <c r="T75" s="9">
        <v>0.107373737373737</v>
      </c>
      <c r="U75" s="9">
        <v>0.21348740291721899</v>
      </c>
      <c r="V75" s="9">
        <v>0.103956773794112</v>
      </c>
      <c r="W75" s="9">
        <v>0.186704531321255</v>
      </c>
      <c r="X75" s="9">
        <v>0.547491995731058</v>
      </c>
      <c r="Y75" s="9">
        <v>0.581023454157784</v>
      </c>
      <c r="Z75" s="9">
        <v>0.50395936052592005</v>
      </c>
      <c r="AA75" s="9">
        <v>0.36762681871804898</v>
      </c>
      <c r="AB75" s="9">
        <v>0.57670210658390397</v>
      </c>
      <c r="AC75" s="9">
        <v>0.69089268562447104</v>
      </c>
      <c r="AD75" s="9">
        <v>0.52444089456868903</v>
      </c>
      <c r="AE75" s="9">
        <v>0.65257731958763099</v>
      </c>
      <c r="AF75" s="9">
        <v>0.34456928838951101</v>
      </c>
      <c r="AG75" s="9">
        <v>0.517250426341332</v>
      </c>
      <c r="AH75" s="9">
        <v>0</v>
      </c>
      <c r="AI75">
        <v>1</v>
      </c>
    </row>
    <row r="76" spans="3:35" x14ac:dyDescent="0.2">
      <c r="C76" s="5" t="s">
        <v>236</v>
      </c>
      <c r="D76" s="9">
        <v>0.43016706895735901</v>
      </c>
      <c r="E76" s="9">
        <v>0.33615150490361501</v>
      </c>
      <c r="F76" s="9">
        <v>0.41676456360997199</v>
      </c>
      <c r="G76" s="9">
        <v>0.28598091198303199</v>
      </c>
      <c r="H76" s="9">
        <v>0.35253227408143201</v>
      </c>
      <c r="I76" s="9">
        <v>0.19894485000920201</v>
      </c>
      <c r="J76" s="9">
        <v>0.22888940955951201</v>
      </c>
      <c r="K76" s="9">
        <v>0.32992047713717798</v>
      </c>
      <c r="L76" s="9">
        <v>0.37272727272726902</v>
      </c>
      <c r="M76" s="9">
        <v>8.3192923336143601E-2</v>
      </c>
      <c r="N76" s="9">
        <v>0.23027340213651901</v>
      </c>
      <c r="O76" s="9">
        <v>0.14493458274398799</v>
      </c>
      <c r="P76" s="9">
        <v>0.201291052160391</v>
      </c>
      <c r="Q76" s="9">
        <v>0.13531615732595101</v>
      </c>
      <c r="R76" s="9">
        <v>0.30958289424482399</v>
      </c>
      <c r="S76" s="9">
        <v>0.14854147264698001</v>
      </c>
      <c r="T76" s="9">
        <v>8.8383838383838301E-2</v>
      </c>
      <c r="U76" s="9">
        <v>0.34267853760181699</v>
      </c>
      <c r="V76" s="9">
        <v>0.10719311082343599</v>
      </c>
      <c r="W76" s="9">
        <v>3.6385998369332498E-2</v>
      </c>
      <c r="X76" s="9">
        <v>0.42120241906794897</v>
      </c>
      <c r="Y76" s="9">
        <v>0.334221748400851</v>
      </c>
      <c r="Z76" s="9">
        <v>0.390407888839087</v>
      </c>
      <c r="AA76" s="9">
        <v>0.25506291781360602</v>
      </c>
      <c r="AB76" s="9">
        <v>0.520570560655085</v>
      </c>
      <c r="AC76" s="9">
        <v>0.17193002881508701</v>
      </c>
      <c r="AD76" s="9">
        <v>0.22595846645367301</v>
      </c>
      <c r="AE76" s="9">
        <v>0.52233676975945098</v>
      </c>
      <c r="AF76" s="9">
        <v>0.21387739010447501</v>
      </c>
      <c r="AG76" s="9">
        <v>5.7916830644103703E-2</v>
      </c>
      <c r="AH76" s="9">
        <v>0</v>
      </c>
      <c r="AI76">
        <v>1</v>
      </c>
    </row>
    <row r="77" spans="3:35" x14ac:dyDescent="0.2">
      <c r="C77" s="5" t="s">
        <v>238</v>
      </c>
      <c r="D77" s="9">
        <v>0.52387713569028604</v>
      </c>
      <c r="E77" s="9">
        <v>0.21778829895163601</v>
      </c>
      <c r="F77" s="9">
        <v>0.52802156036210302</v>
      </c>
      <c r="G77" s="9">
        <v>0.36585365853658502</v>
      </c>
      <c r="H77" s="9">
        <v>0.48632301164575598</v>
      </c>
      <c r="I77" s="9">
        <v>0.598797619777929</v>
      </c>
      <c r="J77" s="9">
        <v>0.39456419868790699</v>
      </c>
      <c r="K77" s="9">
        <v>0.53677932405566797</v>
      </c>
      <c r="L77" s="9">
        <v>0.55151515151515396</v>
      </c>
      <c r="M77" s="9">
        <v>0.35320134793597302</v>
      </c>
      <c r="N77" s="9">
        <v>0.31472026072786502</v>
      </c>
      <c r="O77" s="9">
        <v>4.20571074964637E-2</v>
      </c>
      <c r="P77" s="9">
        <v>0.26169721528530299</v>
      </c>
      <c r="Q77" s="9">
        <v>0.239070747369246</v>
      </c>
      <c r="R77" s="9">
        <v>0.211680320902879</v>
      </c>
      <c r="S77" s="9">
        <v>0.42162105326403898</v>
      </c>
      <c r="T77" s="9">
        <v>0.117626262626262</v>
      </c>
      <c r="U77" s="9">
        <v>0.39211971964387199</v>
      </c>
      <c r="V77" s="9">
        <v>0.25367253897675301</v>
      </c>
      <c r="W77" s="9">
        <v>0.21278830341472901</v>
      </c>
      <c r="X77" s="9">
        <v>0.51440768409818705</v>
      </c>
      <c r="Y77" s="9">
        <v>0.18363539445629001</v>
      </c>
      <c r="Z77" s="9">
        <v>0.49648886896757499</v>
      </c>
      <c r="AA77" s="9">
        <v>0.35017695635076601</v>
      </c>
      <c r="AB77" s="9">
        <v>0.50604239582645105</v>
      </c>
      <c r="AC77" s="9">
        <v>0.520136604864607</v>
      </c>
      <c r="AD77" s="9">
        <v>0.30239616613418402</v>
      </c>
      <c r="AE77" s="9">
        <v>0.72233676975945205</v>
      </c>
      <c r="AF77" s="9">
        <v>0.430908732505419</v>
      </c>
      <c r="AG77" s="9">
        <v>0.36573527482618601</v>
      </c>
      <c r="AH77" s="9">
        <v>0</v>
      </c>
      <c r="AI77">
        <v>1</v>
      </c>
    </row>
    <row r="78" spans="3:35" x14ac:dyDescent="0.2">
      <c r="C78" s="5" t="s">
        <v>240</v>
      </c>
      <c r="D78" s="9">
        <v>0.27824317289033701</v>
      </c>
      <c r="E78" s="9">
        <v>0.280351707811971</v>
      </c>
      <c r="F78" s="9">
        <v>0.27226867528159698</v>
      </c>
      <c r="G78" s="9">
        <v>0.153891834570519</v>
      </c>
      <c r="H78" s="9">
        <v>0.42168457163492201</v>
      </c>
      <c r="I78" s="9">
        <v>0.233359916569536</v>
      </c>
      <c r="J78" s="9">
        <v>9.1119962511715002E-2</v>
      </c>
      <c r="K78" s="9">
        <v>0.115059642147117</v>
      </c>
      <c r="L78" s="9">
        <v>0.33232323232323402</v>
      </c>
      <c r="M78" s="9">
        <v>0.21082561078348899</v>
      </c>
      <c r="N78" s="9">
        <v>5.5766793409378901E-2</v>
      </c>
      <c r="O78" s="9">
        <v>0.162393917963225</v>
      </c>
      <c r="P78" s="9">
        <v>4.8108184516797797E-2</v>
      </c>
      <c r="Q78" s="9">
        <v>2.53045398002981E-2</v>
      </c>
      <c r="R78" s="9">
        <v>0.12169833769589</v>
      </c>
      <c r="S78" s="9">
        <v>0.107834890497792</v>
      </c>
      <c r="T78" s="9">
        <v>5.2297979797979503E-2</v>
      </c>
      <c r="U78" s="9">
        <v>0.15493464671339199</v>
      </c>
      <c r="V78" s="9">
        <v>0.13505375133674599</v>
      </c>
      <c r="W78" s="9">
        <v>6.7479236626452596E-2</v>
      </c>
      <c r="X78" s="9">
        <v>0.22447527570259801</v>
      </c>
      <c r="Y78" s="9">
        <v>0.34115138592750599</v>
      </c>
      <c r="Z78" s="9">
        <v>0.20653418994969899</v>
      </c>
      <c r="AA78" s="9">
        <v>0.107378096736138</v>
      </c>
      <c r="AB78" s="9">
        <v>0.38123225252591503</v>
      </c>
      <c r="AC78" s="9">
        <v>0.181243996856535</v>
      </c>
      <c r="AD78" s="9">
        <v>0.138258785942492</v>
      </c>
      <c r="AE78" s="9">
        <v>0.27237113402061902</v>
      </c>
      <c r="AF78" s="9">
        <v>0.23930613049477401</v>
      </c>
      <c r="AG78" s="9">
        <v>0.15833661288206899</v>
      </c>
      <c r="AH78" s="9">
        <v>1</v>
      </c>
      <c r="AI78">
        <v>0</v>
      </c>
    </row>
    <row r="79" spans="3:35" x14ac:dyDescent="0.2">
      <c r="C79" s="5" t="s">
        <v>241</v>
      </c>
      <c r="D79" s="9">
        <v>0.211510246580525</v>
      </c>
      <c r="E79" s="9">
        <v>0.38079134257693198</v>
      </c>
      <c r="F79" s="9">
        <v>0.20744938152166401</v>
      </c>
      <c r="G79" s="9">
        <v>0.109437963944856</v>
      </c>
      <c r="H79" s="9">
        <v>0.51972555746141103</v>
      </c>
      <c r="I79" s="9">
        <v>0.22771609103736001</v>
      </c>
      <c r="J79" s="9">
        <v>0.1075679475164</v>
      </c>
      <c r="K79" s="9">
        <v>0.110984095427435</v>
      </c>
      <c r="L79" s="9">
        <v>0.39494949494949599</v>
      </c>
      <c r="M79" s="9">
        <v>0.42312552653749103</v>
      </c>
      <c r="N79" s="9">
        <v>7.7349266702878797E-2</v>
      </c>
      <c r="O79" s="9">
        <v>0.40085749646392999</v>
      </c>
      <c r="P79" s="9">
        <v>6.2196673420345801E-2</v>
      </c>
      <c r="Q79" s="9">
        <v>3.3279915128558497E-2</v>
      </c>
      <c r="R79" s="9">
        <v>0.29428561716014501</v>
      </c>
      <c r="S79" s="9">
        <v>0.111214588277706</v>
      </c>
      <c r="T79" s="9">
        <v>6.5303030303030293E-2</v>
      </c>
      <c r="U79" s="9">
        <v>0.14218602007955999</v>
      </c>
      <c r="V79" s="9">
        <v>0.14462205211909501</v>
      </c>
      <c r="W79" s="9">
        <v>0.10644942857537699</v>
      </c>
      <c r="X79" s="9">
        <v>0.18427605834222399</v>
      </c>
      <c r="Y79" s="9">
        <v>0.53678038379530701</v>
      </c>
      <c r="Z79" s="9">
        <v>0.16992878131381101</v>
      </c>
      <c r="AA79" s="9">
        <v>8.3538143924498806E-2</v>
      </c>
      <c r="AB79" s="9">
        <v>0.55821171498382405</v>
      </c>
      <c r="AC79" s="9">
        <v>0.13612946415577601</v>
      </c>
      <c r="AD79" s="9">
        <v>0.14017571884983901</v>
      </c>
      <c r="AE79" s="9">
        <v>0.210549828178694</v>
      </c>
      <c r="AF79" s="9">
        <v>0.235955056179775</v>
      </c>
      <c r="AG79" s="9">
        <v>0.21953299226026601</v>
      </c>
      <c r="AH79" s="9">
        <v>1</v>
      </c>
      <c r="AI79">
        <v>0</v>
      </c>
    </row>
    <row r="80" spans="3:35" x14ac:dyDescent="0.2">
      <c r="C80" s="5" t="s">
        <v>242</v>
      </c>
      <c r="D80" s="9">
        <v>0.30096076482559603</v>
      </c>
      <c r="E80" s="9">
        <v>0.20798106188704399</v>
      </c>
      <c r="F80" s="9">
        <v>0.29507290442954798</v>
      </c>
      <c r="G80" s="9">
        <v>0.159703075291622</v>
      </c>
      <c r="H80" s="9">
        <v>0.49805904125666201</v>
      </c>
      <c r="I80" s="9">
        <v>0.41138580455186902</v>
      </c>
      <c r="J80" s="9">
        <v>0.27389878163074</v>
      </c>
      <c r="K80" s="9">
        <v>0.34726640159045902</v>
      </c>
      <c r="L80" s="9">
        <v>0.44545454545454699</v>
      </c>
      <c r="M80" s="9">
        <v>0.40143218197135599</v>
      </c>
      <c r="N80" s="9">
        <v>6.3190295129458202E-2</v>
      </c>
      <c r="O80" s="9">
        <v>0.14493458274398799</v>
      </c>
      <c r="P80" s="9">
        <v>3.6658342364415397E-2</v>
      </c>
      <c r="Q80" s="9">
        <v>1.15017239511541E-2</v>
      </c>
      <c r="R80" s="9">
        <v>0.17272325526056301</v>
      </c>
      <c r="S80" s="9">
        <v>0.251584702736805</v>
      </c>
      <c r="T80" s="9">
        <v>0.10050505050505</v>
      </c>
      <c r="U80" s="9">
        <v>0.26198143587800699</v>
      </c>
      <c r="V80" s="9">
        <v>0.189367929307142</v>
      </c>
      <c r="W80" s="9">
        <v>0.128111051227837</v>
      </c>
      <c r="X80" s="9">
        <v>0.270366417644963</v>
      </c>
      <c r="Y80" s="9">
        <v>0.29770788912579998</v>
      </c>
      <c r="Z80" s="9">
        <v>0.23034015638229</v>
      </c>
      <c r="AA80" s="9">
        <v>0.10560853322847</v>
      </c>
      <c r="AB80" s="9">
        <v>0.54434392128375797</v>
      </c>
      <c r="AC80" s="9">
        <v>0.43834832300065002</v>
      </c>
      <c r="AD80" s="9">
        <v>0.38801916932907299</v>
      </c>
      <c r="AE80" s="9">
        <v>0.58694158075601499</v>
      </c>
      <c r="AF80" s="9">
        <v>0.38675340035481998</v>
      </c>
      <c r="AG80" s="9">
        <v>0.30539157811885298</v>
      </c>
      <c r="AH80" s="9">
        <v>1</v>
      </c>
      <c r="AI80">
        <v>0</v>
      </c>
    </row>
    <row r="81" spans="3:35" x14ac:dyDescent="0.2">
      <c r="C81" s="5" t="s">
        <v>243</v>
      </c>
      <c r="D81" s="9">
        <v>0.86322116522315195</v>
      </c>
      <c r="E81" s="9">
        <v>0.51403449442002003</v>
      </c>
      <c r="F81" s="9">
        <v>0.88252366802570603</v>
      </c>
      <c r="G81" s="9">
        <v>0.735737009544008</v>
      </c>
      <c r="H81" s="9">
        <v>0.48451746862869399</v>
      </c>
      <c r="I81" s="9">
        <v>0.75799030734311001</v>
      </c>
      <c r="J81" s="9">
        <v>0.78233364573570496</v>
      </c>
      <c r="K81" s="9">
        <v>0.916998011928434</v>
      </c>
      <c r="L81" s="9">
        <v>0.38838383838384</v>
      </c>
      <c r="M81" s="9">
        <v>0.37615838247683397</v>
      </c>
      <c r="N81" s="9">
        <v>0.284555495201882</v>
      </c>
      <c r="O81" s="9">
        <v>0.246154526166902</v>
      </c>
      <c r="P81" s="9">
        <v>0.31216133440135602</v>
      </c>
      <c r="Q81" s="9">
        <v>0.211427760283004</v>
      </c>
      <c r="R81" s="9">
        <v>0.21936295339429501</v>
      </c>
      <c r="S81" s="9">
        <v>0.410655811578096</v>
      </c>
      <c r="T81" s="9">
        <v>0.14469696969696899</v>
      </c>
      <c r="U81" s="9">
        <v>0.38454252699374702</v>
      </c>
      <c r="V81" s="9">
        <v>3.8948612596386503E-2</v>
      </c>
      <c r="W81" s="9">
        <v>0.172678026063043</v>
      </c>
      <c r="X81" s="9">
        <v>0.78512984702952904</v>
      </c>
      <c r="Y81" s="9">
        <v>0.57569296375266399</v>
      </c>
      <c r="Z81" s="9">
        <v>0.80327705563025897</v>
      </c>
      <c r="AA81" s="9">
        <v>0.58415257569799395</v>
      </c>
      <c r="AB81" s="9">
        <v>0.56877765304101302</v>
      </c>
      <c r="AC81" s="9">
        <v>0.56301966605543696</v>
      </c>
      <c r="AD81" s="9">
        <v>0.51725239616613305</v>
      </c>
      <c r="AE81" s="9">
        <v>0.985223367697598</v>
      </c>
      <c r="AF81" s="9">
        <v>0.155726394638279</v>
      </c>
      <c r="AG81" s="9">
        <v>0.32834841925751201</v>
      </c>
      <c r="AH81" s="9">
        <v>0</v>
      </c>
      <c r="AI81">
        <v>1</v>
      </c>
    </row>
    <row r="82" spans="3:35" x14ac:dyDescent="0.2">
      <c r="C82" s="5" t="s">
        <v>244</v>
      </c>
      <c r="D82" s="9">
        <v>0.57357186804865601</v>
      </c>
      <c r="E82" s="9">
        <v>0.56070341562393899</v>
      </c>
      <c r="F82" s="9">
        <v>0.589523875336874</v>
      </c>
      <c r="G82" s="9">
        <v>0.41930010604453799</v>
      </c>
      <c r="H82" s="9">
        <v>0.62173873792543599</v>
      </c>
      <c r="I82" s="9">
        <v>0.489908594564752</v>
      </c>
      <c r="J82" s="9">
        <v>0.45384254920337302</v>
      </c>
      <c r="K82" s="9">
        <v>0.730119284294238</v>
      </c>
      <c r="L82" s="9">
        <v>0.28989898989898599</v>
      </c>
      <c r="M82" s="9">
        <v>0.469250210614995</v>
      </c>
      <c r="N82" s="9">
        <v>0.14756472931377801</v>
      </c>
      <c r="O82" s="9">
        <v>0.56351661951909604</v>
      </c>
      <c r="P82" s="9">
        <v>0.23766668237289701</v>
      </c>
      <c r="Q82" s="9">
        <v>0.112622759143664</v>
      </c>
      <c r="R82" s="9">
        <v>0.19825271101743799</v>
      </c>
      <c r="S82" s="9">
        <v>0.43746808063208098</v>
      </c>
      <c r="T82" s="9">
        <v>5.3888888888888799E-2</v>
      </c>
      <c r="U82" s="9">
        <v>0.34911915135442101</v>
      </c>
      <c r="V82" s="9">
        <v>0.31910283109134902</v>
      </c>
      <c r="W82" s="9">
        <v>0.32804057322112201</v>
      </c>
      <c r="X82" s="9">
        <v>0.44112415510494302</v>
      </c>
      <c r="Y82" s="9">
        <v>0.55170575692963597</v>
      </c>
      <c r="Z82" s="9">
        <v>0.45266198515862499</v>
      </c>
      <c r="AA82" s="9">
        <v>0.273495871018482</v>
      </c>
      <c r="AB82" s="9">
        <v>0.44925047876906399</v>
      </c>
      <c r="AC82" s="9">
        <v>0.24682985514839201</v>
      </c>
      <c r="AD82" s="9">
        <v>0.194249201277955</v>
      </c>
      <c r="AE82" s="9">
        <v>0.63264604810996705</v>
      </c>
      <c r="AF82" s="9">
        <v>0.14705302582298399</v>
      </c>
      <c r="AG82" s="9">
        <v>0.24262101534829</v>
      </c>
      <c r="AH82" s="9">
        <v>0</v>
      </c>
      <c r="AI82">
        <v>1</v>
      </c>
    </row>
    <row r="83" spans="3:35" x14ac:dyDescent="0.2">
      <c r="C83" s="5" t="s">
        <v>248</v>
      </c>
      <c r="D83" s="9">
        <v>0.56978560272611301</v>
      </c>
      <c r="E83" s="9">
        <v>0.50321271559012504</v>
      </c>
      <c r="F83" s="9">
        <v>0.54046023080644001</v>
      </c>
      <c r="G83" s="9">
        <v>0.39554612937433697</v>
      </c>
      <c r="H83" s="9">
        <v>0.33998375011284798</v>
      </c>
      <c r="I83" s="9">
        <v>0.31047175019937501</v>
      </c>
      <c r="J83" s="9">
        <v>0.34395501405810602</v>
      </c>
      <c r="K83" s="9">
        <v>0.41108349900596602</v>
      </c>
      <c r="L83" s="9">
        <v>0.45101010101010303</v>
      </c>
      <c r="M83" s="9">
        <v>0.133319292333616</v>
      </c>
      <c r="N83" s="9">
        <v>0.15860945138511601</v>
      </c>
      <c r="O83" s="9">
        <v>6.70526874115982E-2</v>
      </c>
      <c r="P83" s="9">
        <v>0.108278754181783</v>
      </c>
      <c r="Q83" s="9">
        <v>9.4972338335219605E-2</v>
      </c>
      <c r="R83" s="9">
        <v>7.3392936057381994E-2</v>
      </c>
      <c r="S83" s="9">
        <v>0.12142878601255699</v>
      </c>
      <c r="T83" s="9">
        <v>9.3686868686868596E-2</v>
      </c>
      <c r="U83" s="9">
        <v>0.227315779503694</v>
      </c>
      <c r="V83" s="9">
        <v>0.16544717735126899</v>
      </c>
      <c r="W83" s="9">
        <v>8.4373229412821701E-2</v>
      </c>
      <c r="X83" s="9">
        <v>0.59160441124154906</v>
      </c>
      <c r="Y83" s="9">
        <v>0.49013859275053401</v>
      </c>
      <c r="Z83" s="9">
        <v>0.51043378654315696</v>
      </c>
      <c r="AA83" s="9">
        <v>0.35337200157294502</v>
      </c>
      <c r="AB83" s="9">
        <v>0.35481740738295098</v>
      </c>
      <c r="AC83" s="9">
        <v>0.28457082981634002</v>
      </c>
      <c r="AD83" s="9">
        <v>0.45966453674121399</v>
      </c>
      <c r="AE83" s="9">
        <v>0.67216494845360997</v>
      </c>
      <c r="AF83" s="9">
        <v>0.47131874630396298</v>
      </c>
      <c r="AG83" s="9">
        <v>0.24819624819625</v>
      </c>
      <c r="AH83" s="9">
        <v>0</v>
      </c>
      <c r="AI83">
        <v>1</v>
      </c>
    </row>
    <row r="84" spans="3:35" x14ac:dyDescent="0.2">
      <c r="C84" s="5" t="s">
        <v>249</v>
      </c>
      <c r="D84" s="9">
        <v>0.25457901462444599</v>
      </c>
      <c r="E84" s="9">
        <v>0.40886033141697598</v>
      </c>
      <c r="F84" s="9">
        <v>0.248704305162048</v>
      </c>
      <c r="G84" s="9">
        <v>0.13683987274655299</v>
      </c>
      <c r="H84" s="9">
        <v>0.316782522343597</v>
      </c>
      <c r="I84" s="9">
        <v>0.23026194711980899</v>
      </c>
      <c r="J84" s="9">
        <v>0.14093252108716001</v>
      </c>
      <c r="K84" s="9">
        <v>0.18613320079522899</v>
      </c>
      <c r="L84" s="9">
        <v>0.439393939393941</v>
      </c>
      <c r="M84" s="9">
        <v>0.29654591406908298</v>
      </c>
      <c r="N84" s="9">
        <v>6.7463335143943495E-2</v>
      </c>
      <c r="O84" s="9">
        <v>0.252342644978784</v>
      </c>
      <c r="P84" s="9">
        <v>6.8133628610469302E-2</v>
      </c>
      <c r="Q84" s="9">
        <v>2.6425201438929301E-2</v>
      </c>
      <c r="R84" s="9">
        <v>0.18353333106707001</v>
      </c>
      <c r="S84" s="9">
        <v>0.17032174722864901</v>
      </c>
      <c r="T84" s="9">
        <v>6.8257575757575503E-2</v>
      </c>
      <c r="U84" s="9">
        <v>0.24493275241522999</v>
      </c>
      <c r="V84" s="9">
        <v>0.16460291551753201</v>
      </c>
      <c r="W84" s="9">
        <v>0.12327432527673</v>
      </c>
      <c r="X84" s="9">
        <v>0.20988971896122399</v>
      </c>
      <c r="Y84" s="9">
        <v>0.49253731343283702</v>
      </c>
      <c r="Z84" s="9">
        <v>0.204442452313363</v>
      </c>
      <c r="AA84" s="9">
        <v>9.5728470310656899E-2</v>
      </c>
      <c r="AB84" s="9">
        <v>0.39113781945452902</v>
      </c>
      <c r="AC84" s="9">
        <v>0.212484597995555</v>
      </c>
      <c r="AD84" s="9">
        <v>0.19440894568690001</v>
      </c>
      <c r="AE84" s="9">
        <v>0.41408934707903899</v>
      </c>
      <c r="AF84" s="9">
        <v>0.27735068007096397</v>
      </c>
      <c r="AG84" s="9">
        <v>0.246425291879838</v>
      </c>
      <c r="AH84" s="9">
        <v>1</v>
      </c>
      <c r="AI84">
        <v>0</v>
      </c>
    </row>
    <row r="85" spans="3:35" x14ac:dyDescent="0.2">
      <c r="C85" s="5" t="s">
        <v>251</v>
      </c>
      <c r="D85" s="9">
        <v>0.36154100998627198</v>
      </c>
      <c r="E85" s="9">
        <v>0.48393642204937398</v>
      </c>
      <c r="F85" s="9">
        <v>0.35090871397968298</v>
      </c>
      <c r="G85" s="9">
        <v>0.22023329798515301</v>
      </c>
      <c r="H85" s="9">
        <v>0.33501850681592699</v>
      </c>
      <c r="I85" s="9">
        <v>0.20452732961167999</v>
      </c>
      <c r="J85" s="9">
        <v>7.2680412371133707E-2</v>
      </c>
      <c r="K85" s="9">
        <v>0.14696819085487101</v>
      </c>
      <c r="L85" s="9">
        <v>0.31565656565656702</v>
      </c>
      <c r="M85" s="9">
        <v>0.183235046335299</v>
      </c>
      <c r="N85" s="9">
        <v>9.4369002353792794E-2</v>
      </c>
      <c r="O85" s="9">
        <v>0.16592998585572799</v>
      </c>
      <c r="P85" s="9">
        <v>7.1714649201337702E-2</v>
      </c>
      <c r="Q85" s="9">
        <v>5.03513274237107E-2</v>
      </c>
      <c r="R85" s="9">
        <v>0.107250909338137</v>
      </c>
      <c r="S85" s="9">
        <v>0.119626280529937</v>
      </c>
      <c r="T85" s="9">
        <v>2.8308080808080501E-2</v>
      </c>
      <c r="U85" s="9">
        <v>0.163023299867399</v>
      </c>
      <c r="V85" s="9">
        <v>0.18247312433162599</v>
      </c>
      <c r="W85" s="9">
        <v>6.9033898539308997E-2</v>
      </c>
      <c r="X85" s="9">
        <v>0.29099964425471098</v>
      </c>
      <c r="Y85" s="9">
        <v>0.45549040511726901</v>
      </c>
      <c r="Z85" s="9">
        <v>0.26141740126500401</v>
      </c>
      <c r="AA85" s="9">
        <v>0.15201042076287799</v>
      </c>
      <c r="AB85" s="9">
        <v>0.26632767615399999</v>
      </c>
      <c r="AC85" s="9">
        <v>0.144861309194632</v>
      </c>
      <c r="AD85" s="9">
        <v>7.3394568690095696E-2</v>
      </c>
      <c r="AE85" s="9">
        <v>0.23869415807560099</v>
      </c>
      <c r="AF85" s="9">
        <v>0.1886457717327</v>
      </c>
      <c r="AG85" s="9">
        <v>0.114259477895842</v>
      </c>
      <c r="AH85" s="9">
        <v>1</v>
      </c>
      <c r="AI85">
        <v>0</v>
      </c>
    </row>
    <row r="86" spans="3:35" x14ac:dyDescent="0.2">
      <c r="C86" s="5" t="s">
        <v>252</v>
      </c>
      <c r="D86" s="9">
        <v>0.39703724738510698</v>
      </c>
      <c r="E86" s="9">
        <v>0.441325667906662</v>
      </c>
      <c r="F86" s="9">
        <v>0.389814110980582</v>
      </c>
      <c r="G86" s="9">
        <v>0.24801696712619301</v>
      </c>
      <c r="H86" s="9">
        <v>0.355421142908732</v>
      </c>
      <c r="I86" s="9">
        <v>0.258327709956445</v>
      </c>
      <c r="J86" s="9">
        <v>0.26288659793814101</v>
      </c>
      <c r="K86" s="9">
        <v>0.37191848906560698</v>
      </c>
      <c r="L86" s="9">
        <v>0.33181818181817802</v>
      </c>
      <c r="M86" s="9">
        <v>0.23188711036225901</v>
      </c>
      <c r="N86" s="9">
        <v>7.2931377874343603E-2</v>
      </c>
      <c r="O86" s="9">
        <v>0.106325141442715</v>
      </c>
      <c r="P86" s="9">
        <v>6.2102436036375601E-2</v>
      </c>
      <c r="Q86" s="9">
        <v>4.2282563625564498E-2</v>
      </c>
      <c r="R86" s="9">
        <v>0.27769657001053799</v>
      </c>
      <c r="S86" s="9">
        <v>0.166641631868298</v>
      </c>
      <c r="T86" s="9">
        <v>0.114419191919191</v>
      </c>
      <c r="U86" s="9">
        <v>0.33396476605417702</v>
      </c>
      <c r="V86" s="9">
        <v>0.236787302302019</v>
      </c>
      <c r="W86" s="9">
        <v>4.3088318615866997E-2</v>
      </c>
      <c r="X86" s="9">
        <v>0.30238349341871301</v>
      </c>
      <c r="Y86" s="9">
        <v>0.36833688699360401</v>
      </c>
      <c r="Z86" s="9">
        <v>0.28432690871059402</v>
      </c>
      <c r="AA86" s="9">
        <v>0.158695438458513</v>
      </c>
      <c r="AB86" s="9">
        <v>0.36010037641154602</v>
      </c>
      <c r="AC86" s="9">
        <v>0.167273044794364</v>
      </c>
      <c r="AD86" s="9">
        <v>0.227316293929712</v>
      </c>
      <c r="AE86" s="9">
        <v>0.50721649484536202</v>
      </c>
      <c r="AF86" s="9">
        <v>0.19534792036270199</v>
      </c>
      <c r="AG86" s="9">
        <v>8.6842450478814601E-2</v>
      </c>
      <c r="AH86" s="9">
        <v>0</v>
      </c>
      <c r="AI86">
        <v>1</v>
      </c>
    </row>
    <row r="87" spans="3:35" x14ac:dyDescent="0.2">
      <c r="C87" s="5" t="s">
        <v>255</v>
      </c>
      <c r="D87" s="9">
        <v>0.38236546926025999</v>
      </c>
      <c r="E87" s="9">
        <v>0.34223875549543098</v>
      </c>
      <c r="F87" s="9">
        <v>0.390505148227489</v>
      </c>
      <c r="G87" s="9">
        <v>0.23843054082714699</v>
      </c>
      <c r="H87" s="9">
        <v>0.46285095242394497</v>
      </c>
      <c r="I87" s="9">
        <v>0.41690693822464597</v>
      </c>
      <c r="J87" s="9">
        <v>0.39831302717900602</v>
      </c>
      <c r="K87" s="9">
        <v>0.438121272365807</v>
      </c>
      <c r="L87" s="9">
        <v>0.40151515151515299</v>
      </c>
      <c r="M87" s="9">
        <v>0.27127211457455702</v>
      </c>
      <c r="N87" s="9">
        <v>0.132283179431468</v>
      </c>
      <c r="O87" s="9">
        <v>0.133530763790665</v>
      </c>
      <c r="P87" s="9">
        <v>0.13895302266408999</v>
      </c>
      <c r="Q87" s="9">
        <v>7.5342081965192195E-2</v>
      </c>
      <c r="R87" s="9">
        <v>0.25621239419383302</v>
      </c>
      <c r="S87" s="9">
        <v>0.26209931805209402</v>
      </c>
      <c r="T87" s="9">
        <v>0.12290404040404</v>
      </c>
      <c r="U87" s="9">
        <v>0.35063458988444601</v>
      </c>
      <c r="V87" s="9">
        <v>9.98761749310519E-2</v>
      </c>
      <c r="W87" s="9">
        <v>9.0695521191769601E-2</v>
      </c>
      <c r="X87" s="9">
        <v>0.36641764496620499</v>
      </c>
      <c r="Y87" s="9">
        <v>0.32542643923240999</v>
      </c>
      <c r="Z87" s="9">
        <v>0.36401215199960302</v>
      </c>
      <c r="AA87" s="9">
        <v>0.206399921352733</v>
      </c>
      <c r="AB87" s="9">
        <v>0.55424948821237197</v>
      </c>
      <c r="AC87" s="9">
        <v>0.38130026874678602</v>
      </c>
      <c r="AD87" s="9">
        <v>0.41557507987220299</v>
      </c>
      <c r="AE87" s="9">
        <v>0.72680412371133896</v>
      </c>
      <c r="AF87" s="9">
        <v>0.25014784151389502</v>
      </c>
      <c r="AG87" s="9">
        <v>0.17906336088154301</v>
      </c>
      <c r="AH87" s="9">
        <v>0</v>
      </c>
      <c r="AI87">
        <v>1</v>
      </c>
    </row>
    <row r="88" spans="3:35" x14ac:dyDescent="0.2">
      <c r="C88" s="5" t="s">
        <v>257</v>
      </c>
      <c r="D88" s="9">
        <v>0.24605991764873</v>
      </c>
      <c r="E88" s="9">
        <v>0.274940818397023</v>
      </c>
      <c r="F88" s="9">
        <v>0.23495266394858699</v>
      </c>
      <c r="G88" s="9">
        <v>0.13047720042417801</v>
      </c>
      <c r="H88" s="9">
        <v>0.46826758147513198</v>
      </c>
      <c r="I88" s="9">
        <v>0.157014907060916</v>
      </c>
      <c r="J88" s="9">
        <v>5.8341143392689497E-2</v>
      </c>
      <c r="K88" s="9">
        <v>0.14617296222664</v>
      </c>
      <c r="L88" s="9">
        <v>0.42424242424242598</v>
      </c>
      <c r="M88" s="9">
        <v>0.34519797809604202</v>
      </c>
      <c r="N88" s="9">
        <v>9.2196270143037801E-2</v>
      </c>
      <c r="O88" s="9">
        <v>0.254331683168315</v>
      </c>
      <c r="P88" s="9">
        <v>7.7887197851387605E-2</v>
      </c>
      <c r="Q88" s="9">
        <v>3.29437166369691E-2</v>
      </c>
      <c r="R88" s="9">
        <v>0.12645749056667899</v>
      </c>
      <c r="S88" s="9">
        <v>7.1634572055157206E-2</v>
      </c>
      <c r="T88" s="9">
        <v>2.8560606060606002E-2</v>
      </c>
      <c r="U88" s="9">
        <v>0.287743890888426</v>
      </c>
      <c r="V88" s="9">
        <v>0.20146901559070099</v>
      </c>
      <c r="W88" s="9">
        <v>8.6826140430883506E-2</v>
      </c>
      <c r="X88" s="9">
        <v>0.174315190323729</v>
      </c>
      <c r="Y88" s="9">
        <v>0.237206823027719</v>
      </c>
      <c r="Z88" s="9">
        <v>0.15802579809751599</v>
      </c>
      <c r="AA88" s="9">
        <v>7.6189539913487897E-2</v>
      </c>
      <c r="AB88" s="9">
        <v>0.28283695436835699</v>
      </c>
      <c r="AC88" s="9">
        <v>6.4314889736201197E-2</v>
      </c>
      <c r="AD88" s="9">
        <v>3.9776357827475899E-2</v>
      </c>
      <c r="AE88" s="9">
        <v>0.20213058419244001</v>
      </c>
      <c r="AF88" s="9">
        <v>0.13049477626650899</v>
      </c>
      <c r="AG88" s="9">
        <v>0.122786304604487</v>
      </c>
      <c r="AH88" s="9">
        <v>1</v>
      </c>
      <c r="AI88">
        <v>0</v>
      </c>
    </row>
    <row r="89" spans="3:35" x14ac:dyDescent="0.2">
      <c r="C89" s="5" t="s">
        <v>258</v>
      </c>
      <c r="D89" s="9">
        <v>0.13280325618817801</v>
      </c>
      <c r="E89" s="9">
        <v>0.34595874196821103</v>
      </c>
      <c r="F89" s="9">
        <v>0.126598023633473</v>
      </c>
      <c r="G89" s="9">
        <v>6.4050901378578898E-2</v>
      </c>
      <c r="H89" s="9">
        <v>0.44930937979597702</v>
      </c>
      <c r="I89" s="9">
        <v>0.103153180786455</v>
      </c>
      <c r="J89" s="9">
        <v>1.6000468603561298E-2</v>
      </c>
      <c r="K89" s="9">
        <v>3.9448310139165103E-2</v>
      </c>
      <c r="L89" s="9">
        <v>0.14646464646464699</v>
      </c>
      <c r="M89" s="9">
        <v>0.39890480202190598</v>
      </c>
      <c r="N89" s="9">
        <v>8.0934274850624599E-2</v>
      </c>
      <c r="O89" s="9">
        <v>0.37190594059406001</v>
      </c>
      <c r="P89" s="9">
        <v>6.4788201479526894E-2</v>
      </c>
      <c r="Q89" s="9">
        <v>2.4744208980982299E-2</v>
      </c>
      <c r="R89" s="9">
        <v>0.32012101845871099</v>
      </c>
      <c r="S89" s="9">
        <v>9.29642202661706E-2</v>
      </c>
      <c r="T89" s="9">
        <v>1.3404040404040401E-2</v>
      </c>
      <c r="U89" s="9">
        <v>9.9450653532866196E-2</v>
      </c>
      <c r="V89" s="9">
        <v>0.142511397534755</v>
      </c>
      <c r="W89" s="9">
        <v>0.16487016845625499</v>
      </c>
      <c r="X89" s="9">
        <v>0.106367840626112</v>
      </c>
      <c r="Y89" s="9">
        <v>0.38033049040511502</v>
      </c>
      <c r="Z89" s="9">
        <v>9.1638029782360603E-2</v>
      </c>
      <c r="AA89" s="9">
        <v>4.4460283130161399E-2</v>
      </c>
      <c r="AB89" s="9">
        <v>0.39906227299741998</v>
      </c>
      <c r="AC89" s="9">
        <v>6.5430625491166197E-2</v>
      </c>
      <c r="AD89" s="9">
        <v>1.6365814696485601E-2</v>
      </c>
      <c r="AE89" s="9">
        <v>8.1821305841924596E-2</v>
      </c>
      <c r="AF89" s="9">
        <v>7.2738024837372406E-2</v>
      </c>
      <c r="AG89" s="9">
        <v>0.22851895579168499</v>
      </c>
      <c r="AH89" s="9">
        <v>1</v>
      </c>
      <c r="AI89">
        <v>0</v>
      </c>
    </row>
    <row r="90" spans="3:35" x14ac:dyDescent="0.2">
      <c r="C90" s="5" t="s">
        <v>260</v>
      </c>
      <c r="D90" s="9">
        <v>0.35207534667992002</v>
      </c>
      <c r="E90" s="9">
        <v>0.34020967196482899</v>
      </c>
      <c r="F90" s="9">
        <v>0.35028678045746697</v>
      </c>
      <c r="G90" s="9">
        <v>0.211664899257688</v>
      </c>
      <c r="H90" s="9">
        <v>0.405254130179654</v>
      </c>
      <c r="I90" s="9">
        <v>0.29053432304766302</v>
      </c>
      <c r="J90" s="9">
        <v>0.21996251171508899</v>
      </c>
      <c r="K90" s="9">
        <v>0.29020874751491099</v>
      </c>
      <c r="L90" s="9">
        <v>0.41363636363636502</v>
      </c>
      <c r="M90" s="9">
        <v>0.29359730412805302</v>
      </c>
      <c r="N90" s="9">
        <v>6.4457722252398597E-2</v>
      </c>
      <c r="O90" s="9">
        <v>0.329473125884017</v>
      </c>
      <c r="P90" s="9">
        <v>7.6285162323893402E-2</v>
      </c>
      <c r="Q90" s="9">
        <v>3.7445040885472097E-2</v>
      </c>
      <c r="R90" s="9">
        <v>0.213889927592888</v>
      </c>
      <c r="S90" s="9">
        <v>0.200513714062548</v>
      </c>
      <c r="T90" s="9">
        <v>8.3863636363636307E-2</v>
      </c>
      <c r="U90" s="9">
        <v>0.26974805834438198</v>
      </c>
      <c r="V90" s="9">
        <v>9.4810603928630305E-2</v>
      </c>
      <c r="W90" s="9">
        <v>0.122894296809143</v>
      </c>
      <c r="X90" s="9">
        <v>0.29882604055495998</v>
      </c>
      <c r="Y90" s="9">
        <v>0.50213219616204496</v>
      </c>
      <c r="Z90" s="9">
        <v>0.29428756412172102</v>
      </c>
      <c r="AA90" s="9">
        <v>0.15758946126622</v>
      </c>
      <c r="AB90" s="9">
        <v>0.47500495278346699</v>
      </c>
      <c r="AC90" s="9">
        <v>0.26710713973862499</v>
      </c>
      <c r="AD90" s="9">
        <v>0.25511182108626201</v>
      </c>
      <c r="AE90" s="9">
        <v>0.53780068728522501</v>
      </c>
      <c r="AF90" s="9">
        <v>0.22728168736447699</v>
      </c>
      <c r="AG90" s="9">
        <v>0.25245966155057198</v>
      </c>
      <c r="AH90" s="9">
        <v>0</v>
      </c>
      <c r="AI90">
        <v>1</v>
      </c>
    </row>
    <row r="91" spans="3:35" x14ac:dyDescent="0.2">
      <c r="C91" s="5" t="s">
        <v>266</v>
      </c>
      <c r="D91" s="9">
        <v>0.29007525202328199</v>
      </c>
      <c r="E91" s="9">
        <v>0.19783564423402</v>
      </c>
      <c r="F91" s="9">
        <v>0.30004837260728301</v>
      </c>
      <c r="G91" s="9">
        <v>0.16402969247083701</v>
      </c>
      <c r="H91" s="9">
        <v>0.78694592398664598</v>
      </c>
      <c r="I91" s="9">
        <v>0.48193362370406501</v>
      </c>
      <c r="J91" s="9">
        <v>0.48523898781630698</v>
      </c>
      <c r="K91" s="9">
        <v>0.47718687872763599</v>
      </c>
      <c r="L91" s="9">
        <v>0.43686868686868902</v>
      </c>
      <c r="M91" s="9">
        <v>0.56781802864364095</v>
      </c>
      <c r="N91" s="9">
        <v>0.101140684410646</v>
      </c>
      <c r="O91" s="9">
        <v>0.12455799151343699</v>
      </c>
      <c r="P91" s="9">
        <v>7.7887197851387605E-2</v>
      </c>
      <c r="Q91" s="9">
        <v>5.20323198816579E-2</v>
      </c>
      <c r="R91" s="9">
        <v>0.18523302852092299</v>
      </c>
      <c r="S91" s="9">
        <v>0.201790488779404</v>
      </c>
      <c r="T91" s="9">
        <v>0.13820707070707</v>
      </c>
      <c r="U91" s="9">
        <v>0.26292858495927302</v>
      </c>
      <c r="V91" s="9">
        <v>0.106770979906566</v>
      </c>
      <c r="W91" s="9">
        <v>0.21430841728507699</v>
      </c>
      <c r="X91" s="9">
        <v>0.29811454998220999</v>
      </c>
      <c r="Y91" s="9">
        <v>0.27665245202558397</v>
      </c>
      <c r="Z91" s="9">
        <v>0.27884854823447502</v>
      </c>
      <c r="AA91" s="9">
        <v>0.15778607943373901</v>
      </c>
      <c r="AB91" s="9">
        <v>0.75962490919897496</v>
      </c>
      <c r="AC91" s="9">
        <v>0.37121013670188402</v>
      </c>
      <c r="AD91" s="9">
        <v>0.509265175718848</v>
      </c>
      <c r="AE91" s="9">
        <v>0.68247422680412595</v>
      </c>
      <c r="AF91" s="9">
        <v>0.31184703331361902</v>
      </c>
      <c r="AG91" s="9">
        <v>0.56054046963138204</v>
      </c>
      <c r="AH91" s="9">
        <v>0</v>
      </c>
      <c r="AI91">
        <v>1</v>
      </c>
    </row>
    <row r="92" spans="3:35" x14ac:dyDescent="0.2">
      <c r="C92" s="5" t="s">
        <v>268</v>
      </c>
      <c r="D92" s="9">
        <v>0.25457901462444599</v>
      </c>
      <c r="E92" s="9">
        <v>0.29861345958741597</v>
      </c>
      <c r="F92" s="9">
        <v>0.24338331836086</v>
      </c>
      <c r="G92" s="9">
        <v>0.13709437963944801</v>
      </c>
      <c r="H92" s="9">
        <v>0.29015076284192598</v>
      </c>
      <c r="I92" s="9">
        <v>0.14959204956751099</v>
      </c>
      <c r="J92" s="9">
        <v>6.1925960637300603E-2</v>
      </c>
      <c r="K92" s="9">
        <v>9.5477137176938801E-2</v>
      </c>
      <c r="L92" s="9">
        <v>0.273737373737375</v>
      </c>
      <c r="M92" s="9">
        <v>0.225358045492839</v>
      </c>
      <c r="N92" s="9">
        <v>3.0418250950570301E-3</v>
      </c>
      <c r="O92" s="9">
        <v>0.11806046676096101</v>
      </c>
      <c r="P92" s="9">
        <v>4.3066484474391003E-3</v>
      </c>
      <c r="Q92" s="9">
        <v>4.52934078946878E-3</v>
      </c>
      <c r="R92" s="9">
        <v>5.9285447190400402E-2</v>
      </c>
      <c r="S92" s="9">
        <v>6.1720791900742401E-2</v>
      </c>
      <c r="T92" s="9">
        <v>2.9469696969696899E-2</v>
      </c>
      <c r="U92" s="9">
        <v>0.10528509187346</v>
      </c>
      <c r="V92" s="9">
        <v>6.5120729442224301E-2</v>
      </c>
      <c r="W92" s="9">
        <v>1.5933557204648799E-2</v>
      </c>
      <c r="X92" s="9">
        <v>0.19067947349697301</v>
      </c>
      <c r="Y92" s="9">
        <v>0.412313432835819</v>
      </c>
      <c r="Z92" s="9">
        <v>0.175058518850541</v>
      </c>
      <c r="AA92" s="9">
        <v>8.8207825403067402E-2</v>
      </c>
      <c r="AB92" s="9">
        <v>0.311893284025624</v>
      </c>
      <c r="AC92" s="9">
        <v>0.163974347779685</v>
      </c>
      <c r="AD92" s="9">
        <v>0.15471246006389699</v>
      </c>
      <c r="AE92" s="9">
        <v>0.29010309278350499</v>
      </c>
      <c r="AF92" s="9">
        <v>0.27951902227478798</v>
      </c>
      <c r="AG92" s="9">
        <v>0.110258428440247</v>
      </c>
      <c r="AH92" s="9">
        <v>1</v>
      </c>
      <c r="AI92">
        <v>0</v>
      </c>
    </row>
    <row r="93" spans="3:35" x14ac:dyDescent="0.2">
      <c r="C93" s="5" t="s">
        <v>269</v>
      </c>
      <c r="D93" s="9">
        <v>0.72360263145440196</v>
      </c>
      <c r="E93" s="9">
        <v>0.33682786608048598</v>
      </c>
      <c r="F93" s="9">
        <v>0.75329970285398395</v>
      </c>
      <c r="G93" s="9">
        <v>0.57921527041357301</v>
      </c>
      <c r="H93" s="9">
        <v>0.72194637537239903</v>
      </c>
      <c r="I93" s="9">
        <v>0.78958346113735201</v>
      </c>
      <c r="J93" s="9">
        <v>0.99906279287722499</v>
      </c>
      <c r="K93" s="9">
        <v>0.90606361829025805</v>
      </c>
      <c r="L93" s="9">
        <v>0.75555555555555398</v>
      </c>
      <c r="M93" s="9">
        <v>0.430286436394271</v>
      </c>
      <c r="N93" s="9">
        <v>0.39960166576136102</v>
      </c>
      <c r="O93" s="9">
        <v>0.26184582743988499</v>
      </c>
      <c r="P93" s="9">
        <v>0.43787400461763099</v>
      </c>
      <c r="Q93" s="9">
        <v>0.30481623016895798</v>
      </c>
      <c r="R93" s="9">
        <v>0.163238943468062</v>
      </c>
      <c r="S93" s="9">
        <v>0.63409138702797196</v>
      </c>
      <c r="T93" s="9">
        <v>0.26262626262626199</v>
      </c>
      <c r="U93" s="9">
        <v>0.46978594430763199</v>
      </c>
      <c r="V93" s="9">
        <v>0.32698260820622299</v>
      </c>
      <c r="W93" s="9">
        <v>0.14310490167627099</v>
      </c>
      <c r="X93" s="9">
        <v>0.72821060120953296</v>
      </c>
      <c r="Y93" s="9">
        <v>0.42617270788912698</v>
      </c>
      <c r="Z93" s="9">
        <v>0.778873449873005</v>
      </c>
      <c r="AA93" s="9">
        <v>0.53450648839952797</v>
      </c>
      <c r="AB93" s="9">
        <v>0.65330515749851803</v>
      </c>
      <c r="AC93" s="9">
        <v>0.65237554695306998</v>
      </c>
      <c r="AD93" s="9">
        <v>0.767412140575079</v>
      </c>
      <c r="AE93" s="9">
        <v>1</v>
      </c>
      <c r="AF93" s="9">
        <v>0.49083382613838</v>
      </c>
      <c r="AG93" s="9">
        <v>0.28105732651187398</v>
      </c>
      <c r="AH93" s="9">
        <v>0</v>
      </c>
      <c r="AI93">
        <v>1</v>
      </c>
    </row>
    <row r="94" spans="3:35" x14ac:dyDescent="0.2">
      <c r="C94" s="5" t="s">
        <v>270</v>
      </c>
      <c r="D94" s="9">
        <v>0.20630413176203399</v>
      </c>
      <c r="E94" s="9">
        <v>0.390598579641528</v>
      </c>
      <c r="F94" s="9">
        <v>0.19825858613779301</v>
      </c>
      <c r="G94" s="9">
        <v>0.107317073170731</v>
      </c>
      <c r="H94" s="9">
        <v>0.31560891938250701</v>
      </c>
      <c r="I94" s="9">
        <v>0.142230538003803</v>
      </c>
      <c r="J94" s="9">
        <v>0.12026710402999</v>
      </c>
      <c r="K94" s="9">
        <v>9.4383697813121697E-2</v>
      </c>
      <c r="L94" s="9">
        <v>0.21565656565656599</v>
      </c>
      <c r="M94" s="9">
        <v>0.32287278854254597</v>
      </c>
      <c r="N94" s="9">
        <v>4.4504798116965401E-2</v>
      </c>
      <c r="O94" s="9">
        <v>0.138326555869872</v>
      </c>
      <c r="P94" s="9">
        <v>3.9579701267492801E-2</v>
      </c>
      <c r="Q94" s="9">
        <v>1.7945528373284898E-2</v>
      </c>
      <c r="R94" s="9">
        <v>0.25155522317027501</v>
      </c>
      <c r="S94" s="9">
        <v>0.100024033406435</v>
      </c>
      <c r="T94" s="9">
        <v>6.1691919191919103E-2</v>
      </c>
      <c r="U94" s="9">
        <v>0.121898086758855</v>
      </c>
      <c r="V94" s="9">
        <v>0.10972589632464499</v>
      </c>
      <c r="W94" s="9">
        <v>5.4661912856017701E-2</v>
      </c>
      <c r="X94" s="9">
        <v>0.18071860547847801</v>
      </c>
      <c r="Y94" s="9">
        <v>0.456556503198292</v>
      </c>
      <c r="Z94" s="9">
        <v>0.16723940435280699</v>
      </c>
      <c r="AA94" s="9">
        <v>8.1817734958710406E-2</v>
      </c>
      <c r="AB94" s="9">
        <v>0.65198441524136996</v>
      </c>
      <c r="AC94" s="9">
        <v>0.18658012438027999</v>
      </c>
      <c r="AD94" s="9">
        <v>0.249201277955271</v>
      </c>
      <c r="AE94" s="9">
        <v>0.28446735395189099</v>
      </c>
      <c r="AF94" s="9">
        <v>0.24916223142124799</v>
      </c>
      <c r="AG94" s="9">
        <v>0.21828676374131001</v>
      </c>
      <c r="AH94" s="9">
        <v>1</v>
      </c>
      <c r="AI94">
        <v>0</v>
      </c>
    </row>
    <row r="95" spans="3:35" x14ac:dyDescent="0.2">
      <c r="C95" s="5" t="s">
        <v>272</v>
      </c>
      <c r="D95" s="9">
        <v>0.26735766008803202</v>
      </c>
      <c r="E95" s="9">
        <v>0.37368955021981698</v>
      </c>
      <c r="F95" s="9">
        <v>0.26508188791375897</v>
      </c>
      <c r="G95" s="9">
        <v>0.14290562036055099</v>
      </c>
      <c r="H95" s="9">
        <v>0.42159429448406899</v>
      </c>
      <c r="I95" s="9">
        <v>0.31139193914483498</v>
      </c>
      <c r="J95" s="9">
        <v>0.249531396438612</v>
      </c>
      <c r="K95" s="9">
        <v>0.29925447316103498</v>
      </c>
      <c r="L95" s="9">
        <v>0.340909090909087</v>
      </c>
      <c r="M95" s="9">
        <v>0.43681550126369001</v>
      </c>
      <c r="N95" s="9">
        <v>8.3613977910555401E-2</v>
      </c>
      <c r="O95" s="9">
        <v>0.31886492220650398</v>
      </c>
      <c r="P95" s="9">
        <v>9.2069924138905399E-2</v>
      </c>
      <c r="Q95" s="9">
        <v>2.5547349822001499E-2</v>
      </c>
      <c r="R95" s="9">
        <v>0.380630247815888</v>
      </c>
      <c r="S95" s="9">
        <v>0.28665845525280198</v>
      </c>
      <c r="T95" s="9">
        <v>0.12881313131313099</v>
      </c>
      <c r="U95" s="9">
        <v>0.43474142830081502</v>
      </c>
      <c r="V95" s="9">
        <v>0.19077503236337001</v>
      </c>
      <c r="W95" s="9">
        <v>0.17260892997802799</v>
      </c>
      <c r="X95" s="9">
        <v>0.19210245464247599</v>
      </c>
      <c r="Y95" s="9">
        <v>0.35847547974413402</v>
      </c>
      <c r="Z95" s="9">
        <v>0.19219084615767801</v>
      </c>
      <c r="AA95" s="9">
        <v>8.4103421156114702E-2</v>
      </c>
      <c r="AB95" s="9">
        <v>0.37991151026877401</v>
      </c>
      <c r="AC95" s="9">
        <v>0.191819231403595</v>
      </c>
      <c r="AD95" s="9">
        <v>0.17699680511182</v>
      </c>
      <c r="AE95" s="9">
        <v>0.37972508591065401</v>
      </c>
      <c r="AF95" s="9">
        <v>0.13029765424797701</v>
      </c>
      <c r="AG95" s="9">
        <v>0.195592286501379</v>
      </c>
      <c r="AH95" s="9">
        <v>1</v>
      </c>
      <c r="AI95">
        <v>0</v>
      </c>
    </row>
    <row r="96" spans="3:35" x14ac:dyDescent="0.2">
      <c r="C96" s="5" t="s">
        <v>273</v>
      </c>
      <c r="D96" s="9">
        <v>0.34450281603483501</v>
      </c>
      <c r="E96" s="9">
        <v>0.33615150490361501</v>
      </c>
      <c r="F96" s="9">
        <v>0.37343652822887102</v>
      </c>
      <c r="G96" s="9">
        <v>0.20632025450689201</v>
      </c>
      <c r="H96" s="9">
        <v>0.23237338629592899</v>
      </c>
      <c r="I96" s="9">
        <v>0.62548309919637002</v>
      </c>
      <c r="J96" s="9">
        <v>0.70360824742268002</v>
      </c>
      <c r="K96" s="9">
        <v>0.38757455268389801</v>
      </c>
      <c r="L96" s="9">
        <v>0.32525252525252601</v>
      </c>
      <c r="M96" s="9">
        <v>0.58403538331929195</v>
      </c>
      <c r="N96" s="9">
        <v>9.1001267427122903E-2</v>
      </c>
      <c r="O96" s="9">
        <v>0.249690594059406</v>
      </c>
      <c r="P96" s="9">
        <v>0.124487584224661</v>
      </c>
      <c r="Q96" s="9">
        <v>4.1927687439997897E-2</v>
      </c>
      <c r="R96" s="9">
        <v>0.121868307441275</v>
      </c>
      <c r="S96" s="9">
        <v>0.54231381620452701</v>
      </c>
      <c r="T96" s="9">
        <v>0.36237373737373402</v>
      </c>
      <c r="U96" s="9">
        <v>0.434173138852054</v>
      </c>
      <c r="V96" s="9">
        <v>0.25015478133618302</v>
      </c>
      <c r="W96" s="9">
        <v>0.41752000331661299</v>
      </c>
      <c r="X96" s="9">
        <v>0.26218427605834299</v>
      </c>
      <c r="Y96" s="9">
        <v>0.31210021321961701</v>
      </c>
      <c r="Z96" s="9">
        <v>0.28183674485781302</v>
      </c>
      <c r="AA96" s="9">
        <v>0.12873574518285499</v>
      </c>
      <c r="AB96" s="9">
        <v>0.12097999075480501</v>
      </c>
      <c r="AC96" s="9">
        <v>0.38033006374246803</v>
      </c>
      <c r="AD96" s="9">
        <v>0.541773162939297</v>
      </c>
      <c r="AE96" s="9">
        <v>0.51718213058419005</v>
      </c>
      <c r="AF96" s="9">
        <v>0.16420264143504801</v>
      </c>
      <c r="AG96" s="9">
        <v>0.34868162140889603</v>
      </c>
      <c r="AH96" s="9">
        <v>1</v>
      </c>
      <c r="AI96">
        <v>0</v>
      </c>
    </row>
    <row r="97" spans="3:35" x14ac:dyDescent="0.2">
      <c r="C97" s="5" t="s">
        <v>274</v>
      </c>
      <c r="D97" s="9">
        <v>0.16702162904065601</v>
      </c>
      <c r="E97" s="9">
        <v>0.35441325667906598</v>
      </c>
      <c r="F97" s="9">
        <v>0.17172275585654101</v>
      </c>
      <c r="G97" s="9">
        <v>8.0890774125132098E-2</v>
      </c>
      <c r="H97" s="9">
        <v>0.53778098763202598</v>
      </c>
      <c r="I97" s="9">
        <v>0.34022452610269399</v>
      </c>
      <c r="J97" s="9">
        <v>0.15173383317713099</v>
      </c>
      <c r="K97" s="9">
        <v>0.15248508946322001</v>
      </c>
      <c r="L97" s="9">
        <v>0.43535353535353699</v>
      </c>
      <c r="M97" s="9">
        <v>0.58677337826453402</v>
      </c>
      <c r="N97" s="9">
        <v>8.0427304001448402E-2</v>
      </c>
      <c r="O97" s="9">
        <v>0.33146216407355</v>
      </c>
      <c r="P97" s="9">
        <v>6.0500400508881398E-2</v>
      </c>
      <c r="Q97" s="9">
        <v>2.44827212653017E-2</v>
      </c>
      <c r="R97" s="9">
        <v>0.34561648026651198</v>
      </c>
      <c r="S97" s="9">
        <v>0.26450265869558798</v>
      </c>
      <c r="T97" s="9">
        <v>0.115934343434343</v>
      </c>
      <c r="U97" s="9">
        <v>0.29247963629475299</v>
      </c>
      <c r="V97" s="9">
        <v>0.21089660606742799</v>
      </c>
      <c r="W97" s="9">
        <v>0.20373671627765599</v>
      </c>
      <c r="X97" s="9">
        <v>0.114905727499111</v>
      </c>
      <c r="Y97" s="9">
        <v>0.28598081023454203</v>
      </c>
      <c r="Z97" s="9">
        <v>0.110613078340555</v>
      </c>
      <c r="AA97" s="9">
        <v>4.6500196618167497E-2</v>
      </c>
      <c r="AB97" s="9">
        <v>0.388496334940239</v>
      </c>
      <c r="AC97" s="9">
        <v>0.172318110816815</v>
      </c>
      <c r="AD97" s="9">
        <v>0.103434504792332</v>
      </c>
      <c r="AE97" s="9">
        <v>0.21085910652921</v>
      </c>
      <c r="AF97" s="9">
        <v>0.16124581115710601</v>
      </c>
      <c r="AG97" s="9">
        <v>0.231011412829596</v>
      </c>
      <c r="AH97" s="9">
        <v>1</v>
      </c>
      <c r="AI97">
        <v>0</v>
      </c>
    </row>
    <row r="98" spans="3:35" x14ac:dyDescent="0.2">
      <c r="C98" s="5" t="s">
        <v>275</v>
      </c>
      <c r="D98" s="9">
        <v>8.2587912347958606E-2</v>
      </c>
      <c r="E98" s="9">
        <v>0.20696652012174399</v>
      </c>
      <c r="F98" s="9">
        <v>8.3269988252367394E-2</v>
      </c>
      <c r="G98" s="9">
        <v>3.7073170731707301E-2</v>
      </c>
      <c r="H98" s="9">
        <v>0.56305858987090796</v>
      </c>
      <c r="I98" s="9">
        <v>0.19210477884792401</v>
      </c>
      <c r="J98" s="9">
        <v>9.6813495782567899E-2</v>
      </c>
      <c r="K98" s="9">
        <v>9.5626242544731996E-2</v>
      </c>
      <c r="L98" s="9">
        <v>0.29747474747474301</v>
      </c>
      <c r="M98" s="9">
        <v>0.55539174389216495</v>
      </c>
      <c r="N98" s="9">
        <v>1.9916711931920999E-2</v>
      </c>
      <c r="O98" s="9">
        <v>4.9991159830268798E-2</v>
      </c>
      <c r="P98" s="9">
        <v>2.81298591151109E-2</v>
      </c>
      <c r="Q98" s="9">
        <v>4.0418529766640902E-3</v>
      </c>
      <c r="R98" s="9">
        <v>0.22259237855661601</v>
      </c>
      <c r="S98" s="9">
        <v>0.14929251659807199</v>
      </c>
      <c r="T98" s="9">
        <v>8.2297979797979801E-2</v>
      </c>
      <c r="U98" s="9">
        <v>0.197007008903201</v>
      </c>
      <c r="V98" s="9">
        <v>0.12942533911183601</v>
      </c>
      <c r="W98" s="9">
        <v>0.100576261349031</v>
      </c>
      <c r="X98" s="9">
        <v>6.0405549626467998E-2</v>
      </c>
      <c r="Y98" s="9">
        <v>0.20255863539445601</v>
      </c>
      <c r="Z98" s="9">
        <v>7.0073210817272594E-2</v>
      </c>
      <c r="AA98" s="9">
        <v>2.4380652772316099E-2</v>
      </c>
      <c r="AB98" s="9">
        <v>0.66849369345572596</v>
      </c>
      <c r="AC98" s="9">
        <v>0.20287956845281399</v>
      </c>
      <c r="AD98" s="9">
        <v>0.19616613418530299</v>
      </c>
      <c r="AE98" s="9">
        <v>0.36082474226804201</v>
      </c>
      <c r="AF98" s="9">
        <v>0.26828306721860801</v>
      </c>
      <c r="AG98" s="9">
        <v>0.30604748786567199</v>
      </c>
      <c r="AH98" s="9">
        <v>1</v>
      </c>
      <c r="AI98">
        <v>0</v>
      </c>
    </row>
    <row r="99" spans="3:35" x14ac:dyDescent="0.2">
      <c r="C99" s="5" t="s">
        <v>278</v>
      </c>
      <c r="D99" s="9">
        <v>0.37337308911921702</v>
      </c>
      <c r="E99" s="9">
        <v>0.23537368955021901</v>
      </c>
      <c r="F99" s="9">
        <v>0.37903392992882301</v>
      </c>
      <c r="G99" s="9">
        <v>0.228632025450689</v>
      </c>
      <c r="H99" s="9">
        <v>0.57389184797328296</v>
      </c>
      <c r="I99" s="9">
        <v>0.44635298447947802</v>
      </c>
      <c r="J99" s="9">
        <v>0.395970009372071</v>
      </c>
      <c r="K99" s="9">
        <v>0.44348906560636397</v>
      </c>
      <c r="L99" s="9">
        <v>0.554040404040406</v>
      </c>
      <c r="M99" s="9">
        <v>0.37320977253580601</v>
      </c>
      <c r="N99" s="9">
        <v>0.114104653268151</v>
      </c>
      <c r="O99" s="9">
        <v>0.130105198019802</v>
      </c>
      <c r="P99" s="9">
        <v>0.105168920510766</v>
      </c>
      <c r="Q99" s="9">
        <v>6.42101763547865E-2</v>
      </c>
      <c r="R99" s="9">
        <v>0.179216099534282</v>
      </c>
      <c r="S99" s="9">
        <v>0.175579054886293</v>
      </c>
      <c r="T99" s="9">
        <v>7.6035353535353498E-2</v>
      </c>
      <c r="U99" s="9">
        <v>0.24076529645766201</v>
      </c>
      <c r="V99" s="9">
        <v>0.114510046715821</v>
      </c>
      <c r="W99" s="9">
        <v>0.103271008664649</v>
      </c>
      <c r="X99" s="9">
        <v>0.38705087157594897</v>
      </c>
      <c r="Y99" s="9">
        <v>0.409115138592751</v>
      </c>
      <c r="Z99" s="9">
        <v>0.38194133173962502</v>
      </c>
      <c r="AA99" s="9">
        <v>0.223604011010617</v>
      </c>
      <c r="AB99" s="9">
        <v>0.77019084725615605</v>
      </c>
      <c r="AC99" s="9">
        <v>0.40817494736637799</v>
      </c>
      <c r="AD99" s="9">
        <v>0.375718849840254</v>
      </c>
      <c r="AE99" s="9">
        <v>0.69656357388316004</v>
      </c>
      <c r="AF99" s="9">
        <v>0.39818647742952701</v>
      </c>
      <c r="AG99" s="9">
        <v>0.33753115571297598</v>
      </c>
      <c r="AH99" s="9">
        <v>0</v>
      </c>
      <c r="AI99">
        <v>1</v>
      </c>
    </row>
    <row r="100" spans="3:35" x14ac:dyDescent="0.2">
      <c r="C100" s="5" t="s">
        <v>279</v>
      </c>
      <c r="D100" s="9">
        <v>0.41644185716313797</v>
      </c>
      <c r="E100" s="9">
        <v>0.44639837673317501</v>
      </c>
      <c r="F100" s="9">
        <v>0.42782115956049999</v>
      </c>
      <c r="G100" s="9">
        <v>0.27109225874867399</v>
      </c>
      <c r="H100" s="9">
        <v>0.56757244741356405</v>
      </c>
      <c r="I100" s="9">
        <v>0.47794613827372301</v>
      </c>
      <c r="J100" s="9">
        <v>0.499765698219304</v>
      </c>
      <c r="K100" s="9">
        <v>0.47112326043737701</v>
      </c>
      <c r="L100" s="9">
        <v>0.52323232323232505</v>
      </c>
      <c r="M100" s="9">
        <v>0.491786015164281</v>
      </c>
      <c r="N100" s="9">
        <v>0.15951475647293101</v>
      </c>
      <c r="O100" s="9">
        <v>0.15731082036775099</v>
      </c>
      <c r="P100" s="9">
        <v>0.133864203929698</v>
      </c>
      <c r="Q100" s="9">
        <v>9.6802752344984394E-2</v>
      </c>
      <c r="R100" s="9">
        <v>0.23748172825237099</v>
      </c>
      <c r="S100" s="9">
        <v>0.28170156517559503</v>
      </c>
      <c r="T100" s="9">
        <v>0.150252525252525</v>
      </c>
      <c r="U100" s="9">
        <v>0.26330744459177702</v>
      </c>
      <c r="V100" s="9">
        <v>9.9454044014183604E-2</v>
      </c>
      <c r="W100" s="9">
        <v>0.17582189793126299</v>
      </c>
      <c r="X100" s="9">
        <v>0.43614372109569699</v>
      </c>
      <c r="Y100" s="9">
        <v>0.49253731343283702</v>
      </c>
      <c r="Z100" s="9">
        <v>0.39787838039743201</v>
      </c>
      <c r="AA100" s="9">
        <v>0.26710578057412498</v>
      </c>
      <c r="AB100" s="9">
        <v>0.75500231129895501</v>
      </c>
      <c r="AC100" s="9">
        <v>0.451349070058502</v>
      </c>
      <c r="AD100" s="9">
        <v>0.58753993610223598</v>
      </c>
      <c r="AE100" s="9">
        <v>0.69896907216494997</v>
      </c>
      <c r="AF100" s="9">
        <v>0.33688152966686402</v>
      </c>
      <c r="AG100" s="9">
        <v>0.4601862783681</v>
      </c>
      <c r="AH100" s="9">
        <v>0</v>
      </c>
      <c r="AI100">
        <v>1</v>
      </c>
    </row>
    <row r="101" spans="3:35" x14ac:dyDescent="0.2">
      <c r="C101" s="5" t="s">
        <v>280</v>
      </c>
      <c r="D101" s="9">
        <v>0.51914430403710299</v>
      </c>
      <c r="E101" s="9">
        <v>0.34832600608725001</v>
      </c>
      <c r="F101" s="9">
        <v>0.48655932554764703</v>
      </c>
      <c r="G101" s="9">
        <v>0.35567338282078398</v>
      </c>
      <c r="H101" s="9">
        <v>0.283379976527942</v>
      </c>
      <c r="I101" s="9">
        <v>0.14673946383657399</v>
      </c>
      <c r="J101" s="9">
        <v>0.17087628865979301</v>
      </c>
      <c r="K101" s="9">
        <v>0.27813121272365898</v>
      </c>
      <c r="L101" s="9">
        <v>0.53989898989899199</v>
      </c>
      <c r="M101" s="9">
        <v>6.1078348778454599E-3</v>
      </c>
      <c r="N101" s="9">
        <v>0.15900778562375401</v>
      </c>
      <c r="O101" s="9">
        <v>0.18869342291371999</v>
      </c>
      <c r="P101" s="9">
        <v>0.12250859916128699</v>
      </c>
      <c r="Q101" s="9">
        <v>8.8229690809453698E-2</v>
      </c>
      <c r="R101" s="9">
        <v>7.8560016317095499E-2</v>
      </c>
      <c r="S101" s="9">
        <v>4.6339411782377798E-2</v>
      </c>
      <c r="T101" s="9">
        <v>5.7853535353535303E-2</v>
      </c>
      <c r="U101" s="9">
        <v>0.18683462777041099</v>
      </c>
      <c r="V101" s="9">
        <v>0.59461360950075803</v>
      </c>
      <c r="W101" s="9">
        <v>3.4796788413968598E-2</v>
      </c>
      <c r="X101" s="9">
        <v>0.45001778726431702</v>
      </c>
      <c r="Y101" s="9">
        <v>0.42137526652451801</v>
      </c>
      <c r="Z101" s="9">
        <v>0.39240001992130802</v>
      </c>
      <c r="AA101" s="9">
        <v>0.26440228077074301</v>
      </c>
      <c r="AB101" s="9">
        <v>0.23793171762530699</v>
      </c>
      <c r="AC101" s="9">
        <v>9.0141746951130794E-2</v>
      </c>
      <c r="AD101" s="9">
        <v>0.17963258785942399</v>
      </c>
      <c r="AE101" s="9">
        <v>0.40721649484535799</v>
      </c>
      <c r="AF101" s="9">
        <v>0.65385373546225201</v>
      </c>
      <c r="AG101" s="9">
        <v>3.9813721631903602E-2</v>
      </c>
      <c r="AH101" s="9">
        <v>0</v>
      </c>
      <c r="AI101">
        <v>1</v>
      </c>
    </row>
    <row r="102" spans="3:35" x14ac:dyDescent="0.2">
      <c r="C102" s="5" t="s">
        <v>282</v>
      </c>
      <c r="D102" s="9">
        <v>0.55274740877467199</v>
      </c>
      <c r="E102" s="9">
        <v>0.250591816029759</v>
      </c>
      <c r="F102" s="9">
        <v>0.53631400732499501</v>
      </c>
      <c r="G102" s="9">
        <v>0.39597030752916201</v>
      </c>
      <c r="H102" s="9">
        <v>0.47639252505190399</v>
      </c>
      <c r="I102" s="9">
        <v>0.27795840745966499</v>
      </c>
      <c r="J102" s="9">
        <v>0.341377694470477</v>
      </c>
      <c r="K102" s="9">
        <v>0.43066600397614502</v>
      </c>
      <c r="L102" s="9">
        <v>0.45757575757575902</v>
      </c>
      <c r="M102" s="9">
        <v>0.256318449873631</v>
      </c>
      <c r="N102" s="9">
        <v>0.21774397972116499</v>
      </c>
      <c r="O102" s="9">
        <v>0.26980198019801999</v>
      </c>
      <c r="P102" s="9">
        <v>0.19497714743438599</v>
      </c>
      <c r="Q102" s="9">
        <v>0.156272529968359</v>
      </c>
      <c r="R102" s="9">
        <v>0.21718734065336301</v>
      </c>
      <c r="S102" s="9">
        <v>0.14088082434584101</v>
      </c>
      <c r="T102" s="9">
        <v>8.4393939393939105E-2</v>
      </c>
      <c r="U102" s="9">
        <v>0.30327713582117799</v>
      </c>
      <c r="V102" s="9">
        <v>0.17684471210671299</v>
      </c>
      <c r="W102" s="9">
        <v>0.126970965825076</v>
      </c>
      <c r="X102" s="9">
        <v>0.50942725008893797</v>
      </c>
      <c r="Y102" s="9">
        <v>0.34328358208955001</v>
      </c>
      <c r="Z102" s="9">
        <v>0.47308132875143399</v>
      </c>
      <c r="AA102" s="9">
        <v>0.335184821077467</v>
      </c>
      <c r="AB102" s="9">
        <v>0.52255167404080805</v>
      </c>
      <c r="AC102" s="9">
        <v>0.195797071921297</v>
      </c>
      <c r="AD102" s="9">
        <v>0.26134185303514201</v>
      </c>
      <c r="AE102" s="9">
        <v>0.57525773195876095</v>
      </c>
      <c r="AF102" s="9">
        <v>0.26197516262566301</v>
      </c>
      <c r="AG102" s="9">
        <v>0.19362455726092201</v>
      </c>
      <c r="AH102" s="9">
        <v>0</v>
      </c>
      <c r="AI102">
        <v>1</v>
      </c>
    </row>
    <row r="103" spans="3:35" x14ac:dyDescent="0.2">
      <c r="C103" s="5" t="s">
        <v>283</v>
      </c>
      <c r="D103" s="9">
        <v>0.81731269818732899</v>
      </c>
      <c r="E103" s="9">
        <v>0.35475143726749703</v>
      </c>
      <c r="F103" s="9">
        <v>0.84589869393959605</v>
      </c>
      <c r="G103" s="9">
        <v>0.68610816542948005</v>
      </c>
      <c r="H103" s="9">
        <v>0.83118172790467404</v>
      </c>
      <c r="I103" s="9">
        <v>0.81994969633765002</v>
      </c>
      <c r="J103" s="9">
        <v>1</v>
      </c>
      <c r="K103" s="9">
        <v>1</v>
      </c>
      <c r="L103" s="9">
        <v>0.80555555555555902</v>
      </c>
      <c r="M103" s="9">
        <v>0.39616680707666302</v>
      </c>
      <c r="N103" s="9">
        <v>0.50606554408835402</v>
      </c>
      <c r="O103" s="9">
        <v>0.60992751060820505</v>
      </c>
      <c r="P103" s="9">
        <v>0.42642416246525</v>
      </c>
      <c r="Q103" s="9">
        <v>0.42248570222526</v>
      </c>
      <c r="R103" s="9">
        <v>0.73484719719889802</v>
      </c>
      <c r="S103" s="9">
        <v>0.71956018866224503</v>
      </c>
      <c r="T103" s="9">
        <v>0.32272727272727197</v>
      </c>
      <c r="U103" s="9">
        <v>0.34514112521310902</v>
      </c>
      <c r="V103" s="9">
        <v>0.52890189677491795</v>
      </c>
      <c r="W103" s="9">
        <v>0.31024833132954699</v>
      </c>
      <c r="X103" s="9">
        <v>0.64354322305229705</v>
      </c>
      <c r="Y103" s="9">
        <v>0.319029850746266</v>
      </c>
      <c r="Z103" s="9">
        <v>0.64988296229892195</v>
      </c>
      <c r="AA103" s="9">
        <v>0.463969720802202</v>
      </c>
      <c r="AB103" s="9">
        <v>0.65000330185564703</v>
      </c>
      <c r="AC103" s="9">
        <v>0.38527810926448702</v>
      </c>
      <c r="AD103" s="9">
        <v>0.46349840255591002</v>
      </c>
      <c r="AE103" s="9">
        <v>0.77250859106529401</v>
      </c>
      <c r="AF103" s="9">
        <v>0.32663118470333002</v>
      </c>
      <c r="AG103" s="9">
        <v>0.16430539157811899</v>
      </c>
      <c r="AH103" s="9">
        <v>0</v>
      </c>
      <c r="AI103">
        <v>1</v>
      </c>
    </row>
    <row r="104" spans="3:35" x14ac:dyDescent="0.2">
      <c r="C104" s="5" t="s">
        <v>288</v>
      </c>
      <c r="D104" s="9">
        <v>0.56883903639547795</v>
      </c>
      <c r="E104" s="9">
        <v>0.31112614135948502</v>
      </c>
      <c r="F104" s="9">
        <v>0.55013475226314701</v>
      </c>
      <c r="G104" s="9">
        <v>0.421845174973488</v>
      </c>
      <c r="H104" s="9">
        <v>0.26667870362011598</v>
      </c>
      <c r="I104" s="9">
        <v>0.186798355929084</v>
      </c>
      <c r="J104" s="9">
        <v>0.217221180880974</v>
      </c>
      <c r="K104" s="9">
        <v>0.27967196819085599</v>
      </c>
      <c r="L104" s="9">
        <v>0.44747474747474902</v>
      </c>
      <c r="M104" s="9">
        <v>1.01095197978096E-2</v>
      </c>
      <c r="N104" s="9">
        <v>0.20934274850624601</v>
      </c>
      <c r="O104" s="9">
        <v>0.216981966053748</v>
      </c>
      <c r="P104" s="9">
        <v>0.210102247561607</v>
      </c>
      <c r="Q104" s="9">
        <v>0.13901434073343499</v>
      </c>
      <c r="R104" s="9">
        <v>9.2293571744229405E-2</v>
      </c>
      <c r="S104" s="9">
        <v>0.188196593264639</v>
      </c>
      <c r="T104" s="9">
        <v>0.102020202020201</v>
      </c>
      <c r="U104" s="9">
        <v>0.25781397992043897</v>
      </c>
      <c r="V104" s="9">
        <v>0.17473405752237101</v>
      </c>
      <c r="W104" s="9">
        <v>6.1882453740171303E-2</v>
      </c>
      <c r="X104" s="9">
        <v>0.51191746709356301</v>
      </c>
      <c r="Y104" s="9">
        <v>0.365405117270789</v>
      </c>
      <c r="Z104" s="9">
        <v>0.48702624632700497</v>
      </c>
      <c r="AA104" s="9">
        <v>0.33248132127408497</v>
      </c>
      <c r="AB104" s="9">
        <v>0.20425279006802</v>
      </c>
      <c r="AC104" s="9">
        <v>0.19317751840963901</v>
      </c>
      <c r="AD104" s="9">
        <v>0.25615015974440802</v>
      </c>
      <c r="AE104" s="9">
        <v>0.41855670103092901</v>
      </c>
      <c r="AF104" s="9">
        <v>0.251527695643603</v>
      </c>
      <c r="AG104" s="9">
        <v>6.80178407451138E-2</v>
      </c>
      <c r="AH104" s="9">
        <v>0</v>
      </c>
      <c r="AI104">
        <v>1</v>
      </c>
    </row>
    <row r="105" spans="3:35" x14ac:dyDescent="0.2">
      <c r="C105" s="5" t="s">
        <v>289</v>
      </c>
      <c r="D105" s="9">
        <v>0.384258601921531</v>
      </c>
      <c r="E105" s="9">
        <v>0.225904633074061</v>
      </c>
      <c r="F105" s="9">
        <v>0.38552968004975402</v>
      </c>
      <c r="G105" s="9">
        <v>0.225238600212089</v>
      </c>
      <c r="H105" s="9">
        <v>0.56305858987090796</v>
      </c>
      <c r="I105" s="9">
        <v>0.49481626894055702</v>
      </c>
      <c r="J105" s="9">
        <v>0.26663542642923999</v>
      </c>
      <c r="K105" s="9">
        <v>0.42415506958250598</v>
      </c>
      <c r="L105" s="9">
        <v>0.47525252525252698</v>
      </c>
      <c r="M105" s="9">
        <v>0.30981465880370901</v>
      </c>
      <c r="N105" s="9">
        <v>0.115661778019192</v>
      </c>
      <c r="O105" s="9">
        <v>0.156426803394625</v>
      </c>
      <c r="P105" s="9">
        <v>9.6075012957639802E-2</v>
      </c>
      <c r="Q105" s="9">
        <v>6.1707365361842903E-2</v>
      </c>
      <c r="R105" s="9">
        <v>0.24791787061903001</v>
      </c>
      <c r="S105" s="9">
        <v>0.29739838375341798</v>
      </c>
      <c r="T105" s="9">
        <v>8.0909090909090597E-2</v>
      </c>
      <c r="U105" s="9">
        <v>0.42773252509944898</v>
      </c>
      <c r="V105" s="9">
        <v>0.22018348623853001</v>
      </c>
      <c r="W105" s="9">
        <v>0.141273855423351</v>
      </c>
      <c r="X105" s="9">
        <v>0.29099964425471098</v>
      </c>
      <c r="Y105" s="9">
        <v>0.16817697228144701</v>
      </c>
      <c r="Z105" s="9">
        <v>0.27635838438169402</v>
      </c>
      <c r="AA105" s="9">
        <v>0.141909162406606</v>
      </c>
      <c r="AB105" s="9">
        <v>0.44528825199762501</v>
      </c>
      <c r="AC105" s="9">
        <v>0.25323320817688699</v>
      </c>
      <c r="AD105" s="9">
        <v>0.156549520766773</v>
      </c>
      <c r="AE105" s="9">
        <v>0.48900343642611799</v>
      </c>
      <c r="AF105" s="9">
        <v>0.202050068992706</v>
      </c>
      <c r="AG105" s="9">
        <v>0.149219467401286</v>
      </c>
      <c r="AH105" s="9">
        <v>1</v>
      </c>
      <c r="AI105">
        <v>0</v>
      </c>
    </row>
    <row r="106" spans="3:35" x14ac:dyDescent="0.2">
      <c r="C106" s="5" t="s">
        <v>292</v>
      </c>
      <c r="D106" s="9">
        <v>0.40129679587297301</v>
      </c>
      <c r="E106" s="9">
        <v>0.33040243490023602</v>
      </c>
      <c r="F106" s="9">
        <v>0.40017966968419599</v>
      </c>
      <c r="G106" s="9">
        <v>0.25679745493106998</v>
      </c>
      <c r="H106" s="9">
        <v>0.51069784237609905</v>
      </c>
      <c r="I106" s="9">
        <v>0.31568615422366803</v>
      </c>
      <c r="J106" s="9">
        <v>0.34348641049671902</v>
      </c>
      <c r="K106" s="9">
        <v>0.40193836978131298</v>
      </c>
      <c r="L106" s="9">
        <v>0.43989898989898701</v>
      </c>
      <c r="M106" s="9">
        <v>0.16849199663016001</v>
      </c>
      <c r="N106" s="9">
        <v>0.131377874343653</v>
      </c>
      <c r="O106" s="9">
        <v>9.4081506364922296E-2</v>
      </c>
      <c r="P106" s="9">
        <v>0.110116383169202</v>
      </c>
      <c r="Q106" s="9">
        <v>7.7527372160523494E-2</v>
      </c>
      <c r="R106" s="9">
        <v>0.153890607471869</v>
      </c>
      <c r="S106" s="9">
        <v>9.4541412563463906E-2</v>
      </c>
      <c r="T106" s="9">
        <v>7.1035353535353202E-2</v>
      </c>
      <c r="U106" s="9">
        <v>0.207046789164614</v>
      </c>
      <c r="V106" s="9">
        <v>8.5664434063150705E-2</v>
      </c>
      <c r="W106" s="9">
        <v>5.4109144175891202E-2</v>
      </c>
      <c r="X106" s="9">
        <v>0.40305940946282598</v>
      </c>
      <c r="Y106" s="9">
        <v>0.37260127931769799</v>
      </c>
      <c r="Z106" s="9">
        <v>0.37098461078739098</v>
      </c>
      <c r="AA106" s="9">
        <v>0.23859614628391601</v>
      </c>
      <c r="AB106" s="9">
        <v>0.55094763256950097</v>
      </c>
      <c r="AC106" s="9">
        <v>0.205790183465766</v>
      </c>
      <c r="AD106" s="9">
        <v>0.30279552715654801</v>
      </c>
      <c r="AE106" s="9">
        <v>0.52027491408934901</v>
      </c>
      <c r="AF106" s="9">
        <v>0.25073920756948598</v>
      </c>
      <c r="AG106" s="9">
        <v>0.164961301324938</v>
      </c>
      <c r="AH106" s="9">
        <v>0</v>
      </c>
      <c r="AI106">
        <v>1</v>
      </c>
    </row>
    <row r="107" spans="3:35" x14ac:dyDescent="0.2">
      <c r="C107" s="5" t="s">
        <v>293</v>
      </c>
      <c r="D107" s="9">
        <v>0.43442661744521899</v>
      </c>
      <c r="E107" s="9">
        <v>0.40006763611768298</v>
      </c>
      <c r="F107" s="9">
        <v>0.43127634579503799</v>
      </c>
      <c r="G107" s="9">
        <v>0.28262990455991399</v>
      </c>
      <c r="H107" s="9">
        <v>0.43486503565947798</v>
      </c>
      <c r="I107" s="9">
        <v>0.33439666278142199</v>
      </c>
      <c r="J107" s="9">
        <v>0.244376757263355</v>
      </c>
      <c r="K107" s="9">
        <v>0.27897614314115299</v>
      </c>
      <c r="L107" s="9">
        <v>0.55555555555555802</v>
      </c>
      <c r="M107" s="9">
        <v>0.188500421229991</v>
      </c>
      <c r="N107" s="9">
        <v>0.116494658699981</v>
      </c>
      <c r="O107" s="9">
        <v>0.199964639321073</v>
      </c>
      <c r="P107" s="9">
        <v>9.8336710172925099E-2</v>
      </c>
      <c r="Q107" s="9">
        <v>6.8879599849084205E-2</v>
      </c>
      <c r="R107" s="9">
        <v>0.10755685487983099</v>
      </c>
      <c r="S107" s="9">
        <v>0.12969026947456899</v>
      </c>
      <c r="T107" s="9">
        <v>5.6035353535353501E-2</v>
      </c>
      <c r="U107" s="9">
        <v>0.17486266338321599</v>
      </c>
      <c r="V107" s="9">
        <v>0.105082456239094</v>
      </c>
      <c r="W107" s="9">
        <v>5.10689164351949E-2</v>
      </c>
      <c r="X107" s="9">
        <v>0.41053006047669599</v>
      </c>
      <c r="Y107" s="9">
        <v>0.52398720682302902</v>
      </c>
      <c r="Z107" s="9">
        <v>0.39489018377408902</v>
      </c>
      <c r="AA107" s="9">
        <v>0.24326582776248501</v>
      </c>
      <c r="AB107" s="9">
        <v>0.45123159215479403</v>
      </c>
      <c r="AC107" s="9">
        <v>0.26992073425114599</v>
      </c>
      <c r="AD107" s="9">
        <v>0.238977635782747</v>
      </c>
      <c r="AE107" s="9">
        <v>0.45085910652921102</v>
      </c>
      <c r="AF107" s="9">
        <v>0.37748866548393301</v>
      </c>
      <c r="AG107" s="9">
        <v>0.13872491145218399</v>
      </c>
      <c r="AH107" s="9">
        <v>0</v>
      </c>
      <c r="AI107">
        <v>1</v>
      </c>
    </row>
    <row r="108" spans="3:35" x14ac:dyDescent="0.2">
      <c r="C108" s="5" t="s">
        <v>294</v>
      </c>
      <c r="D108" s="9">
        <v>0.41312887500591799</v>
      </c>
      <c r="E108" s="9">
        <v>0.142712208319242</v>
      </c>
      <c r="F108" s="9">
        <v>0.40225278142491899</v>
      </c>
      <c r="G108" s="9">
        <v>0.26222693531283098</v>
      </c>
      <c r="H108" s="9">
        <v>0.379073756432249</v>
      </c>
      <c r="I108" s="9">
        <v>0.23078338752223801</v>
      </c>
      <c r="J108" s="9">
        <v>0.167174320524835</v>
      </c>
      <c r="K108" s="9">
        <v>0.29488071570576602</v>
      </c>
      <c r="L108" s="9">
        <v>0.381818181818183</v>
      </c>
      <c r="M108" s="9">
        <v>0.15311710193766001</v>
      </c>
      <c r="N108" s="9">
        <v>7.2496831432192196E-2</v>
      </c>
      <c r="O108" s="9">
        <v>0.100623231966053</v>
      </c>
      <c r="P108" s="9">
        <v>5.7249210761909197E-2</v>
      </c>
      <c r="Q108" s="9">
        <v>3.9480909528985898E-2</v>
      </c>
      <c r="R108" s="9">
        <v>0.11911479756603301</v>
      </c>
      <c r="S108" s="9">
        <v>9.6869648811849202E-2</v>
      </c>
      <c r="T108" s="9">
        <v>4.23737373737373E-2</v>
      </c>
      <c r="U108" s="9">
        <v>0.24019700700890301</v>
      </c>
      <c r="V108" s="9">
        <v>0.123937637192547</v>
      </c>
      <c r="W108" s="9">
        <v>4.95833506073547E-2</v>
      </c>
      <c r="X108" s="9">
        <v>0.34044823906083299</v>
      </c>
      <c r="Y108" s="9">
        <v>0.19269722814498899</v>
      </c>
      <c r="Z108" s="9">
        <v>0.31819313710842301</v>
      </c>
      <c r="AA108" s="9">
        <v>0.18128195045222101</v>
      </c>
      <c r="AB108" s="9">
        <v>0.33764775804002101</v>
      </c>
      <c r="AC108" s="9">
        <v>0.16261606077363999</v>
      </c>
      <c r="AD108" s="9">
        <v>0.13650159744408899</v>
      </c>
      <c r="AE108" s="9">
        <v>0.47216494845360601</v>
      </c>
      <c r="AF108" s="9">
        <v>0.22826729745712401</v>
      </c>
      <c r="AG108" s="9">
        <v>0.10278105732651199</v>
      </c>
      <c r="AH108" s="9">
        <v>1</v>
      </c>
      <c r="AI108">
        <v>0</v>
      </c>
    </row>
    <row r="109" spans="3:35" x14ac:dyDescent="0.2">
      <c r="C109" s="5" t="s">
        <v>296</v>
      </c>
      <c r="D109" s="9">
        <v>0.27398362440248097</v>
      </c>
      <c r="E109" s="9">
        <v>0.43151843084206598</v>
      </c>
      <c r="F109" s="9">
        <v>0.26211042775205501</v>
      </c>
      <c r="G109" s="9">
        <v>0.153891834570519</v>
      </c>
      <c r="H109" s="9">
        <v>0.34233095603503</v>
      </c>
      <c r="I109" s="9">
        <v>0.117262744616895</v>
      </c>
      <c r="J109" s="9">
        <v>0.110379568884723</v>
      </c>
      <c r="K109" s="9">
        <v>0.13439363817097399</v>
      </c>
      <c r="L109" s="9">
        <v>0.26515151515151603</v>
      </c>
      <c r="M109" s="9">
        <v>0.22514743049705299</v>
      </c>
      <c r="N109" s="9">
        <v>4.5337678797754397E-2</v>
      </c>
      <c r="O109" s="9">
        <v>0.22538012729844201</v>
      </c>
      <c r="P109" s="9">
        <v>3.2983084389577297E-2</v>
      </c>
      <c r="Q109" s="9">
        <v>2.4408010489392899E-2</v>
      </c>
      <c r="R109" s="9">
        <v>0.19668898935989301</v>
      </c>
      <c r="S109" s="9">
        <v>7.3361973142668097E-2</v>
      </c>
      <c r="T109" s="9">
        <v>5.8888888888888803E-2</v>
      </c>
      <c r="U109" s="9">
        <v>0.168971396097746</v>
      </c>
      <c r="V109" s="9">
        <v>0.120842010468845</v>
      </c>
      <c r="W109" s="9">
        <v>5.9913215317219999E-2</v>
      </c>
      <c r="X109" s="9">
        <v>0.23336890786197101</v>
      </c>
      <c r="Y109" s="9">
        <v>0.569029850746267</v>
      </c>
      <c r="Z109" s="9">
        <v>0.20733104238259001</v>
      </c>
      <c r="AA109" s="9">
        <v>0.115119937082186</v>
      </c>
      <c r="AB109" s="9">
        <v>0.46708049924057599</v>
      </c>
      <c r="AC109" s="9">
        <v>0.12128532758971799</v>
      </c>
      <c r="AD109" s="9">
        <v>0.17388178913738001</v>
      </c>
      <c r="AE109" s="9">
        <v>0.32065292096219999</v>
      </c>
      <c r="AF109" s="9">
        <v>0.24916223142124799</v>
      </c>
      <c r="AG109" s="9">
        <v>0.16810966810966901</v>
      </c>
      <c r="AH109" s="9">
        <v>0</v>
      </c>
      <c r="AI109">
        <v>1</v>
      </c>
    </row>
    <row r="110" spans="3:35" x14ac:dyDescent="0.2">
      <c r="C110" s="5" t="s">
        <v>301</v>
      </c>
      <c r="D110" s="9">
        <v>0.13048416867811999</v>
      </c>
      <c r="E110" s="9">
        <v>7.6428812986134506E-2</v>
      </c>
      <c r="F110" s="9">
        <v>0.120585999585378</v>
      </c>
      <c r="G110" s="9">
        <v>6.1505832449628803E-2</v>
      </c>
      <c r="H110" s="9">
        <v>0.35993500045138799</v>
      </c>
      <c r="I110" s="9">
        <v>6.6376295932765006E-2</v>
      </c>
      <c r="J110" s="9">
        <v>0</v>
      </c>
      <c r="K110" s="9">
        <v>0</v>
      </c>
      <c r="L110" s="9">
        <v>0.425757575757577</v>
      </c>
      <c r="M110" s="9">
        <v>0.30033698399325998</v>
      </c>
      <c r="N110" s="9">
        <v>3.1613253666485597E-2</v>
      </c>
      <c r="O110" s="9">
        <v>3.0012376237623799E-2</v>
      </c>
      <c r="P110" s="9">
        <v>2.17217170051359E-2</v>
      </c>
      <c r="Q110" s="9">
        <v>1.0194285372750699E-2</v>
      </c>
      <c r="R110" s="9">
        <v>0.14709181765645701</v>
      </c>
      <c r="S110" s="9">
        <v>2.5565536095172401E-2</v>
      </c>
      <c r="T110" s="9">
        <v>0</v>
      </c>
      <c r="U110" s="9">
        <v>0</v>
      </c>
      <c r="V110" s="9">
        <v>0.20948950301119901</v>
      </c>
      <c r="W110" s="9">
        <v>8.0331108439396101E-2</v>
      </c>
      <c r="X110" s="9">
        <v>9.5695482034860099E-2</v>
      </c>
      <c r="Y110" s="9">
        <v>5.5437100213219702E-2</v>
      </c>
      <c r="Z110" s="9">
        <v>8.0282882613676804E-2</v>
      </c>
      <c r="AA110" s="9">
        <v>3.8758356272119501E-2</v>
      </c>
      <c r="AB110" s="9">
        <v>0.34491184045433798</v>
      </c>
      <c r="AC110" s="9">
        <v>4.3416673943204198E-2</v>
      </c>
      <c r="AD110" s="9">
        <v>0</v>
      </c>
      <c r="AE110" s="9">
        <v>0</v>
      </c>
      <c r="AF110" s="9">
        <v>0.30356790853538401</v>
      </c>
      <c r="AG110" s="9">
        <v>0.173619309982947</v>
      </c>
      <c r="AH110" s="9">
        <v>1</v>
      </c>
      <c r="AI110">
        <v>0</v>
      </c>
    </row>
    <row r="111" spans="3:35" x14ac:dyDescent="0.2">
      <c r="C111" s="5" t="s">
        <v>302</v>
      </c>
      <c r="D111" s="9">
        <v>0.43206020161862602</v>
      </c>
      <c r="E111" s="9">
        <v>0.282042610754142</v>
      </c>
      <c r="F111" s="9">
        <v>0.42367493607904799</v>
      </c>
      <c r="G111" s="9">
        <v>0.283987274655355</v>
      </c>
      <c r="H111" s="9">
        <v>0.40245553850320798</v>
      </c>
      <c r="I111" s="9">
        <v>0.289307404453715</v>
      </c>
      <c r="J111" s="9">
        <v>0.22134489222118001</v>
      </c>
      <c r="K111" s="9">
        <v>0.29537773359841002</v>
      </c>
      <c r="L111" s="9">
        <v>0.40454545454545099</v>
      </c>
      <c r="M111" s="9">
        <v>0.26368997472620198</v>
      </c>
      <c r="N111" s="9">
        <v>0.21488321564367099</v>
      </c>
      <c r="O111" s="9">
        <v>0.214771923620933</v>
      </c>
      <c r="P111" s="9">
        <v>0.17792018093577699</v>
      </c>
      <c r="Q111" s="9">
        <v>0.12565978953974399</v>
      </c>
      <c r="R111" s="9">
        <v>0.171907400482714</v>
      </c>
      <c r="S111" s="9">
        <v>0.128638807943041</v>
      </c>
      <c r="T111" s="9">
        <v>7.7449494949494602E-2</v>
      </c>
      <c r="U111" s="9">
        <v>0.22106459556734201</v>
      </c>
      <c r="V111" s="9">
        <v>0.15292396015084</v>
      </c>
      <c r="W111" s="9">
        <v>8.7724389536089201E-2</v>
      </c>
      <c r="X111" s="9">
        <v>0.426538598363573</v>
      </c>
      <c r="Y111" s="9">
        <v>0.35314498933902</v>
      </c>
      <c r="Z111" s="9">
        <v>0.39140395438019998</v>
      </c>
      <c r="AA111" s="9">
        <v>0.25752064490758902</v>
      </c>
      <c r="AB111" s="9">
        <v>0.39774153074027202</v>
      </c>
      <c r="AC111" s="9">
        <v>0.19046094439755001</v>
      </c>
      <c r="AD111" s="9">
        <v>0.22380191693290699</v>
      </c>
      <c r="AE111" s="9">
        <v>0.41786941580756098</v>
      </c>
      <c r="AF111" s="9">
        <v>0.24186871673565899</v>
      </c>
      <c r="AG111" s="9">
        <v>0.17407844680572099</v>
      </c>
      <c r="AH111" s="9">
        <v>0</v>
      </c>
      <c r="AI111">
        <v>1</v>
      </c>
    </row>
    <row r="112" spans="3:35" x14ac:dyDescent="0.2">
      <c r="C112" s="5" t="s">
        <v>303</v>
      </c>
      <c r="D112" s="9">
        <v>0.210563680249894</v>
      </c>
      <c r="E112" s="9">
        <v>0.25701724721000602</v>
      </c>
      <c r="F112" s="9">
        <v>0.20641282565130201</v>
      </c>
      <c r="G112" s="9">
        <v>0.107953340402969</v>
      </c>
      <c r="H112" s="9">
        <v>0.51069784237609905</v>
      </c>
      <c r="I112" s="9">
        <v>0.231519538678609</v>
      </c>
      <c r="J112" s="9">
        <v>4.7586691658856602E-2</v>
      </c>
      <c r="K112" s="9">
        <v>9.2495029821074007E-2</v>
      </c>
      <c r="L112" s="9">
        <v>0.29545454545454602</v>
      </c>
      <c r="M112" s="9">
        <v>0.329823083403538</v>
      </c>
      <c r="N112" s="9">
        <v>6.2574687669744597E-2</v>
      </c>
      <c r="O112" s="9">
        <v>0.34207036775105898</v>
      </c>
      <c r="P112" s="9">
        <v>5.5600056542430297E-2</v>
      </c>
      <c r="Q112" s="9">
        <v>2.7228342279948501E-2</v>
      </c>
      <c r="R112" s="9">
        <v>0.16830404188054501</v>
      </c>
      <c r="S112" s="9">
        <v>0.113392615735873</v>
      </c>
      <c r="T112" s="9">
        <v>2.9242424242424198E-2</v>
      </c>
      <c r="U112" s="9">
        <v>0.18033718507293001</v>
      </c>
      <c r="V112" s="9">
        <v>0.210193054539314</v>
      </c>
      <c r="W112" s="9">
        <v>9.0902809446817001E-2</v>
      </c>
      <c r="X112" s="9">
        <v>0.17253646389185001</v>
      </c>
      <c r="Y112" s="9">
        <v>0.39285714285714401</v>
      </c>
      <c r="Z112" s="9">
        <v>0.160615568504408</v>
      </c>
      <c r="AA112" s="9">
        <v>7.8106567046795305E-2</v>
      </c>
      <c r="AB112" s="9">
        <v>0.46311827246913101</v>
      </c>
      <c r="AC112" s="9">
        <v>0.14738384220585801</v>
      </c>
      <c r="AD112" s="9">
        <v>6.1565495207667603E-2</v>
      </c>
      <c r="AE112" s="9">
        <v>0.22</v>
      </c>
      <c r="AF112" s="9">
        <v>0.20086733688153</v>
      </c>
      <c r="AG112" s="9">
        <v>0.170011806375444</v>
      </c>
      <c r="AH112" s="9">
        <v>1</v>
      </c>
      <c r="AI112">
        <v>0</v>
      </c>
    </row>
    <row r="113" spans="3:35" x14ac:dyDescent="0.2">
      <c r="C113" s="5" t="s">
        <v>306</v>
      </c>
      <c r="D113" s="9">
        <v>0.23280798901983199</v>
      </c>
      <c r="E113" s="9">
        <v>0.16706121068650601</v>
      </c>
      <c r="F113" s="9">
        <v>0.237163983138691</v>
      </c>
      <c r="G113" s="9">
        <v>0.12271474019088</v>
      </c>
      <c r="H113" s="9">
        <v>0.56486413288797099</v>
      </c>
      <c r="I113" s="9">
        <v>0.338077418563276</v>
      </c>
      <c r="J113" s="9">
        <v>8.6925960637300806E-2</v>
      </c>
      <c r="K113" s="9">
        <v>0.14925447316103399</v>
      </c>
      <c r="L113" s="9">
        <v>0.47222222222222399</v>
      </c>
      <c r="M113" s="9">
        <v>0.59877843302443301</v>
      </c>
      <c r="N113" s="9">
        <v>0.103096143400325</v>
      </c>
      <c r="O113" s="9">
        <v>6.4886845827440004E-2</v>
      </c>
      <c r="P113" s="9">
        <v>0.106676718654289</v>
      </c>
      <c r="Q113" s="9">
        <v>3.40457005816234E-2</v>
      </c>
      <c r="R113" s="9">
        <v>0.28748682734473202</v>
      </c>
      <c r="S113" s="9">
        <v>0.33915642743413599</v>
      </c>
      <c r="T113" s="9">
        <v>7.0429292929292897E-2</v>
      </c>
      <c r="U113" s="9">
        <v>0.21026709604091701</v>
      </c>
      <c r="V113" s="9">
        <v>0.329093262790565</v>
      </c>
      <c r="W113" s="9">
        <v>0.29463261611597102</v>
      </c>
      <c r="X113" s="9">
        <v>0.18569903948772701</v>
      </c>
      <c r="Y113" s="9">
        <v>0.119669509594883</v>
      </c>
      <c r="Z113" s="9">
        <v>0.178544748244435</v>
      </c>
      <c r="AA113" s="9">
        <v>7.9728666928824396E-2</v>
      </c>
      <c r="AB113" s="9">
        <v>0.47038235488344698</v>
      </c>
      <c r="AC113" s="9">
        <v>0.21772370501886901</v>
      </c>
      <c r="AD113" s="9">
        <v>7.5239616613418506E-2</v>
      </c>
      <c r="AE113" s="9">
        <v>0.20762886597938199</v>
      </c>
      <c r="AF113" s="9">
        <v>0.229055785531244</v>
      </c>
      <c r="AG113" s="9">
        <v>0.31850977305522998</v>
      </c>
      <c r="AH113" s="9">
        <v>1</v>
      </c>
      <c r="AI113">
        <v>0</v>
      </c>
    </row>
    <row r="114" spans="3:35" x14ac:dyDescent="0.2">
      <c r="C114" s="5" t="s">
        <v>308</v>
      </c>
      <c r="D114" s="9">
        <v>0.37715935444175902</v>
      </c>
      <c r="E114" s="9">
        <v>0.306391613121406</v>
      </c>
      <c r="F114" s="9">
        <v>0.37350563195356201</v>
      </c>
      <c r="G114" s="9">
        <v>0.231601272534464</v>
      </c>
      <c r="H114" s="9">
        <v>0.25954680870271801</v>
      </c>
      <c r="I114" s="9">
        <v>0.29850929390835002</v>
      </c>
      <c r="J114" s="9">
        <v>0.21204311152764699</v>
      </c>
      <c r="K114" s="9">
        <v>0.177037773359841</v>
      </c>
      <c r="L114" s="9">
        <v>0.34545454545454701</v>
      </c>
      <c r="M114" s="9">
        <v>0.31529064869418899</v>
      </c>
      <c r="N114" s="9">
        <v>0.112438891906572</v>
      </c>
      <c r="O114" s="9">
        <v>0.34229137199434301</v>
      </c>
      <c r="P114" s="9">
        <v>0.118456391650567</v>
      </c>
      <c r="Q114" s="9">
        <v>6.0941579908778097E-2</v>
      </c>
      <c r="R114" s="9">
        <v>0.13859333038719099</v>
      </c>
      <c r="S114" s="9">
        <v>0.34937062516898698</v>
      </c>
      <c r="T114" s="9">
        <v>0.13391414141414101</v>
      </c>
      <c r="U114" s="9">
        <v>0.28925932941845101</v>
      </c>
      <c r="V114" s="9">
        <v>0.36131592277818397</v>
      </c>
      <c r="W114" s="9">
        <v>0.29273247377803602</v>
      </c>
      <c r="X114" s="9">
        <v>0.295980078263964</v>
      </c>
      <c r="Y114" s="9">
        <v>0.35847547974413402</v>
      </c>
      <c r="Z114" s="9">
        <v>0.28233477762836401</v>
      </c>
      <c r="AA114" s="9">
        <v>0.15348505701926801</v>
      </c>
      <c r="AB114" s="9">
        <v>0.18840388298223701</v>
      </c>
      <c r="AC114" s="9">
        <v>0.218111787020596</v>
      </c>
      <c r="AD114" s="9">
        <v>0.199680511182108</v>
      </c>
      <c r="AE114" s="9">
        <v>0.288831615120275</v>
      </c>
      <c r="AF114" s="9">
        <v>0.253696037847428</v>
      </c>
      <c r="AG114" s="9">
        <v>0.24360487996851701</v>
      </c>
      <c r="AH114" s="9">
        <v>1</v>
      </c>
      <c r="AI114">
        <v>0</v>
      </c>
    </row>
    <row r="115" spans="3:35" x14ac:dyDescent="0.2">
      <c r="C115" s="5" t="s">
        <v>310</v>
      </c>
      <c r="D115" s="9">
        <v>0.31989209143830899</v>
      </c>
      <c r="E115" s="9">
        <v>0.27730808251606298</v>
      </c>
      <c r="F115" s="9">
        <v>0.306336811554143</v>
      </c>
      <c r="G115" s="9">
        <v>0.18727465535524901</v>
      </c>
      <c r="H115" s="9">
        <v>0.24203304143721299</v>
      </c>
      <c r="I115" s="9">
        <v>0.136126617998895</v>
      </c>
      <c r="J115" s="9">
        <v>6.7502343017806596E-2</v>
      </c>
      <c r="K115" s="9">
        <v>6.6053677932405797E-2</v>
      </c>
      <c r="L115" s="9">
        <v>0.20858585858585399</v>
      </c>
      <c r="M115" s="9">
        <v>0.122999157540019</v>
      </c>
      <c r="N115" s="9">
        <v>5.01539018649284E-2</v>
      </c>
      <c r="O115" s="9">
        <v>8.7782885431400198E-2</v>
      </c>
      <c r="P115" s="9">
        <v>3.8448852659850097E-2</v>
      </c>
      <c r="Q115" s="9">
        <v>2.73964415257432E-2</v>
      </c>
      <c r="R115" s="9">
        <v>3.8243192711697203E-2</v>
      </c>
      <c r="S115" s="9">
        <v>0.102652687235257</v>
      </c>
      <c r="T115" s="9">
        <v>4.4949494949494899E-2</v>
      </c>
      <c r="U115" s="9">
        <v>0.110399696912294</v>
      </c>
      <c r="V115" s="9">
        <v>7.6096133280801406E-2</v>
      </c>
      <c r="W115" s="9">
        <v>3.7353343559553699E-2</v>
      </c>
      <c r="X115" s="9">
        <v>0.26360725720384298</v>
      </c>
      <c r="Y115" s="9">
        <v>0.278251599147122</v>
      </c>
      <c r="Z115" s="9">
        <v>0.23297973006623901</v>
      </c>
      <c r="AA115" s="9">
        <v>0.132889303971686</v>
      </c>
      <c r="AB115" s="9">
        <v>0.171300270752164</v>
      </c>
      <c r="AC115" s="9">
        <v>0.150488498219673</v>
      </c>
      <c r="AD115" s="9">
        <v>0.124920127795527</v>
      </c>
      <c r="AE115" s="9">
        <v>0.20683848797250901</v>
      </c>
      <c r="AF115" s="9">
        <v>0.154740784545632</v>
      </c>
      <c r="AG115" s="9">
        <v>9.9042371769645005E-2</v>
      </c>
      <c r="AH115" s="9">
        <v>1</v>
      </c>
      <c r="AI115">
        <v>0</v>
      </c>
    </row>
    <row r="116" spans="3:35" x14ac:dyDescent="0.2">
      <c r="C116" s="5" t="s">
        <v>313</v>
      </c>
      <c r="D116" s="9">
        <v>0.13015287046239801</v>
      </c>
      <c r="E116" s="9">
        <v>0.19039567128846699</v>
      </c>
      <c r="F116" s="9">
        <v>0.138138345656831</v>
      </c>
      <c r="G116" s="9">
        <v>6.6468716861081203E-2</v>
      </c>
      <c r="H116" s="9">
        <v>0.492642412205475</v>
      </c>
      <c r="I116" s="9">
        <v>0.43101650205508601</v>
      </c>
      <c r="J116" s="9">
        <v>0.96251171508903399</v>
      </c>
      <c r="K116" s="9">
        <v>0.39050695825049803</v>
      </c>
      <c r="L116" s="9">
        <v>0.75151515151515502</v>
      </c>
      <c r="M116" s="9">
        <v>0.905644481887112</v>
      </c>
      <c r="N116" s="9">
        <v>0.25819301104472198</v>
      </c>
      <c r="O116" s="9">
        <v>0.50914957567185404</v>
      </c>
      <c r="P116" s="9">
        <v>0.156245582622626</v>
      </c>
      <c r="Q116" s="9">
        <v>8.0403737033010902E-2</v>
      </c>
      <c r="R116" s="9">
        <v>0.31468198660638402</v>
      </c>
      <c r="S116" s="9">
        <v>0.70303722173822103</v>
      </c>
      <c r="T116" s="9">
        <v>1</v>
      </c>
      <c r="U116" s="9">
        <v>1</v>
      </c>
      <c r="V116" s="9">
        <v>0.38805088084651101</v>
      </c>
      <c r="W116" s="9">
        <v>1</v>
      </c>
      <c r="X116" s="9">
        <v>0.10992529348986101</v>
      </c>
      <c r="Y116" s="9">
        <v>0.19909381663112699</v>
      </c>
      <c r="Z116" s="9">
        <v>0.102744160565766</v>
      </c>
      <c r="AA116" s="9">
        <v>4.7999410145497599E-2</v>
      </c>
      <c r="AB116" s="9">
        <v>0.38321336591164501</v>
      </c>
      <c r="AC116" s="9">
        <v>0.24246393262896401</v>
      </c>
      <c r="AD116" s="9">
        <v>0.65623003194888097</v>
      </c>
      <c r="AE116" s="9">
        <v>0.53986254295532399</v>
      </c>
      <c r="AF116" s="9">
        <v>0.30415927459097197</v>
      </c>
      <c r="AG116" s="9">
        <v>0.46477764659583098</v>
      </c>
      <c r="AH116" s="9">
        <v>1</v>
      </c>
      <c r="AI116">
        <v>0</v>
      </c>
    </row>
    <row r="117" spans="3:35" x14ac:dyDescent="0.2">
      <c r="C117" s="5" t="s">
        <v>316</v>
      </c>
      <c r="D117" s="9">
        <v>0.24937289980595501</v>
      </c>
      <c r="E117" s="9">
        <v>0.278322624281366</v>
      </c>
      <c r="F117" s="9">
        <v>0.23826964273374299</v>
      </c>
      <c r="G117" s="9">
        <v>0.13437963944856801</v>
      </c>
      <c r="H117" s="9">
        <v>0.30612981854292898</v>
      </c>
      <c r="I117" s="9">
        <v>0.14542052634807701</v>
      </c>
      <c r="J117" s="9">
        <v>9.1026241799437593E-2</v>
      </c>
      <c r="K117" s="9">
        <v>0.11585487077534801</v>
      </c>
      <c r="L117" s="9">
        <v>0.459595959595961</v>
      </c>
      <c r="M117" s="9">
        <v>0.25947767481044798</v>
      </c>
      <c r="N117" s="9">
        <v>3.9290240811153301E-2</v>
      </c>
      <c r="O117" s="9">
        <v>0.13748673974540301</v>
      </c>
      <c r="P117" s="9">
        <v>3.42552890731753E-2</v>
      </c>
      <c r="Q117" s="9">
        <v>1.8132305313056801E-2</v>
      </c>
      <c r="R117" s="9">
        <v>0.12934697623822899</v>
      </c>
      <c r="S117" s="9">
        <v>0.100399555381981</v>
      </c>
      <c r="T117" s="9">
        <v>5.0353535353534998E-2</v>
      </c>
      <c r="U117" s="9">
        <v>0.15010418639893899</v>
      </c>
      <c r="V117" s="9">
        <v>0.142229976923508</v>
      </c>
      <c r="W117" s="9">
        <v>5.49037491535731E-2</v>
      </c>
      <c r="X117" s="9">
        <v>0.20135183208822499</v>
      </c>
      <c r="Y117" s="9">
        <v>0.35181236673773802</v>
      </c>
      <c r="Z117" s="9">
        <v>0.18023805966432599</v>
      </c>
      <c r="AA117" s="9">
        <v>9.3147856861974201E-2</v>
      </c>
      <c r="AB117" s="9">
        <v>0.33368553126857498</v>
      </c>
      <c r="AC117" s="9">
        <v>0.14699576020412999</v>
      </c>
      <c r="AD117" s="9">
        <v>0.15519169329073401</v>
      </c>
      <c r="AE117" s="9">
        <v>0.28216494845360901</v>
      </c>
      <c r="AF117" s="9">
        <v>0.305144884683619</v>
      </c>
      <c r="AG117" s="9">
        <v>0.172373081463992</v>
      </c>
      <c r="AH117" s="9">
        <v>1</v>
      </c>
      <c r="AI117">
        <v>0</v>
      </c>
    </row>
    <row r="118" spans="3:35" x14ac:dyDescent="0.2">
      <c r="C118" s="5" t="s">
        <v>317</v>
      </c>
      <c r="D118" s="9">
        <v>0.506365658573527</v>
      </c>
      <c r="E118" s="9">
        <v>0.373013189042945</v>
      </c>
      <c r="F118" s="9">
        <v>0.50867251744869002</v>
      </c>
      <c r="G118" s="9">
        <v>0.34791092258748602</v>
      </c>
      <c r="H118" s="9">
        <v>0.53146158707231606</v>
      </c>
      <c r="I118" s="9">
        <v>0.45126065885528599</v>
      </c>
      <c r="J118" s="9">
        <v>0.43462980318650402</v>
      </c>
      <c r="K118" s="9">
        <v>0.52385685884691602</v>
      </c>
      <c r="L118" s="9">
        <v>0.46010101010101201</v>
      </c>
      <c r="M118" s="9">
        <v>0.24641954507161101</v>
      </c>
      <c r="N118" s="9">
        <v>0.25341300018106</v>
      </c>
      <c r="O118" s="9">
        <v>0.22980021216407101</v>
      </c>
      <c r="P118" s="9">
        <v>0.22536870376478299</v>
      </c>
      <c r="Q118" s="9">
        <v>0.16269765669651301</v>
      </c>
      <c r="R118" s="9">
        <v>0.248971683040418</v>
      </c>
      <c r="S118" s="9">
        <v>0.35515366359239597</v>
      </c>
      <c r="T118" s="9">
        <v>0.13146464646464601</v>
      </c>
      <c r="U118" s="9">
        <v>0.34874029172191501</v>
      </c>
      <c r="V118" s="9">
        <v>0.13927506050543101</v>
      </c>
      <c r="W118" s="9">
        <v>0.140721086743225</v>
      </c>
      <c r="X118" s="9">
        <v>0.44610458911419199</v>
      </c>
      <c r="Y118" s="9">
        <v>0.34888059701492302</v>
      </c>
      <c r="Z118" s="9">
        <v>0.41082723243189601</v>
      </c>
      <c r="AA118" s="9">
        <v>0.27447896185607501</v>
      </c>
      <c r="AB118" s="9">
        <v>0.46642012811200201</v>
      </c>
      <c r="AC118" s="9">
        <v>0.31290081594240798</v>
      </c>
      <c r="AD118" s="9">
        <v>0.28618210862619797</v>
      </c>
      <c r="AE118" s="9">
        <v>0.52061855670103196</v>
      </c>
      <c r="AF118" s="9">
        <v>0.17701557263946199</v>
      </c>
      <c r="AG118" s="9">
        <v>0.146530237439329</v>
      </c>
      <c r="AH118" s="9">
        <v>0</v>
      </c>
      <c r="AI118">
        <v>1</v>
      </c>
    </row>
    <row r="119" spans="3:35" x14ac:dyDescent="0.2">
      <c r="C119" s="5" t="s">
        <v>319</v>
      </c>
      <c r="D119" s="9">
        <v>0.240380519664917</v>
      </c>
      <c r="E119" s="9">
        <v>0.102468718295569</v>
      </c>
      <c r="F119" s="9">
        <v>0.22838781010296499</v>
      </c>
      <c r="G119" s="9">
        <v>0.129416755037115</v>
      </c>
      <c r="H119" s="9">
        <v>0.36544190665342802</v>
      </c>
      <c r="I119" s="9">
        <v>0.10131280289552699</v>
      </c>
      <c r="J119" s="9">
        <v>4.6204311152764702E-2</v>
      </c>
      <c r="K119" s="9">
        <v>9.7564612326044201E-2</v>
      </c>
      <c r="L119" s="9">
        <v>0.26767676767676901</v>
      </c>
      <c r="M119" s="9">
        <v>0.19187026116259401</v>
      </c>
      <c r="N119" s="9">
        <v>2.5602027883396598E-2</v>
      </c>
      <c r="O119" s="9">
        <v>8.1395862800565905E-2</v>
      </c>
      <c r="P119" s="9">
        <v>1.95071384818357E-2</v>
      </c>
      <c r="Q119" s="9">
        <v>1.20433770764926E-2</v>
      </c>
      <c r="R119" s="9">
        <v>0.12968691572900001</v>
      </c>
      <c r="S119" s="9">
        <v>5.6606182593805801E-2</v>
      </c>
      <c r="T119" s="9">
        <v>2.1065656565656499E-2</v>
      </c>
      <c r="U119" s="9">
        <v>0.11882932373555601</v>
      </c>
      <c r="V119" s="9">
        <v>9.5232734845500003E-2</v>
      </c>
      <c r="W119" s="9">
        <v>5.6492959108937098E-2</v>
      </c>
      <c r="X119" s="9">
        <v>0.18534329420135201</v>
      </c>
      <c r="Y119" s="9">
        <v>0.170309168443497</v>
      </c>
      <c r="Z119" s="9">
        <v>0.167687633846307</v>
      </c>
      <c r="AA119" s="9">
        <v>8.5430593786865794E-2</v>
      </c>
      <c r="AB119" s="9">
        <v>0.371987056725882</v>
      </c>
      <c r="AC119" s="9">
        <v>9.3052361964082994E-2</v>
      </c>
      <c r="AD119" s="9">
        <v>6.8977635782747598E-2</v>
      </c>
      <c r="AE119" s="9">
        <v>0.241408934707904</v>
      </c>
      <c r="AF119" s="9">
        <v>0.18706879558446701</v>
      </c>
      <c r="AG119" s="9">
        <v>0.15702479338843001</v>
      </c>
      <c r="AH119" s="9">
        <v>1</v>
      </c>
      <c r="AI119">
        <v>0</v>
      </c>
    </row>
    <row r="120" spans="3:35" x14ac:dyDescent="0.2">
      <c r="C120" s="5" t="s">
        <v>321</v>
      </c>
      <c r="D120" s="9">
        <v>0.22570874154006401</v>
      </c>
      <c r="E120" s="9">
        <v>0.35407507609063199</v>
      </c>
      <c r="F120" s="9">
        <v>0.22327413447584801</v>
      </c>
      <c r="G120" s="9">
        <v>0.117200424178154</v>
      </c>
      <c r="H120" s="9">
        <v>0.507989527850505</v>
      </c>
      <c r="I120" s="9">
        <v>0.29053432304766302</v>
      </c>
      <c r="J120" s="9">
        <v>0.160332708528584</v>
      </c>
      <c r="K120" s="9">
        <v>0.18578528827037799</v>
      </c>
      <c r="L120" s="9">
        <v>0.47121212121212303</v>
      </c>
      <c r="M120" s="9">
        <v>0.30686604886268098</v>
      </c>
      <c r="N120" s="9">
        <v>0.14133623030961401</v>
      </c>
      <c r="O120" s="9">
        <v>0.29455445544554498</v>
      </c>
      <c r="P120" s="9">
        <v>0.149319134900815</v>
      </c>
      <c r="Q120" s="9">
        <v>5.8905711265264303E-2</v>
      </c>
      <c r="R120" s="9">
        <v>0.262433286874936</v>
      </c>
      <c r="S120" s="9">
        <v>0.16371256045903801</v>
      </c>
      <c r="T120" s="9">
        <v>0.105227272727272</v>
      </c>
      <c r="U120" s="9">
        <v>0.218223148323546</v>
      </c>
      <c r="V120" s="9">
        <v>0.36708504530871799</v>
      </c>
      <c r="W120" s="9">
        <v>0.14393405469646101</v>
      </c>
      <c r="X120" s="9">
        <v>0.191746709356102</v>
      </c>
      <c r="Y120" s="9">
        <v>0.378198294243071</v>
      </c>
      <c r="Z120" s="9">
        <v>0.191742616664177</v>
      </c>
      <c r="AA120" s="9">
        <v>8.8158670861187505E-2</v>
      </c>
      <c r="AB120" s="9">
        <v>0.42679786039754603</v>
      </c>
      <c r="AC120" s="9">
        <v>0.15708589224903199</v>
      </c>
      <c r="AD120" s="9">
        <v>0.15623003194888099</v>
      </c>
      <c r="AE120" s="9">
        <v>0.271786941580756</v>
      </c>
      <c r="AF120" s="9">
        <v>0.31598659570274001</v>
      </c>
      <c r="AG120" s="9">
        <v>0.162862390135118</v>
      </c>
      <c r="AH120" s="9">
        <v>1</v>
      </c>
      <c r="AI120">
        <v>0</v>
      </c>
    </row>
    <row r="121" spans="3:35" x14ac:dyDescent="0.2">
      <c r="C121" s="5" t="s">
        <v>324</v>
      </c>
      <c r="D121" s="9">
        <v>0.25363244829381498</v>
      </c>
      <c r="E121" s="9">
        <v>0.42306391613121003</v>
      </c>
      <c r="F121" s="9">
        <v>0.24918803123488301</v>
      </c>
      <c r="G121" s="9">
        <v>0.13616118769883301</v>
      </c>
      <c r="H121" s="9">
        <v>0.438476121693603</v>
      </c>
      <c r="I121" s="9">
        <v>0.25188638733820001</v>
      </c>
      <c r="J121" s="9">
        <v>0.12582005623242701</v>
      </c>
      <c r="K121" s="9">
        <v>0.140258449304175</v>
      </c>
      <c r="L121" s="9">
        <v>0.247979797979794</v>
      </c>
      <c r="M121" s="9">
        <v>0.37173546756529202</v>
      </c>
      <c r="N121" s="9">
        <v>6.6413181242078498E-2</v>
      </c>
      <c r="O121" s="9">
        <v>0.28637729844412801</v>
      </c>
      <c r="P121" s="9">
        <v>5.6448192998162297E-2</v>
      </c>
      <c r="Q121" s="9">
        <v>2.7545863077561E-2</v>
      </c>
      <c r="R121" s="9">
        <v>0.32725974776489403</v>
      </c>
      <c r="S121" s="9">
        <v>0.22154294469312499</v>
      </c>
      <c r="T121" s="9">
        <v>7.8914141414141395E-2</v>
      </c>
      <c r="U121" s="9">
        <v>0.21500284144724399</v>
      </c>
      <c r="V121" s="9">
        <v>0.15348680137333201</v>
      </c>
      <c r="W121" s="9">
        <v>0.15384934289623201</v>
      </c>
      <c r="X121" s="9">
        <v>0.20099608680184999</v>
      </c>
      <c r="Y121" s="9">
        <v>0.44402985074626899</v>
      </c>
      <c r="Z121" s="9">
        <v>0.184023108720554</v>
      </c>
      <c r="AA121" s="9">
        <v>9.0395202516712694E-2</v>
      </c>
      <c r="AB121" s="9">
        <v>0.48887274648352702</v>
      </c>
      <c r="AC121" s="9">
        <v>0.20035703544158801</v>
      </c>
      <c r="AD121" s="9">
        <v>0.13482428115015899</v>
      </c>
      <c r="AE121" s="9">
        <v>0.28158075601374599</v>
      </c>
      <c r="AF121" s="9">
        <v>0.13857677902621701</v>
      </c>
      <c r="AG121" s="9">
        <v>0.23468450741178101</v>
      </c>
      <c r="AH121" s="9">
        <v>1</v>
      </c>
      <c r="AI121">
        <v>0</v>
      </c>
    </row>
    <row r="122" spans="3:35" x14ac:dyDescent="0.2">
      <c r="C122" s="5" t="s">
        <v>326</v>
      </c>
      <c r="D122" s="9">
        <v>0.37810592077240002</v>
      </c>
      <c r="E122" s="9">
        <v>0.339871491376395</v>
      </c>
      <c r="F122" s="9">
        <v>0.357335360375924</v>
      </c>
      <c r="G122" s="9">
        <v>0.231898197242842</v>
      </c>
      <c r="H122" s="9">
        <v>0.28509524239415102</v>
      </c>
      <c r="I122" s="9">
        <v>0.104717501993742</v>
      </c>
      <c r="J122" s="9">
        <v>4.5618556701030898E-2</v>
      </c>
      <c r="K122" s="9">
        <v>9.6371769383698305E-2</v>
      </c>
      <c r="L122" s="9">
        <v>0.22979797979798</v>
      </c>
      <c r="M122" s="9">
        <v>5.6866048862679E-2</v>
      </c>
      <c r="N122" s="9">
        <v>2.6253847546623198E-2</v>
      </c>
      <c r="O122" s="9">
        <v>0.155763790664778</v>
      </c>
      <c r="P122" s="9">
        <v>2.49257880601234E-2</v>
      </c>
      <c r="Q122" s="9">
        <v>1.83751153347603E-2</v>
      </c>
      <c r="R122" s="9">
        <v>6.5302376177040697E-2</v>
      </c>
      <c r="S122" s="9">
        <v>4.3042328837083803E-2</v>
      </c>
      <c r="T122" s="9">
        <v>2.0878787878787799E-2</v>
      </c>
      <c r="U122" s="9">
        <v>0.12184125781398</v>
      </c>
      <c r="V122" s="9">
        <v>0.15981876512635701</v>
      </c>
      <c r="W122" s="9">
        <v>2.1599436175946299E-2</v>
      </c>
      <c r="X122" s="9">
        <v>0.28637495553184</v>
      </c>
      <c r="Y122" s="9">
        <v>0.36780383795309202</v>
      </c>
      <c r="Z122" s="9">
        <v>0.25842920464166702</v>
      </c>
      <c r="AA122" s="9">
        <v>0.14670173023987401</v>
      </c>
      <c r="AB122" s="9">
        <v>0.22010169715380201</v>
      </c>
      <c r="AC122" s="9">
        <v>7.0495095613703096E-2</v>
      </c>
      <c r="AD122" s="9">
        <v>6.19009584664535E-2</v>
      </c>
      <c r="AE122" s="9">
        <v>0.19773195876288699</v>
      </c>
      <c r="AF122" s="9">
        <v>0.21308890203035699</v>
      </c>
      <c r="AG122" s="9">
        <v>3.8108356290175303E-2</v>
      </c>
      <c r="AH122" s="9">
        <v>1</v>
      </c>
      <c r="AI122">
        <v>0</v>
      </c>
    </row>
    <row r="123" spans="3:35" x14ac:dyDescent="0.2">
      <c r="C123" s="5" t="s">
        <v>327</v>
      </c>
      <c r="D123" s="9">
        <v>0.180746840834872</v>
      </c>
      <c r="E123" s="9">
        <v>0</v>
      </c>
      <c r="F123" s="9">
        <v>0.17262110427752</v>
      </c>
      <c r="G123" s="9">
        <v>9.0816542948038106E-2</v>
      </c>
      <c r="H123" s="9">
        <v>0.39099034034486102</v>
      </c>
      <c r="I123" s="9">
        <v>0.116495920495675</v>
      </c>
      <c r="J123" s="9">
        <v>5.9301780693533E-2</v>
      </c>
      <c r="K123" s="9">
        <v>8.4393638170974006E-2</v>
      </c>
      <c r="L123" s="9">
        <v>0.162121212121212</v>
      </c>
      <c r="M123" s="9">
        <v>0.29570345408593302</v>
      </c>
      <c r="N123" s="9">
        <v>2.2198080753213799E-2</v>
      </c>
      <c r="O123" s="9">
        <v>1.0210396039603701E-2</v>
      </c>
      <c r="P123" s="9">
        <v>1.73867973425052E-2</v>
      </c>
      <c r="Q123" s="9">
        <v>8.7374252425298695E-3</v>
      </c>
      <c r="R123" s="9">
        <v>0.20722711357378401</v>
      </c>
      <c r="S123" s="9">
        <v>5.6808964460600603E-2</v>
      </c>
      <c r="T123" s="9">
        <v>2.7752525252525199E-2</v>
      </c>
      <c r="U123" s="9">
        <v>0.101231293805645</v>
      </c>
      <c r="V123" s="9">
        <v>6.5542860359092694E-2</v>
      </c>
      <c r="W123" s="9">
        <v>4.2328261680693001E-2</v>
      </c>
      <c r="X123" s="9">
        <v>0.130558520099609</v>
      </c>
      <c r="Y123" s="9">
        <v>0</v>
      </c>
      <c r="Z123" s="9">
        <v>0.11579261915434</v>
      </c>
      <c r="AA123" s="9">
        <v>5.6232795910342297E-2</v>
      </c>
      <c r="AB123" s="9">
        <v>0.47830680842633899</v>
      </c>
      <c r="AC123" s="9">
        <v>9.5477874474876601E-2</v>
      </c>
      <c r="AD123" s="9">
        <v>8.3626198083066997E-2</v>
      </c>
      <c r="AE123" s="9">
        <v>0.15817869415807601</v>
      </c>
      <c r="AF123" s="9">
        <v>0.103489059727969</v>
      </c>
      <c r="AG123" s="9">
        <v>0.14397218942673601</v>
      </c>
      <c r="AH123" s="9">
        <v>1</v>
      </c>
      <c r="AI123">
        <v>0</v>
      </c>
    </row>
    <row r="124" spans="3:35" x14ac:dyDescent="0.2">
      <c r="C124" s="5" t="s">
        <v>329</v>
      </c>
      <c r="D124" s="9">
        <v>0.49642671210184802</v>
      </c>
      <c r="E124" s="9">
        <v>0.506256340886033</v>
      </c>
      <c r="F124" s="9">
        <v>0.49968903323888397</v>
      </c>
      <c r="G124" s="9">
        <v>0.35677624602332902</v>
      </c>
      <c r="H124" s="9">
        <v>0.47187866750924801</v>
      </c>
      <c r="I124" s="9">
        <v>0.43224342064904098</v>
      </c>
      <c r="J124" s="9">
        <v>0.505857544517338</v>
      </c>
      <c r="K124" s="9">
        <v>0.51838966202783499</v>
      </c>
      <c r="L124" s="9">
        <v>0.241414141414137</v>
      </c>
      <c r="M124" s="9">
        <v>0.28833192923336098</v>
      </c>
      <c r="N124" s="9">
        <v>0.35361216730037998</v>
      </c>
      <c r="O124" s="9">
        <v>0.23201025459688601</v>
      </c>
      <c r="P124" s="9">
        <v>0.310040993262026</v>
      </c>
      <c r="Q124" s="9">
        <v>0.21572362989775801</v>
      </c>
      <c r="R124" s="9">
        <v>0.15164700683278301</v>
      </c>
      <c r="S124" s="9">
        <v>0.256015862048248</v>
      </c>
      <c r="T124" s="9">
        <v>0.117272727272727</v>
      </c>
      <c r="U124" s="9">
        <v>0.29721538170107797</v>
      </c>
      <c r="V124" s="9">
        <v>5.0205437046209202E-2</v>
      </c>
      <c r="W124" s="9">
        <v>0.14597238920442801</v>
      </c>
      <c r="X124" s="9">
        <v>0.54108858057630904</v>
      </c>
      <c r="Y124" s="9">
        <v>0.54131130063965704</v>
      </c>
      <c r="Z124" s="9">
        <v>0.52238657303650804</v>
      </c>
      <c r="AA124" s="9">
        <v>0.362465591820684</v>
      </c>
      <c r="AB124" s="9">
        <v>0.43868454071188301</v>
      </c>
      <c r="AC124" s="9">
        <v>0.34511162208574597</v>
      </c>
      <c r="AD124" s="9">
        <v>0.39057507987220302</v>
      </c>
      <c r="AE124" s="9">
        <v>0.59140893470790501</v>
      </c>
      <c r="AF124" s="9">
        <v>0.11728760102503399</v>
      </c>
      <c r="AG124" s="9">
        <v>0.24898333989243199</v>
      </c>
      <c r="AH124" s="9">
        <v>0</v>
      </c>
      <c r="AI124">
        <v>1</v>
      </c>
    </row>
    <row r="125" spans="3:35" x14ac:dyDescent="0.2">
      <c r="C125" s="5" t="s">
        <v>331</v>
      </c>
      <c r="D125" s="9">
        <v>0.25268588196317998</v>
      </c>
      <c r="E125" s="9">
        <v>9.0632397700372E-2</v>
      </c>
      <c r="F125" s="9">
        <v>0.24227765876580701</v>
      </c>
      <c r="G125" s="9">
        <v>0.13599151643690299</v>
      </c>
      <c r="H125" s="9">
        <v>0.45292046583010198</v>
      </c>
      <c r="I125" s="9">
        <v>0.154683761732409</v>
      </c>
      <c r="J125" s="9">
        <v>9.3416119962511701E-2</v>
      </c>
      <c r="K125" s="9">
        <v>0.18389662027833001</v>
      </c>
      <c r="L125" s="9">
        <v>0.45404040404040102</v>
      </c>
      <c r="M125" s="9">
        <v>0.201979780960404</v>
      </c>
      <c r="N125" s="9">
        <v>4.5084193373166298E-2</v>
      </c>
      <c r="O125" s="9">
        <v>6.7494695898161094E-2</v>
      </c>
      <c r="P125" s="9">
        <v>4.3019365782405401E-2</v>
      </c>
      <c r="Q125" s="9">
        <v>1.9850653158958401E-2</v>
      </c>
      <c r="R125" s="9">
        <v>0.21524968555597099</v>
      </c>
      <c r="S125" s="9">
        <v>7.1709676450266394E-2</v>
      </c>
      <c r="T125" s="9">
        <v>4.2500000000000003E-2</v>
      </c>
      <c r="U125" s="9">
        <v>0.23508240197006799</v>
      </c>
      <c r="V125" s="9">
        <v>0.15981876512635701</v>
      </c>
      <c r="W125" s="9">
        <v>4.6750411121705998E-2</v>
      </c>
      <c r="X125" s="9">
        <v>0.19815012451085101</v>
      </c>
      <c r="Y125" s="9">
        <v>9.6481876332622798E-2</v>
      </c>
      <c r="Z125" s="9">
        <v>0.18208078091538499</v>
      </c>
      <c r="AA125" s="9">
        <v>8.9436688950059198E-2</v>
      </c>
      <c r="AB125" s="9">
        <v>0.44462788086905097</v>
      </c>
      <c r="AC125" s="9">
        <v>9.6351058978761298E-2</v>
      </c>
      <c r="AD125" s="9">
        <v>9.9201277955271505E-2</v>
      </c>
      <c r="AE125" s="9">
        <v>0.32271477663230302</v>
      </c>
      <c r="AF125" s="9">
        <v>0.24876798738419101</v>
      </c>
      <c r="AG125" s="9">
        <v>8.3103764921947904E-2</v>
      </c>
      <c r="AH125" s="9">
        <v>1</v>
      </c>
      <c r="AI125">
        <v>0</v>
      </c>
    </row>
    <row r="126" spans="3:35" x14ac:dyDescent="0.2">
      <c r="C126" s="5" t="s">
        <v>334</v>
      </c>
      <c r="D126" s="9">
        <v>0.19399876946377101</v>
      </c>
      <c r="E126" s="9">
        <v>0.169090294217111</v>
      </c>
      <c r="F126" s="9">
        <v>0.18257204063298901</v>
      </c>
      <c r="G126" s="9">
        <v>9.7221633085895598E-2</v>
      </c>
      <c r="H126" s="9">
        <v>0.43305949264240701</v>
      </c>
      <c r="I126" s="9">
        <v>0.116710631249616</v>
      </c>
      <c r="J126" s="9">
        <v>5.5365510777881898E-2</v>
      </c>
      <c r="K126" s="9">
        <v>0.12837972166997999</v>
      </c>
      <c r="L126" s="9">
        <v>0.25555555555555098</v>
      </c>
      <c r="M126" s="9">
        <v>0.352358887952822</v>
      </c>
      <c r="N126" s="9">
        <v>3.4691290965055202E-2</v>
      </c>
      <c r="O126" s="9">
        <v>0.31930693069306698</v>
      </c>
      <c r="P126" s="9">
        <v>2.92135890307685E-2</v>
      </c>
      <c r="Q126" s="9">
        <v>2.29324726651946E-2</v>
      </c>
      <c r="R126" s="9">
        <v>0.45031784342386699</v>
      </c>
      <c r="S126" s="9">
        <v>0.14238291224802499</v>
      </c>
      <c r="T126" s="9">
        <v>3.6691919191919102E-2</v>
      </c>
      <c r="U126" s="9">
        <v>0.29986739912862298</v>
      </c>
      <c r="V126" s="9">
        <v>0.32276129903754103</v>
      </c>
      <c r="W126" s="9">
        <v>0.13439879496427701</v>
      </c>
      <c r="X126" s="9">
        <v>0.121664887940235</v>
      </c>
      <c r="Y126" s="9">
        <v>0.127931769722814</v>
      </c>
      <c r="Z126" s="9">
        <v>0.10757507844016199</v>
      </c>
      <c r="AA126" s="9">
        <v>5.1931773495871199E-2</v>
      </c>
      <c r="AB126" s="9">
        <v>0.333025160140001</v>
      </c>
      <c r="AC126" s="9">
        <v>5.3467997787932597E-2</v>
      </c>
      <c r="AD126" s="9">
        <v>3.1453674121405602E-2</v>
      </c>
      <c r="AE126" s="9">
        <v>0.14797250859106501</v>
      </c>
      <c r="AF126" s="9">
        <v>6.6430120244431401E-2</v>
      </c>
      <c r="AG126" s="9">
        <v>0.118654073199529</v>
      </c>
      <c r="AH126" s="9">
        <v>1</v>
      </c>
      <c r="AI126">
        <v>0</v>
      </c>
    </row>
    <row r="127" spans="3:35" x14ac:dyDescent="0.2">
      <c r="C127" s="5" t="s">
        <v>339</v>
      </c>
      <c r="D127" s="9">
        <v>0.28534242037010898</v>
      </c>
      <c r="E127" s="9">
        <v>0.42306391613121003</v>
      </c>
      <c r="F127" s="9">
        <v>0.26411443576808802</v>
      </c>
      <c r="G127" s="9">
        <v>0.162417815482502</v>
      </c>
      <c r="H127" s="9">
        <v>8.9193825042881494E-2</v>
      </c>
      <c r="I127" s="9">
        <v>0</v>
      </c>
      <c r="J127" s="9">
        <v>3.7371134020618502E-3</v>
      </c>
      <c r="K127" s="9">
        <v>9.2047713717693692E-3</v>
      </c>
      <c r="L127" s="9">
        <v>0.16919191919192</v>
      </c>
      <c r="M127" s="9">
        <v>5.0126368997472602E-2</v>
      </c>
      <c r="N127" s="9">
        <v>2.2306717363751501E-2</v>
      </c>
      <c r="O127" s="9">
        <v>0.172781117397452</v>
      </c>
      <c r="P127" s="9">
        <v>1.6208830042878E-2</v>
      </c>
      <c r="Q127" s="9">
        <v>1.4079245720006401E-2</v>
      </c>
      <c r="R127" s="9">
        <v>5.7959683176394897E-2</v>
      </c>
      <c r="S127" s="9">
        <v>0</v>
      </c>
      <c r="T127" s="9">
        <v>4.0277777777777699E-3</v>
      </c>
      <c r="U127" s="9">
        <v>3.5082401970069899E-2</v>
      </c>
      <c r="V127" s="9">
        <v>0.11605786007766999</v>
      </c>
      <c r="W127" s="9">
        <v>2.5392811243315E-3</v>
      </c>
      <c r="X127" s="9">
        <v>0.21593738882959901</v>
      </c>
      <c r="Y127" s="9">
        <v>0.453091684434969</v>
      </c>
      <c r="Z127" s="9">
        <v>0.188106977439116</v>
      </c>
      <c r="AA127" s="9">
        <v>0.10410931970114</v>
      </c>
      <c r="AB127" s="9">
        <v>6.6565409760286298E-2</v>
      </c>
      <c r="AC127" s="9">
        <v>6.8205411803514996E-3</v>
      </c>
      <c r="AD127" s="9">
        <v>6.3714057507987098E-3</v>
      </c>
      <c r="AE127" s="9">
        <v>3.1817869415807602E-2</v>
      </c>
      <c r="AF127" s="9">
        <v>0.14389907352651299</v>
      </c>
      <c r="AG127" s="9">
        <v>2.2235340417159299E-2</v>
      </c>
      <c r="AH127" s="9">
        <v>1</v>
      </c>
      <c r="AI127">
        <v>0</v>
      </c>
    </row>
    <row r="128" spans="3:35" x14ac:dyDescent="0.2">
      <c r="C128" s="5" t="s">
        <v>341</v>
      </c>
      <c r="D128" s="9">
        <v>0.95787779828671404</v>
      </c>
      <c r="E128" s="9">
        <v>0.41122759553601601</v>
      </c>
      <c r="F128" s="9">
        <v>0.95577361619790602</v>
      </c>
      <c r="G128" s="9">
        <v>0.89353128313891805</v>
      </c>
      <c r="H128" s="9">
        <v>0.51250338539316098</v>
      </c>
      <c r="I128" s="9">
        <v>0.52763634132875104</v>
      </c>
      <c r="J128" s="9">
        <v>0.67268041237113296</v>
      </c>
      <c r="K128" s="9">
        <v>0.93339960238568498</v>
      </c>
      <c r="L128" s="9">
        <v>0.37373737373736998</v>
      </c>
      <c r="M128" s="9">
        <v>0.163016006739681</v>
      </c>
      <c r="N128" s="9">
        <v>0.26239362665218102</v>
      </c>
      <c r="O128" s="9">
        <v>0.247701555869873</v>
      </c>
      <c r="P128" s="9">
        <v>0.238561937520614</v>
      </c>
      <c r="Q128" s="9">
        <v>0.227677354043158</v>
      </c>
      <c r="R128" s="9">
        <v>9.9194343406873497E-2</v>
      </c>
      <c r="S128" s="9">
        <v>0.173626340613454</v>
      </c>
      <c r="T128" s="9">
        <v>7.8510101010101002E-2</v>
      </c>
      <c r="U128" s="9">
        <v>0.23508240197006799</v>
      </c>
      <c r="V128" s="9">
        <v>0.110710868464006</v>
      </c>
      <c r="W128" s="9">
        <v>6.3989884333153502E-2</v>
      </c>
      <c r="X128" s="9">
        <v>0.896122376378512</v>
      </c>
      <c r="Y128" s="9">
        <v>0.55517057569296502</v>
      </c>
      <c r="Z128" s="9">
        <v>0.84859803775088805</v>
      </c>
      <c r="AA128" s="9">
        <v>0.74488792764451395</v>
      </c>
      <c r="AB128" s="9">
        <v>0.50208016905501196</v>
      </c>
      <c r="AC128" s="9">
        <v>0.36490380417382001</v>
      </c>
      <c r="AD128" s="9">
        <v>0.42651757188498401</v>
      </c>
      <c r="AE128" s="9">
        <v>0.92371134020618495</v>
      </c>
      <c r="AF128" s="9">
        <v>0.25448452592154502</v>
      </c>
      <c r="AG128" s="9">
        <v>0.16909353272989799</v>
      </c>
      <c r="AH128" s="9">
        <v>0</v>
      </c>
      <c r="AI128">
        <v>1</v>
      </c>
    </row>
    <row r="129" spans="3:35" x14ac:dyDescent="0.2">
      <c r="C129" s="5" t="s">
        <v>342</v>
      </c>
      <c r="D129" s="9">
        <v>0.66775521794689996</v>
      </c>
      <c r="E129" s="9">
        <v>0.57017247210010102</v>
      </c>
      <c r="F129" s="9">
        <v>0.68350494091630798</v>
      </c>
      <c r="G129" s="9">
        <v>0.49522799575821802</v>
      </c>
      <c r="H129" s="9">
        <v>0.55493364629411901</v>
      </c>
      <c r="I129" s="9">
        <v>0.809214158640576</v>
      </c>
      <c r="J129" s="9">
        <v>0.58270852858481703</v>
      </c>
      <c r="K129" s="9">
        <v>0.74353876739562896</v>
      </c>
      <c r="L129" s="9">
        <v>0.67424242424242198</v>
      </c>
      <c r="M129" s="9">
        <v>0.50589721988205705</v>
      </c>
      <c r="N129" s="9">
        <v>0.18768785080572101</v>
      </c>
      <c r="O129" s="9">
        <v>8.8998408769448506E-2</v>
      </c>
      <c r="P129" s="9">
        <v>0.17231305658954801</v>
      </c>
      <c r="Q129" s="9">
        <v>0.13944392769491001</v>
      </c>
      <c r="R129" s="9">
        <v>8.6344630655743201E-2</v>
      </c>
      <c r="S129" s="9">
        <v>0.34050830654610098</v>
      </c>
      <c r="T129" s="9">
        <v>9.7777777777777505E-2</v>
      </c>
      <c r="U129" s="9">
        <v>0.29683652206857403</v>
      </c>
      <c r="V129" s="9">
        <v>0.14208926661788501</v>
      </c>
      <c r="W129" s="9">
        <v>0.15201829664331201</v>
      </c>
      <c r="X129" s="9">
        <v>0.66702241195304401</v>
      </c>
      <c r="Y129" s="9">
        <v>0.57196162046908205</v>
      </c>
      <c r="Z129" s="9">
        <v>0.62796952039444498</v>
      </c>
      <c r="AA129" s="9">
        <v>0.467902084152575</v>
      </c>
      <c r="AB129" s="9">
        <v>0.51462722049792298</v>
      </c>
      <c r="AC129" s="9">
        <v>0.70932658070650201</v>
      </c>
      <c r="AD129" s="9">
        <v>0.54153354632587802</v>
      </c>
      <c r="AE129" s="9">
        <v>0.99759450171821595</v>
      </c>
      <c r="AF129" s="9">
        <v>0.49931007293514701</v>
      </c>
      <c r="AG129" s="9">
        <v>0.48117539026629602</v>
      </c>
      <c r="AH129" s="9">
        <v>0</v>
      </c>
      <c r="AI129">
        <v>1</v>
      </c>
    </row>
    <row r="130" spans="3:35" x14ac:dyDescent="0.2">
      <c r="C130" s="5" t="s">
        <v>345</v>
      </c>
      <c r="D130" s="9">
        <v>0.39277769889724701</v>
      </c>
      <c r="E130" s="9">
        <v>0.42948934731146399</v>
      </c>
      <c r="F130" s="9">
        <v>0.38096883422016398</v>
      </c>
      <c r="G130" s="9">
        <v>0.24055143160127199</v>
      </c>
      <c r="H130" s="9">
        <v>0.34251151033673499</v>
      </c>
      <c r="I130" s="9">
        <v>0.26323538433225002</v>
      </c>
      <c r="J130" s="9">
        <v>0.12593720712277301</v>
      </c>
      <c r="K130" s="9">
        <v>0.162176938369781</v>
      </c>
      <c r="L130" s="9">
        <v>0.33686868686868299</v>
      </c>
      <c r="M130" s="9">
        <v>0.27822240943555299</v>
      </c>
      <c r="N130" s="9">
        <v>3.4003259098316099E-2</v>
      </c>
      <c r="O130" s="9">
        <v>2.9923974540311E-2</v>
      </c>
      <c r="P130" s="9">
        <v>2.76586721952598E-2</v>
      </c>
      <c r="Q130" s="9">
        <v>2.3772968894168401E-2</v>
      </c>
      <c r="R130" s="9">
        <v>5.3608457694530598E-2</v>
      </c>
      <c r="S130" s="9">
        <v>8.7857121398744895E-2</v>
      </c>
      <c r="T130" s="9">
        <v>4.4797979797979497E-2</v>
      </c>
      <c r="U130" s="9">
        <v>0.113828376586474</v>
      </c>
      <c r="V130" s="9">
        <v>5.4004615298024403E-2</v>
      </c>
      <c r="W130" s="9">
        <v>5.8047621021793103E-2</v>
      </c>
      <c r="X130" s="9">
        <v>0.35112059765208198</v>
      </c>
      <c r="Y130" s="9">
        <v>0.42670575692963802</v>
      </c>
      <c r="Z130" s="9">
        <v>0.31570297325564201</v>
      </c>
      <c r="AA130" s="9">
        <v>0.19364431773495799</v>
      </c>
      <c r="AB130" s="9">
        <v>0.38915670606880598</v>
      </c>
      <c r="AC130" s="9">
        <v>0.293593736356492</v>
      </c>
      <c r="AD130" s="9">
        <v>0.28993610223642002</v>
      </c>
      <c r="AE130" s="9">
        <v>0.42130584192440002</v>
      </c>
      <c r="AF130" s="9">
        <v>0.317366449832446</v>
      </c>
      <c r="AG130" s="9">
        <v>0.27994227994228199</v>
      </c>
      <c r="AH130" s="9">
        <v>0</v>
      </c>
      <c r="AI130">
        <v>1</v>
      </c>
    </row>
    <row r="131" spans="3:35" x14ac:dyDescent="0.2">
      <c r="C131" s="5" t="s">
        <v>346</v>
      </c>
      <c r="D131" s="9">
        <v>0.14667045293198999</v>
      </c>
      <c r="E131" s="9">
        <v>0.18261751775447699</v>
      </c>
      <c r="F131" s="9">
        <v>0.138000138207449</v>
      </c>
      <c r="G131" s="9">
        <v>7.3806998939554599E-2</v>
      </c>
      <c r="H131" s="9">
        <v>0.36146971201589201</v>
      </c>
      <c r="I131" s="9">
        <v>8.4565364088092704E-2</v>
      </c>
      <c r="J131" s="9">
        <v>3.7417994376757E-3</v>
      </c>
      <c r="K131" s="9">
        <v>1.1948310139164999E-2</v>
      </c>
      <c r="L131" s="9">
        <v>0.32474747474747601</v>
      </c>
      <c r="M131" s="9">
        <v>0.22156697556866001</v>
      </c>
      <c r="N131" s="9">
        <v>0.113344196994386</v>
      </c>
      <c r="O131" s="9">
        <v>0.20062765205091901</v>
      </c>
      <c r="P131" s="9">
        <v>9.0609244687367405E-2</v>
      </c>
      <c r="Q131" s="9">
        <v>3.6660577738430102E-2</v>
      </c>
      <c r="R131" s="9">
        <v>0.430941292449944</v>
      </c>
      <c r="S131" s="9">
        <v>7.3211764352450401E-2</v>
      </c>
      <c r="T131" s="9">
        <v>4.03282828282825E-3</v>
      </c>
      <c r="U131" s="9">
        <v>4.5538927827239901E-2</v>
      </c>
      <c r="V131" s="9">
        <v>0.246214892778747</v>
      </c>
      <c r="W131" s="9">
        <v>8.8968119066374002E-2</v>
      </c>
      <c r="X131" s="9">
        <v>0.140163642831729</v>
      </c>
      <c r="Y131" s="9">
        <v>0.24413646055437099</v>
      </c>
      <c r="Z131" s="9">
        <v>0.12440858608496499</v>
      </c>
      <c r="AA131" s="9">
        <v>6.1885568226504303E-2</v>
      </c>
      <c r="AB131" s="9">
        <v>0.53443835435515097</v>
      </c>
      <c r="AC131" s="9">
        <v>7.2386995372122204E-2</v>
      </c>
      <c r="AD131" s="9">
        <v>5.5271565495207502E-3</v>
      </c>
      <c r="AE131" s="9">
        <v>3.5807560137457103E-2</v>
      </c>
      <c r="AF131" s="9">
        <v>0.26966292134831499</v>
      </c>
      <c r="AG131" s="9">
        <v>0.143841007477371</v>
      </c>
      <c r="AH131" s="9">
        <v>1</v>
      </c>
      <c r="AI131">
        <v>0</v>
      </c>
    </row>
    <row r="132" spans="3:35" x14ac:dyDescent="0.2">
      <c r="C132" s="5" t="s">
        <v>347</v>
      </c>
      <c r="D132" s="9">
        <v>0.536182497988544</v>
      </c>
      <c r="E132" s="9">
        <v>0.29996618194115299</v>
      </c>
      <c r="F132" s="9">
        <v>0.51696496441157502</v>
      </c>
      <c r="G132" s="9">
        <v>0.380699893955461</v>
      </c>
      <c r="H132" s="9">
        <v>0.300171526586622</v>
      </c>
      <c r="I132" s="9">
        <v>0.20029446046254801</v>
      </c>
      <c r="J132" s="9">
        <v>0.191401124648547</v>
      </c>
      <c r="K132" s="9">
        <v>0.28896620278330098</v>
      </c>
      <c r="L132" s="9">
        <v>0.283333333333329</v>
      </c>
      <c r="M132" s="9">
        <v>9.0353833192925406E-2</v>
      </c>
      <c r="N132" s="9">
        <v>5.2942241535396999E-2</v>
      </c>
      <c r="O132" s="9">
        <v>2.5525990099009899E-2</v>
      </c>
      <c r="P132" s="9">
        <v>4.9945813504216598E-2</v>
      </c>
      <c r="Q132" s="9">
        <v>4.1311323538750597E-2</v>
      </c>
      <c r="R132" s="9">
        <v>3.9195023285855397E-2</v>
      </c>
      <c r="S132" s="9">
        <v>5.2039835371166202E-2</v>
      </c>
      <c r="T132" s="9">
        <v>3.5656565656565602E-2</v>
      </c>
      <c r="U132" s="9">
        <v>0.127277893540443</v>
      </c>
      <c r="V132" s="9">
        <v>3.95114538188776E-2</v>
      </c>
      <c r="W132" s="9">
        <v>6.64013377002065E-3</v>
      </c>
      <c r="X132" s="9">
        <v>0.47598719316968802</v>
      </c>
      <c r="Y132" s="9">
        <v>0.38219616204690599</v>
      </c>
      <c r="Z132" s="9">
        <v>0.442203296976938</v>
      </c>
      <c r="AA132" s="9">
        <v>0.30102241447109701</v>
      </c>
      <c r="AB132" s="9">
        <v>0.34491184045433798</v>
      </c>
      <c r="AC132" s="9">
        <v>0.21073822898778499</v>
      </c>
      <c r="AD132" s="9">
        <v>0.28258785942491998</v>
      </c>
      <c r="AE132" s="9">
        <v>0.53986254295532399</v>
      </c>
      <c r="AF132" s="9">
        <v>0.32347723240685999</v>
      </c>
      <c r="AG132" s="9">
        <v>9.4057457693821803E-2</v>
      </c>
      <c r="AH132" s="9">
        <v>0</v>
      </c>
      <c r="AI132">
        <v>1</v>
      </c>
    </row>
    <row r="133" spans="3:35" x14ac:dyDescent="0.2">
      <c r="C133" s="5" t="s">
        <v>348</v>
      </c>
      <c r="D133" s="9">
        <v>0.22381560887879301</v>
      </c>
      <c r="E133" s="9">
        <v>0.25295908014879898</v>
      </c>
      <c r="F133" s="9">
        <v>0.21346140556976001</v>
      </c>
      <c r="G133" s="9">
        <v>0.11741251325556699</v>
      </c>
      <c r="H133" s="9">
        <v>0.40724022749842198</v>
      </c>
      <c r="I133" s="9">
        <v>0.12891847125943201</v>
      </c>
      <c r="J133" s="9">
        <v>8.9245548266166499E-2</v>
      </c>
      <c r="K133" s="9">
        <v>0.160984095427436</v>
      </c>
      <c r="L133" s="9">
        <v>0.23030303030303101</v>
      </c>
      <c r="M133" s="9">
        <v>0.231465880370682</v>
      </c>
      <c r="N133" s="9">
        <v>4.8379503892811801E-2</v>
      </c>
      <c r="O133" s="9">
        <v>8.9573019801980097E-2</v>
      </c>
      <c r="P133" s="9">
        <v>4.6411911605333797E-2</v>
      </c>
      <c r="Q133" s="9">
        <v>2.06537939999774E-2</v>
      </c>
      <c r="R133" s="9">
        <v>0.17649658360811701</v>
      </c>
      <c r="S133" s="9">
        <v>4.8457355724457203E-2</v>
      </c>
      <c r="T133" s="9">
        <v>4.9949494949494598E-2</v>
      </c>
      <c r="U133" s="9">
        <v>0.22447433225989599</v>
      </c>
      <c r="V133" s="9">
        <v>0.15601958687454201</v>
      </c>
      <c r="W133" s="9">
        <v>2.6816190594641E-2</v>
      </c>
      <c r="X133" s="9">
        <v>0.18071860547847801</v>
      </c>
      <c r="Y133" s="9">
        <v>0.249733475479744</v>
      </c>
      <c r="Z133" s="9">
        <v>0.16938094526619901</v>
      </c>
      <c r="AA133" s="9">
        <v>8.2653362170664699E-2</v>
      </c>
      <c r="AB133" s="9">
        <v>0.40368487089744698</v>
      </c>
      <c r="AC133" s="9">
        <v>7.4424425881188694E-2</v>
      </c>
      <c r="AD133" s="9">
        <v>0.121485623003194</v>
      </c>
      <c r="AE133" s="9">
        <v>0.37766323024055098</v>
      </c>
      <c r="AF133" s="9">
        <v>0.19850187265917399</v>
      </c>
      <c r="AG133" s="9">
        <v>0.104486422668242</v>
      </c>
      <c r="AH133" s="9">
        <v>1</v>
      </c>
      <c r="AI133">
        <v>0</v>
      </c>
    </row>
    <row r="134" spans="3:35" x14ac:dyDescent="0.2">
      <c r="C134" s="5" t="s">
        <v>349</v>
      </c>
      <c r="D134" s="9">
        <v>0.22854844053197099</v>
      </c>
      <c r="E134" s="9">
        <v>0.25972269191748298</v>
      </c>
      <c r="F134" s="9">
        <v>0.21753852532651399</v>
      </c>
      <c r="G134" s="9">
        <v>0.121060445387062</v>
      </c>
      <c r="H134" s="9">
        <v>0.43396226415094702</v>
      </c>
      <c r="I134" s="9">
        <v>0.11115882461198701</v>
      </c>
      <c r="J134" s="9">
        <v>5.5131208997188097E-2</v>
      </c>
      <c r="K134" s="9">
        <v>7.7186878727634495E-2</v>
      </c>
      <c r="L134" s="9">
        <v>0.33232323232323402</v>
      </c>
      <c r="M134" s="9">
        <v>0.16512215669755601</v>
      </c>
      <c r="N134" s="9">
        <v>2.6941879413362301E-2</v>
      </c>
      <c r="O134" s="9">
        <v>0.34604844413012498</v>
      </c>
      <c r="P134" s="9">
        <v>1.19681477642175E-2</v>
      </c>
      <c r="Q134" s="9">
        <v>1.43220557417099E-2</v>
      </c>
      <c r="R134" s="9">
        <v>0.20797498045347901</v>
      </c>
      <c r="S134" s="9">
        <v>4.89981073692436E-2</v>
      </c>
      <c r="T134" s="9">
        <v>3.9292929292928998E-2</v>
      </c>
      <c r="U134" s="9">
        <v>0.11820420534192</v>
      </c>
      <c r="V134" s="9">
        <v>0.33078178645804002</v>
      </c>
      <c r="W134" s="9">
        <v>3.7767920069648998E-2</v>
      </c>
      <c r="X134" s="9">
        <v>0.16506581287798</v>
      </c>
      <c r="Y134" s="9">
        <v>0.38539445628997898</v>
      </c>
      <c r="Z134" s="9">
        <v>0.14522635589421801</v>
      </c>
      <c r="AA134" s="9">
        <v>7.4788635469917597E-2</v>
      </c>
      <c r="AB134" s="9">
        <v>0.42547711814039801</v>
      </c>
      <c r="AC134" s="9">
        <v>7.0543605863919098E-2</v>
      </c>
      <c r="AD134" s="9">
        <v>7.0311501597443996E-2</v>
      </c>
      <c r="AE134" s="9">
        <v>0.14797250859106501</v>
      </c>
      <c r="AF134" s="9">
        <v>0.32229450029568302</v>
      </c>
      <c r="AG134" s="9">
        <v>7.0313524858979806E-2</v>
      </c>
      <c r="AH134" s="9">
        <v>1</v>
      </c>
      <c r="AI134">
        <v>0</v>
      </c>
    </row>
    <row r="135" spans="3:35" x14ac:dyDescent="0.2">
      <c r="C135" s="5" t="s">
        <v>350</v>
      </c>
      <c r="D135" s="9">
        <v>0.25173931563254398</v>
      </c>
      <c r="E135" s="9">
        <v>0.209333784240784</v>
      </c>
      <c r="F135" s="9">
        <v>0.242139451316425</v>
      </c>
      <c r="G135" s="9">
        <v>0.135821845174973</v>
      </c>
      <c r="H135" s="9">
        <v>0.254310733953237</v>
      </c>
      <c r="I135" s="9">
        <v>0.16302680817127699</v>
      </c>
      <c r="J135" s="9">
        <v>9.0065604498594104E-2</v>
      </c>
      <c r="K135" s="9">
        <v>8.22067594433398E-2</v>
      </c>
      <c r="L135" s="9">
        <v>0.30656565656565199</v>
      </c>
      <c r="M135" s="9">
        <v>0.10067396798651999</v>
      </c>
      <c r="N135" s="9">
        <v>4.5880861850443502E-2</v>
      </c>
      <c r="O135" s="9">
        <v>0.105043316831683</v>
      </c>
      <c r="P135" s="9">
        <v>4.3820383546152697E-2</v>
      </c>
      <c r="Q135" s="9">
        <v>2.1512967922928301E-2</v>
      </c>
      <c r="R135" s="9">
        <v>0.14559608389706599</v>
      </c>
      <c r="S135" s="9">
        <v>0.149217412202963</v>
      </c>
      <c r="T135" s="9">
        <v>5.3459595959595901E-2</v>
      </c>
      <c r="U135" s="9">
        <v>0.121860200795605</v>
      </c>
      <c r="V135" s="9">
        <v>0.17403050599425901</v>
      </c>
      <c r="W135" s="9">
        <v>2.8681784890068202E-2</v>
      </c>
      <c r="X135" s="9">
        <v>0.19281394521522599</v>
      </c>
      <c r="Y135" s="9">
        <v>0.201759061833689</v>
      </c>
      <c r="Z135" s="9">
        <v>0.18048707604960501</v>
      </c>
      <c r="AA135" s="9">
        <v>8.8846834447503104E-2</v>
      </c>
      <c r="AB135" s="9">
        <v>0.25378062471108898</v>
      </c>
      <c r="AC135" s="9">
        <v>0.13360693114455</v>
      </c>
      <c r="AD135" s="9">
        <v>0.113658146964856</v>
      </c>
      <c r="AE135" s="9">
        <v>0.165463917525773</v>
      </c>
      <c r="AF135" s="9">
        <v>0.18076089099152401</v>
      </c>
      <c r="AG135" s="9">
        <v>5.26039616948717E-2</v>
      </c>
      <c r="AH135" s="9">
        <v>1</v>
      </c>
      <c r="AI135">
        <v>0</v>
      </c>
    </row>
    <row r="136" spans="3:35" x14ac:dyDescent="0.2">
      <c r="C136" s="5" t="s">
        <v>352</v>
      </c>
      <c r="D136" s="9">
        <v>0.27398362440248097</v>
      </c>
      <c r="E136" s="9">
        <v>0.395671288468041</v>
      </c>
      <c r="F136" s="9">
        <v>0.26418353949277801</v>
      </c>
      <c r="G136" s="9">
        <v>0.15435843054082601</v>
      </c>
      <c r="H136" s="9">
        <v>0.314706147873975</v>
      </c>
      <c r="I136" s="9">
        <v>0.143028035089871</v>
      </c>
      <c r="J136" s="9">
        <v>7.2914714151827306E-2</v>
      </c>
      <c r="K136" s="9">
        <v>0.14234592445328001</v>
      </c>
      <c r="L136" s="9">
        <v>0.32020202020202099</v>
      </c>
      <c r="M136" s="9">
        <v>0.27190395956191998</v>
      </c>
      <c r="N136" s="9">
        <v>0.22437081296396799</v>
      </c>
      <c r="O136" s="9">
        <v>0.30670968882602601</v>
      </c>
      <c r="P136" s="9">
        <v>0.205484615747066</v>
      </c>
      <c r="Q136" s="9">
        <v>8.7501260744343196E-2</v>
      </c>
      <c r="R136" s="9">
        <v>9.7154706462249996E-2</v>
      </c>
      <c r="S136" s="9">
        <v>0.117523357466879</v>
      </c>
      <c r="T136" s="9">
        <v>5.4949494949494901E-2</v>
      </c>
      <c r="U136" s="9">
        <v>0.33282818715665702</v>
      </c>
      <c r="V136" s="9">
        <v>0.36370799797377101</v>
      </c>
      <c r="W136" s="9">
        <v>0.17205616129790099</v>
      </c>
      <c r="X136" s="9">
        <v>0.20704375667022501</v>
      </c>
      <c r="Y136" s="9">
        <v>0.305970149253732</v>
      </c>
      <c r="Z136" s="9">
        <v>0.192390059265901</v>
      </c>
      <c r="AA136" s="9">
        <v>9.6908179315769005E-2</v>
      </c>
      <c r="AB136" s="9">
        <v>0.149970283299215</v>
      </c>
      <c r="AC136" s="9">
        <v>6.0628110719795E-2</v>
      </c>
      <c r="AD136" s="9">
        <v>4.1421725239616597E-2</v>
      </c>
      <c r="AE136" s="9">
        <v>0.164020618556701</v>
      </c>
      <c r="AF136" s="9">
        <v>0.121032919377094</v>
      </c>
      <c r="AG136" s="9">
        <v>8.96628623901356E-2</v>
      </c>
      <c r="AH136" s="9">
        <v>1</v>
      </c>
      <c r="AI136">
        <v>0</v>
      </c>
    </row>
    <row r="137" spans="3:35" x14ac:dyDescent="0.2">
      <c r="C137" s="5" t="s">
        <v>353</v>
      </c>
      <c r="D137" s="9">
        <v>0.129632258980549</v>
      </c>
      <c r="E137" s="9">
        <v>0.28779168075752098</v>
      </c>
      <c r="F137" s="9">
        <v>0.11706170962614799</v>
      </c>
      <c r="G137" s="9">
        <v>6.1336161187698801E-2</v>
      </c>
      <c r="H137" s="9">
        <v>0.15229755348921301</v>
      </c>
      <c r="I137" s="9">
        <v>1.24532237286053E-2</v>
      </c>
      <c r="J137" s="9">
        <v>0</v>
      </c>
      <c r="K137" s="9">
        <v>0</v>
      </c>
      <c r="L137" s="9">
        <v>0.29949494949495098</v>
      </c>
      <c r="M137" s="9">
        <v>0.30560235888795401</v>
      </c>
      <c r="N137" s="9">
        <v>8.7778381314502593E-2</v>
      </c>
      <c r="O137" s="9">
        <v>1</v>
      </c>
      <c r="P137" s="9">
        <v>6.9405833294067701E-2</v>
      </c>
      <c r="Q137" s="9">
        <v>2.7807350793241599E-2</v>
      </c>
      <c r="R137" s="9">
        <v>0</v>
      </c>
      <c r="S137" s="9">
        <v>3.36768107669662E-2</v>
      </c>
      <c r="T137" s="9">
        <v>0</v>
      </c>
      <c r="U137" s="9">
        <v>0</v>
      </c>
      <c r="V137" s="9">
        <v>0.42365058816907702</v>
      </c>
      <c r="W137" s="9">
        <v>2.7403507317275502E-2</v>
      </c>
      <c r="X137" s="9">
        <v>7.2500889363216497E-2</v>
      </c>
      <c r="Y137" s="9">
        <v>0.23480810234541299</v>
      </c>
      <c r="Z137" s="9">
        <v>5.89670800338669E-2</v>
      </c>
      <c r="AA137" s="9">
        <v>2.91486433346443E-2</v>
      </c>
      <c r="AB137" s="9">
        <v>0</v>
      </c>
      <c r="AC137" s="9">
        <v>0</v>
      </c>
      <c r="AD137" s="9">
        <v>0</v>
      </c>
      <c r="AE137" s="9">
        <v>0</v>
      </c>
      <c r="AF137" s="9">
        <v>6.7809974374135704E-2</v>
      </c>
      <c r="AG137" s="9">
        <v>6.9198478289387702E-2</v>
      </c>
      <c r="AH137" s="9">
        <v>1</v>
      </c>
      <c r="AI137">
        <v>0</v>
      </c>
    </row>
    <row r="138" spans="3:35" x14ac:dyDescent="0.2">
      <c r="C138" s="5" t="s">
        <v>356</v>
      </c>
      <c r="D138" s="9">
        <v>0.28060958871693098</v>
      </c>
      <c r="E138" s="9">
        <v>0.22387554954345201</v>
      </c>
      <c r="F138" s="9">
        <v>0.267707829452007</v>
      </c>
      <c r="G138" s="9">
        <v>0.158176033934251</v>
      </c>
      <c r="H138" s="9">
        <v>0.241762209984654</v>
      </c>
      <c r="I138" s="9">
        <v>0.10514692350162499</v>
      </c>
      <c r="J138" s="9">
        <v>9.0745079662605393E-2</v>
      </c>
      <c r="K138" s="9">
        <v>0.11814115308151101</v>
      </c>
      <c r="L138" s="9">
        <v>0.38838383838384</v>
      </c>
      <c r="M138" s="9">
        <v>0.141322662173546</v>
      </c>
      <c r="N138" s="9">
        <v>2.99474923049067E-2</v>
      </c>
      <c r="O138" s="9">
        <v>0.12119872701555801</v>
      </c>
      <c r="P138" s="9">
        <v>3.4679357301041297E-2</v>
      </c>
      <c r="Q138" s="9">
        <v>1.67128005707903E-2</v>
      </c>
      <c r="R138" s="9">
        <v>0.121868307441275</v>
      </c>
      <c r="S138" s="9">
        <v>0.10227716525971101</v>
      </c>
      <c r="T138" s="9">
        <v>5.86111111111111E-2</v>
      </c>
      <c r="U138" s="9">
        <v>0.159499905285092</v>
      </c>
      <c r="V138" s="9">
        <v>0.14982833342714</v>
      </c>
      <c r="W138" s="9">
        <v>4.3433799040946103E-2</v>
      </c>
      <c r="X138" s="9">
        <v>0.21166844539309901</v>
      </c>
      <c r="Y138" s="9">
        <v>0.26599147121535199</v>
      </c>
      <c r="Z138" s="9">
        <v>0.20120523930474701</v>
      </c>
      <c r="AA138" s="9">
        <v>0.102093983484074</v>
      </c>
      <c r="AB138" s="9">
        <v>0.25444099583966401</v>
      </c>
      <c r="AC138" s="9">
        <v>0.11963597908238</v>
      </c>
      <c r="AD138" s="9">
        <v>0.14089456869009501</v>
      </c>
      <c r="AE138" s="9">
        <v>0.28298969072164998</v>
      </c>
      <c r="AF138" s="9">
        <v>0.28760102503449603</v>
      </c>
      <c r="AG138" s="9">
        <v>9.4778958415322606E-2</v>
      </c>
      <c r="AH138" s="9">
        <v>1</v>
      </c>
      <c r="AI138">
        <v>0</v>
      </c>
    </row>
    <row r="139" spans="3:35" x14ac:dyDescent="0.2">
      <c r="C139" s="5" t="s">
        <v>360</v>
      </c>
      <c r="D139" s="9">
        <v>0.353495196175869</v>
      </c>
      <c r="E139" s="9">
        <v>0.35542779844436501</v>
      </c>
      <c r="F139" s="9">
        <v>0.35035588418215702</v>
      </c>
      <c r="G139" s="9">
        <v>0.21174973488865301</v>
      </c>
      <c r="H139" s="9">
        <v>0.41608738828202901</v>
      </c>
      <c r="I139" s="9">
        <v>0.31047175019937501</v>
      </c>
      <c r="J139" s="9">
        <v>0.27647610121836602</v>
      </c>
      <c r="K139" s="9">
        <v>0.29721669980119297</v>
      </c>
      <c r="L139" s="9">
        <v>0.449494949494951</v>
      </c>
      <c r="M139" s="9">
        <v>0.309604043807919</v>
      </c>
      <c r="N139" s="9">
        <v>3.5379322831794298E-2</v>
      </c>
      <c r="O139" s="9">
        <v>6.4245933521923704E-2</v>
      </c>
      <c r="P139" s="9">
        <v>3.24647787777411E-2</v>
      </c>
      <c r="Q139" s="9">
        <v>2.3567514260419298E-2</v>
      </c>
      <c r="R139" s="9">
        <v>7.92398952986368E-2</v>
      </c>
      <c r="S139" s="9">
        <v>0.103028209210803</v>
      </c>
      <c r="T139" s="9">
        <v>5.0505050505050497E-2</v>
      </c>
      <c r="U139" s="9">
        <v>0.13834059480962299</v>
      </c>
      <c r="V139" s="9">
        <v>0.10325322226599699</v>
      </c>
      <c r="W139" s="9">
        <v>3.7353343559553699E-2</v>
      </c>
      <c r="X139" s="9">
        <v>0.36997509782995103</v>
      </c>
      <c r="Y139" s="9">
        <v>0.48240938166311398</v>
      </c>
      <c r="Z139" s="9">
        <v>0.33612231684845001</v>
      </c>
      <c r="AA139" s="9">
        <v>0.211069602831301</v>
      </c>
      <c r="AB139" s="9">
        <v>0.55490985934095305</v>
      </c>
      <c r="AC139" s="9">
        <v>0.36703825518332001</v>
      </c>
      <c r="AD139" s="9">
        <v>0.39672523961661199</v>
      </c>
      <c r="AE139" s="9">
        <v>0.63161512027491196</v>
      </c>
      <c r="AF139" s="9">
        <v>0.62842499507195004</v>
      </c>
      <c r="AG139" s="9">
        <v>0.30342384887839602</v>
      </c>
      <c r="AH139" s="9">
        <v>0</v>
      </c>
      <c r="AI139">
        <v>1</v>
      </c>
    </row>
    <row r="140" spans="3:35" x14ac:dyDescent="0.2">
      <c r="C140" s="5" t="s">
        <v>361</v>
      </c>
      <c r="D140" s="9">
        <v>0.24842633347531901</v>
      </c>
      <c r="E140" s="9">
        <v>0.33310787960770699</v>
      </c>
      <c r="F140" s="9">
        <v>0.24013544330039399</v>
      </c>
      <c r="G140" s="9">
        <v>0.13467656415694501</v>
      </c>
      <c r="H140" s="9">
        <v>0.39026812313803699</v>
      </c>
      <c r="I140" s="9">
        <v>0.18860806085516199</v>
      </c>
      <c r="J140" s="9">
        <v>9.8102155576382105E-2</v>
      </c>
      <c r="K140" s="9">
        <v>0.204125248508947</v>
      </c>
      <c r="L140" s="9">
        <v>0.46414141414141102</v>
      </c>
      <c r="M140" s="9">
        <v>0.214195450716093</v>
      </c>
      <c r="N140" s="9">
        <v>8.7597320296939604E-2</v>
      </c>
      <c r="O140" s="9">
        <v>0.21344589816124501</v>
      </c>
      <c r="P140" s="9">
        <v>7.3081091268905898E-2</v>
      </c>
      <c r="Q140" s="9">
        <v>3.8173470950582301E-2</v>
      </c>
      <c r="R140" s="9">
        <v>0.197198898596049</v>
      </c>
      <c r="S140" s="9">
        <v>0.11669720912067801</v>
      </c>
      <c r="T140" s="9">
        <v>3.5378787878787801E-2</v>
      </c>
      <c r="U140" s="9">
        <v>0.21594999052850899</v>
      </c>
      <c r="V140" s="9">
        <v>0.10057972645916501</v>
      </c>
      <c r="W140" s="9">
        <v>8.4407777455329305E-2</v>
      </c>
      <c r="X140" s="9">
        <v>0.23159018143009699</v>
      </c>
      <c r="Y140" s="9">
        <v>0.43550106609807898</v>
      </c>
      <c r="Z140" s="9">
        <v>0.207878878430202</v>
      </c>
      <c r="AA140" s="9">
        <v>0.11138419189933101</v>
      </c>
      <c r="AB140" s="9">
        <v>0.47368421052631898</v>
      </c>
      <c r="AC140" s="9">
        <v>0.171638967313792</v>
      </c>
      <c r="AD140" s="9">
        <v>0.109984025559104</v>
      </c>
      <c r="AE140" s="9">
        <v>0.37113402061855699</v>
      </c>
      <c r="AF140" s="9">
        <v>0.217425586438003</v>
      </c>
      <c r="AG140" s="9">
        <v>0.17512790240063</v>
      </c>
      <c r="AH140" s="9">
        <v>1</v>
      </c>
      <c r="AI140">
        <v>0</v>
      </c>
    </row>
    <row r="141" spans="3:35" x14ac:dyDescent="0.2">
      <c r="C141" s="5" t="s">
        <v>362</v>
      </c>
      <c r="D141" s="9">
        <v>0.499739694259073</v>
      </c>
      <c r="E141" s="9">
        <v>0.32499154548528902</v>
      </c>
      <c r="F141" s="9">
        <v>0.49277866076980797</v>
      </c>
      <c r="G141" s="9">
        <v>0.34277836691410302</v>
      </c>
      <c r="H141" s="9">
        <v>0.33447684391080801</v>
      </c>
      <c r="I141" s="9">
        <v>0.30801791301147202</v>
      </c>
      <c r="J141" s="9">
        <v>0.24273664479849999</v>
      </c>
      <c r="K141" s="9">
        <v>0.37216699801192998</v>
      </c>
      <c r="L141" s="9">
        <v>0.22525252525252601</v>
      </c>
      <c r="M141" s="9">
        <v>0.10425442291491301</v>
      </c>
      <c r="N141" s="9">
        <v>0.103422053231939</v>
      </c>
      <c r="O141" s="9">
        <v>0.103429985855728</v>
      </c>
      <c r="P141" s="9">
        <v>0.10983367101729199</v>
      </c>
      <c r="Q141" s="9">
        <v>6.3369680125812705E-2</v>
      </c>
      <c r="R141" s="9">
        <v>0.14879151511031</v>
      </c>
      <c r="S141" s="9">
        <v>0.17602968125694801</v>
      </c>
      <c r="T141" s="9">
        <v>6.8510101010100993E-2</v>
      </c>
      <c r="U141" s="9">
        <v>0.25478310286039002</v>
      </c>
      <c r="V141" s="9">
        <v>0.11338436427083699</v>
      </c>
      <c r="W141" s="9">
        <v>6.0915108549949797E-2</v>
      </c>
      <c r="X141" s="9">
        <v>0.44432586268232099</v>
      </c>
      <c r="Y141" s="9">
        <v>0.36833688699360401</v>
      </c>
      <c r="Z141" s="9">
        <v>0.44369739528861202</v>
      </c>
      <c r="AA141" s="9">
        <v>0.25899528116397902</v>
      </c>
      <c r="AB141" s="9">
        <v>0.44198639635475401</v>
      </c>
      <c r="AC141" s="9">
        <v>0.305333216908732</v>
      </c>
      <c r="AD141" s="9">
        <v>0.28019169329073401</v>
      </c>
      <c r="AE141" s="9">
        <v>0.66632302405498101</v>
      </c>
      <c r="AF141" s="9">
        <v>0.26867731125566702</v>
      </c>
      <c r="AG141" s="9">
        <v>0.15499147317329201</v>
      </c>
      <c r="AH141" s="9">
        <v>0</v>
      </c>
      <c r="AI141">
        <v>1</v>
      </c>
    </row>
    <row r="142" spans="3:35" x14ac:dyDescent="0.2">
      <c r="C142" s="5" t="s">
        <v>365</v>
      </c>
      <c r="D142" s="9">
        <v>0.25978512944294702</v>
      </c>
      <c r="E142" s="9">
        <v>0.30064254311802502</v>
      </c>
      <c r="F142" s="9">
        <v>0.25775689309653799</v>
      </c>
      <c r="G142" s="9">
        <v>0.14354188759278799</v>
      </c>
      <c r="H142" s="9">
        <v>0.42448316331136898</v>
      </c>
      <c r="I142" s="9">
        <v>0.26507576222317702</v>
      </c>
      <c r="J142" s="9">
        <v>0.18755857544517299</v>
      </c>
      <c r="K142" s="9">
        <v>0.18991053677932501</v>
      </c>
      <c r="L142" s="9">
        <v>0.43686868686868902</v>
      </c>
      <c r="M142" s="9">
        <v>0.29001684919966197</v>
      </c>
      <c r="N142" s="9">
        <v>0.103059931196813</v>
      </c>
      <c r="O142" s="9">
        <v>0.15112270155586999</v>
      </c>
      <c r="P142" s="9">
        <v>8.1986524054091695E-2</v>
      </c>
      <c r="Q142" s="9">
        <v>4.3870167613625499E-2</v>
      </c>
      <c r="R142" s="9">
        <v>0.17812829316381701</v>
      </c>
      <c r="S142" s="9">
        <v>0.12661098927509201</v>
      </c>
      <c r="T142" s="9">
        <v>6.8207070707070397E-2</v>
      </c>
      <c r="U142" s="9">
        <v>0.196438719454442</v>
      </c>
      <c r="V142" s="9">
        <v>0.13983790172792099</v>
      </c>
      <c r="W142" s="9">
        <v>9.2975691997291804E-2</v>
      </c>
      <c r="X142" s="9">
        <v>0.25044468160796901</v>
      </c>
      <c r="Y142" s="9">
        <v>0.33635394456290002</v>
      </c>
      <c r="Z142" s="9">
        <v>0.227302156481897</v>
      </c>
      <c r="AA142" s="9">
        <v>0.121092213920566</v>
      </c>
      <c r="AB142" s="9">
        <v>0.47170309714059599</v>
      </c>
      <c r="AC142" s="9">
        <v>0.204237855458858</v>
      </c>
      <c r="AD142" s="9">
        <v>0.21333865814696401</v>
      </c>
      <c r="AE142" s="9">
        <v>0.34879725085910701</v>
      </c>
      <c r="AF142" s="9">
        <v>0.28562980484920197</v>
      </c>
      <c r="AG142" s="9">
        <v>0.21290830381739601</v>
      </c>
      <c r="AH142" s="9">
        <v>1</v>
      </c>
      <c r="AI142">
        <v>0</v>
      </c>
    </row>
    <row r="143" spans="3:35" x14ac:dyDescent="0.2">
      <c r="C143" s="5" t="s">
        <v>369</v>
      </c>
      <c r="D143" s="9">
        <v>0.29007525202328199</v>
      </c>
      <c r="E143" s="9">
        <v>0.43388569496110502</v>
      </c>
      <c r="F143" s="9">
        <v>0.298735401838158</v>
      </c>
      <c r="G143" s="9">
        <v>0.16369034994697701</v>
      </c>
      <c r="H143" s="9">
        <v>0.42944840660829098</v>
      </c>
      <c r="I143" s="9">
        <v>0.39543586283049897</v>
      </c>
      <c r="J143" s="9">
        <v>0.20395970009372</v>
      </c>
      <c r="K143" s="9">
        <v>0.25357852882703902</v>
      </c>
      <c r="L143" s="9">
        <v>0.398989898989901</v>
      </c>
      <c r="M143" s="9">
        <v>0.48736310025273699</v>
      </c>
      <c r="N143" s="9">
        <v>2.95491580662679E-2</v>
      </c>
      <c r="O143" s="9">
        <v>0.124226485148515</v>
      </c>
      <c r="P143" s="9">
        <v>3.4585119917071097E-2</v>
      </c>
      <c r="Q143" s="9">
        <v>1.5480072768295701E-2</v>
      </c>
      <c r="R143" s="9">
        <v>0.120270591834653</v>
      </c>
      <c r="S143" s="9">
        <v>0.21147895574849099</v>
      </c>
      <c r="T143" s="9">
        <v>6.3787878787878699E-2</v>
      </c>
      <c r="U143" s="9">
        <v>0.15730251941655601</v>
      </c>
      <c r="V143" s="9">
        <v>0.24283784544379799</v>
      </c>
      <c r="W143" s="9">
        <v>0.11411909401213299</v>
      </c>
      <c r="X143" s="9">
        <v>0.235503379580221</v>
      </c>
      <c r="Y143" s="9">
        <v>0.45682302771855099</v>
      </c>
      <c r="Z143" s="9">
        <v>0.24438468051197901</v>
      </c>
      <c r="AA143" s="9">
        <v>0.11160538733779</v>
      </c>
      <c r="AB143" s="9">
        <v>0.42085452024037101</v>
      </c>
      <c r="AC143" s="9">
        <v>0.40060734833270101</v>
      </c>
      <c r="AD143" s="9">
        <v>0.25255591054312998</v>
      </c>
      <c r="AE143" s="9">
        <v>0.38694158075601498</v>
      </c>
      <c r="AF143" s="9">
        <v>0.505223733491031</v>
      </c>
      <c r="AG143" s="9">
        <v>0.34474616292798299</v>
      </c>
      <c r="AH143" s="9">
        <v>1</v>
      </c>
      <c r="AI143">
        <v>0</v>
      </c>
    </row>
    <row r="144" spans="3:35" x14ac:dyDescent="0.2">
      <c r="C144" s="5" t="s">
        <v>370</v>
      </c>
      <c r="D144" s="9">
        <v>0.39230441573193398</v>
      </c>
      <c r="E144" s="9">
        <v>0.108217788298951</v>
      </c>
      <c r="F144" s="9">
        <v>0.37578605486835698</v>
      </c>
      <c r="G144" s="9">
        <v>0.24687168610816501</v>
      </c>
      <c r="H144" s="9">
        <v>0.26351900334025702</v>
      </c>
      <c r="I144" s="9">
        <v>0.131648365130973</v>
      </c>
      <c r="J144" s="9">
        <v>0.138050609184629</v>
      </c>
      <c r="K144" s="9">
        <v>0.156908548707754</v>
      </c>
      <c r="L144" s="9">
        <v>0.15101010101009599</v>
      </c>
      <c r="M144" s="9">
        <v>0.111625947767481</v>
      </c>
      <c r="N144" s="9">
        <v>3.6900235379322799E-2</v>
      </c>
      <c r="O144" s="9">
        <v>5.7461103253182298E-4</v>
      </c>
      <c r="P144" s="9">
        <v>3.6187155444564301E-2</v>
      </c>
      <c r="Q144" s="9">
        <v>2.4650820511096402E-2</v>
      </c>
      <c r="R144" s="9">
        <v>8.7636400720671595E-2</v>
      </c>
      <c r="S144" s="9">
        <v>7.5915522576380901E-2</v>
      </c>
      <c r="T144" s="9">
        <v>4.6489898989898699E-2</v>
      </c>
      <c r="U144" s="9">
        <v>0.139666603523394</v>
      </c>
      <c r="V144" s="9">
        <v>2.33156976416952E-2</v>
      </c>
      <c r="W144" s="9">
        <v>2.6297969957022001E-2</v>
      </c>
      <c r="X144" s="9">
        <v>0.33617929562433002</v>
      </c>
      <c r="Y144" s="9">
        <v>0.103944562899787</v>
      </c>
      <c r="Z144" s="9">
        <v>0.31520494048508502</v>
      </c>
      <c r="AA144" s="9">
        <v>0.183715100275265</v>
      </c>
      <c r="AB144" s="9">
        <v>0.33698738691144597</v>
      </c>
      <c r="AC144" s="9">
        <v>0.185609919375963</v>
      </c>
      <c r="AD144" s="9">
        <v>0.236581469648562</v>
      </c>
      <c r="AE144" s="9">
        <v>0.35567010309278102</v>
      </c>
      <c r="AF144" s="9">
        <v>0.14882712398974901</v>
      </c>
      <c r="AG144" s="9">
        <v>0.12921422012331199</v>
      </c>
      <c r="AH144" s="9">
        <v>1</v>
      </c>
      <c r="AI144">
        <v>0</v>
      </c>
    </row>
    <row r="145" spans="3:35" x14ac:dyDescent="0.2">
      <c r="C145" s="5" t="s">
        <v>371</v>
      </c>
      <c r="D145" s="9">
        <v>0.64361777651568697</v>
      </c>
      <c r="E145" s="9">
        <v>0.42035847142374</v>
      </c>
      <c r="F145" s="9">
        <v>0.62822196116369899</v>
      </c>
      <c r="G145" s="9">
        <v>0.48632025450689198</v>
      </c>
      <c r="H145" s="9">
        <v>0.34549065631488801</v>
      </c>
      <c r="I145" s="9">
        <v>0.35402736028464599</v>
      </c>
      <c r="J145" s="9">
        <v>0.384254920337394</v>
      </c>
      <c r="K145" s="9">
        <v>0.47519880715705898</v>
      </c>
      <c r="L145" s="9">
        <v>0.35606060606060203</v>
      </c>
      <c r="M145" s="9">
        <v>5.8972198820576903E-3</v>
      </c>
      <c r="N145" s="9">
        <v>0.271084555495201</v>
      </c>
      <c r="O145" s="9">
        <v>0.24748055162659099</v>
      </c>
      <c r="P145" s="9">
        <v>0.29552843613061203</v>
      </c>
      <c r="Q145" s="9">
        <v>0.19592527428193601</v>
      </c>
      <c r="R145" s="9">
        <v>0.21793520753305901</v>
      </c>
      <c r="S145" s="9">
        <v>0.25428846096073698</v>
      </c>
      <c r="T145" s="9">
        <v>0.13861111111111099</v>
      </c>
      <c r="U145" s="9">
        <v>0.52377344193976205</v>
      </c>
      <c r="V145" s="9">
        <v>0.33598806776608098</v>
      </c>
      <c r="W145" s="9">
        <v>5.07925320951313E-2</v>
      </c>
      <c r="X145" s="9">
        <v>0.54464603344005502</v>
      </c>
      <c r="Y145" s="9">
        <v>0.421641791044777</v>
      </c>
      <c r="Z145" s="9">
        <v>0.53732755615319705</v>
      </c>
      <c r="AA145" s="9">
        <v>0.36148250098308998</v>
      </c>
      <c r="AB145" s="9">
        <v>0.30793105725417902</v>
      </c>
      <c r="AC145" s="9">
        <v>0.25682296669286098</v>
      </c>
      <c r="AD145" s="9">
        <v>0.30838658146964798</v>
      </c>
      <c r="AE145" s="9">
        <v>0.65979381443299201</v>
      </c>
      <c r="AF145" s="9">
        <v>0.26493199290360497</v>
      </c>
      <c r="AG145" s="9">
        <v>2.3678341860160799E-2</v>
      </c>
      <c r="AH145" s="9">
        <v>0</v>
      </c>
      <c r="AI145">
        <v>1</v>
      </c>
    </row>
    <row r="146" spans="3:35" x14ac:dyDescent="0.2">
      <c r="C146" s="5" t="s">
        <v>372</v>
      </c>
      <c r="D146" s="9">
        <v>0.22996829002792499</v>
      </c>
      <c r="E146" s="9">
        <v>0.31214068312478799</v>
      </c>
      <c r="F146" s="9">
        <v>0.219197014719093</v>
      </c>
      <c r="G146" s="9">
        <v>0.12067868504772</v>
      </c>
      <c r="H146" s="9">
        <v>0.325719960278055</v>
      </c>
      <c r="I146" s="9">
        <v>0.152199251579658</v>
      </c>
      <c r="J146" s="9">
        <v>6.2535145267103701E-2</v>
      </c>
      <c r="K146" s="9">
        <v>6.92345924453283E-2</v>
      </c>
      <c r="L146" s="9">
        <v>0.23888888888888399</v>
      </c>
      <c r="M146" s="9">
        <v>0.223462510530749</v>
      </c>
      <c r="N146" s="9">
        <v>4.00869092884302E-2</v>
      </c>
      <c r="O146" s="9">
        <v>0.111607142857142</v>
      </c>
      <c r="P146" s="9">
        <v>3.2370541393770901E-2</v>
      </c>
      <c r="Q146" s="9">
        <v>1.9271644645665401E-2</v>
      </c>
      <c r="R146" s="9">
        <v>0.129312982289152</v>
      </c>
      <c r="S146" s="9">
        <v>0.112791780575</v>
      </c>
      <c r="T146" s="9">
        <v>5.1641414141413801E-2</v>
      </c>
      <c r="U146" s="9">
        <v>0.12780829702595201</v>
      </c>
      <c r="V146" s="9">
        <v>0.11647999099454</v>
      </c>
      <c r="W146" s="9">
        <v>7.0035791772038405E-2</v>
      </c>
      <c r="X146" s="9">
        <v>0.191035218783352</v>
      </c>
      <c r="Y146" s="9">
        <v>0.34568230277185302</v>
      </c>
      <c r="Z146" s="9">
        <v>0.17336520743064901</v>
      </c>
      <c r="AA146" s="9">
        <v>8.8748525363743502E-2</v>
      </c>
      <c r="AB146" s="9">
        <v>0.375288912368754</v>
      </c>
      <c r="AC146" s="9">
        <v>0.15592164624385099</v>
      </c>
      <c r="AD146" s="9">
        <v>0.117492012779552</v>
      </c>
      <c r="AE146" s="9">
        <v>0.23756013745704499</v>
      </c>
      <c r="AF146" s="9">
        <v>0.19120835797358601</v>
      </c>
      <c r="AG146" s="9">
        <v>0.16325593598321</v>
      </c>
      <c r="AH146" s="9">
        <v>1</v>
      </c>
      <c r="AI146">
        <v>0</v>
      </c>
    </row>
    <row r="147" spans="3:35" x14ac:dyDescent="0.2">
      <c r="C147" s="5" t="s">
        <v>375</v>
      </c>
      <c r="D147" s="9">
        <v>0.34118983387760998</v>
      </c>
      <c r="E147" s="9">
        <v>0.47683462969225199</v>
      </c>
      <c r="F147" s="9">
        <v>0.33916108078225399</v>
      </c>
      <c r="G147" s="9">
        <v>0.19817603393425201</v>
      </c>
      <c r="H147" s="9">
        <v>0.37916403358310302</v>
      </c>
      <c r="I147" s="9">
        <v>0.34114471504815402</v>
      </c>
      <c r="J147" s="9">
        <v>0.26124648547328899</v>
      </c>
      <c r="K147" s="9">
        <v>0.32117296222664099</v>
      </c>
      <c r="L147" s="9">
        <v>0.59343434343434598</v>
      </c>
      <c r="M147" s="9">
        <v>0.30265374894692498</v>
      </c>
      <c r="N147" s="9">
        <v>0.111968133260908</v>
      </c>
      <c r="O147" s="9">
        <v>0.32814710042432799</v>
      </c>
      <c r="P147" s="9">
        <v>0.13084860764265099</v>
      </c>
      <c r="Q147" s="9">
        <v>4.51962838860063E-2</v>
      </c>
      <c r="R147" s="9">
        <v>0.31162253118944799</v>
      </c>
      <c r="S147" s="9">
        <v>0.261723796076548</v>
      </c>
      <c r="T147" s="9">
        <v>9.3131313131313107E-2</v>
      </c>
      <c r="U147" s="9">
        <v>0.308202311043758</v>
      </c>
      <c r="V147" s="9">
        <v>0.52214780210502598</v>
      </c>
      <c r="W147" s="9">
        <v>0.133811478241642</v>
      </c>
      <c r="X147" s="9">
        <v>0.31768054073283303</v>
      </c>
      <c r="Y147" s="9">
        <v>0.60847547974413796</v>
      </c>
      <c r="Z147" s="9">
        <v>0.32167936650231699</v>
      </c>
      <c r="AA147" s="9">
        <v>0.153878293354305</v>
      </c>
      <c r="AB147" s="9">
        <v>0.559532457240973</v>
      </c>
      <c r="AC147" s="9">
        <v>0.36732931668461399</v>
      </c>
      <c r="AD147" s="9">
        <v>0.29904153354632501</v>
      </c>
      <c r="AE147" s="9">
        <v>0.60893470790378201</v>
      </c>
      <c r="AF147" s="9">
        <v>0.62270845653459395</v>
      </c>
      <c r="AG147" s="9">
        <v>0.31195067558704098</v>
      </c>
      <c r="AH147" s="9">
        <v>0</v>
      </c>
      <c r="AI147">
        <v>1</v>
      </c>
    </row>
    <row r="148" spans="3:35" x14ac:dyDescent="0.2">
      <c r="C148" s="5" t="s">
        <v>377</v>
      </c>
      <c r="D148" s="9">
        <v>0.23233470585451399</v>
      </c>
      <c r="E148" s="9">
        <v>0.29218802840716901</v>
      </c>
      <c r="F148" s="9">
        <v>0.23170478888811999</v>
      </c>
      <c r="G148" s="9">
        <v>0.122460233297984</v>
      </c>
      <c r="H148" s="9">
        <v>0.37013631849779099</v>
      </c>
      <c r="I148" s="9">
        <v>0.29452180847800802</v>
      </c>
      <c r="J148" s="9">
        <v>0.15548266166822799</v>
      </c>
      <c r="K148" s="9">
        <v>0.156163021868787</v>
      </c>
      <c r="L148" s="9">
        <v>0.45808080808080998</v>
      </c>
      <c r="M148" s="9">
        <v>0.27759056444819002</v>
      </c>
      <c r="N148" s="9">
        <v>6.6920152091254695E-2</v>
      </c>
      <c r="O148" s="9">
        <v>0.26582390381895099</v>
      </c>
      <c r="P148" s="9">
        <v>6.2667860340196904E-2</v>
      </c>
      <c r="Q148" s="9">
        <v>2.73777638317662E-2</v>
      </c>
      <c r="R148" s="9">
        <v>0.24336268144270301</v>
      </c>
      <c r="S148" s="9">
        <v>0.29792411451918299</v>
      </c>
      <c r="T148" s="9">
        <v>0.15015151515151401</v>
      </c>
      <c r="U148" s="9">
        <v>0.33813222201174498</v>
      </c>
      <c r="V148" s="9">
        <v>0.28209602071255602</v>
      </c>
      <c r="W148" s="9">
        <v>0.134053314539198</v>
      </c>
      <c r="X148" s="9">
        <v>0.18925649235147701</v>
      </c>
      <c r="Y148" s="9">
        <v>0.40191897654584302</v>
      </c>
      <c r="Z148" s="9">
        <v>0.178245928582102</v>
      </c>
      <c r="AA148" s="9">
        <v>8.5037357451828693E-2</v>
      </c>
      <c r="AB148" s="9">
        <v>0.45783530344053702</v>
      </c>
      <c r="AC148" s="9">
        <v>0.26904754974725997</v>
      </c>
      <c r="AD148" s="9">
        <v>0.224121405750798</v>
      </c>
      <c r="AE148" s="9">
        <v>0.39106529209622098</v>
      </c>
      <c r="AF148" s="9">
        <v>0.36112753794598901</v>
      </c>
      <c r="AG148" s="9">
        <v>0.18765577856487101</v>
      </c>
      <c r="AH148" s="9">
        <v>1</v>
      </c>
      <c r="AI148">
        <v>0</v>
      </c>
    </row>
    <row r="149" spans="3:35" x14ac:dyDescent="0.2">
      <c r="C149" s="5" t="s">
        <v>379</v>
      </c>
      <c r="D149" s="9">
        <v>0.60670168962090298</v>
      </c>
      <c r="E149" s="9">
        <v>0.40074399729455101</v>
      </c>
      <c r="F149" s="9">
        <v>0.593670098818319</v>
      </c>
      <c r="G149" s="9">
        <v>0.46086956521739098</v>
      </c>
      <c r="H149" s="9">
        <v>0.37194186151485298</v>
      </c>
      <c r="I149" s="9">
        <v>0.34114471504815402</v>
      </c>
      <c r="J149" s="9">
        <v>0.29803186504217399</v>
      </c>
      <c r="K149" s="9">
        <v>0.43195825049702002</v>
      </c>
      <c r="L149" s="9">
        <v>0.52222222222222403</v>
      </c>
      <c r="M149" s="9">
        <v>0.12320977253580399</v>
      </c>
      <c r="N149" s="9">
        <v>0.30555857323918101</v>
      </c>
      <c r="O149" s="9">
        <v>0.18250530410183599</v>
      </c>
      <c r="P149" s="9">
        <v>0.26999010507468302</v>
      </c>
      <c r="Q149" s="9">
        <v>0.21964594563296799</v>
      </c>
      <c r="R149" s="9">
        <v>0.173063194751334</v>
      </c>
      <c r="S149" s="9">
        <v>0.22109231832246901</v>
      </c>
      <c r="T149" s="9">
        <v>8.7020202020201706E-2</v>
      </c>
      <c r="U149" s="9">
        <v>0.32430384542527002</v>
      </c>
      <c r="V149" s="9">
        <v>0.15601958687454201</v>
      </c>
      <c r="W149" s="9">
        <v>0.10883324350842299</v>
      </c>
      <c r="X149" s="9">
        <v>0.63322660974742295</v>
      </c>
      <c r="Y149" s="9">
        <v>0.44296375266524601</v>
      </c>
      <c r="Z149" s="9">
        <v>0.59709148861995398</v>
      </c>
      <c r="AA149" s="9">
        <v>0.44824026740070699</v>
      </c>
      <c r="AB149" s="9">
        <v>0.42349600475467503</v>
      </c>
      <c r="AC149" s="9">
        <v>0.28738442432886002</v>
      </c>
      <c r="AD149" s="9">
        <v>0.28889776357827401</v>
      </c>
      <c r="AE149" s="9">
        <v>0.62542955326460703</v>
      </c>
      <c r="AF149" s="9">
        <v>0.29666863788685199</v>
      </c>
      <c r="AG149" s="9">
        <v>0.180440771349863</v>
      </c>
      <c r="AH149" s="9">
        <v>0</v>
      </c>
      <c r="AI149">
        <v>1</v>
      </c>
    </row>
    <row r="150" spans="3:35" x14ac:dyDescent="0.2">
      <c r="C150" s="5" t="s">
        <v>380</v>
      </c>
      <c r="D150" s="9">
        <v>0.593923044157322</v>
      </c>
      <c r="E150" s="9">
        <v>0.76969901927629003</v>
      </c>
      <c r="F150" s="9">
        <v>0.581922465620897</v>
      </c>
      <c r="G150" s="9">
        <v>0.45790031813361598</v>
      </c>
      <c r="H150" s="9">
        <v>0.28500496524329799</v>
      </c>
      <c r="I150" s="9">
        <v>0.28716029691430001</v>
      </c>
      <c r="J150" s="9">
        <v>0.268275538894095</v>
      </c>
      <c r="K150" s="9">
        <v>0.32987077534791298</v>
      </c>
      <c r="L150" s="9">
        <v>0.185858585858586</v>
      </c>
      <c r="M150" s="9">
        <v>6.6764953664700893E-2</v>
      </c>
      <c r="N150" s="9">
        <v>0.227304001448487</v>
      </c>
      <c r="O150" s="9">
        <v>0.212340876944837</v>
      </c>
      <c r="P150" s="9">
        <v>0.18682561372096301</v>
      </c>
      <c r="Q150" s="9">
        <v>0.192563289366041</v>
      </c>
      <c r="R150" s="9">
        <v>0.130060849168847</v>
      </c>
      <c r="S150" s="9">
        <v>0.18166251089013799</v>
      </c>
      <c r="T150" s="9">
        <v>6.7272727272727206E-2</v>
      </c>
      <c r="U150" s="9">
        <v>0.20420534192081799</v>
      </c>
      <c r="V150" s="9">
        <v>7.65182641976698E-2</v>
      </c>
      <c r="W150" s="9">
        <v>4.70267954617693E-2</v>
      </c>
      <c r="X150" s="9">
        <v>0.71042333689078496</v>
      </c>
      <c r="Y150" s="9">
        <v>0.88992537313432796</v>
      </c>
      <c r="Z150" s="9">
        <v>0.64639673290502297</v>
      </c>
      <c r="AA150" s="9">
        <v>0.56326189539913396</v>
      </c>
      <c r="AB150" s="9">
        <v>0.45981641682625901</v>
      </c>
      <c r="AC150" s="9">
        <v>0.37101609570102101</v>
      </c>
      <c r="AD150" s="9">
        <v>0.31908945686900902</v>
      </c>
      <c r="AE150" s="9">
        <v>0.55841924398625598</v>
      </c>
      <c r="AF150" s="9">
        <v>0.22629607727182899</v>
      </c>
      <c r="AG150" s="9">
        <v>0.13537977174340801</v>
      </c>
      <c r="AH150" s="9">
        <v>0</v>
      </c>
      <c r="AI150">
        <v>1</v>
      </c>
    </row>
    <row r="151" spans="3:35" x14ac:dyDescent="0.2">
      <c r="C151" s="5" t="s">
        <v>390</v>
      </c>
      <c r="D151" s="9">
        <v>0.27682332339438798</v>
      </c>
      <c r="E151" s="9">
        <v>0.42678390260398702</v>
      </c>
      <c r="F151" s="9">
        <v>0.28657314629258501</v>
      </c>
      <c r="G151" s="9">
        <v>0.15257688229056099</v>
      </c>
      <c r="H151" s="9">
        <v>0.50708675634196498</v>
      </c>
      <c r="I151" s="9">
        <v>0.49236243175265398</v>
      </c>
      <c r="J151" s="9">
        <v>0.39714151827553801</v>
      </c>
      <c r="K151" s="9">
        <v>0.34100397614314198</v>
      </c>
      <c r="L151" s="9">
        <v>0.53686868686868405</v>
      </c>
      <c r="M151" s="9">
        <v>0.475568660488626</v>
      </c>
      <c r="N151" s="9">
        <v>7.0468948035487505E-2</v>
      </c>
      <c r="O151" s="9">
        <v>0.15664780763790601</v>
      </c>
      <c r="P151" s="9">
        <v>7.0678037977665698E-2</v>
      </c>
      <c r="Q151" s="9">
        <v>3.4232477521395098E-2</v>
      </c>
      <c r="R151" s="9">
        <v>0.17914811163612801</v>
      </c>
      <c r="S151" s="9">
        <v>0.27283924655271002</v>
      </c>
      <c r="T151" s="9">
        <v>0.11825757575757501</v>
      </c>
      <c r="U151" s="9">
        <v>0.28395529456336399</v>
      </c>
      <c r="V151" s="9">
        <v>0.125485450554397</v>
      </c>
      <c r="W151" s="9">
        <v>0.163142766330859</v>
      </c>
      <c r="X151" s="9">
        <v>0.25862682319459002</v>
      </c>
      <c r="Y151" s="9">
        <v>0.48320895522387902</v>
      </c>
      <c r="Z151" s="9">
        <v>0.27337018775835598</v>
      </c>
      <c r="AA151" s="9">
        <v>0.12799842705466</v>
      </c>
      <c r="AB151" s="9">
        <v>0.70349336327016199</v>
      </c>
      <c r="AC151" s="9">
        <v>0.49190363923897101</v>
      </c>
      <c r="AD151" s="9">
        <v>0.50175718849840101</v>
      </c>
      <c r="AE151" s="9">
        <v>0.67938144329896699</v>
      </c>
      <c r="AF151" s="9">
        <v>0.36309875813128401</v>
      </c>
      <c r="AG151" s="9">
        <v>0.45428309064672301</v>
      </c>
      <c r="AH151" s="9">
        <v>0</v>
      </c>
      <c r="AI151">
        <v>1</v>
      </c>
    </row>
    <row r="152" spans="3:35" x14ac:dyDescent="0.2">
      <c r="C152" s="5" t="s">
        <v>392</v>
      </c>
      <c r="D152" s="9">
        <v>0.20535756543139799</v>
      </c>
      <c r="E152" s="9">
        <v>0.58741968211024298</v>
      </c>
      <c r="F152" s="9">
        <v>0.19328311796005801</v>
      </c>
      <c r="G152" s="9">
        <v>0.10697773064687099</v>
      </c>
      <c r="H152" s="9">
        <v>0.146248984382054</v>
      </c>
      <c r="I152" s="9">
        <v>5.7511809091466602E-2</v>
      </c>
      <c r="J152" s="9">
        <v>3.8261480787253901E-2</v>
      </c>
      <c r="K152" s="9">
        <v>1.55318091451293E-2</v>
      </c>
      <c r="L152" s="9">
        <v>0.40858585858586</v>
      </c>
      <c r="M152" s="9">
        <v>0.133108677337826</v>
      </c>
      <c r="N152" s="9">
        <v>3.4401593336954501E-3</v>
      </c>
      <c r="O152" s="9">
        <v>0.117684759547383</v>
      </c>
      <c r="P152" s="9">
        <v>1.42298449795028E-2</v>
      </c>
      <c r="Q152" s="9">
        <v>3.3675882240875202E-3</v>
      </c>
      <c r="R152" s="9">
        <v>6.5948261209505005E-2</v>
      </c>
      <c r="S152" s="9">
        <v>0.106783428966263</v>
      </c>
      <c r="T152" s="9">
        <v>4.1237373737373698E-2</v>
      </c>
      <c r="U152" s="9">
        <v>5.9196817579086999E-2</v>
      </c>
      <c r="V152" s="9">
        <v>0.10536387685034</v>
      </c>
      <c r="W152" s="9">
        <v>3.9978994790155299E-2</v>
      </c>
      <c r="X152" s="9">
        <v>0.147634293845607</v>
      </c>
      <c r="Y152" s="9">
        <v>0.57915778251599304</v>
      </c>
      <c r="Z152" s="9">
        <v>0.14647143782060901</v>
      </c>
      <c r="AA152" s="9">
        <v>6.5645890680298996E-2</v>
      </c>
      <c r="AB152" s="9">
        <v>0.137753417420591</v>
      </c>
      <c r="AC152" s="9">
        <v>0.11245646205043</v>
      </c>
      <c r="AD152" s="9">
        <v>8.6980830670926504E-2</v>
      </c>
      <c r="AE152" s="9">
        <v>7.1580756013745903E-2</v>
      </c>
      <c r="AF152" s="9">
        <v>0.25310467179183699</v>
      </c>
      <c r="AG152" s="9">
        <v>0.10383051292142299</v>
      </c>
      <c r="AH152" s="9">
        <v>1</v>
      </c>
      <c r="AI152">
        <v>0</v>
      </c>
    </row>
    <row r="153" spans="3:35" x14ac:dyDescent="0.2">
      <c r="C153" s="5" t="s">
        <v>394</v>
      </c>
      <c r="D153" s="9">
        <v>0.64030479435846699</v>
      </c>
      <c r="E153" s="9">
        <v>0.61210686506594103</v>
      </c>
      <c r="F153" s="9">
        <v>0.62614884942298399</v>
      </c>
      <c r="G153" s="9">
        <v>0.498621420996818</v>
      </c>
      <c r="H153" s="9">
        <v>0.35171977972375501</v>
      </c>
      <c r="I153" s="9">
        <v>0.269983436598982</v>
      </c>
      <c r="J153" s="9">
        <v>0.36410496719774998</v>
      </c>
      <c r="K153" s="9">
        <v>0.41451292246520999</v>
      </c>
      <c r="L153" s="9">
        <v>0.195959595959597</v>
      </c>
      <c r="M153" s="9">
        <v>0.12552653748946899</v>
      </c>
      <c r="N153" s="9">
        <v>0.14937533948940701</v>
      </c>
      <c r="O153" s="9">
        <v>0.183168316831683</v>
      </c>
      <c r="P153" s="9">
        <v>0.14182726287518199</v>
      </c>
      <c r="Q153" s="9">
        <v>0.118057968091027</v>
      </c>
      <c r="R153" s="9">
        <v>0.112417989597851</v>
      </c>
      <c r="S153" s="9">
        <v>0.13795175293658199</v>
      </c>
      <c r="T153" s="9">
        <v>8.72979797979795E-2</v>
      </c>
      <c r="U153" s="9">
        <v>0.206667929532108</v>
      </c>
      <c r="V153" s="9">
        <v>7.1734113806495095E-2</v>
      </c>
      <c r="W153" s="9">
        <v>6.8826610284261194E-2</v>
      </c>
      <c r="X153" s="9">
        <v>0.58840270366417502</v>
      </c>
      <c r="Y153" s="9">
        <v>0.67590618336887098</v>
      </c>
      <c r="Z153" s="9">
        <v>0.55924099805767002</v>
      </c>
      <c r="AA153" s="9">
        <v>0.41456940621313398</v>
      </c>
      <c r="AB153" s="9">
        <v>0.33764775804002101</v>
      </c>
      <c r="AC153" s="9">
        <v>0.24139670712421499</v>
      </c>
      <c r="AD153" s="9">
        <v>0.33115015974440798</v>
      </c>
      <c r="AE153" s="9">
        <v>0.53711340206185398</v>
      </c>
      <c r="AF153" s="9">
        <v>0.17189040015769699</v>
      </c>
      <c r="AG153" s="9">
        <v>0.185228912501641</v>
      </c>
      <c r="AH153" s="9">
        <v>0</v>
      </c>
      <c r="AI153">
        <v>1</v>
      </c>
    </row>
    <row r="154" spans="3:35" x14ac:dyDescent="0.2">
      <c r="C154" s="5" t="s">
        <v>399</v>
      </c>
      <c r="D154" s="9">
        <v>0.34260968337356401</v>
      </c>
      <c r="E154" s="9">
        <v>0.61345958741968198</v>
      </c>
      <c r="F154" s="9">
        <v>0.33694976159214901</v>
      </c>
      <c r="G154" s="9">
        <v>0.203775185577942</v>
      </c>
      <c r="H154" s="9">
        <v>0.26722036652523401</v>
      </c>
      <c r="I154" s="9">
        <v>0.25924789890190802</v>
      </c>
      <c r="J154" s="9">
        <v>0.25843486410496702</v>
      </c>
      <c r="K154" s="9">
        <v>0.219085487077535</v>
      </c>
      <c r="L154" s="9">
        <v>0.14242424242424301</v>
      </c>
      <c r="M154" s="9">
        <v>0.238626790227464</v>
      </c>
      <c r="N154" s="9">
        <v>8.1079123664674596E-2</v>
      </c>
      <c r="O154" s="9">
        <v>0.43400813295615098</v>
      </c>
      <c r="P154" s="9">
        <v>6.3515996795928897E-2</v>
      </c>
      <c r="Q154" s="9">
        <v>4.32538037123784E-2</v>
      </c>
      <c r="R154" s="9">
        <v>0.15616820206003301</v>
      </c>
      <c r="S154" s="9">
        <v>0.196758494307088</v>
      </c>
      <c r="T154" s="9">
        <v>9.7222222222222099E-2</v>
      </c>
      <c r="U154" s="9">
        <v>0.19151354423186001</v>
      </c>
      <c r="V154" s="9">
        <v>5.5833849271119201E-2</v>
      </c>
      <c r="W154" s="9">
        <v>9.3079336124815504E-2</v>
      </c>
      <c r="X154" s="9">
        <v>0.278192813945216</v>
      </c>
      <c r="Y154" s="9">
        <v>0.76012793176972204</v>
      </c>
      <c r="Z154" s="9">
        <v>0.259425270182779</v>
      </c>
      <c r="AA154" s="9">
        <v>0.14225324419976401</v>
      </c>
      <c r="AB154" s="9">
        <v>0.24387505778247501</v>
      </c>
      <c r="AC154" s="9">
        <v>0.20889483947958201</v>
      </c>
      <c r="AD154" s="9">
        <v>0.24472843450479201</v>
      </c>
      <c r="AE154" s="9">
        <v>0.282439862542956</v>
      </c>
      <c r="AF154" s="9">
        <v>6.4064656022077698E-2</v>
      </c>
      <c r="AG154" s="9">
        <v>0.15033451397087899</v>
      </c>
      <c r="AH154" s="9">
        <v>1</v>
      </c>
      <c r="AI154">
        <v>0</v>
      </c>
    </row>
    <row r="155" spans="3:35" x14ac:dyDescent="0.2">
      <c r="C155" s="5" t="s">
        <v>400</v>
      </c>
      <c r="D155" s="9">
        <v>0.49595342893653499</v>
      </c>
      <c r="E155" s="9">
        <v>1</v>
      </c>
      <c r="F155" s="9">
        <v>0.48103102757238603</v>
      </c>
      <c r="G155" s="9">
        <v>0.32962884411452797</v>
      </c>
      <c r="H155" s="9">
        <v>0.41067075923084101</v>
      </c>
      <c r="I155" s="9">
        <v>0.33869087786025398</v>
      </c>
      <c r="J155" s="9">
        <v>0.33200562324273403</v>
      </c>
      <c r="K155" s="9">
        <v>0.437922465208749</v>
      </c>
      <c r="L155" s="9">
        <v>0.37828282828283</v>
      </c>
      <c r="M155" s="9">
        <v>0.20429654591406901</v>
      </c>
      <c r="N155" s="9">
        <v>0.15393807713199301</v>
      </c>
      <c r="O155" s="9">
        <v>0.109596004243281</v>
      </c>
      <c r="P155" s="9">
        <v>0.105781463506572</v>
      </c>
      <c r="Q155" s="9">
        <v>7.8816133044949693E-2</v>
      </c>
      <c r="R155" s="9">
        <v>0.10697895774552101</v>
      </c>
      <c r="S155" s="9">
        <v>0.19225223060053601</v>
      </c>
      <c r="T155" s="9">
        <v>6.57070707070707E-2</v>
      </c>
      <c r="U155" s="9">
        <v>0.26027656753173001</v>
      </c>
      <c r="V155" s="9">
        <v>6.16029718016547E-2</v>
      </c>
      <c r="W155" s="9">
        <v>6.4404460843248801E-2</v>
      </c>
      <c r="X155" s="9">
        <v>0.51867662753468702</v>
      </c>
      <c r="Y155" s="9">
        <v>0.87553304904051099</v>
      </c>
      <c r="Z155" s="9">
        <v>0.45216395238806401</v>
      </c>
      <c r="AA155" s="9">
        <v>0.30053086905229998</v>
      </c>
      <c r="AB155" s="9">
        <v>0.43142045829756598</v>
      </c>
      <c r="AC155" s="9">
        <v>0.33589467454473099</v>
      </c>
      <c r="AD155" s="9">
        <v>0.25886581469648501</v>
      </c>
      <c r="AE155" s="9">
        <v>0.70996563573883398</v>
      </c>
      <c r="AF155" s="9">
        <v>0.25389315986595701</v>
      </c>
      <c r="AG155" s="9">
        <v>0.196248196248197</v>
      </c>
      <c r="AH155" s="9">
        <v>0</v>
      </c>
      <c r="AI155">
        <v>1</v>
      </c>
    </row>
    <row r="156" spans="3:35" x14ac:dyDescent="0.2">
      <c r="C156" s="5" t="s">
        <v>401</v>
      </c>
      <c r="D156" s="9">
        <v>0.31515925978513099</v>
      </c>
      <c r="E156" s="9">
        <v>0.19918836658775699</v>
      </c>
      <c r="F156" s="9">
        <v>0.30122313592702599</v>
      </c>
      <c r="G156" s="9">
        <v>0.18316012725344499</v>
      </c>
      <c r="H156" s="9">
        <v>0.375552947548977</v>
      </c>
      <c r="I156" s="9">
        <v>0.14391755107048601</v>
      </c>
      <c r="J156" s="9">
        <v>0.110238987816307</v>
      </c>
      <c r="K156" s="9">
        <v>0.18543737574552699</v>
      </c>
      <c r="L156" s="9">
        <v>0.33181818181817802</v>
      </c>
      <c r="M156" s="9">
        <v>0.13984835720303199</v>
      </c>
      <c r="N156" s="9">
        <v>7.70233568712652E-2</v>
      </c>
      <c r="O156" s="9">
        <v>6.6522277227722901E-2</v>
      </c>
      <c r="P156" s="9">
        <v>5.8380059369551901E-2</v>
      </c>
      <c r="Q156" s="9">
        <v>3.8080082480696602E-2</v>
      </c>
      <c r="R156" s="9">
        <v>0.16170921575959499</v>
      </c>
      <c r="S156" s="9">
        <v>7.6816775317692099E-2</v>
      </c>
      <c r="T156" s="9">
        <v>4.5707070707070703E-2</v>
      </c>
      <c r="U156" s="9">
        <v>0.208941087327145</v>
      </c>
      <c r="V156" s="9">
        <v>0.156160297180165</v>
      </c>
      <c r="W156" s="9">
        <v>3.10655998231141E-2</v>
      </c>
      <c r="X156" s="9">
        <v>0.24617573817147001</v>
      </c>
      <c r="Y156" s="9">
        <v>0.187366737739872</v>
      </c>
      <c r="Z156" s="9">
        <v>0.21764032073310499</v>
      </c>
      <c r="AA156" s="9">
        <v>0.122443963822257</v>
      </c>
      <c r="AB156" s="9">
        <v>0.37396817011160499</v>
      </c>
      <c r="AC156" s="9">
        <v>9.8776571489554807E-2</v>
      </c>
      <c r="AD156" s="9">
        <v>0.12244408945686799</v>
      </c>
      <c r="AE156" s="9">
        <v>0.31690721649484599</v>
      </c>
      <c r="AF156" s="9">
        <v>0.19022274788093799</v>
      </c>
      <c r="AG156" s="9">
        <v>6.5984520529976096E-2</v>
      </c>
      <c r="AH156" s="9">
        <v>1</v>
      </c>
      <c r="AI156">
        <v>0</v>
      </c>
    </row>
    <row r="157" spans="3:35" x14ac:dyDescent="0.2">
      <c r="C157" s="5" t="s">
        <v>402</v>
      </c>
      <c r="D157" s="9">
        <v>0.25741871361635799</v>
      </c>
      <c r="E157" s="9">
        <v>0.18025025363543701</v>
      </c>
      <c r="F157" s="9">
        <v>0.240619169373229</v>
      </c>
      <c r="G157" s="9">
        <v>0.141251325556733</v>
      </c>
      <c r="H157" s="9">
        <v>0.240408052721857</v>
      </c>
      <c r="I157" s="9">
        <v>4.4629163854978303E-2</v>
      </c>
      <c r="J157" s="9">
        <v>2.4671977507028799E-2</v>
      </c>
      <c r="K157" s="9">
        <v>5.5069582504970398E-2</v>
      </c>
      <c r="L157" s="9">
        <v>0.24545454545454101</v>
      </c>
      <c r="M157" s="9">
        <v>0.15964616680707799</v>
      </c>
      <c r="N157" s="9">
        <v>1.37606373347818E-3</v>
      </c>
      <c r="O157" s="9">
        <v>6.9461633663366204E-2</v>
      </c>
      <c r="P157" s="9">
        <v>0</v>
      </c>
      <c r="Q157" s="9">
        <v>4.1165637525728696E-3</v>
      </c>
      <c r="R157" s="9">
        <v>5.2758608967604002E-2</v>
      </c>
      <c r="S157" s="9">
        <v>2.0112957010244299E-2</v>
      </c>
      <c r="T157" s="9">
        <v>1.63964646464646E-2</v>
      </c>
      <c r="U157" s="9">
        <v>7.1263496874408097E-2</v>
      </c>
      <c r="V157" s="9">
        <v>0.131113862779309</v>
      </c>
      <c r="W157" s="9">
        <v>1.6071749374680502E-2</v>
      </c>
      <c r="X157" s="9">
        <v>0.187477765919598</v>
      </c>
      <c r="Y157" s="9">
        <v>0.22254797441364599</v>
      </c>
      <c r="Z157" s="9">
        <v>0.16654215847402801</v>
      </c>
      <c r="AA157" s="9">
        <v>8.8035784506488302E-2</v>
      </c>
      <c r="AB157" s="9">
        <v>0.214818728125208</v>
      </c>
      <c r="AC157" s="9">
        <v>4.8966246567899697E-2</v>
      </c>
      <c r="AD157" s="9">
        <v>4.9864217252396002E-2</v>
      </c>
      <c r="AE157" s="9">
        <v>0.13924398625429599</v>
      </c>
      <c r="AF157" s="9">
        <v>0.26335501675537198</v>
      </c>
      <c r="AG157" s="9">
        <v>8.3890856618130505E-2</v>
      </c>
      <c r="AH157" s="9">
        <v>1</v>
      </c>
      <c r="AI157">
        <v>0</v>
      </c>
    </row>
    <row r="158" spans="3:35" x14ac:dyDescent="0.2">
      <c r="C158" s="5" t="s">
        <v>404</v>
      </c>
      <c r="D158" s="9">
        <v>0.32036537460362702</v>
      </c>
      <c r="E158" s="9">
        <v>0.47548190733851797</v>
      </c>
      <c r="F158" s="9">
        <v>0.30923916799115497</v>
      </c>
      <c r="G158" s="9">
        <v>0.18939554612937401</v>
      </c>
      <c r="H158" s="9">
        <v>0.25097047937167299</v>
      </c>
      <c r="I158" s="9">
        <v>0.149346665848721</v>
      </c>
      <c r="J158" s="9">
        <v>0.11005154639175201</v>
      </c>
      <c r="K158" s="9">
        <v>0.116500994035785</v>
      </c>
      <c r="L158" s="9">
        <v>0.36010101010101098</v>
      </c>
      <c r="M158" s="9">
        <v>9.1196293176074097E-2</v>
      </c>
      <c r="N158" s="9">
        <v>0.11703784175267</v>
      </c>
      <c r="O158" s="9">
        <v>0.153995756718527</v>
      </c>
      <c r="P158" s="9">
        <v>9.7629929793148898E-2</v>
      </c>
      <c r="Q158" s="9">
        <v>6.1875464607637598E-2</v>
      </c>
      <c r="R158" s="9">
        <v>8.9676037665295499E-2</v>
      </c>
      <c r="S158" s="9">
        <v>0.18338991197764901</v>
      </c>
      <c r="T158" s="9">
        <v>8.51262626262623E-2</v>
      </c>
      <c r="U158" s="9">
        <v>0.19075582496685001</v>
      </c>
      <c r="V158" s="9">
        <v>0.25465751111611401</v>
      </c>
      <c r="W158" s="9">
        <v>7.5736218785843495E-2</v>
      </c>
      <c r="X158" s="9">
        <v>0.251867662753469</v>
      </c>
      <c r="Y158" s="9">
        <v>0.38166311300639699</v>
      </c>
      <c r="Z158" s="9">
        <v>0.23701379550774501</v>
      </c>
      <c r="AA158" s="9">
        <v>0.12799842705466</v>
      </c>
      <c r="AB158" s="9">
        <v>0.14864954104206601</v>
      </c>
      <c r="AC158" s="9">
        <v>0.11342666705474699</v>
      </c>
      <c r="AD158" s="9">
        <v>0.108546325878593</v>
      </c>
      <c r="AE158" s="9">
        <v>0.20982817869415801</v>
      </c>
      <c r="AF158" s="9">
        <v>0.216439976345356</v>
      </c>
      <c r="AG158" s="9">
        <v>5.35878263151E-2</v>
      </c>
      <c r="AH158" s="9">
        <v>1</v>
      </c>
      <c r="AI158">
        <v>0</v>
      </c>
    </row>
    <row r="159" spans="3:35" x14ac:dyDescent="0.2">
      <c r="C159" s="5" t="s">
        <v>406</v>
      </c>
      <c r="D159" s="9">
        <v>0.16560177954470201</v>
      </c>
      <c r="E159" s="9">
        <v>0.343253297260733</v>
      </c>
      <c r="F159" s="9">
        <v>0.15845484071591401</v>
      </c>
      <c r="G159" s="9">
        <v>8.2375397667019706E-2</v>
      </c>
      <c r="H159" s="9">
        <v>0.49083686918841202</v>
      </c>
      <c r="I159" s="9">
        <v>0.12370406723513901</v>
      </c>
      <c r="J159" s="9">
        <v>0.113191190253045</v>
      </c>
      <c r="K159" s="9">
        <v>0.15258449304175001</v>
      </c>
      <c r="L159" s="9">
        <v>0.34191919191918801</v>
      </c>
      <c r="M159" s="9">
        <v>0.30412805391743802</v>
      </c>
      <c r="N159" s="9">
        <v>9.4296577946768004E-2</v>
      </c>
      <c r="O159" s="9">
        <v>0.497657355021217</v>
      </c>
      <c r="P159" s="9">
        <v>8.2928897893793901E-2</v>
      </c>
      <c r="Q159" s="9">
        <v>3.0665037971751598E-2</v>
      </c>
      <c r="R159" s="9">
        <v>0.48703130842709602</v>
      </c>
      <c r="S159" s="9">
        <v>8.7181181842761996E-2</v>
      </c>
      <c r="T159" s="9">
        <v>4.7095959595959497E-2</v>
      </c>
      <c r="U159" s="9">
        <v>0.21462398181473699</v>
      </c>
      <c r="V159" s="9">
        <v>0.37820115945291599</v>
      </c>
      <c r="W159" s="9">
        <v>9.2077442892085706E-2</v>
      </c>
      <c r="X159" s="9">
        <v>0.12628957666311</v>
      </c>
      <c r="Y159" s="9">
        <v>0.46481876332622701</v>
      </c>
      <c r="Z159" s="9">
        <v>0.11589222570845201</v>
      </c>
      <c r="AA159" s="9">
        <v>5.3480141565080797E-2</v>
      </c>
      <c r="AB159" s="9">
        <v>0.53047612758370499</v>
      </c>
      <c r="AC159" s="9">
        <v>7.3066138875144404E-2</v>
      </c>
      <c r="AD159" s="9">
        <v>9.4329073482428097E-2</v>
      </c>
      <c r="AE159" s="9">
        <v>0.23147766323024099</v>
      </c>
      <c r="AF159" s="9">
        <v>0.259806820421841</v>
      </c>
      <c r="AG159" s="9">
        <v>0.147186147186148</v>
      </c>
      <c r="AH159" s="9">
        <v>1</v>
      </c>
      <c r="AI159">
        <v>0</v>
      </c>
    </row>
    <row r="160" spans="3:35" x14ac:dyDescent="0.2">
      <c r="C160" s="5" t="s">
        <v>409</v>
      </c>
      <c r="D160" s="9">
        <v>0.17364759335510499</v>
      </c>
      <c r="E160" s="9">
        <v>0.52451809266147698</v>
      </c>
      <c r="F160" s="9">
        <v>0.16736922120102299</v>
      </c>
      <c r="G160" s="9">
        <v>8.6320254506892805E-2</v>
      </c>
      <c r="H160" s="9">
        <v>0.39667780084860799</v>
      </c>
      <c r="I160" s="9">
        <v>0.16244402183915099</v>
      </c>
      <c r="J160" s="9">
        <v>5.5740393626991298E-2</v>
      </c>
      <c r="K160" s="9">
        <v>8.0268389662028206E-2</v>
      </c>
      <c r="L160" s="9">
        <v>0.42272727272727401</v>
      </c>
      <c r="M160" s="9">
        <v>0.280749789385004</v>
      </c>
      <c r="N160" s="9">
        <v>5.0045265254390701E-2</v>
      </c>
      <c r="O160" s="9">
        <v>0.25035360678925</v>
      </c>
      <c r="P160" s="9">
        <v>3.4867832068981697E-2</v>
      </c>
      <c r="Q160" s="9">
        <v>1.83751153347603E-2</v>
      </c>
      <c r="R160" s="9">
        <v>0.18615086514600401</v>
      </c>
      <c r="S160" s="9">
        <v>6.0819539159432001E-2</v>
      </c>
      <c r="T160" s="9">
        <v>2.72979797979797E-2</v>
      </c>
      <c r="U160" s="9">
        <v>0.118298920250047</v>
      </c>
      <c r="V160" s="9">
        <v>0.19274497664208701</v>
      </c>
      <c r="W160" s="9">
        <v>5.9567734892140803E-2</v>
      </c>
      <c r="X160" s="9">
        <v>0.15368196371398099</v>
      </c>
      <c r="Y160" s="9">
        <v>0.61753731343283402</v>
      </c>
      <c r="Z160" s="9">
        <v>0.13730763484237299</v>
      </c>
      <c r="AA160" s="9">
        <v>6.6481517892253206E-2</v>
      </c>
      <c r="AB160" s="9">
        <v>0.51991018952651702</v>
      </c>
      <c r="AC160" s="9">
        <v>0.109157765035752</v>
      </c>
      <c r="AD160" s="9">
        <v>8.98562300319488E-2</v>
      </c>
      <c r="AE160" s="9">
        <v>0.21085910652921</v>
      </c>
      <c r="AF160" s="9">
        <v>0.36349300216834002</v>
      </c>
      <c r="AG160" s="9">
        <v>0.17335694608422</v>
      </c>
      <c r="AH160" s="9">
        <v>1</v>
      </c>
      <c r="AI160">
        <v>0</v>
      </c>
    </row>
    <row r="161" spans="3:35" x14ac:dyDescent="0.2">
      <c r="C161" s="5" t="s">
        <v>410</v>
      </c>
      <c r="D161" s="9">
        <v>0.214823228737755</v>
      </c>
      <c r="E161" s="9">
        <v>0.17653026716266401</v>
      </c>
      <c r="F161" s="9">
        <v>0.20786400386980899</v>
      </c>
      <c r="G161" s="9">
        <v>0.111474019088016</v>
      </c>
      <c r="H161" s="9">
        <v>0.43937889320213402</v>
      </c>
      <c r="I161" s="9">
        <v>0.180050303662352</v>
      </c>
      <c r="J161" s="9">
        <v>0.10140581068416001</v>
      </c>
      <c r="K161" s="9">
        <v>0.145576540755467</v>
      </c>
      <c r="L161" s="9">
        <v>0.415656565656567</v>
      </c>
      <c r="M161" s="9">
        <v>0.246840775063184</v>
      </c>
      <c r="N161" s="9">
        <v>5.2399058482708302E-2</v>
      </c>
      <c r="O161" s="9">
        <v>0.149796676096181</v>
      </c>
      <c r="P161" s="9">
        <v>4.3773264854167097E-2</v>
      </c>
      <c r="Q161" s="9">
        <v>2.2073298742244101E-2</v>
      </c>
      <c r="R161" s="9">
        <v>0.168236053982391</v>
      </c>
      <c r="S161" s="9">
        <v>7.53146874155073E-2</v>
      </c>
      <c r="T161" s="9">
        <v>5.3156565656565298E-2</v>
      </c>
      <c r="U161" s="9">
        <v>0.19056639515059501</v>
      </c>
      <c r="V161" s="9">
        <v>0.12506331963753001</v>
      </c>
      <c r="W161" s="9">
        <v>6.5268161905946601E-2</v>
      </c>
      <c r="X161" s="9">
        <v>0.16791177516897901</v>
      </c>
      <c r="Y161" s="9">
        <v>0.24440298507462699</v>
      </c>
      <c r="Z161" s="9">
        <v>0.15175058518850601</v>
      </c>
      <c r="AA161" s="9">
        <v>7.5353912701533798E-2</v>
      </c>
      <c r="AB161" s="9">
        <v>0.44726936538334799</v>
      </c>
      <c r="AC161" s="9">
        <v>0.127009537115192</v>
      </c>
      <c r="AD161" s="9">
        <v>0.14408945686900901</v>
      </c>
      <c r="AE161" s="9">
        <v>0.33017182130584199</v>
      </c>
      <c r="AF161" s="9">
        <v>0.216637098363887</v>
      </c>
      <c r="AG161" s="9">
        <v>0.15118719664174299</v>
      </c>
      <c r="AH161" s="9">
        <v>1</v>
      </c>
      <c r="AI161">
        <v>0</v>
      </c>
    </row>
    <row r="162" spans="3:35" x14ac:dyDescent="0.2">
      <c r="C162" s="5" t="s">
        <v>414</v>
      </c>
      <c r="D162" s="9">
        <v>0.48838089829144998</v>
      </c>
      <c r="E162" s="9">
        <v>0.24923909367601901</v>
      </c>
      <c r="F162" s="9">
        <v>0.47826687858475597</v>
      </c>
      <c r="G162" s="9">
        <v>0.33285259809119799</v>
      </c>
      <c r="H162" s="9">
        <v>0.43486503565947798</v>
      </c>
      <c r="I162" s="9">
        <v>0.25986135819888401</v>
      </c>
      <c r="J162" s="9">
        <v>0.29662605435800998</v>
      </c>
      <c r="K162" s="9">
        <v>0.41515904572564699</v>
      </c>
      <c r="L162" s="9">
        <v>0.38030303030302698</v>
      </c>
      <c r="M162" s="9">
        <v>0.129949452401011</v>
      </c>
      <c r="N162" s="9">
        <v>7.1627738547890604E-2</v>
      </c>
      <c r="O162" s="9">
        <v>0.10975070721357801</v>
      </c>
      <c r="P162" s="9">
        <v>6.7662441690618594E-2</v>
      </c>
      <c r="Q162" s="9">
        <v>5.0108517402007502E-2</v>
      </c>
      <c r="R162" s="9">
        <v>0.103477580990583</v>
      </c>
      <c r="S162" s="9">
        <v>9.5968396070538697E-2</v>
      </c>
      <c r="T162" s="9">
        <v>5.8888888888888803E-2</v>
      </c>
      <c r="U162" s="9">
        <v>0.23906042811138301</v>
      </c>
      <c r="V162" s="9">
        <v>8.5242303146281007E-2</v>
      </c>
      <c r="W162" s="9">
        <v>5.0688887967607898E-2</v>
      </c>
      <c r="X162" s="9">
        <v>0.42404838135894801</v>
      </c>
      <c r="Y162" s="9">
        <v>0.34834754797441397</v>
      </c>
      <c r="Z162" s="9">
        <v>0.40086657702077</v>
      </c>
      <c r="AA162" s="9">
        <v>0.254817145104207</v>
      </c>
      <c r="AB162" s="9">
        <v>0.465099385854853</v>
      </c>
      <c r="AC162" s="9">
        <v>0.206857408970514</v>
      </c>
      <c r="AD162" s="9">
        <v>0.26980830670926398</v>
      </c>
      <c r="AE162" s="9">
        <v>0.63814432989690895</v>
      </c>
      <c r="AF162" s="9">
        <v>0.31007293514685602</v>
      </c>
      <c r="AG162" s="9">
        <v>0.17112685294503499</v>
      </c>
      <c r="AH162" s="9">
        <v>0</v>
      </c>
      <c r="AI162">
        <v>1</v>
      </c>
    </row>
    <row r="163" spans="3:35" x14ac:dyDescent="0.2">
      <c r="C163" s="5" t="s">
        <v>416</v>
      </c>
      <c r="D163" s="9">
        <v>0.330304321075301</v>
      </c>
      <c r="E163" s="9">
        <v>0.24822455191071999</v>
      </c>
      <c r="F163" s="9">
        <v>0.32921014442678498</v>
      </c>
      <c r="G163" s="9">
        <v>0.19465535524920399</v>
      </c>
      <c r="H163" s="9">
        <v>0.51430892841022402</v>
      </c>
      <c r="I163" s="9">
        <v>0.33286301453898598</v>
      </c>
      <c r="J163" s="9">
        <v>0.22935801312089901</v>
      </c>
      <c r="K163" s="9">
        <v>0.260735586481114</v>
      </c>
      <c r="L163" s="9">
        <v>0.42828282828282999</v>
      </c>
      <c r="M163" s="9">
        <v>0.238837405223254</v>
      </c>
      <c r="N163" s="9">
        <v>0.113525258011949</v>
      </c>
      <c r="O163" s="9">
        <v>9.9363507779349297E-2</v>
      </c>
      <c r="P163" s="9">
        <v>8.5096357725109498E-2</v>
      </c>
      <c r="Q163" s="9">
        <v>5.4049510831194698E-2</v>
      </c>
      <c r="R163" s="9">
        <v>0.15766393581942401</v>
      </c>
      <c r="S163" s="9">
        <v>0.18429116471896001</v>
      </c>
      <c r="T163" s="9">
        <v>7.8762626262626007E-2</v>
      </c>
      <c r="U163" s="9">
        <v>0.25421481341163099</v>
      </c>
      <c r="V163" s="9">
        <v>0.1792367873023</v>
      </c>
      <c r="W163" s="9">
        <v>6.2193386122742098E-2</v>
      </c>
      <c r="X163" s="9">
        <v>0.30096051227321302</v>
      </c>
      <c r="Y163" s="9">
        <v>0.26785714285714302</v>
      </c>
      <c r="Z163" s="9">
        <v>0.28731510533392701</v>
      </c>
      <c r="AA163" s="9">
        <v>0.15749115218246099</v>
      </c>
      <c r="AB163" s="9">
        <v>0.52849501419798295</v>
      </c>
      <c r="AC163" s="9">
        <v>0.29000397784051601</v>
      </c>
      <c r="AD163" s="9">
        <v>0.25630990415335397</v>
      </c>
      <c r="AE163" s="9">
        <v>0.47216494845360601</v>
      </c>
      <c r="AF163" s="9">
        <v>0.29627439384979298</v>
      </c>
      <c r="AG163" s="9">
        <v>0.16089466089466201</v>
      </c>
      <c r="AH163" s="9">
        <v>0</v>
      </c>
      <c r="AI163">
        <v>1</v>
      </c>
    </row>
    <row r="164" spans="3:35" x14ac:dyDescent="0.2">
      <c r="C164" s="5" t="s">
        <v>421</v>
      </c>
      <c r="D164" s="9">
        <v>0.63083913105210598</v>
      </c>
      <c r="E164" s="9">
        <v>0.586743320933375</v>
      </c>
      <c r="F164" s="9">
        <v>0.61578329071936999</v>
      </c>
      <c r="G164" s="9">
        <v>0.48547189819724201</v>
      </c>
      <c r="H164" s="9">
        <v>0.42764286359122899</v>
      </c>
      <c r="I164" s="9">
        <v>0.27427765167780799</v>
      </c>
      <c r="J164" s="9">
        <v>0.35590440487347702</v>
      </c>
      <c r="K164" s="9">
        <v>0.46386679920477297</v>
      </c>
      <c r="L164" s="9">
        <v>0.38080808080808198</v>
      </c>
      <c r="M164" s="9">
        <v>0.121314237573715</v>
      </c>
      <c r="N164" s="9">
        <v>0.10363932645301401</v>
      </c>
      <c r="O164" s="9">
        <v>0.14869165487977101</v>
      </c>
      <c r="P164" s="9">
        <v>8.6227206332752201E-2</v>
      </c>
      <c r="Q164" s="9">
        <v>8.5054482833331405E-2</v>
      </c>
      <c r="R164" s="9">
        <v>0.113199850426624</v>
      </c>
      <c r="S164" s="9">
        <v>0.101601225703728</v>
      </c>
      <c r="T164" s="9">
        <v>5.3459595959595901E-2</v>
      </c>
      <c r="U164" s="9">
        <v>0.155048304603144</v>
      </c>
      <c r="V164" s="9">
        <v>6.9482748916530598E-2</v>
      </c>
      <c r="W164" s="9">
        <v>3.4451307988889401E-2</v>
      </c>
      <c r="X164" s="9">
        <v>0.58342226965492505</v>
      </c>
      <c r="Y164" s="9">
        <v>0.72334754797441203</v>
      </c>
      <c r="Z164" s="9">
        <v>0.55724886697544895</v>
      </c>
      <c r="AA164" s="9">
        <v>0.40768777034997999</v>
      </c>
      <c r="AB164" s="9">
        <v>0.53509872548372495</v>
      </c>
      <c r="AC164" s="9">
        <v>0.25924847920365401</v>
      </c>
      <c r="AD164" s="9">
        <v>0.30255591054313102</v>
      </c>
      <c r="AE164" s="9">
        <v>0.58316151202749</v>
      </c>
      <c r="AF164" s="9">
        <v>0.31263552138773698</v>
      </c>
      <c r="AG164" s="9">
        <v>0.16364948183130101</v>
      </c>
      <c r="AH164" s="9">
        <v>0</v>
      </c>
      <c r="AI164">
        <v>1</v>
      </c>
    </row>
    <row r="165" spans="3:35" x14ac:dyDescent="0.2">
      <c r="C165" s="5" t="s">
        <v>422</v>
      </c>
      <c r="D165" s="9">
        <v>0.49074731411803901</v>
      </c>
      <c r="E165" s="9">
        <v>0.45147108555968501</v>
      </c>
      <c r="F165" s="9">
        <v>0.46444613364660298</v>
      </c>
      <c r="G165" s="9">
        <v>0.33493107104983999</v>
      </c>
      <c r="H165" s="9">
        <v>0.306852035749754</v>
      </c>
      <c r="I165" s="9">
        <v>0.1334887430219</v>
      </c>
      <c r="J165" s="9">
        <v>6.7736644798500403E-2</v>
      </c>
      <c r="K165" s="9">
        <v>0.141003976143141</v>
      </c>
      <c r="L165" s="9">
        <v>0.25454545454545502</v>
      </c>
      <c r="M165" s="9">
        <v>6.5501263689974706E-2</v>
      </c>
      <c r="N165" s="9">
        <v>0.10472569255839199</v>
      </c>
      <c r="O165" s="9">
        <v>0.21145685997170899</v>
      </c>
      <c r="P165" s="9">
        <v>8.5756019412900994E-2</v>
      </c>
      <c r="Q165" s="9">
        <v>7.02430715094189E-2</v>
      </c>
      <c r="R165" s="9">
        <v>0.13641771764625901</v>
      </c>
      <c r="S165" s="9">
        <v>6.6151951212185395E-2</v>
      </c>
      <c r="T165" s="9">
        <v>3.1464646464646397E-2</v>
      </c>
      <c r="U165" s="9">
        <v>0.14531161204773599</v>
      </c>
      <c r="V165" s="9">
        <v>8.7634378341868296E-2</v>
      </c>
      <c r="W165" s="9">
        <v>2.36032226414052E-2</v>
      </c>
      <c r="X165" s="9">
        <v>0.42404838135894801</v>
      </c>
      <c r="Y165" s="9">
        <v>0.51839019189765301</v>
      </c>
      <c r="Z165" s="9">
        <v>0.38741969221574402</v>
      </c>
      <c r="AA165" s="9">
        <v>0.25383405426661398</v>
      </c>
      <c r="AB165" s="9">
        <v>0.34887406722578301</v>
      </c>
      <c r="AC165" s="9">
        <v>0.117695569073745</v>
      </c>
      <c r="AD165" s="9">
        <v>9.6725239616613404E-2</v>
      </c>
      <c r="AE165" s="9">
        <v>0.28298969072164998</v>
      </c>
      <c r="AF165" s="9">
        <v>0.17484723043563999</v>
      </c>
      <c r="AG165" s="9">
        <v>6.6312475403385501E-2</v>
      </c>
      <c r="AH165" s="9">
        <v>0</v>
      </c>
      <c r="AI165">
        <v>1</v>
      </c>
    </row>
    <row r="166" spans="3:35" x14ac:dyDescent="0.2">
      <c r="C166" s="5" t="s">
        <v>423</v>
      </c>
      <c r="D166" s="9">
        <v>0.48790761512612701</v>
      </c>
      <c r="E166" s="9">
        <v>0.42002029083530201</v>
      </c>
      <c r="F166" s="9">
        <v>0.48794140004146203</v>
      </c>
      <c r="G166" s="9">
        <v>0.34116648992576798</v>
      </c>
      <c r="H166" s="9">
        <v>0.33727543558725498</v>
      </c>
      <c r="I166" s="9">
        <v>0.33102263664805898</v>
      </c>
      <c r="J166" s="9">
        <v>0.227202436738519</v>
      </c>
      <c r="K166" s="9">
        <v>0.37311133200795299</v>
      </c>
      <c r="L166" s="9">
        <v>0.52929292929292604</v>
      </c>
      <c r="M166" s="9">
        <v>9.8567818028645698E-2</v>
      </c>
      <c r="N166" s="9">
        <v>0.26192286800651698</v>
      </c>
      <c r="O166" s="9">
        <v>0.28129420084865597</v>
      </c>
      <c r="P166" s="9">
        <v>0.25392263110775998</v>
      </c>
      <c r="Q166" s="9">
        <v>0.15715038158528699</v>
      </c>
      <c r="R166" s="9">
        <v>0.170105721181629</v>
      </c>
      <c r="S166" s="9">
        <v>0.43228587736954599</v>
      </c>
      <c r="T166" s="9">
        <v>0.117121212121211</v>
      </c>
      <c r="U166" s="9">
        <v>0.407084675127864</v>
      </c>
      <c r="V166" s="9">
        <v>0.27562334665390797</v>
      </c>
      <c r="W166" s="9">
        <v>0.17077788372510799</v>
      </c>
      <c r="X166" s="9">
        <v>0.443258626823196</v>
      </c>
      <c r="Y166" s="9">
        <v>0.40565031982942201</v>
      </c>
      <c r="Z166" s="9">
        <v>0.43572887095971102</v>
      </c>
      <c r="AA166" s="9">
        <v>0.272758552890287</v>
      </c>
      <c r="AB166" s="9">
        <v>0.27887472759691101</v>
      </c>
      <c r="AC166" s="9">
        <v>0.25168088016997903</v>
      </c>
      <c r="AD166" s="9">
        <v>0.18354632587859401</v>
      </c>
      <c r="AE166" s="9">
        <v>0.52508591065291899</v>
      </c>
      <c r="AF166" s="9">
        <v>0.29607727183126198</v>
      </c>
      <c r="AG166" s="9">
        <v>0.129870129870131</v>
      </c>
      <c r="AH166" s="9">
        <v>0</v>
      </c>
      <c r="AI166">
        <v>1</v>
      </c>
    </row>
    <row r="167" spans="3:35" x14ac:dyDescent="0.2">
      <c r="C167" s="5" t="s">
        <v>424</v>
      </c>
      <c r="D167" s="9">
        <v>0.40839604335273499</v>
      </c>
      <c r="E167" s="9">
        <v>0.32702062901589102</v>
      </c>
      <c r="F167" s="9">
        <v>0.388432036486767</v>
      </c>
      <c r="G167" s="9">
        <v>0.260911983032873</v>
      </c>
      <c r="H167" s="9">
        <v>0.23264421774848901</v>
      </c>
      <c r="I167" s="9">
        <v>0.112815164713821</v>
      </c>
      <c r="J167" s="9">
        <v>9.8617619493908099E-2</v>
      </c>
      <c r="K167" s="9">
        <v>0.141500994035785</v>
      </c>
      <c r="L167" s="9">
        <v>0.24595959595959699</v>
      </c>
      <c r="M167" s="9">
        <v>9.41449031171019E-2</v>
      </c>
      <c r="N167" s="9">
        <v>4.28390367553865E-2</v>
      </c>
      <c r="O167" s="9">
        <v>0.14113330975954699</v>
      </c>
      <c r="P167" s="9">
        <v>3.6611223672430797E-2</v>
      </c>
      <c r="Q167" s="9">
        <v>2.8722557798124E-2</v>
      </c>
      <c r="R167" s="9">
        <v>3.7835265322772801E-2</v>
      </c>
      <c r="S167" s="9">
        <v>5.14690419683363E-2</v>
      </c>
      <c r="T167" s="9">
        <v>3.3106060606060597E-2</v>
      </c>
      <c r="U167" s="9">
        <v>9.8010986929342597E-2</v>
      </c>
      <c r="V167" s="9">
        <v>3.1631676704001702E-2</v>
      </c>
      <c r="W167" s="9">
        <v>1.5553528737061799E-2</v>
      </c>
      <c r="X167" s="9">
        <v>0.35503379580220701</v>
      </c>
      <c r="Y167" s="9">
        <v>0.52372068230277302</v>
      </c>
      <c r="Z167" s="9">
        <v>0.326161661437324</v>
      </c>
      <c r="AA167" s="9">
        <v>0.19745379473063299</v>
      </c>
      <c r="AB167" s="9">
        <v>0.245856171168198</v>
      </c>
      <c r="AC167" s="9">
        <v>0.148839149712334</v>
      </c>
      <c r="AD167" s="9">
        <v>0.18051118210862599</v>
      </c>
      <c r="AE167" s="9">
        <v>0.29443298969072201</v>
      </c>
      <c r="AF167" s="9">
        <v>0.220382416715945</v>
      </c>
      <c r="AG167" s="9">
        <v>8.6908041453497106E-2</v>
      </c>
      <c r="AH167" s="9">
        <v>0</v>
      </c>
      <c r="AI167">
        <v>1</v>
      </c>
    </row>
    <row r="168" spans="3:35" x14ac:dyDescent="0.2">
      <c r="C168" s="5" t="s">
        <v>426</v>
      </c>
      <c r="D168" s="9">
        <v>0.65071702399545905</v>
      </c>
      <c r="E168" s="9">
        <v>0.72404463983767298</v>
      </c>
      <c r="F168" s="9">
        <v>0.63513233363277599</v>
      </c>
      <c r="G168" s="9">
        <v>0.54103923647932095</v>
      </c>
      <c r="H168" s="9">
        <v>0.379705696488221</v>
      </c>
      <c r="I168" s="9">
        <v>0.291147782344642</v>
      </c>
      <c r="J168" s="9">
        <v>0.32029053420805698</v>
      </c>
      <c r="K168" s="9">
        <v>0.42972166998012001</v>
      </c>
      <c r="L168" s="9">
        <v>0.358080808080809</v>
      </c>
      <c r="M168" s="9">
        <v>0.14279696714406001</v>
      </c>
      <c r="N168" s="9">
        <v>0.38403041825094603</v>
      </c>
      <c r="O168" s="9">
        <v>0.27775813295615298</v>
      </c>
      <c r="P168" s="9">
        <v>0.32945389435989197</v>
      </c>
      <c r="Q168" s="9">
        <v>0.36028898128121301</v>
      </c>
      <c r="R168" s="9">
        <v>9.6474827480708694E-2</v>
      </c>
      <c r="S168" s="9">
        <v>9.4090786192808695E-2</v>
      </c>
      <c r="T168" s="9">
        <v>5.4116161616161597E-2</v>
      </c>
      <c r="U168" s="9">
        <v>0.17579086948285599</v>
      </c>
      <c r="V168" s="9">
        <v>8.14431248944672E-2</v>
      </c>
      <c r="W168" s="9">
        <v>4.8512361289609097E-2</v>
      </c>
      <c r="X168" s="9">
        <v>0.87371042333689397</v>
      </c>
      <c r="Y168" s="9">
        <v>0.93656716417910402</v>
      </c>
      <c r="Z168" s="9">
        <v>0.814731809353059</v>
      </c>
      <c r="AA168" s="9">
        <v>0.79797483287455695</v>
      </c>
      <c r="AB168" s="9">
        <v>0.455193818926239</v>
      </c>
      <c r="AC168" s="9">
        <v>0.23004530857370101</v>
      </c>
      <c r="AD168" s="9">
        <v>0.27492012779552699</v>
      </c>
      <c r="AE168" s="9">
        <v>0.57010309278350302</v>
      </c>
      <c r="AF168" s="9">
        <v>0.25684999014389898</v>
      </c>
      <c r="AG168" s="9">
        <v>0.17801390528663399</v>
      </c>
      <c r="AH168" s="9">
        <v>0</v>
      </c>
      <c r="AI168">
        <v>1</v>
      </c>
    </row>
    <row r="169" spans="3:35" x14ac:dyDescent="0.2">
      <c r="C169" s="5" t="s">
        <v>427</v>
      </c>
      <c r="D169" s="9">
        <v>0.17128117752851599</v>
      </c>
      <c r="E169" s="9">
        <v>0.31247886371321898</v>
      </c>
      <c r="F169" s="9">
        <v>0.17614539423674899</v>
      </c>
      <c r="G169" s="9">
        <v>8.6065747613997406E-2</v>
      </c>
      <c r="H169" s="9">
        <v>0.39947639252505401</v>
      </c>
      <c r="I169" s="9">
        <v>0.29237470093859302</v>
      </c>
      <c r="J169" s="9">
        <v>0.14964854732895899</v>
      </c>
      <c r="K169" s="9">
        <v>0.13131212723658001</v>
      </c>
      <c r="L169" s="9">
        <v>0.43535353535353699</v>
      </c>
      <c r="M169" s="9">
        <v>0.31486941870261098</v>
      </c>
      <c r="N169" s="9">
        <v>0.122759369907658</v>
      </c>
      <c r="O169" s="9">
        <v>0.18493635077793499</v>
      </c>
      <c r="P169" s="9">
        <v>0.12594826367619999</v>
      </c>
      <c r="Q169" s="9">
        <v>3.79119832349019E-2</v>
      </c>
      <c r="R169" s="9">
        <v>0.195703164836659</v>
      </c>
      <c r="S169" s="9">
        <v>0.25203532910746101</v>
      </c>
      <c r="T169" s="9">
        <v>8.4696969696969604E-2</v>
      </c>
      <c r="U169" s="9">
        <v>0.25857169918545198</v>
      </c>
      <c r="V169" s="9">
        <v>0.38214104801035598</v>
      </c>
      <c r="W169" s="9">
        <v>8.3716816605171399E-2</v>
      </c>
      <c r="X169" s="9">
        <v>0.14051938811810799</v>
      </c>
      <c r="Y169" s="9">
        <v>0.29104477611940299</v>
      </c>
      <c r="Z169" s="9">
        <v>0.13880173315404201</v>
      </c>
      <c r="AA169" s="9">
        <v>5.8887141171844501E-2</v>
      </c>
      <c r="AB169" s="9">
        <v>0.33104404675427801</v>
      </c>
      <c r="AC169" s="9">
        <v>0.217529664018007</v>
      </c>
      <c r="AD169" s="9">
        <v>0.15303514376996699</v>
      </c>
      <c r="AE169" s="9">
        <v>0.27237113402061902</v>
      </c>
      <c r="AF169" s="9">
        <v>0.27104277547801903</v>
      </c>
      <c r="AG169" s="9">
        <v>0.13662600026236499</v>
      </c>
      <c r="AH169" s="9">
        <v>1</v>
      </c>
      <c r="AI169">
        <v>0</v>
      </c>
    </row>
    <row r="170" spans="3:35" x14ac:dyDescent="0.2">
      <c r="C170" s="5" t="s">
        <v>429</v>
      </c>
      <c r="D170" s="9">
        <v>0.27871645605565498</v>
      </c>
      <c r="E170" s="9">
        <v>0.219817382482245</v>
      </c>
      <c r="F170" s="9">
        <v>0.266671273581645</v>
      </c>
      <c r="G170" s="9">
        <v>0.15639448568398701</v>
      </c>
      <c r="H170" s="9">
        <v>0.37573350185068499</v>
      </c>
      <c r="I170" s="9">
        <v>0.13131096251763699</v>
      </c>
      <c r="J170" s="9">
        <v>9.1377694470477902E-2</v>
      </c>
      <c r="K170" s="9">
        <v>8.0268389662028206E-2</v>
      </c>
      <c r="L170" s="9">
        <v>0.479797979797982</v>
      </c>
      <c r="M170" s="9">
        <v>0.162805391743892</v>
      </c>
      <c r="N170" s="9">
        <v>4.4541010320477602E-2</v>
      </c>
      <c r="O170" s="9">
        <v>0.189798444130127</v>
      </c>
      <c r="P170" s="9">
        <v>3.71766479762521E-2</v>
      </c>
      <c r="Q170" s="9">
        <v>2.1363546371110601E-2</v>
      </c>
      <c r="R170" s="9">
        <v>0.12934697623822899</v>
      </c>
      <c r="S170" s="9">
        <v>0.14666386276925</v>
      </c>
      <c r="T170" s="9">
        <v>6.53787878787878E-2</v>
      </c>
      <c r="U170" s="9">
        <v>0.119909073688198</v>
      </c>
      <c r="V170" s="9">
        <v>0.25395395958799999</v>
      </c>
      <c r="W170" s="9">
        <v>4.3606539253486003E-2</v>
      </c>
      <c r="X170" s="9">
        <v>0.212379935965849</v>
      </c>
      <c r="Y170" s="9">
        <v>0.30970149253731399</v>
      </c>
      <c r="Z170" s="9">
        <v>0.19353553463817999</v>
      </c>
      <c r="AA170" s="9">
        <v>0.101332088084939</v>
      </c>
      <c r="AB170" s="9">
        <v>0.35944000528296499</v>
      </c>
      <c r="AC170" s="9">
        <v>0.14893617021276501</v>
      </c>
      <c r="AD170" s="9">
        <v>0.15910543130990301</v>
      </c>
      <c r="AE170" s="9">
        <v>0.19862542955326401</v>
      </c>
      <c r="AF170" s="9">
        <v>0.401931795781589</v>
      </c>
      <c r="AG170" s="9">
        <v>0.10219073855437601</v>
      </c>
      <c r="AH170" s="9">
        <v>1</v>
      </c>
      <c r="AI170">
        <v>0</v>
      </c>
    </row>
    <row r="171" spans="3:35" x14ac:dyDescent="0.2">
      <c r="C171" s="5" t="s">
        <v>430</v>
      </c>
      <c r="D171" s="9">
        <v>0.17648729234701199</v>
      </c>
      <c r="E171" s="9">
        <v>0.36117686844775099</v>
      </c>
      <c r="F171" s="9">
        <v>0.177665676179946</v>
      </c>
      <c r="G171" s="9">
        <v>8.5429480381759904E-2</v>
      </c>
      <c r="H171" s="9">
        <v>0.50167012729078697</v>
      </c>
      <c r="I171" s="9">
        <v>0.33593031102386101</v>
      </c>
      <c r="J171" s="9">
        <v>0.19793814432989601</v>
      </c>
      <c r="K171" s="9">
        <v>0.14249502982107401</v>
      </c>
      <c r="L171" s="9">
        <v>0.30707070707070799</v>
      </c>
      <c r="M171" s="9">
        <v>0.39300758213984999</v>
      </c>
      <c r="N171" s="9">
        <v>7.5430019916711499E-2</v>
      </c>
      <c r="O171" s="9">
        <v>0.24946958981612399</v>
      </c>
      <c r="P171" s="9">
        <v>6.9405833294067701E-2</v>
      </c>
      <c r="Q171" s="9">
        <v>2.60329698654083E-2</v>
      </c>
      <c r="R171" s="9">
        <v>0.24438249991501501</v>
      </c>
      <c r="S171" s="9">
        <v>0.34246102081893998</v>
      </c>
      <c r="T171" s="9">
        <v>0.18532828282828201</v>
      </c>
      <c r="U171" s="9">
        <v>0.33055502936162201</v>
      </c>
      <c r="V171" s="9">
        <v>0.27294985084707402</v>
      </c>
      <c r="W171" s="9">
        <v>0.23199701504912701</v>
      </c>
      <c r="X171" s="9">
        <v>0.13376022767698401</v>
      </c>
      <c r="Y171" s="9">
        <v>0.35154584221748503</v>
      </c>
      <c r="Z171" s="9">
        <v>0.129986553115196</v>
      </c>
      <c r="AA171" s="9">
        <v>5.5348014156508002E-2</v>
      </c>
      <c r="AB171" s="9">
        <v>0.41160932444033799</v>
      </c>
      <c r="AC171" s="9">
        <v>0.220925381533118</v>
      </c>
      <c r="AD171" s="9">
        <v>0.20239616613418501</v>
      </c>
      <c r="AE171" s="9">
        <v>0.29553264604811003</v>
      </c>
      <c r="AF171" s="9">
        <v>0.205006899270648</v>
      </c>
      <c r="AG171" s="9">
        <v>0.20969434605798401</v>
      </c>
      <c r="AH171" s="9">
        <v>1</v>
      </c>
      <c r="AI171">
        <v>0</v>
      </c>
    </row>
    <row r="172" spans="3:35" x14ac:dyDescent="0.2">
      <c r="C172" s="5" t="s">
        <v>432</v>
      </c>
      <c r="D172" s="9">
        <v>0.20393771593543999</v>
      </c>
      <c r="E172" s="9">
        <v>0.112614135948593</v>
      </c>
      <c r="F172" s="9">
        <v>0.19653099302052399</v>
      </c>
      <c r="G172" s="9">
        <v>0.103711558854718</v>
      </c>
      <c r="H172" s="9">
        <v>0.41265685654960998</v>
      </c>
      <c r="I172" s="9">
        <v>0.17391571069259501</v>
      </c>
      <c r="J172" s="9">
        <v>7.6499531396438294E-2</v>
      </c>
      <c r="K172" s="9">
        <v>0.13692842942345901</v>
      </c>
      <c r="L172" s="9">
        <v>0.358080808080809</v>
      </c>
      <c r="M172" s="9">
        <v>0.268323504633532</v>
      </c>
      <c r="N172" s="9">
        <v>2.8571428571428501E-2</v>
      </c>
      <c r="O172" s="9">
        <v>3.7371817538896603E-2</v>
      </c>
      <c r="P172" s="9">
        <v>1.91773076379394E-2</v>
      </c>
      <c r="Q172" s="9">
        <v>1.18939555246751E-2</v>
      </c>
      <c r="R172" s="9">
        <v>0.161777203657749</v>
      </c>
      <c r="S172" s="9">
        <v>6.7353621533932595E-2</v>
      </c>
      <c r="T172" s="9">
        <v>3.2373737373737298E-2</v>
      </c>
      <c r="U172" s="9">
        <v>0.167626444402349</v>
      </c>
      <c r="V172" s="9">
        <v>0.12717397422187199</v>
      </c>
      <c r="W172" s="9">
        <v>6.6408247308707702E-2</v>
      </c>
      <c r="X172" s="9">
        <v>0.156172180718606</v>
      </c>
      <c r="Y172" s="9">
        <v>0.110874200426439</v>
      </c>
      <c r="Z172" s="9">
        <v>0.13875192987698601</v>
      </c>
      <c r="AA172" s="9">
        <v>6.6923908769170398E-2</v>
      </c>
      <c r="AB172" s="9">
        <v>0.42679786039754603</v>
      </c>
      <c r="AC172" s="9">
        <v>0.119732999582811</v>
      </c>
      <c r="AD172" s="9">
        <v>0.101837060702875</v>
      </c>
      <c r="AE172" s="9">
        <v>0.30068728522336802</v>
      </c>
      <c r="AF172" s="9">
        <v>0.23023851764241901</v>
      </c>
      <c r="AG172" s="9">
        <v>0.16515807424898399</v>
      </c>
      <c r="AH172" s="9">
        <v>1</v>
      </c>
      <c r="AI172">
        <v>0</v>
      </c>
    </row>
    <row r="173" spans="3:35" x14ac:dyDescent="0.2">
      <c r="C173" s="5" t="s">
        <v>434</v>
      </c>
      <c r="D173" s="9">
        <v>0.13067348194424799</v>
      </c>
      <c r="E173" s="9">
        <v>0.201555630706797</v>
      </c>
      <c r="F173" s="9">
        <v>0.122382696427338</v>
      </c>
      <c r="G173" s="9">
        <v>6.2099681866383399E-2</v>
      </c>
      <c r="H173" s="9">
        <v>0.34070596731967401</v>
      </c>
      <c r="I173" s="9">
        <v>8.4381326299000303E-2</v>
      </c>
      <c r="J173" s="9">
        <v>2.5843486410496701E-2</v>
      </c>
      <c r="K173" s="9">
        <v>6.9930417495029595E-2</v>
      </c>
      <c r="L173" s="9">
        <v>0.51565656565656803</v>
      </c>
      <c r="M173" s="9">
        <v>0.27716933445661301</v>
      </c>
      <c r="N173" s="9">
        <v>5.6816947311243801E-2</v>
      </c>
      <c r="O173" s="9">
        <v>0.23178925035360701</v>
      </c>
      <c r="P173" s="9">
        <v>4.6788861141214701E-2</v>
      </c>
      <c r="Q173" s="9">
        <v>1.7908172985330501E-2</v>
      </c>
      <c r="R173" s="9">
        <v>0.41088486249447598</v>
      </c>
      <c r="S173" s="9">
        <v>6.3222879802926499E-2</v>
      </c>
      <c r="T173" s="9">
        <v>2.10782828282828E-2</v>
      </c>
      <c r="U173" s="9">
        <v>0.179427921954915</v>
      </c>
      <c r="V173" s="9">
        <v>0.14208926661788501</v>
      </c>
      <c r="W173" s="9">
        <v>0.116295620690132</v>
      </c>
      <c r="X173" s="9">
        <v>0.100320170757738</v>
      </c>
      <c r="Y173" s="9">
        <v>0.236140724946693</v>
      </c>
      <c r="Z173" s="9">
        <v>8.8052193834355197E-2</v>
      </c>
      <c r="AA173" s="9">
        <v>4.1781360597719197E-2</v>
      </c>
      <c r="AB173" s="9">
        <v>0.49877831341214102</v>
      </c>
      <c r="AC173" s="9">
        <v>6.4431314336719406E-2</v>
      </c>
      <c r="AD173" s="9">
        <v>3.2292332268370597E-2</v>
      </c>
      <c r="AE173" s="9">
        <v>0.177285223367697</v>
      </c>
      <c r="AF173" s="9">
        <v>0.251527695643603</v>
      </c>
      <c r="AG173" s="9">
        <v>0.17519349337531301</v>
      </c>
      <c r="AH173" s="9">
        <v>1</v>
      </c>
      <c r="AI173">
        <v>0</v>
      </c>
    </row>
    <row r="174" spans="3:35" x14ac:dyDescent="0.2">
      <c r="C174" s="5" t="s">
        <v>437</v>
      </c>
      <c r="D174" s="9">
        <v>0.20583084859671599</v>
      </c>
      <c r="E174" s="9">
        <v>0.150490361853229</v>
      </c>
      <c r="F174" s="9">
        <v>0.19349042913413</v>
      </c>
      <c r="G174" s="9">
        <v>0.107359490986214</v>
      </c>
      <c r="H174" s="9">
        <v>0.37158075291143999</v>
      </c>
      <c r="I174" s="9">
        <v>5.9321514017544798E-2</v>
      </c>
      <c r="J174" s="9">
        <v>3.4840674789128299E-3</v>
      </c>
      <c r="K174" s="9">
        <v>1.6565606361829101E-2</v>
      </c>
      <c r="L174" s="9">
        <v>0.45151515151514798</v>
      </c>
      <c r="M174" s="9">
        <v>0.17375737152485199</v>
      </c>
      <c r="N174" s="9">
        <v>4.5627376425855098E-2</v>
      </c>
      <c r="O174" s="9">
        <v>0.20327970297029699</v>
      </c>
      <c r="P174" s="9">
        <v>3.8071903123968798E-2</v>
      </c>
      <c r="Q174" s="9">
        <v>1.92156115637339E-2</v>
      </c>
      <c r="R174" s="9">
        <v>0.228201380154332</v>
      </c>
      <c r="S174" s="9">
        <v>5.0665424940667898E-2</v>
      </c>
      <c r="T174" s="9">
        <v>3.7550505050504999E-3</v>
      </c>
      <c r="U174" s="9">
        <v>6.3136957757151002E-2</v>
      </c>
      <c r="V174" s="9">
        <v>0.220887037766646</v>
      </c>
      <c r="W174" s="9">
        <v>2.5296076724292901E-2</v>
      </c>
      <c r="X174" s="9">
        <v>0.151903237282103</v>
      </c>
      <c r="Y174" s="9">
        <v>0.18576759061833401</v>
      </c>
      <c r="Z174" s="9">
        <v>0.13426963494197999</v>
      </c>
      <c r="AA174" s="9">
        <v>6.7046795123869601E-2</v>
      </c>
      <c r="AB174" s="9">
        <v>0.36142111866869397</v>
      </c>
      <c r="AC174" s="9">
        <v>4.4813769149421298E-2</v>
      </c>
      <c r="AD174" s="9">
        <v>3.9576677316293897E-3</v>
      </c>
      <c r="AE174" s="9">
        <v>3.8178694158075697E-2</v>
      </c>
      <c r="AF174" s="9">
        <v>0.23516656810565501</v>
      </c>
      <c r="AG174" s="9">
        <v>5.7851239669422398E-2</v>
      </c>
      <c r="AH174" s="9">
        <v>1</v>
      </c>
      <c r="AI174">
        <v>0</v>
      </c>
    </row>
    <row r="175" spans="3:35" x14ac:dyDescent="0.2">
      <c r="C175" s="5" t="s">
        <v>438</v>
      </c>
      <c r="D175" s="9">
        <v>0.55984665625443497</v>
      </c>
      <c r="E175" s="9">
        <v>0.34731146432194698</v>
      </c>
      <c r="F175" s="9">
        <v>0.53285882109045701</v>
      </c>
      <c r="G175" s="9">
        <v>0.40657476139978699</v>
      </c>
      <c r="H175" s="9">
        <v>0.33041437212241798</v>
      </c>
      <c r="I175" s="9">
        <v>0.12103551929329499</v>
      </c>
      <c r="J175" s="9">
        <v>0.18791002811621299</v>
      </c>
      <c r="K175" s="9">
        <v>0.29040755467196899</v>
      </c>
      <c r="L175" s="9">
        <v>0.24747474747474801</v>
      </c>
      <c r="M175" s="9">
        <v>0</v>
      </c>
      <c r="N175" s="9">
        <v>7.8508057215281105E-2</v>
      </c>
      <c r="O175" s="9">
        <v>0.103385785007072</v>
      </c>
      <c r="P175" s="9">
        <v>7.5672619328087401E-2</v>
      </c>
      <c r="Q175" s="9">
        <v>5.5917280228913797E-2</v>
      </c>
      <c r="R175" s="9">
        <v>0.19913655369344199</v>
      </c>
      <c r="S175" s="9">
        <v>6.6752786373058995E-2</v>
      </c>
      <c r="T175" s="9">
        <v>6.6237373737373706E-2</v>
      </c>
      <c r="U175" s="9">
        <v>0.27713582117825297</v>
      </c>
      <c r="V175" s="9">
        <v>0.16066302696009399</v>
      </c>
      <c r="W175" s="9">
        <v>2.6988930807180501E-2</v>
      </c>
      <c r="X175" s="9">
        <v>0.42796157950907299</v>
      </c>
      <c r="Y175" s="9">
        <v>0.32729211087420101</v>
      </c>
      <c r="Z175" s="9">
        <v>0.39140395438019998</v>
      </c>
      <c r="AA175" s="9">
        <v>0.25825796303578402</v>
      </c>
      <c r="AB175" s="9">
        <v>0.35085518061149901</v>
      </c>
      <c r="AC175" s="9">
        <v>8.6066885932997703E-2</v>
      </c>
      <c r="AD175" s="9">
        <v>0.17651757188498399</v>
      </c>
      <c r="AE175" s="9">
        <v>0.44467353951889799</v>
      </c>
      <c r="AF175" s="9">
        <v>0.19751626256652699</v>
      </c>
      <c r="AG175" s="9">
        <v>1.5282697100878999E-2</v>
      </c>
      <c r="AH175" s="9">
        <v>0</v>
      </c>
      <c r="AI175">
        <v>1</v>
      </c>
    </row>
    <row r="176" spans="3:35" x14ac:dyDescent="0.2">
      <c r="C176" s="5" t="s">
        <v>440</v>
      </c>
      <c r="D176" s="9">
        <v>0.32509820625680502</v>
      </c>
      <c r="E176" s="9">
        <v>0.18498478187351999</v>
      </c>
      <c r="F176" s="9">
        <v>0.31234883560223797</v>
      </c>
      <c r="G176" s="9">
        <v>0.18829268292682799</v>
      </c>
      <c r="H176" s="9">
        <v>0.38394872257831802</v>
      </c>
      <c r="I176" s="9">
        <v>0.176369547880498</v>
      </c>
      <c r="J176" s="9">
        <v>0.104943767572633</v>
      </c>
      <c r="K176" s="9">
        <v>0.18444333996023801</v>
      </c>
      <c r="L176" s="9">
        <v>0.53030303030302695</v>
      </c>
      <c r="M176" s="9">
        <v>0.18049705139005801</v>
      </c>
      <c r="N176" s="9">
        <v>4.9393445591164202E-2</v>
      </c>
      <c r="O176" s="9">
        <v>0.123607673267326</v>
      </c>
      <c r="P176" s="9">
        <v>5.0558356500023501E-2</v>
      </c>
      <c r="Q176" s="9">
        <v>2.3548836566442102E-2</v>
      </c>
      <c r="R176" s="9">
        <v>8.5732739572356401E-2</v>
      </c>
      <c r="S176" s="9">
        <v>9.8822363084688405E-2</v>
      </c>
      <c r="T176" s="9">
        <v>3.6792929292929197E-2</v>
      </c>
      <c r="U176" s="9">
        <v>0.19757529835196</v>
      </c>
      <c r="V176" s="9">
        <v>0.104097484099735</v>
      </c>
      <c r="W176" s="9">
        <v>2.4121443279023901E-2</v>
      </c>
      <c r="X176" s="9">
        <v>0.25080042689434401</v>
      </c>
      <c r="Y176" s="9">
        <v>0.25906183368869701</v>
      </c>
      <c r="Z176" s="9">
        <v>0.23885651675880401</v>
      </c>
      <c r="AA176" s="9">
        <v>0.11915060951631901</v>
      </c>
      <c r="AB176" s="9">
        <v>0.31255365515419198</v>
      </c>
      <c r="AC176" s="9">
        <v>0.14078644817649899</v>
      </c>
      <c r="AD176" s="9">
        <v>0.11629392971246</v>
      </c>
      <c r="AE176" s="9">
        <v>0.34340206185567101</v>
      </c>
      <c r="AF176" s="9">
        <v>0.273999605755961</v>
      </c>
      <c r="AG176" s="9">
        <v>9.2352092352093504E-2</v>
      </c>
      <c r="AH176" s="9">
        <v>1</v>
      </c>
      <c r="AI176">
        <v>0</v>
      </c>
    </row>
    <row r="177" spans="3:35" x14ac:dyDescent="0.2">
      <c r="C177" s="5" t="s">
        <v>442</v>
      </c>
      <c r="D177" s="9">
        <v>0.22523545837474701</v>
      </c>
      <c r="E177" s="9">
        <v>0.14575583361514999</v>
      </c>
      <c r="F177" s="9">
        <v>0.210420841683366</v>
      </c>
      <c r="G177" s="9">
        <v>0.120381760339342</v>
      </c>
      <c r="H177" s="9">
        <v>0.23020673467545499</v>
      </c>
      <c r="I177" s="9">
        <v>7.3676461566775195E-2</v>
      </c>
      <c r="J177" s="9">
        <v>5.2600749765698201E-2</v>
      </c>
      <c r="K177" s="9">
        <v>0.13732604373757401</v>
      </c>
      <c r="L177" s="9">
        <v>0.52575757575757798</v>
      </c>
      <c r="M177" s="9">
        <v>0.23525695029485999</v>
      </c>
      <c r="N177" s="9">
        <v>0.16309976462067599</v>
      </c>
      <c r="O177" s="9">
        <v>0.20062765205091901</v>
      </c>
      <c r="P177" s="9">
        <v>0.13947132827592701</v>
      </c>
      <c r="Q177" s="9">
        <v>5.7953148872427397E-2</v>
      </c>
      <c r="R177" s="9">
        <v>0.214875752116123</v>
      </c>
      <c r="S177" s="9">
        <v>9.1387027968877405E-2</v>
      </c>
      <c r="T177" s="9">
        <v>3.8232323232323201E-2</v>
      </c>
      <c r="U177" s="9">
        <v>0.34968744080318298</v>
      </c>
      <c r="V177" s="9">
        <v>0.30010693983227299</v>
      </c>
      <c r="W177" s="9">
        <v>3.8355236792283101E-2</v>
      </c>
      <c r="X177" s="9">
        <v>0.191390964069727</v>
      </c>
      <c r="Y177" s="9">
        <v>0.16631130063965899</v>
      </c>
      <c r="Z177" s="9">
        <v>0.170775437023757</v>
      </c>
      <c r="AA177" s="9">
        <v>8.5651789225324598E-2</v>
      </c>
      <c r="AB177" s="9">
        <v>0.21415835699663299</v>
      </c>
      <c r="AC177" s="9">
        <v>5.5990530799157903E-2</v>
      </c>
      <c r="AD177" s="9">
        <v>5.3793929712459901E-2</v>
      </c>
      <c r="AE177" s="9">
        <v>0.28487972508591097</v>
      </c>
      <c r="AF177" s="9">
        <v>0.30277942046126399</v>
      </c>
      <c r="AG177" s="9">
        <v>7.7659714023350798E-2</v>
      </c>
      <c r="AH177" s="9">
        <v>1</v>
      </c>
      <c r="AI177">
        <v>0</v>
      </c>
    </row>
    <row r="178" spans="3:35" x14ac:dyDescent="0.2">
      <c r="C178" s="5" t="s">
        <v>447</v>
      </c>
      <c r="D178" s="9">
        <v>0.23470112168110299</v>
      </c>
      <c r="E178" s="9">
        <v>0.37368955021981698</v>
      </c>
      <c r="F178" s="9">
        <v>0.23550549374611299</v>
      </c>
      <c r="G178" s="9">
        <v>0.12619300106044501</v>
      </c>
      <c r="H178" s="9">
        <v>0.30170623815112602</v>
      </c>
      <c r="I178" s="9">
        <v>0.25065946874424899</v>
      </c>
      <c r="J178" s="9">
        <v>0.15402999062792799</v>
      </c>
      <c r="K178" s="9">
        <v>0.188419483101392</v>
      </c>
      <c r="L178" s="9">
        <v>0.266666666666668</v>
      </c>
      <c r="M178" s="9">
        <v>0.372788542544229</v>
      </c>
      <c r="N178" s="9">
        <v>5.8917255114973699E-2</v>
      </c>
      <c r="O178" s="9">
        <v>0.22759016973125701</v>
      </c>
      <c r="P178" s="9">
        <v>0.115016727135654</v>
      </c>
      <c r="Q178" s="9">
        <v>2.8218260060739801E-2</v>
      </c>
      <c r="R178" s="9">
        <v>0.17017370907978399</v>
      </c>
      <c r="S178" s="9">
        <v>0.37032475140445498</v>
      </c>
      <c r="T178" s="9">
        <v>0.110782828282828</v>
      </c>
      <c r="U178" s="9">
        <v>0.30933888994127701</v>
      </c>
      <c r="V178" s="9">
        <v>0.15250182923397301</v>
      </c>
      <c r="W178" s="9">
        <v>0.24598897226483099</v>
      </c>
      <c r="X178" s="9">
        <v>0.18890074706510199</v>
      </c>
      <c r="Y178" s="9">
        <v>0.40698294243070199</v>
      </c>
      <c r="Z178" s="9">
        <v>0.20812789481548</v>
      </c>
      <c r="AA178" s="9">
        <v>8.8699370821864104E-2</v>
      </c>
      <c r="AB178" s="9">
        <v>0.26698804728257503</v>
      </c>
      <c r="AC178" s="9">
        <v>0.24644177314666399</v>
      </c>
      <c r="AD178" s="9">
        <v>0.18889776357827301</v>
      </c>
      <c r="AE178" s="9">
        <v>0.396907216494846</v>
      </c>
      <c r="AF178" s="9">
        <v>0.177409816676523</v>
      </c>
      <c r="AG178" s="9">
        <v>0.29365079365079499</v>
      </c>
      <c r="AH178" s="9">
        <v>1</v>
      </c>
      <c r="AI178">
        <v>0</v>
      </c>
    </row>
    <row r="179" spans="3:35" x14ac:dyDescent="0.2">
      <c r="C179" s="5" t="s">
        <v>449</v>
      </c>
      <c r="D179" s="9">
        <v>0.20251786643949199</v>
      </c>
      <c r="E179" s="9">
        <v>0.346635103145079</v>
      </c>
      <c r="F179" s="9">
        <v>0.20682744799944699</v>
      </c>
      <c r="G179" s="9">
        <v>0.106299045599151</v>
      </c>
      <c r="H179" s="9">
        <v>0.24889410490205</v>
      </c>
      <c r="I179" s="9">
        <v>0.302803508987179</v>
      </c>
      <c r="J179" s="9">
        <v>0.21729147141518201</v>
      </c>
      <c r="K179" s="9">
        <v>0.27773359840954298</v>
      </c>
      <c r="L179" s="9">
        <v>0.77525252525252897</v>
      </c>
      <c r="M179" s="9">
        <v>0.26053074978938701</v>
      </c>
      <c r="N179" s="9">
        <v>0.13583197537570099</v>
      </c>
      <c r="O179" s="9">
        <v>0.341407355021217</v>
      </c>
      <c r="P179" s="9">
        <v>9.9891627008433695E-2</v>
      </c>
      <c r="Q179" s="9">
        <v>5.2069675269612502E-2</v>
      </c>
      <c r="R179" s="9">
        <v>0.47683312370398001</v>
      </c>
      <c r="S179" s="9">
        <v>0.60359900261363597</v>
      </c>
      <c r="T179" s="9">
        <v>0.20452020202020099</v>
      </c>
      <c r="U179" s="9">
        <v>0.66054176927448305</v>
      </c>
      <c r="V179" s="9">
        <v>0.37003996172679599</v>
      </c>
      <c r="W179" s="9">
        <v>0.19423600458797999</v>
      </c>
      <c r="X179" s="9">
        <v>0.139807897545354</v>
      </c>
      <c r="Y179" s="9">
        <v>0.27478678038379301</v>
      </c>
      <c r="Z179" s="9">
        <v>0.13875192987698601</v>
      </c>
      <c r="AA179" s="9">
        <v>6.2033031852143303E-2</v>
      </c>
      <c r="AB179" s="9">
        <v>0.20887538796803901</v>
      </c>
      <c r="AC179" s="9">
        <v>0.15233188772787501</v>
      </c>
      <c r="AD179" s="9">
        <v>0.123482428115015</v>
      </c>
      <c r="AE179" s="9">
        <v>0.32006872852233698</v>
      </c>
      <c r="AF179" s="9">
        <v>0.273999605755961</v>
      </c>
      <c r="AG179" s="9">
        <v>9.8714416896236307E-2</v>
      </c>
      <c r="AH179" s="9">
        <v>1</v>
      </c>
      <c r="AI179">
        <v>0</v>
      </c>
    </row>
    <row r="180" spans="3:35" x14ac:dyDescent="0.2">
      <c r="C180" s="5" t="s">
        <v>452</v>
      </c>
      <c r="D180" s="9">
        <v>0.37763263760708199</v>
      </c>
      <c r="E180" s="9">
        <v>0.31755157253973598</v>
      </c>
      <c r="F180" s="9">
        <v>0.36790823025361102</v>
      </c>
      <c r="G180" s="9">
        <v>0.230668080593849</v>
      </c>
      <c r="H180" s="9">
        <v>0.33664349553128398</v>
      </c>
      <c r="I180" s="9">
        <v>0.24185632783264799</v>
      </c>
      <c r="J180" s="9">
        <v>0.13917525773195799</v>
      </c>
      <c r="K180" s="9">
        <v>0.239512922465209</v>
      </c>
      <c r="L180" s="9">
        <v>0.41363636363636502</v>
      </c>
      <c r="M180" s="9">
        <v>0.180286436394273</v>
      </c>
      <c r="N180" s="9">
        <v>6.38059025891725E-2</v>
      </c>
      <c r="O180" s="9">
        <v>0.12990629420084801</v>
      </c>
      <c r="P180" s="9">
        <v>6.6625830466945701E-2</v>
      </c>
      <c r="Q180" s="9">
        <v>3.37468574779883E-2</v>
      </c>
      <c r="R180" s="9">
        <v>0.123024101709895</v>
      </c>
      <c r="S180" s="9">
        <v>0.141932285877369</v>
      </c>
      <c r="T180" s="9">
        <v>3.8787878787878698E-2</v>
      </c>
      <c r="U180" s="9">
        <v>0.22485319189240399</v>
      </c>
      <c r="V180" s="9">
        <v>0.10325322226599699</v>
      </c>
      <c r="W180" s="9">
        <v>6.6339151223691495E-2</v>
      </c>
      <c r="X180" s="9">
        <v>0.295980078263964</v>
      </c>
      <c r="Y180" s="9">
        <v>0.37766524520255901</v>
      </c>
      <c r="Z180" s="9">
        <v>0.29229543303949002</v>
      </c>
      <c r="AA180" s="9">
        <v>0.153509634290208</v>
      </c>
      <c r="AB180" s="9">
        <v>0.39708115961170398</v>
      </c>
      <c r="AC180" s="9">
        <v>0.26749522174035201</v>
      </c>
      <c r="AD180" s="9">
        <v>0.14408945686900901</v>
      </c>
      <c r="AE180" s="9">
        <v>0.51168384879725204</v>
      </c>
      <c r="AF180" s="9">
        <v>0.27537945988566898</v>
      </c>
      <c r="AG180" s="9">
        <v>0.194674012855832</v>
      </c>
      <c r="AH180" s="9">
        <v>1</v>
      </c>
      <c r="AI180">
        <v>0</v>
      </c>
    </row>
    <row r="181" spans="3:35" x14ac:dyDescent="0.2">
      <c r="C181" s="5" t="s">
        <v>454</v>
      </c>
      <c r="D181" s="9">
        <v>0.23044157319324199</v>
      </c>
      <c r="E181" s="9">
        <v>0.26208995603652302</v>
      </c>
      <c r="F181" s="9">
        <v>0.219404325893166</v>
      </c>
      <c r="G181" s="9">
        <v>0.12267232237539701</v>
      </c>
      <c r="H181" s="9">
        <v>0.280671662002349</v>
      </c>
      <c r="I181" s="9">
        <v>0.11361266179988901</v>
      </c>
      <c r="J181" s="9">
        <v>6.2980318650421696E-2</v>
      </c>
      <c r="K181" s="9">
        <v>0.11332007952286299</v>
      </c>
      <c r="L181" s="9">
        <v>0.41161616161616299</v>
      </c>
      <c r="M181" s="9">
        <v>0.15143218197135599</v>
      </c>
      <c r="N181" s="9">
        <v>3.4582654354517101E-2</v>
      </c>
      <c r="O181" s="9">
        <v>0.193997524752475</v>
      </c>
      <c r="P181" s="9">
        <v>2.24756160768977E-2</v>
      </c>
      <c r="Q181" s="9">
        <v>1.32200717970556E-2</v>
      </c>
      <c r="R181" s="9">
        <v>0.199952408471292</v>
      </c>
      <c r="S181" s="9">
        <v>9.5743082885210301E-2</v>
      </c>
      <c r="T181" s="9">
        <v>3.5656565656565602E-2</v>
      </c>
      <c r="U181" s="9">
        <v>0.16249289638188999</v>
      </c>
      <c r="V181" s="9">
        <v>0.141245004784149</v>
      </c>
      <c r="W181" s="9">
        <v>3.0720119398035001E-2</v>
      </c>
      <c r="X181" s="9">
        <v>0.182497331910353</v>
      </c>
      <c r="Y181" s="9">
        <v>0.36593816631130099</v>
      </c>
      <c r="Z181" s="9">
        <v>0.16903232232680901</v>
      </c>
      <c r="AA181" s="9">
        <v>8.1744003145890601E-2</v>
      </c>
      <c r="AB181" s="9">
        <v>0.43406194281185601</v>
      </c>
      <c r="AC181" s="9">
        <v>0.14408514519117799</v>
      </c>
      <c r="AD181" s="9">
        <v>0.10511182108626101</v>
      </c>
      <c r="AE181" s="9">
        <v>0.31408934707903802</v>
      </c>
      <c r="AF181" s="9">
        <v>0.30277942046126399</v>
      </c>
      <c r="AG181" s="9">
        <v>9.8583234946871795E-2</v>
      </c>
      <c r="AH181" s="9">
        <v>1</v>
      </c>
      <c r="AI181">
        <v>0</v>
      </c>
    </row>
    <row r="182" spans="3:35" x14ac:dyDescent="0.2">
      <c r="C182" s="5" t="s">
        <v>457</v>
      </c>
      <c r="D182" s="9">
        <v>0.185952955653368</v>
      </c>
      <c r="E182" s="9">
        <v>8.9279675346635001E-2</v>
      </c>
      <c r="F182" s="9">
        <v>0.17517794209107901</v>
      </c>
      <c r="G182" s="9">
        <v>9.34040296924704E-2</v>
      </c>
      <c r="H182" s="9">
        <v>0.29385212602690503</v>
      </c>
      <c r="I182" s="9">
        <v>8.5362861174161295E-2</v>
      </c>
      <c r="J182" s="9">
        <v>2.8959700093720401E-2</v>
      </c>
      <c r="K182" s="9">
        <v>6.8041749502982404E-2</v>
      </c>
      <c r="L182" s="9">
        <v>0.19646464646464701</v>
      </c>
      <c r="M182" s="9">
        <v>0.21798652064027099</v>
      </c>
      <c r="N182" s="9">
        <v>2.31033858410284E-2</v>
      </c>
      <c r="O182" s="9">
        <v>0.14736562942008199</v>
      </c>
      <c r="P182" s="9">
        <v>2.40305329124058E-2</v>
      </c>
      <c r="Q182" s="9">
        <v>8.0089951774194295E-3</v>
      </c>
      <c r="R182" s="9">
        <v>5.9999320121018697E-2</v>
      </c>
      <c r="S182" s="9">
        <v>7.4788956649743693E-2</v>
      </c>
      <c r="T182" s="9">
        <v>2.7070707070706999E-2</v>
      </c>
      <c r="U182" s="9">
        <v>0.17793142640651599</v>
      </c>
      <c r="V182" s="9">
        <v>0.30292114594472702</v>
      </c>
      <c r="W182" s="9">
        <v>8.7517101281041704E-2</v>
      </c>
      <c r="X182" s="9">
        <v>0.122376378512981</v>
      </c>
      <c r="Y182" s="9">
        <v>7.4626865671642006E-2</v>
      </c>
      <c r="Z182" s="9">
        <v>0.109617012799443</v>
      </c>
      <c r="AA182" s="9">
        <v>5.0874950845458101E-2</v>
      </c>
      <c r="AB182" s="9">
        <v>0.14495146272205001</v>
      </c>
      <c r="AC182" s="9">
        <v>4.6346693056242803E-2</v>
      </c>
      <c r="AD182" s="9">
        <v>2.3035143769968E-2</v>
      </c>
      <c r="AE182" s="9">
        <v>0.109759450171821</v>
      </c>
      <c r="AF182" s="9">
        <v>0.113936526710031</v>
      </c>
      <c r="AG182" s="9">
        <v>7.4708120162666702E-2</v>
      </c>
      <c r="AH182" s="9">
        <v>1</v>
      </c>
      <c r="AI182">
        <v>0</v>
      </c>
    </row>
    <row r="183" spans="3:35" x14ac:dyDescent="0.2">
      <c r="C183" s="5" t="s">
        <v>458</v>
      </c>
      <c r="D183" s="9">
        <v>0.22618202470538201</v>
      </c>
      <c r="E183" s="9">
        <v>0.28508623605005001</v>
      </c>
      <c r="F183" s="9">
        <v>0.21567272475986499</v>
      </c>
      <c r="G183" s="9">
        <v>0.121993637327677</v>
      </c>
      <c r="H183" s="9">
        <v>0.424753994763929</v>
      </c>
      <c r="I183" s="9">
        <v>0.121955708238758</v>
      </c>
      <c r="J183" s="9">
        <v>6.2910028116213407E-2</v>
      </c>
      <c r="K183" s="9">
        <v>0.17470178926441399</v>
      </c>
      <c r="L183" s="9">
        <v>0.28232323232322798</v>
      </c>
      <c r="M183" s="9">
        <v>0.27190395956191998</v>
      </c>
      <c r="N183" s="9">
        <v>0.193192105739634</v>
      </c>
      <c r="O183" s="9">
        <v>0.38560820367751097</v>
      </c>
      <c r="P183" s="9">
        <v>0.15930829760165799</v>
      </c>
      <c r="Q183" s="9">
        <v>7.9021587678698602E-2</v>
      </c>
      <c r="R183" s="9">
        <v>0.13199850426623999</v>
      </c>
      <c r="S183" s="9">
        <v>5.85664073061559E-2</v>
      </c>
      <c r="T183" s="9">
        <v>3.2121212121212099E-2</v>
      </c>
      <c r="U183" s="9">
        <v>0.27126349687440598</v>
      </c>
      <c r="V183" s="9">
        <v>0.110710868464006</v>
      </c>
      <c r="W183" s="9">
        <v>6.4369912800740905E-2</v>
      </c>
      <c r="X183" s="9">
        <v>0.19316969050159799</v>
      </c>
      <c r="Y183" s="9">
        <v>0.303038379530917</v>
      </c>
      <c r="Z183" s="9">
        <v>0.17276756810598201</v>
      </c>
      <c r="AA183" s="9">
        <v>9.0542666142351694E-2</v>
      </c>
      <c r="AB183" s="9">
        <v>0.280855840982634</v>
      </c>
      <c r="AC183" s="9">
        <v>5.0887252476448298E-2</v>
      </c>
      <c r="AD183" s="9">
        <v>4.8881789137380102E-2</v>
      </c>
      <c r="AE183" s="9">
        <v>0.246048109965636</v>
      </c>
      <c r="AF183" s="9">
        <v>8.1411393652671096E-2</v>
      </c>
      <c r="AG183" s="9">
        <v>9.2548865276139203E-2</v>
      </c>
      <c r="AH183" s="9">
        <v>0</v>
      </c>
      <c r="AI183">
        <v>1</v>
      </c>
    </row>
    <row r="184" spans="3:35" x14ac:dyDescent="0.2">
      <c r="C184" s="5" t="s">
        <v>460</v>
      </c>
      <c r="D184" s="9">
        <v>0.16702162904065601</v>
      </c>
      <c r="E184" s="9">
        <v>0.45248562732499098</v>
      </c>
      <c r="F184" s="9">
        <v>0.159353189136894</v>
      </c>
      <c r="G184" s="9">
        <v>8.0890774125132098E-2</v>
      </c>
      <c r="H184" s="9">
        <v>0.44118443621919701</v>
      </c>
      <c r="I184" s="9">
        <v>0.14903993620023301</v>
      </c>
      <c r="J184" s="9">
        <v>5.8458294283036498E-2</v>
      </c>
      <c r="K184" s="9">
        <v>9.3190854870775303E-2</v>
      </c>
      <c r="L184" s="9">
        <v>0.320707070707072</v>
      </c>
      <c r="M184" s="9">
        <v>0.32855939342881202</v>
      </c>
      <c r="N184" s="9">
        <v>6.3479992757559195E-2</v>
      </c>
      <c r="O184" s="9">
        <v>0.173002121640735</v>
      </c>
      <c r="P184" s="9">
        <v>7.2185836121189201E-2</v>
      </c>
      <c r="Q184" s="9">
        <v>2.56967713738189E-2</v>
      </c>
      <c r="R184" s="9">
        <v>0.28748682734473202</v>
      </c>
      <c r="S184" s="9">
        <v>9.1462132363986606E-2</v>
      </c>
      <c r="T184" s="9">
        <v>4.6994949494949402E-2</v>
      </c>
      <c r="U184" s="9">
        <v>0.236787270316348</v>
      </c>
      <c r="V184" s="9">
        <v>0.37651263578544297</v>
      </c>
      <c r="W184" s="9">
        <v>3.71806033470145E-2</v>
      </c>
      <c r="X184" s="9">
        <v>0.106723585912487</v>
      </c>
      <c r="Y184" s="9">
        <v>0.325159914712151</v>
      </c>
      <c r="Z184" s="9">
        <v>9.8062652522536403E-2</v>
      </c>
      <c r="AA184" s="9">
        <v>4.3624655918206801E-2</v>
      </c>
      <c r="AB184" s="9">
        <v>0.28481806775407997</v>
      </c>
      <c r="AC184" s="9">
        <v>5.70965645040796E-2</v>
      </c>
      <c r="AD184" s="9">
        <v>3.3210862619808199E-2</v>
      </c>
      <c r="AE184" s="9">
        <v>0.10738831615120301</v>
      </c>
      <c r="AF184" s="9">
        <v>0.13049477626650899</v>
      </c>
      <c r="AG184" s="9">
        <v>8.3497310770038496E-2</v>
      </c>
      <c r="AH184" s="9">
        <v>1</v>
      </c>
      <c r="AI184">
        <v>0</v>
      </c>
    </row>
    <row r="185" spans="3:35" x14ac:dyDescent="0.2">
      <c r="C185" s="5" t="s">
        <v>462</v>
      </c>
      <c r="D185" s="9">
        <v>0.25931184627762899</v>
      </c>
      <c r="E185" s="9">
        <v>0.34426783902603902</v>
      </c>
      <c r="F185" s="9">
        <v>0.253196047266948</v>
      </c>
      <c r="G185" s="9">
        <v>0.139045599151643</v>
      </c>
      <c r="H185" s="9">
        <v>0.28780355691974602</v>
      </c>
      <c r="I185" s="9">
        <v>0.25157965768971302</v>
      </c>
      <c r="J185" s="9">
        <v>0.16002811621368301</v>
      </c>
      <c r="K185" s="9">
        <v>0.15402584493041799</v>
      </c>
      <c r="L185" s="9">
        <v>0.36414141414141499</v>
      </c>
      <c r="M185" s="9">
        <v>0.26390058972198799</v>
      </c>
      <c r="N185" s="9">
        <v>9.15082382762991E-2</v>
      </c>
      <c r="O185" s="9">
        <v>0.150238684582744</v>
      </c>
      <c r="P185" s="9">
        <v>8.5850256796871305E-2</v>
      </c>
      <c r="Q185" s="9">
        <v>4.01906619001191E-2</v>
      </c>
      <c r="R185" s="9">
        <v>0.16374885270421799</v>
      </c>
      <c r="S185" s="9">
        <v>0.23611319734430899</v>
      </c>
      <c r="T185" s="9">
        <v>0.11898989898989901</v>
      </c>
      <c r="U185" s="9">
        <v>0.265770032203069</v>
      </c>
      <c r="V185" s="9">
        <v>0.27463837451454898</v>
      </c>
      <c r="W185" s="9">
        <v>0.12976935726821701</v>
      </c>
      <c r="X185" s="9">
        <v>0.19672714336535099</v>
      </c>
      <c r="Y185" s="9">
        <v>0.29450959488272999</v>
      </c>
      <c r="Z185" s="9">
        <v>0.18785796105383801</v>
      </c>
      <c r="AA185" s="9">
        <v>8.9977388910735298E-2</v>
      </c>
      <c r="AB185" s="9">
        <v>0.22340355279667301</v>
      </c>
      <c r="AC185" s="9">
        <v>0.182893345363874</v>
      </c>
      <c r="AD185" s="9">
        <v>0.15207667731629301</v>
      </c>
      <c r="AE185" s="9">
        <v>0.262027491408935</v>
      </c>
      <c r="AF185" s="9">
        <v>0.220776660753006</v>
      </c>
      <c r="AG185" s="9">
        <v>0.14823560278105799</v>
      </c>
      <c r="AH185" s="9">
        <v>1</v>
      </c>
      <c r="AI185">
        <v>0</v>
      </c>
    </row>
    <row r="186" spans="3:35" x14ac:dyDescent="0.2">
      <c r="C186" s="5" t="s">
        <v>463</v>
      </c>
      <c r="D186" s="9">
        <v>0.62042690141511903</v>
      </c>
      <c r="E186" s="9">
        <v>0.47852553263442299</v>
      </c>
      <c r="F186" s="9">
        <v>0.62822196116369899</v>
      </c>
      <c r="G186" s="9">
        <v>0.46808059384941603</v>
      </c>
      <c r="H186" s="9">
        <v>0.49986458427372399</v>
      </c>
      <c r="I186" s="9">
        <v>0.50432488804367603</v>
      </c>
      <c r="J186" s="9">
        <v>0.53491096532333604</v>
      </c>
      <c r="K186" s="9">
        <v>0.63618290258449595</v>
      </c>
      <c r="L186" s="9">
        <v>0.60050505050504799</v>
      </c>
      <c r="M186" s="9">
        <v>0.52085088458298401</v>
      </c>
      <c r="N186" s="9">
        <v>0.34781821473836599</v>
      </c>
      <c r="O186" s="9">
        <v>0.30560466760961802</v>
      </c>
      <c r="P186" s="9">
        <v>0.33204542241907298</v>
      </c>
      <c r="Q186" s="9">
        <v>0.23159966977836999</v>
      </c>
      <c r="R186" s="9">
        <v>0.21249617568072901</v>
      </c>
      <c r="S186" s="9">
        <v>0.33848048787815299</v>
      </c>
      <c r="T186" s="9">
        <v>0.193156565656565</v>
      </c>
      <c r="U186" s="9">
        <v>0.36673612426595797</v>
      </c>
      <c r="V186" s="9">
        <v>0.27407553329205597</v>
      </c>
      <c r="W186" s="9">
        <v>0.17388720755081999</v>
      </c>
      <c r="X186" s="9">
        <v>0.56029882604055703</v>
      </c>
      <c r="Y186" s="9">
        <v>0.46401918976545897</v>
      </c>
      <c r="Z186" s="9">
        <v>0.53981772000597905</v>
      </c>
      <c r="AA186" s="9">
        <v>0.37131340935902402</v>
      </c>
      <c r="AB186" s="9">
        <v>0.419533777983223</v>
      </c>
      <c r="AC186" s="9">
        <v>0.302519622396212</v>
      </c>
      <c r="AD186" s="9">
        <v>0.39392971246006298</v>
      </c>
      <c r="AE186" s="9">
        <v>0.660824742268043</v>
      </c>
      <c r="AF186" s="9">
        <v>0.34082397003745302</v>
      </c>
      <c r="AG186" s="9">
        <v>0.26006821461367002</v>
      </c>
      <c r="AH186" s="9">
        <v>0</v>
      </c>
      <c r="AI186">
        <v>1</v>
      </c>
    </row>
    <row r="187" spans="3:35" x14ac:dyDescent="0.2">
      <c r="C187" s="5" t="s">
        <v>468</v>
      </c>
      <c r="D187" s="9">
        <v>9.5555871077666596E-2</v>
      </c>
      <c r="E187" s="9">
        <v>0.15860669597565</v>
      </c>
      <c r="F187" s="9">
        <v>8.6863381936286302E-2</v>
      </c>
      <c r="G187" s="9">
        <v>4.36055143160127E-2</v>
      </c>
      <c r="H187" s="9">
        <v>0.157262796786134</v>
      </c>
      <c r="I187" s="9">
        <v>3.6132752591865602E-2</v>
      </c>
      <c r="J187" s="9">
        <v>8.6246485473289308E-3</v>
      </c>
      <c r="K187" s="9">
        <v>1.7256461232604402E-2</v>
      </c>
      <c r="L187" s="9">
        <v>0.36767676767676399</v>
      </c>
      <c r="M187" s="9">
        <v>0.38689974726200699</v>
      </c>
      <c r="N187" s="9">
        <v>2.2849900416440298E-2</v>
      </c>
      <c r="O187" s="9">
        <v>0.20880480905233201</v>
      </c>
      <c r="P187" s="9">
        <v>1.82349337982372E-2</v>
      </c>
      <c r="Q187" s="9">
        <v>5.5790271909868898E-3</v>
      </c>
      <c r="R187" s="9">
        <v>0.192949654961416</v>
      </c>
      <c r="S187" s="9">
        <v>1.9759966353231101E-2</v>
      </c>
      <c r="T187" s="9">
        <v>9.29545454545452E-3</v>
      </c>
      <c r="U187" s="9">
        <v>6.5770032203068596E-2</v>
      </c>
      <c r="V187" s="9">
        <v>0.26915067259525899</v>
      </c>
      <c r="W187" s="9">
        <v>4.3468347083454401E-2</v>
      </c>
      <c r="X187" s="9">
        <v>6.2931341159729801E-2</v>
      </c>
      <c r="Y187" s="9">
        <v>0.21455223880596999</v>
      </c>
      <c r="Z187" s="9">
        <v>5.2243637631356303E-2</v>
      </c>
      <c r="AA187" s="9">
        <v>2.4651002752654499E-2</v>
      </c>
      <c r="AB187" s="9">
        <v>0.181205837680778</v>
      </c>
      <c r="AC187" s="9">
        <v>2.4284231258064799E-2</v>
      </c>
      <c r="AD187" s="9">
        <v>1.17571884984025E-2</v>
      </c>
      <c r="AE187" s="9">
        <v>4.7731958762886703E-2</v>
      </c>
      <c r="AF187" s="9">
        <v>0.28109599842302202</v>
      </c>
      <c r="AG187" s="9">
        <v>0.15085924176833301</v>
      </c>
      <c r="AH187" s="9">
        <v>1</v>
      </c>
      <c r="AI187">
        <v>0</v>
      </c>
    </row>
    <row r="188" spans="3:35" x14ac:dyDescent="0.2">
      <c r="C188" s="5" t="s">
        <v>471</v>
      </c>
      <c r="D188" s="9">
        <v>0.22334232571347101</v>
      </c>
      <c r="E188" s="9">
        <v>0.31788975312816697</v>
      </c>
      <c r="F188" s="9">
        <v>0.21104277520558301</v>
      </c>
      <c r="G188" s="9">
        <v>0.116733828207846</v>
      </c>
      <c r="H188" s="9">
        <v>0.32057416267942701</v>
      </c>
      <c r="I188" s="9">
        <v>0.101680878473713</v>
      </c>
      <c r="J188" s="9">
        <v>3.70899718837863E-2</v>
      </c>
      <c r="K188" s="9">
        <v>5.7057654075546999E-2</v>
      </c>
      <c r="L188" s="9">
        <v>0.442424242424239</v>
      </c>
      <c r="M188" s="9">
        <v>0.23841617523167799</v>
      </c>
      <c r="N188" s="9">
        <v>1.7599130907115301E-2</v>
      </c>
      <c r="O188" s="9">
        <v>0.23643033946251499</v>
      </c>
      <c r="P188" s="9">
        <v>1.65857795787588E-2</v>
      </c>
      <c r="Q188" s="9">
        <v>8.3638713629858707E-3</v>
      </c>
      <c r="R188" s="9">
        <v>0.147907672434306</v>
      </c>
      <c r="S188" s="9">
        <v>5.1506594165890901E-2</v>
      </c>
      <c r="T188" s="9">
        <v>2.6313131313131299E-2</v>
      </c>
      <c r="U188" s="9">
        <v>0.14468649365410099</v>
      </c>
      <c r="V188" s="9">
        <v>0.21962064501604001</v>
      </c>
      <c r="W188" s="9">
        <v>2.6470710169561502E-2</v>
      </c>
      <c r="X188" s="9">
        <v>0.16648879402347599</v>
      </c>
      <c r="Y188" s="9">
        <v>0.38726012793177</v>
      </c>
      <c r="Z188" s="9">
        <v>0.151949798296729</v>
      </c>
      <c r="AA188" s="9">
        <v>7.3215690129768196E-2</v>
      </c>
      <c r="AB188" s="9">
        <v>0.33764775804002101</v>
      </c>
      <c r="AC188" s="9">
        <v>7.8984389401480601E-2</v>
      </c>
      <c r="AD188" s="9">
        <v>6.3218849840255498E-2</v>
      </c>
      <c r="AE188" s="9">
        <v>0.19728522336769799</v>
      </c>
      <c r="AF188" s="9">
        <v>0.37886851961364099</v>
      </c>
      <c r="AG188" s="9">
        <v>9.5369277187460202E-2</v>
      </c>
      <c r="AH188" s="9">
        <v>1</v>
      </c>
      <c r="AI188">
        <v>0</v>
      </c>
    </row>
    <row r="189" spans="3:35" x14ac:dyDescent="0.2">
      <c r="C189" s="5" t="s">
        <v>475</v>
      </c>
      <c r="D189" s="9">
        <v>7.64825595153584E-2</v>
      </c>
      <c r="E189" s="9">
        <v>0.30064254311802502</v>
      </c>
      <c r="F189" s="9">
        <v>7.11768364314843E-2</v>
      </c>
      <c r="G189" s="9">
        <v>3.2958642629904097E-2</v>
      </c>
      <c r="H189" s="9">
        <v>0.49444795522253698</v>
      </c>
      <c r="I189" s="9">
        <v>0.11990061959389001</v>
      </c>
      <c r="J189" s="9">
        <v>0</v>
      </c>
      <c r="K189" s="9">
        <v>0</v>
      </c>
      <c r="L189" s="9">
        <v>0.55707070707070405</v>
      </c>
      <c r="M189" s="9">
        <v>0.49768323504633699</v>
      </c>
      <c r="N189" s="9">
        <v>8.1586094513850696E-2</v>
      </c>
      <c r="O189" s="9">
        <v>0.53412305516266001</v>
      </c>
      <c r="P189" s="9">
        <v>6.9028883758186804E-2</v>
      </c>
      <c r="Q189" s="9">
        <v>2.0560405530091402E-2</v>
      </c>
      <c r="R189" s="9">
        <v>0.647142808580072</v>
      </c>
      <c r="S189" s="9">
        <v>8.8457956559618495E-2</v>
      </c>
      <c r="T189" s="9">
        <v>0</v>
      </c>
      <c r="U189" s="9">
        <v>0</v>
      </c>
      <c r="V189" s="9">
        <v>0.75389767546575104</v>
      </c>
      <c r="W189" s="9">
        <v>0.20470406146787701</v>
      </c>
      <c r="X189" s="9">
        <v>3.6357168267520897E-2</v>
      </c>
      <c r="Y189" s="9">
        <v>0.27771855010661001</v>
      </c>
      <c r="Z189" s="9">
        <v>3.1077244882713399E-2</v>
      </c>
      <c r="AA189" s="9">
        <v>1.34929217459693E-2</v>
      </c>
      <c r="AB189" s="9">
        <v>0.419533777983223</v>
      </c>
      <c r="AC189" s="9">
        <v>4.8878928117511301E-2</v>
      </c>
      <c r="AD189" s="9">
        <v>0</v>
      </c>
      <c r="AE189" s="9">
        <v>0</v>
      </c>
      <c r="AF189" s="9">
        <v>0.31086142322097199</v>
      </c>
      <c r="AG189" s="9">
        <v>0.17132362586908101</v>
      </c>
      <c r="AH189" s="9">
        <v>1</v>
      </c>
      <c r="AI189">
        <v>0</v>
      </c>
    </row>
    <row r="190" spans="3:35" x14ac:dyDescent="0.2">
      <c r="C190" s="5" t="s">
        <v>476</v>
      </c>
      <c r="D190" s="9">
        <v>0.26073169577358202</v>
      </c>
      <c r="E190" s="9">
        <v>0.24146094014203501</v>
      </c>
      <c r="F190" s="9">
        <v>0.24462718540529299</v>
      </c>
      <c r="G190" s="9">
        <v>0.14341463414634101</v>
      </c>
      <c r="H190" s="9">
        <v>0.29322018597093302</v>
      </c>
      <c r="I190" s="9">
        <v>5.8155941353291003E-2</v>
      </c>
      <c r="J190" s="9">
        <v>1.04803186504217E-2</v>
      </c>
      <c r="K190" s="9">
        <v>3.1923459244532902E-2</v>
      </c>
      <c r="L190" s="9">
        <v>7.8282828282828607E-2</v>
      </c>
      <c r="M190" s="9">
        <v>0.142586352148275</v>
      </c>
      <c r="N190" s="9">
        <v>2.1763534311062802E-2</v>
      </c>
      <c r="O190" s="9">
        <v>7.8434405940593893E-2</v>
      </c>
      <c r="P190" s="9">
        <v>1.36644206756815E-2</v>
      </c>
      <c r="Q190" s="9">
        <v>1.09974262137699E-2</v>
      </c>
      <c r="R190" s="9">
        <v>0.109290546282761</v>
      </c>
      <c r="S190" s="9">
        <v>5.7079340282993E-3</v>
      </c>
      <c r="T190" s="9">
        <v>6.6161616161615902E-3</v>
      </c>
      <c r="U190" s="9">
        <v>6.4216707709793402E-2</v>
      </c>
      <c r="V190" s="9">
        <v>8.5101592840659601E-2</v>
      </c>
      <c r="W190" s="9">
        <v>1.55189806945535E-2</v>
      </c>
      <c r="X190" s="9">
        <v>0.19245819992885099</v>
      </c>
      <c r="Y190" s="9">
        <v>0.204957356076759</v>
      </c>
      <c r="Z190" s="9">
        <v>0.16967976492853301</v>
      </c>
      <c r="AA190" s="9">
        <v>8.8232402674007296E-2</v>
      </c>
      <c r="AB190" s="9">
        <v>0.25906359373968302</v>
      </c>
      <c r="AC190" s="9">
        <v>2.15773592960192E-2</v>
      </c>
      <c r="AD190" s="9">
        <v>1.5479233226837001E-2</v>
      </c>
      <c r="AE190" s="9">
        <v>9.5670103092783801E-2</v>
      </c>
      <c r="AF190" s="9">
        <v>6.9386950522373494E-2</v>
      </c>
      <c r="AG190" s="9">
        <v>4.3945953036863002E-2</v>
      </c>
      <c r="AH190" s="9">
        <v>1</v>
      </c>
      <c r="AI190">
        <v>0</v>
      </c>
    </row>
    <row r="191" spans="3:35" x14ac:dyDescent="0.2">
      <c r="C191" s="5" t="s">
        <v>477</v>
      </c>
      <c r="D191" s="9">
        <v>0.24605991764873</v>
      </c>
      <c r="E191" s="9">
        <v>0.14778491714575501</v>
      </c>
      <c r="F191" s="9">
        <v>0.23122106281528601</v>
      </c>
      <c r="G191" s="9">
        <v>0.134846235418875</v>
      </c>
      <c r="H191" s="9">
        <v>0.223074839758059</v>
      </c>
      <c r="I191" s="9">
        <v>3.9077357217348702E-2</v>
      </c>
      <c r="J191" s="9">
        <v>2.6312089971883699E-2</v>
      </c>
      <c r="K191" s="9">
        <v>2.5104373757455299E-2</v>
      </c>
      <c r="L191" s="9">
        <v>0.30959595959596098</v>
      </c>
      <c r="M191" s="9">
        <v>0.13753159224936801</v>
      </c>
      <c r="N191" s="9">
        <v>3.6139779105558101E-2</v>
      </c>
      <c r="O191" s="9">
        <v>5.2908415841584198E-2</v>
      </c>
      <c r="P191" s="9">
        <v>3.2087829241859697E-2</v>
      </c>
      <c r="Q191" s="9">
        <v>1.6843544428630602E-2</v>
      </c>
      <c r="R191" s="9">
        <v>0.123398035149743</v>
      </c>
      <c r="S191" s="9">
        <v>2.6399194880884599E-2</v>
      </c>
      <c r="T191" s="9">
        <v>2.8358585858585798E-2</v>
      </c>
      <c r="U191" s="9">
        <v>9.5681000189429696E-2</v>
      </c>
      <c r="V191" s="9">
        <v>0.16727641132436299</v>
      </c>
      <c r="W191" s="9">
        <v>1.9139615549383299E-3</v>
      </c>
      <c r="X191" s="9">
        <v>0.17502668089647899</v>
      </c>
      <c r="Y191" s="9">
        <v>0.11860341151385601</v>
      </c>
      <c r="Z191" s="9">
        <v>0.155336421136511</v>
      </c>
      <c r="AA191" s="9">
        <v>8.0588871411718596E-2</v>
      </c>
      <c r="AB191" s="9">
        <v>0.19104536749652801</v>
      </c>
      <c r="AC191" s="9">
        <v>2.5254436262382201E-2</v>
      </c>
      <c r="AD191" s="9">
        <v>3.2875399361022302E-2</v>
      </c>
      <c r="AE191" s="9">
        <v>6.3642611683848604E-2</v>
      </c>
      <c r="AF191" s="9">
        <v>0.14350482948945401</v>
      </c>
      <c r="AG191" s="9">
        <v>3.4959989505444898E-2</v>
      </c>
      <c r="AH191" s="9">
        <v>1</v>
      </c>
      <c r="AI191">
        <v>0</v>
      </c>
    </row>
    <row r="192" spans="3:35" x14ac:dyDescent="0.2">
      <c r="C192" s="5" t="s">
        <v>480</v>
      </c>
      <c r="D192" s="9">
        <v>0.25789199678167601</v>
      </c>
      <c r="E192" s="9">
        <v>0.24653364896854901</v>
      </c>
      <c r="F192" s="9">
        <v>0.24055006564853801</v>
      </c>
      <c r="G192" s="9">
        <v>0.14159066808059301</v>
      </c>
      <c r="H192" s="9">
        <v>0.207095784057056</v>
      </c>
      <c r="I192" s="9">
        <v>4.6500214710754002E-2</v>
      </c>
      <c r="J192" s="9">
        <v>3.1443298969072102E-2</v>
      </c>
      <c r="K192" s="9">
        <v>8.4443339960238895E-2</v>
      </c>
      <c r="L192" s="9">
        <v>0.208080808080809</v>
      </c>
      <c r="M192" s="9">
        <v>0.118997472620052</v>
      </c>
      <c r="N192" s="9">
        <v>9.6433097954010505E-2</v>
      </c>
      <c r="O192" s="9">
        <v>0.406603606789251</v>
      </c>
      <c r="P192" s="9">
        <v>8.1515337134241098E-2</v>
      </c>
      <c r="Q192" s="9">
        <v>4.5495126989641303E-2</v>
      </c>
      <c r="R192" s="9">
        <v>0.19186184859095001</v>
      </c>
      <c r="S192" s="9">
        <v>6.4124132544236198E-2</v>
      </c>
      <c r="T192" s="9">
        <v>2.51489898989899E-2</v>
      </c>
      <c r="U192" s="9">
        <v>0.21216139420344801</v>
      </c>
      <c r="V192" s="9">
        <v>0.37215061631113699</v>
      </c>
      <c r="W192" s="9">
        <v>7.1383165429847004E-2</v>
      </c>
      <c r="X192" s="9">
        <v>0.17680540732835301</v>
      </c>
      <c r="Y192" s="9">
        <v>0.21828358208955201</v>
      </c>
      <c r="Z192" s="9">
        <v>0.15613327356940199</v>
      </c>
      <c r="AA192" s="9">
        <v>8.1277034998033695E-2</v>
      </c>
      <c r="AB192" s="9">
        <v>8.5319949811794693E-2</v>
      </c>
      <c r="AC192" s="9">
        <v>1.9239165235614301E-2</v>
      </c>
      <c r="AD192" s="9">
        <v>1.7867412140574999E-2</v>
      </c>
      <c r="AE192" s="9">
        <v>9.7319587628866305E-2</v>
      </c>
      <c r="AF192" s="9">
        <v>6.6232998225899897E-2</v>
      </c>
      <c r="AG192" s="9">
        <v>2.8072937163846401E-2</v>
      </c>
      <c r="AH192" s="9">
        <v>1</v>
      </c>
      <c r="AI192">
        <v>0</v>
      </c>
    </row>
    <row r="193" spans="3:35" x14ac:dyDescent="0.2">
      <c r="C193" s="5" t="s">
        <v>481</v>
      </c>
      <c r="D193" s="9">
        <v>0.154716266742393</v>
      </c>
      <c r="E193" s="9">
        <v>0.218802840716942</v>
      </c>
      <c r="F193" s="9">
        <v>0.15707276622209901</v>
      </c>
      <c r="G193" s="9">
        <v>7.6648992576881805E-2</v>
      </c>
      <c r="H193" s="9">
        <v>0.48271192561163201</v>
      </c>
      <c r="I193" s="9">
        <v>0.28133243359303101</v>
      </c>
      <c r="J193" s="9">
        <v>0.15759137769446999</v>
      </c>
      <c r="K193" s="9">
        <v>0.1970675944334</v>
      </c>
      <c r="L193" s="9">
        <v>0.344949494949496</v>
      </c>
      <c r="M193" s="9">
        <v>0.48083403538331898</v>
      </c>
      <c r="N193" s="9">
        <v>9.2775665399239496E-2</v>
      </c>
      <c r="O193" s="9">
        <v>0.245491513437058</v>
      </c>
      <c r="P193" s="9">
        <v>3.9579701267492801E-2</v>
      </c>
      <c r="Q193" s="9">
        <v>2.9656442496983501E-2</v>
      </c>
      <c r="R193" s="9">
        <v>0.29836489104939001</v>
      </c>
      <c r="S193" s="9">
        <v>0.30340673536215501</v>
      </c>
      <c r="T193" s="9">
        <v>0.10111111111111</v>
      </c>
      <c r="U193" s="9">
        <v>0.29247963629475299</v>
      </c>
      <c r="V193" s="9">
        <v>0.27168345809646899</v>
      </c>
      <c r="W193" s="9">
        <v>0.231513342454017</v>
      </c>
      <c r="X193" s="9">
        <v>0.119174670935607</v>
      </c>
      <c r="Y193" s="9">
        <v>0.22894456289978399</v>
      </c>
      <c r="Z193" s="9">
        <v>0.105184521141492</v>
      </c>
      <c r="AA193" s="9">
        <v>5.0432559968540999E-2</v>
      </c>
      <c r="AB193" s="9">
        <v>0.45585419005480698</v>
      </c>
      <c r="AC193" s="9">
        <v>0.202491486451086</v>
      </c>
      <c r="AD193" s="9">
        <v>0.151597444089456</v>
      </c>
      <c r="AE193" s="9">
        <v>0.33484536082474298</v>
      </c>
      <c r="AF193" s="9">
        <v>0.20559826532623501</v>
      </c>
      <c r="AG193" s="9">
        <v>0.27535091171454901</v>
      </c>
      <c r="AH193" s="9">
        <v>1</v>
      </c>
      <c r="AI193">
        <v>0</v>
      </c>
    </row>
    <row r="194" spans="3:35" x14ac:dyDescent="0.2">
      <c r="C194" s="5" t="s">
        <v>482</v>
      </c>
      <c r="D194" s="9">
        <v>0.623739883572344</v>
      </c>
      <c r="E194" s="9">
        <v>0.33648968549205199</v>
      </c>
      <c r="F194" s="9">
        <v>0.603344620275026</v>
      </c>
      <c r="G194" s="9">
        <v>0.47953340402969202</v>
      </c>
      <c r="H194" s="9">
        <v>0.24889410490205</v>
      </c>
      <c r="I194" s="9">
        <v>0.203239065088031</v>
      </c>
      <c r="J194" s="9">
        <v>0.27061855670103002</v>
      </c>
      <c r="K194" s="9">
        <v>0.38399602385685999</v>
      </c>
      <c r="L194" s="9">
        <v>0.43838383838383999</v>
      </c>
      <c r="M194" s="9">
        <v>2.1061499578770002E-2</v>
      </c>
      <c r="N194" s="9">
        <v>0.17418069889552701</v>
      </c>
      <c r="O194" s="9">
        <v>7.2069483734087794E-2</v>
      </c>
      <c r="P194" s="9">
        <v>0.14658625076567799</v>
      </c>
      <c r="Q194" s="9">
        <v>0.12709797197598699</v>
      </c>
      <c r="R194" s="9">
        <v>9.5964918244552694E-2</v>
      </c>
      <c r="S194" s="9">
        <v>8.6430137891670006E-2</v>
      </c>
      <c r="T194" s="9">
        <v>6.6792929292929196E-2</v>
      </c>
      <c r="U194" s="9">
        <v>0.236218980867589</v>
      </c>
      <c r="V194" s="9">
        <v>0.19766983733888599</v>
      </c>
      <c r="W194" s="9">
        <v>2.3983251108991899E-2</v>
      </c>
      <c r="X194" s="9">
        <v>0.53824261828530595</v>
      </c>
      <c r="Y194" s="9">
        <v>0.29344349680170601</v>
      </c>
      <c r="Z194" s="9">
        <v>0.49698690173813098</v>
      </c>
      <c r="AA194" s="9">
        <v>0.361728273692489</v>
      </c>
      <c r="AB194" s="9">
        <v>0.22604503731096401</v>
      </c>
      <c r="AC194" s="9">
        <v>0.12264361459576401</v>
      </c>
      <c r="AD194" s="9">
        <v>0.20814696485622999</v>
      </c>
      <c r="AE194" s="9">
        <v>0.48969072164948202</v>
      </c>
      <c r="AF194" s="9">
        <v>0.29371180760890803</v>
      </c>
      <c r="AG194" s="9">
        <v>2.81385281385289E-2</v>
      </c>
      <c r="AH194" s="9">
        <v>0</v>
      </c>
      <c r="AI194">
        <v>1</v>
      </c>
    </row>
    <row r="195" spans="3:35" x14ac:dyDescent="0.2">
      <c r="C195" s="5" t="s">
        <v>483</v>
      </c>
      <c r="D195" s="9">
        <v>0.27824317289033701</v>
      </c>
      <c r="E195" s="9">
        <v>0.122083192424754</v>
      </c>
      <c r="F195" s="9">
        <v>0.26971183746803901</v>
      </c>
      <c r="G195" s="9">
        <v>0.15325556733828199</v>
      </c>
      <c r="H195" s="9">
        <v>0.54861424573440898</v>
      </c>
      <c r="I195" s="9">
        <v>0.21152076559720301</v>
      </c>
      <c r="J195" s="9">
        <v>8.9034676663542395E-2</v>
      </c>
      <c r="K195" s="9">
        <v>0.16898608349900601</v>
      </c>
      <c r="L195" s="9">
        <v>0.24393939393938999</v>
      </c>
      <c r="M195" s="9">
        <v>0.31171019376579601</v>
      </c>
      <c r="N195" s="9">
        <v>3.9724787253304299E-2</v>
      </c>
      <c r="O195" s="9">
        <v>0.15068069306930701</v>
      </c>
      <c r="P195" s="9">
        <v>4.0380719031239701E-2</v>
      </c>
      <c r="Q195" s="9">
        <v>1.8244371476919902E-2</v>
      </c>
      <c r="R195" s="9">
        <v>0.14267260427643899</v>
      </c>
      <c r="S195" s="9">
        <v>0.13449695076155899</v>
      </c>
      <c r="T195" s="9">
        <v>4.8030303030302701E-2</v>
      </c>
      <c r="U195" s="9">
        <v>0.19151354423186001</v>
      </c>
      <c r="V195" s="9">
        <v>5.8225924466706498E-2</v>
      </c>
      <c r="W195" s="9">
        <v>7.6427179636002096E-2</v>
      </c>
      <c r="X195" s="9">
        <v>0.217360369975095</v>
      </c>
      <c r="Y195" s="9">
        <v>0.24147121535180999</v>
      </c>
      <c r="Z195" s="9">
        <v>0.21111609143881699</v>
      </c>
      <c r="AA195" s="9">
        <v>0.10182363350373499</v>
      </c>
      <c r="AB195" s="9">
        <v>0.55160800369808205</v>
      </c>
      <c r="AC195" s="9">
        <v>0.18997584189539099</v>
      </c>
      <c r="AD195" s="9">
        <v>0.143051118210862</v>
      </c>
      <c r="AE195" s="9">
        <v>0.396907216494846</v>
      </c>
      <c r="AF195" s="9">
        <v>0.16104868913857701</v>
      </c>
      <c r="AG195" s="9">
        <v>0.19998688180506399</v>
      </c>
      <c r="AH195" s="9">
        <v>1</v>
      </c>
      <c r="AI195">
        <v>0</v>
      </c>
    </row>
    <row r="196" spans="3:35" x14ac:dyDescent="0.2">
      <c r="C196" s="5" t="s">
        <v>484</v>
      </c>
      <c r="D196" s="9">
        <v>0.63225898054806495</v>
      </c>
      <c r="E196" s="9">
        <v>0.39905309435238401</v>
      </c>
      <c r="F196" s="9">
        <v>0.63651440812659799</v>
      </c>
      <c r="G196" s="9">
        <v>0.47529162248144202</v>
      </c>
      <c r="H196" s="9">
        <v>0.58111402004153301</v>
      </c>
      <c r="I196" s="9">
        <v>0.51567388503772904</v>
      </c>
      <c r="J196" s="9">
        <v>0.60098406747891198</v>
      </c>
      <c r="K196" s="9">
        <v>0.74751491053678298</v>
      </c>
      <c r="L196" s="9">
        <v>0.76212121212121597</v>
      </c>
      <c r="M196" s="9">
        <v>0.352569502948609</v>
      </c>
      <c r="N196" s="9">
        <v>0.16610537751222099</v>
      </c>
      <c r="O196" s="9">
        <v>0.14648161244695701</v>
      </c>
      <c r="P196" s="9">
        <v>0.153371342411534</v>
      </c>
      <c r="Q196" s="9">
        <v>0.11628358716319399</v>
      </c>
      <c r="R196" s="9">
        <v>0.12822517591868601</v>
      </c>
      <c r="S196" s="9">
        <v>0.165665274731877</v>
      </c>
      <c r="T196" s="9">
        <v>8.05555555555552E-2</v>
      </c>
      <c r="U196" s="9">
        <v>0.25932941845046398</v>
      </c>
      <c r="V196" s="9">
        <v>0.27857826307198702</v>
      </c>
      <c r="W196" s="9">
        <v>8.4649613752884698E-2</v>
      </c>
      <c r="X196" s="9">
        <v>0.61792956243329999</v>
      </c>
      <c r="Y196" s="9">
        <v>0.52878464818763204</v>
      </c>
      <c r="Z196" s="9">
        <v>0.60107575078439901</v>
      </c>
      <c r="AA196" s="9">
        <v>0.43079040503342497</v>
      </c>
      <c r="AB196" s="9">
        <v>0.58132470448392404</v>
      </c>
      <c r="AC196" s="9">
        <v>0.409339193371558</v>
      </c>
      <c r="AD196" s="9">
        <v>0.42683706070287403</v>
      </c>
      <c r="AE196" s="9">
        <v>0.92268041237113696</v>
      </c>
      <c r="AF196" s="9">
        <v>0.78710821998817204</v>
      </c>
      <c r="AG196" s="9">
        <v>0.31063885609340403</v>
      </c>
      <c r="AH196" s="9">
        <v>0</v>
      </c>
      <c r="AI196">
        <v>1</v>
      </c>
    </row>
    <row r="197" spans="3:35" x14ac:dyDescent="0.2">
      <c r="C197" s="5" t="s">
        <v>485</v>
      </c>
      <c r="D197" s="9">
        <v>0.24700648397936101</v>
      </c>
      <c r="E197" s="9">
        <v>0.18599932363882299</v>
      </c>
      <c r="F197" s="9">
        <v>0.236472945891784</v>
      </c>
      <c r="G197" s="9">
        <v>0.133361611876987</v>
      </c>
      <c r="H197" s="9">
        <v>0.30784508440913799</v>
      </c>
      <c r="I197" s="9">
        <v>0.14131034905834</v>
      </c>
      <c r="J197" s="9">
        <v>4.6719775070290202E-2</v>
      </c>
      <c r="K197" s="9">
        <v>8.4095427435388101E-2</v>
      </c>
      <c r="L197" s="9">
        <v>0.29191919191919302</v>
      </c>
      <c r="M197" s="9">
        <v>0.238626790227464</v>
      </c>
      <c r="N197" s="9">
        <v>5.2869817128372201E-2</v>
      </c>
      <c r="O197" s="9">
        <v>9.8810997171145901E-2</v>
      </c>
      <c r="P197" s="9">
        <v>5.6636667766102801E-2</v>
      </c>
      <c r="Q197" s="9">
        <v>2.28017288073545E-2</v>
      </c>
      <c r="R197" s="9">
        <v>0.12543767209436699</v>
      </c>
      <c r="S197" s="9">
        <v>8.9584522486256493E-2</v>
      </c>
      <c r="T197" s="9">
        <v>2.6540404040404E-2</v>
      </c>
      <c r="U197" s="9">
        <v>9.7404811517332796E-2</v>
      </c>
      <c r="V197" s="9">
        <v>7.6658974503292607E-2</v>
      </c>
      <c r="W197" s="9">
        <v>4.0428119342758202E-2</v>
      </c>
      <c r="X197" s="9">
        <v>0.20704375667022501</v>
      </c>
      <c r="Y197" s="9">
        <v>0.24946695095948601</v>
      </c>
      <c r="Z197" s="9">
        <v>0.20269933761641601</v>
      </c>
      <c r="AA197" s="9">
        <v>9.7792961069603002E-2</v>
      </c>
      <c r="AB197" s="9">
        <v>0.35944000528296499</v>
      </c>
      <c r="AC197" s="9">
        <v>0.160578630264574</v>
      </c>
      <c r="AD197" s="9">
        <v>9.3210862619808293E-2</v>
      </c>
      <c r="AE197" s="9">
        <v>0.19092783505154601</v>
      </c>
      <c r="AF197" s="9">
        <v>0.21604573230829899</v>
      </c>
      <c r="AG197" s="9">
        <v>0.16115702479339</v>
      </c>
      <c r="AH197" s="9">
        <v>1</v>
      </c>
      <c r="AI197">
        <v>0</v>
      </c>
    </row>
    <row r="198" spans="3:35" x14ac:dyDescent="0.2">
      <c r="C198" s="5" t="s">
        <v>487</v>
      </c>
      <c r="D198" s="9">
        <v>0.33740356855506298</v>
      </c>
      <c r="E198" s="9">
        <v>0.107203246533648</v>
      </c>
      <c r="F198" s="9">
        <v>0.31953562297007798</v>
      </c>
      <c r="G198" s="9">
        <v>0.20063626723223699</v>
      </c>
      <c r="H198" s="9">
        <v>0.36526135235172302</v>
      </c>
      <c r="I198" s="9">
        <v>0.103306545610699</v>
      </c>
      <c r="J198" s="9">
        <v>4.1354264292408301E-2</v>
      </c>
      <c r="K198" s="9">
        <v>0.135834990059642</v>
      </c>
      <c r="L198" s="9">
        <v>0.15808080808080799</v>
      </c>
      <c r="M198" s="9">
        <v>0.14827295703454199</v>
      </c>
      <c r="N198" s="9">
        <v>5.2724968314321899E-2</v>
      </c>
      <c r="O198" s="9">
        <v>0.15929985855728401</v>
      </c>
      <c r="P198" s="9">
        <v>3.7742072280073501E-2</v>
      </c>
      <c r="Q198" s="9">
        <v>3.1972476550155199E-2</v>
      </c>
      <c r="R198" s="9">
        <v>0.169255872454703</v>
      </c>
      <c r="S198" s="9">
        <v>6.8104665485024599E-2</v>
      </c>
      <c r="T198" s="9">
        <v>1.44368686868686E-2</v>
      </c>
      <c r="U198" s="9">
        <v>0.125535139230915</v>
      </c>
      <c r="V198" s="9">
        <v>8.8337929869983595E-2</v>
      </c>
      <c r="W198" s="9">
        <v>5.4627364813509501E-2</v>
      </c>
      <c r="X198" s="9">
        <v>0.270366417644963</v>
      </c>
      <c r="Y198" s="9">
        <v>0.159381663113006</v>
      </c>
      <c r="Z198" s="9">
        <v>0.239005926589971</v>
      </c>
      <c r="AA198" s="9">
        <v>0.138787848997247</v>
      </c>
      <c r="AB198" s="9">
        <v>0.37594928349732099</v>
      </c>
      <c r="AC198" s="9">
        <v>8.1118840410978901E-2</v>
      </c>
      <c r="AD198" s="9">
        <v>4.2388178913737903E-2</v>
      </c>
      <c r="AE198" s="9">
        <v>0.202405498281787</v>
      </c>
      <c r="AF198" s="9">
        <v>0.105460279913264</v>
      </c>
      <c r="AG198" s="9">
        <v>0.103568149022695</v>
      </c>
      <c r="AH198" s="9">
        <v>1</v>
      </c>
      <c r="AI198">
        <v>0</v>
      </c>
    </row>
    <row r="199" spans="3:35" x14ac:dyDescent="0.2">
      <c r="C199" s="5" t="s">
        <v>489</v>
      </c>
      <c r="D199" s="9">
        <v>0.43963273226371502</v>
      </c>
      <c r="E199" s="9">
        <v>0.37199864727764598</v>
      </c>
      <c r="F199" s="9">
        <v>0.43611360652339198</v>
      </c>
      <c r="G199" s="9">
        <v>0.284284199363732</v>
      </c>
      <c r="H199" s="9">
        <v>0.58021124853300099</v>
      </c>
      <c r="I199" s="9">
        <v>0.34513220047849602</v>
      </c>
      <c r="J199" s="9">
        <v>0.34629803186503899</v>
      </c>
      <c r="K199" s="9">
        <v>0.42186878727634303</v>
      </c>
      <c r="L199" s="9">
        <v>0.44848484848484998</v>
      </c>
      <c r="M199" s="9">
        <v>0.26979780960404598</v>
      </c>
      <c r="N199" s="9">
        <v>0.118051783451022</v>
      </c>
      <c r="O199" s="9">
        <v>0.19267149929278601</v>
      </c>
      <c r="P199" s="9">
        <v>0.118409272958582</v>
      </c>
      <c r="Q199" s="9">
        <v>7.02430715094189E-2</v>
      </c>
      <c r="R199" s="9">
        <v>0.16942584220008799</v>
      </c>
      <c r="S199" s="9">
        <v>0.13952894523387599</v>
      </c>
      <c r="T199" s="9">
        <v>8.2020202020201993E-2</v>
      </c>
      <c r="U199" s="9">
        <v>0.26368630422428502</v>
      </c>
      <c r="V199" s="9">
        <v>0.105223166544717</v>
      </c>
      <c r="W199" s="9">
        <v>6.54409021184858E-2</v>
      </c>
      <c r="X199" s="9">
        <v>0.40377090003557597</v>
      </c>
      <c r="Y199" s="9">
        <v>0.48933901918976402</v>
      </c>
      <c r="Z199" s="9">
        <v>0.39538821654465001</v>
      </c>
      <c r="AA199" s="9">
        <v>0.22999410145497401</v>
      </c>
      <c r="AB199" s="9">
        <v>0.58000396222677497</v>
      </c>
      <c r="AC199" s="9">
        <v>0.25944252020451902</v>
      </c>
      <c r="AD199" s="9">
        <v>0.28730031948881701</v>
      </c>
      <c r="AE199" s="9">
        <v>0.54398625429553404</v>
      </c>
      <c r="AF199" s="9">
        <v>0.303173664498325</v>
      </c>
      <c r="AG199" s="9">
        <v>0.17683326774236</v>
      </c>
      <c r="AH199" s="9">
        <v>0</v>
      </c>
      <c r="AI199">
        <v>1</v>
      </c>
    </row>
    <row r="200" spans="3:35" x14ac:dyDescent="0.2">
      <c r="C200" s="5" t="s">
        <v>492</v>
      </c>
      <c r="D200" s="9">
        <v>0.28392257087415501</v>
      </c>
      <c r="E200" s="9">
        <v>0.32600608725059099</v>
      </c>
      <c r="F200" s="9">
        <v>0.281459470665468</v>
      </c>
      <c r="G200" s="9">
        <v>0.15715800636267199</v>
      </c>
      <c r="H200" s="9">
        <v>0.38963618308206499</v>
      </c>
      <c r="I200" s="9">
        <v>0.28562664867186099</v>
      </c>
      <c r="J200" s="9">
        <v>0.16651827553889301</v>
      </c>
      <c r="K200" s="9">
        <v>0.14662027833002</v>
      </c>
      <c r="L200" s="9">
        <v>0.35404040404040499</v>
      </c>
      <c r="M200" s="9">
        <v>0.32518955349621098</v>
      </c>
      <c r="N200" s="9">
        <v>5.6816947311243801E-2</v>
      </c>
      <c r="O200" s="9">
        <v>4.5571074964639399E-2</v>
      </c>
      <c r="P200" s="9">
        <v>8.0478725910568205E-2</v>
      </c>
      <c r="Q200" s="9">
        <v>2.5864870619613602E-2</v>
      </c>
      <c r="R200" s="9">
        <v>0.13645171159533601</v>
      </c>
      <c r="S200" s="9">
        <v>0.22755129630186099</v>
      </c>
      <c r="T200" s="9">
        <v>0.110934343434343</v>
      </c>
      <c r="U200" s="9">
        <v>0.18584959272589499</v>
      </c>
      <c r="V200" s="9">
        <v>0.27618618787639998</v>
      </c>
      <c r="W200" s="9">
        <v>0.12704006191009201</v>
      </c>
      <c r="X200" s="9">
        <v>0.230878690857347</v>
      </c>
      <c r="Y200" s="9">
        <v>0.26465884861407002</v>
      </c>
      <c r="Z200" s="9">
        <v>0.243039992031476</v>
      </c>
      <c r="AA200" s="9">
        <v>0.110376523790798</v>
      </c>
      <c r="AB200" s="9">
        <v>0.38057188139734799</v>
      </c>
      <c r="AC200" s="9">
        <v>0.289130793336631</v>
      </c>
      <c r="AD200" s="9">
        <v>0.27468051118210701</v>
      </c>
      <c r="AE200" s="9">
        <v>0.33876288659793902</v>
      </c>
      <c r="AF200" s="9">
        <v>0.40035481963335101</v>
      </c>
      <c r="AG200" s="9">
        <v>0.24019414928506</v>
      </c>
      <c r="AH200" s="9">
        <v>1</v>
      </c>
      <c r="AI200">
        <v>0</v>
      </c>
    </row>
    <row r="201" spans="3:35" x14ac:dyDescent="0.2">
      <c r="C201" s="5" t="s">
        <v>494</v>
      </c>
      <c r="D201" s="9">
        <v>0.20204458327417399</v>
      </c>
      <c r="E201" s="9">
        <v>0.17145755833614801</v>
      </c>
      <c r="F201" s="9">
        <v>0.19065717642180799</v>
      </c>
      <c r="G201" s="9">
        <v>0.10455991516436899</v>
      </c>
      <c r="H201" s="9">
        <v>0.27471337004604202</v>
      </c>
      <c r="I201" s="9">
        <v>7.72958714189316E-2</v>
      </c>
      <c r="J201" s="9">
        <v>2.28139643861293E-3</v>
      </c>
      <c r="K201" s="9">
        <v>1.4617296222664E-2</v>
      </c>
      <c r="L201" s="9">
        <v>0.36010101010101098</v>
      </c>
      <c r="M201" s="9">
        <v>0.228517270429656</v>
      </c>
      <c r="N201" s="9">
        <v>3.7262357414448603E-2</v>
      </c>
      <c r="O201" s="9">
        <v>0.140536598302687</v>
      </c>
      <c r="P201" s="9">
        <v>3.6375630212504798E-2</v>
      </c>
      <c r="Q201" s="9">
        <v>1.54427173803413E-2</v>
      </c>
      <c r="R201" s="9">
        <v>0.13271237719685799</v>
      </c>
      <c r="S201" s="9">
        <v>3.6590861297203299E-2</v>
      </c>
      <c r="T201" s="9">
        <v>2.45883838383838E-3</v>
      </c>
      <c r="U201" s="9">
        <v>5.5711308960030403E-2</v>
      </c>
      <c r="V201" s="9">
        <v>0.128299656666854</v>
      </c>
      <c r="W201" s="9">
        <v>3.9218937854981303E-2</v>
      </c>
      <c r="X201" s="9">
        <v>0.17182497331910401</v>
      </c>
      <c r="Y201" s="9">
        <v>0.26759061833688502</v>
      </c>
      <c r="Z201" s="9">
        <v>0.15772697843518099</v>
      </c>
      <c r="AA201" s="9">
        <v>7.5575108139992103E-2</v>
      </c>
      <c r="AB201" s="9">
        <v>0.30000660371128801</v>
      </c>
      <c r="AC201" s="9">
        <v>6.8544983555025099E-2</v>
      </c>
      <c r="AD201" s="9">
        <v>4.4073482428115002E-3</v>
      </c>
      <c r="AE201" s="9">
        <v>5.7285223367697702E-2</v>
      </c>
      <c r="AF201" s="9">
        <v>0.246402523161835</v>
      </c>
      <c r="AG201" s="9">
        <v>0.12554112554112601</v>
      </c>
      <c r="AH201" s="9">
        <v>1</v>
      </c>
      <c r="AI201">
        <v>0</v>
      </c>
    </row>
    <row r="202" spans="3:35" x14ac:dyDescent="0.2">
      <c r="C202" s="5" t="s">
        <v>496</v>
      </c>
      <c r="D202" s="9">
        <v>0.47702210232381798</v>
      </c>
      <c r="E202" s="9">
        <v>0.381805884342238</v>
      </c>
      <c r="F202" s="9">
        <v>0.46997443162186398</v>
      </c>
      <c r="G202" s="9">
        <v>0.32878048780487801</v>
      </c>
      <c r="H202" s="9">
        <v>0.53507267310644102</v>
      </c>
      <c r="I202" s="9">
        <v>0.26446230292620099</v>
      </c>
      <c r="J202" s="9">
        <v>0.353327085285845</v>
      </c>
      <c r="K202" s="9">
        <v>0.49373757455268502</v>
      </c>
      <c r="L202" s="9">
        <v>0.33686868686868299</v>
      </c>
      <c r="M202" s="9">
        <v>0.226411120471779</v>
      </c>
      <c r="N202" s="9">
        <v>0.25515118594966502</v>
      </c>
      <c r="O202" s="9">
        <v>0.39091230551626599</v>
      </c>
      <c r="P202" s="9">
        <v>0.25062432266880202</v>
      </c>
      <c r="Q202" s="9">
        <v>0.150108890955887</v>
      </c>
      <c r="R202" s="9">
        <v>0.161199306523438</v>
      </c>
      <c r="S202" s="9">
        <v>0.118049088232644</v>
      </c>
      <c r="T202" s="9">
        <v>0.113686868686868</v>
      </c>
      <c r="U202" s="9">
        <v>0.33036559954536898</v>
      </c>
      <c r="V202" s="9">
        <v>0.14645128609219299</v>
      </c>
      <c r="W202" s="9">
        <v>9.8054254245954806E-2</v>
      </c>
      <c r="X202" s="9">
        <v>0.46460334400568998</v>
      </c>
      <c r="Y202" s="9">
        <v>0.56316631130063799</v>
      </c>
      <c r="Z202" s="9">
        <v>0.46212460779919001</v>
      </c>
      <c r="AA202" s="9">
        <v>0.289225324419976</v>
      </c>
      <c r="AB202" s="9">
        <v>0.48689163309780398</v>
      </c>
      <c r="AC202" s="9">
        <v>0.17270619281854199</v>
      </c>
      <c r="AD202" s="9">
        <v>0.31309904153354601</v>
      </c>
      <c r="AE202" s="9">
        <v>0.62783505154639296</v>
      </c>
      <c r="AF202" s="9">
        <v>0.20855509560417701</v>
      </c>
      <c r="AG202" s="9">
        <v>0.13741309195854701</v>
      </c>
      <c r="AH202" s="9">
        <v>0</v>
      </c>
      <c r="AI202">
        <v>1</v>
      </c>
    </row>
    <row r="203" spans="3:35" x14ac:dyDescent="0.2">
      <c r="C203" s="5" t="s">
        <v>498</v>
      </c>
      <c r="D203" s="9">
        <v>0.55795352359316797</v>
      </c>
      <c r="E203" s="9">
        <v>0.39634764964490998</v>
      </c>
      <c r="F203" s="9">
        <v>0.54667956602860901</v>
      </c>
      <c r="G203" s="9">
        <v>0.40233297985153699</v>
      </c>
      <c r="H203" s="9">
        <v>0.34783786223707103</v>
      </c>
      <c r="I203" s="9">
        <v>0.37059076130298502</v>
      </c>
      <c r="J203" s="9">
        <v>0.24835988753514501</v>
      </c>
      <c r="K203" s="9">
        <v>0.302683896620279</v>
      </c>
      <c r="L203" s="9">
        <v>0.45101010101010303</v>
      </c>
      <c r="M203" s="9">
        <v>0.22893850042123201</v>
      </c>
      <c r="N203" s="9">
        <v>0.19217816404128099</v>
      </c>
      <c r="O203" s="9">
        <v>0.25853076379066497</v>
      </c>
      <c r="P203" s="9">
        <v>0.170192715450218</v>
      </c>
      <c r="Q203" s="9">
        <v>0.15212608190542301</v>
      </c>
      <c r="R203" s="9">
        <v>0.19835469286467</v>
      </c>
      <c r="S203" s="9">
        <v>0.27576831796196799</v>
      </c>
      <c r="T203" s="9">
        <v>9.8838383838383795E-2</v>
      </c>
      <c r="U203" s="9">
        <v>0.34400454631558802</v>
      </c>
      <c r="V203" s="9">
        <v>0.19415207969831699</v>
      </c>
      <c r="W203" s="9">
        <v>0.122652460511587</v>
      </c>
      <c r="X203" s="9">
        <v>0.59089292066879895</v>
      </c>
      <c r="Y203" s="9">
        <v>0.59568230277185297</v>
      </c>
      <c r="Z203" s="9">
        <v>0.55127247372876897</v>
      </c>
      <c r="AA203" s="9">
        <v>0.414815178922532</v>
      </c>
      <c r="AB203" s="9">
        <v>0.51924981839793605</v>
      </c>
      <c r="AC203" s="9">
        <v>0.44184106101619203</v>
      </c>
      <c r="AD203" s="9">
        <v>0.37012779552715502</v>
      </c>
      <c r="AE203" s="9">
        <v>0.70378006872852406</v>
      </c>
      <c r="AF203" s="9">
        <v>0.41671594717129901</v>
      </c>
      <c r="AG203" s="9">
        <v>0.28637019546110598</v>
      </c>
      <c r="AH203" s="9">
        <v>0</v>
      </c>
      <c r="AI203">
        <v>1</v>
      </c>
    </row>
    <row r="204" spans="3:35" x14ac:dyDescent="0.2">
      <c r="C204" s="5" t="s">
        <v>500</v>
      </c>
      <c r="D204" s="9">
        <v>0.78228974395381101</v>
      </c>
      <c r="E204" s="9">
        <v>0.49239093676022899</v>
      </c>
      <c r="F204" s="9">
        <v>0.76919355953285196</v>
      </c>
      <c r="G204" s="9">
        <v>0.68016967126192895</v>
      </c>
      <c r="H204" s="9">
        <v>0.489934097679881</v>
      </c>
      <c r="I204" s="9">
        <v>0.334089933132937</v>
      </c>
      <c r="J204" s="9">
        <v>0.54076850984067404</v>
      </c>
      <c r="K204" s="9">
        <v>0.70079522862822896</v>
      </c>
      <c r="L204" s="9">
        <v>0.37222222222222401</v>
      </c>
      <c r="M204" s="9">
        <v>0.107413647851727</v>
      </c>
      <c r="N204" s="9">
        <v>0.32500452652543499</v>
      </c>
      <c r="O204" s="9">
        <v>0.124712694483734</v>
      </c>
      <c r="P204" s="9">
        <v>0.26881213777505403</v>
      </c>
      <c r="Q204" s="9">
        <v>0.29379639072241298</v>
      </c>
      <c r="R204" s="9">
        <v>0.155658292823877</v>
      </c>
      <c r="S204" s="9">
        <v>0.13111725298164401</v>
      </c>
      <c r="T204" s="9">
        <v>9.0454545454545204E-2</v>
      </c>
      <c r="U204" s="9">
        <v>0.246448190945255</v>
      </c>
      <c r="V204" s="9">
        <v>9.7202679124217595E-2</v>
      </c>
      <c r="W204" s="9">
        <v>7.6807208103589097E-2</v>
      </c>
      <c r="X204" s="9">
        <v>0.80896478121665105</v>
      </c>
      <c r="Y204" s="9">
        <v>0.49866737739872202</v>
      </c>
      <c r="Z204" s="9">
        <v>0.75696000796852803</v>
      </c>
      <c r="AA204" s="9">
        <v>0.66869838773102597</v>
      </c>
      <c r="AB204" s="9">
        <v>0.53047612758370499</v>
      </c>
      <c r="AC204" s="9">
        <v>0.23334400558837901</v>
      </c>
      <c r="AD204" s="9">
        <v>0.38490415335463202</v>
      </c>
      <c r="AE204" s="9">
        <v>0.71786941580756203</v>
      </c>
      <c r="AF204" s="9">
        <v>0.20264143504829299</v>
      </c>
      <c r="AG204" s="9">
        <v>0.146530237439329</v>
      </c>
      <c r="AH204" s="9">
        <v>0</v>
      </c>
      <c r="AI204">
        <v>1</v>
      </c>
    </row>
    <row r="205" spans="3:35" x14ac:dyDescent="0.2">
      <c r="C205" s="5" t="s">
        <v>502</v>
      </c>
      <c r="D205" s="9">
        <v>0.12423683089592499</v>
      </c>
      <c r="E205" s="9">
        <v>0.24112275955360099</v>
      </c>
      <c r="F205" s="9">
        <v>0.12335014857300799</v>
      </c>
      <c r="G205" s="9">
        <v>5.8112407211028602E-2</v>
      </c>
      <c r="H205" s="9">
        <v>0.29051187144533802</v>
      </c>
      <c r="I205" s="9">
        <v>0.22360591374762301</v>
      </c>
      <c r="J205" s="9">
        <v>0.19732895970009301</v>
      </c>
      <c r="K205" s="9">
        <v>0.113916500994035</v>
      </c>
      <c r="L205" s="9">
        <v>0.49292929292929499</v>
      </c>
      <c r="M205" s="9">
        <v>0.44839932603201299</v>
      </c>
      <c r="N205" s="9">
        <v>2.6398696360673501E-2</v>
      </c>
      <c r="O205" s="9">
        <v>0.12877917256011301</v>
      </c>
      <c r="P205" s="9">
        <v>3.16637610139942E-2</v>
      </c>
      <c r="Q205" s="9">
        <v>9.8394091871841297E-3</v>
      </c>
      <c r="R205" s="9">
        <v>0.14416833803582901</v>
      </c>
      <c r="S205" s="9">
        <v>0.24377384564544799</v>
      </c>
      <c r="T205" s="9">
        <v>0.12696969696969601</v>
      </c>
      <c r="U205" s="9">
        <v>0.16120477363136901</v>
      </c>
      <c r="V205" s="9">
        <v>0.13533517194799299</v>
      </c>
      <c r="W205" s="9">
        <v>0.108349570913312</v>
      </c>
      <c r="X205" s="9">
        <v>0.100320170757738</v>
      </c>
      <c r="Y205" s="9">
        <v>0.29450959488272999</v>
      </c>
      <c r="Z205" s="9">
        <v>0.103790029383934</v>
      </c>
      <c r="AA205" s="9">
        <v>4.1388124262682097E-2</v>
      </c>
      <c r="AB205" s="9">
        <v>0.344251469325763</v>
      </c>
      <c r="AC205" s="9">
        <v>0.30494513490700498</v>
      </c>
      <c r="AD205" s="9">
        <v>0.346725239616612</v>
      </c>
      <c r="AE205" s="9">
        <v>0.27903780068728501</v>
      </c>
      <c r="AF205" s="9">
        <v>0.27932190025625903</v>
      </c>
      <c r="AG205" s="9">
        <v>0.28341860160042198</v>
      </c>
      <c r="AH205" s="9">
        <v>1</v>
      </c>
      <c r="AI205">
        <v>0</v>
      </c>
    </row>
    <row r="206" spans="3:35" x14ac:dyDescent="0.2">
      <c r="C206" s="5" t="s">
        <v>503</v>
      </c>
      <c r="D206" s="9">
        <v>0.19305220313313501</v>
      </c>
      <c r="E206" s="9">
        <v>0.17754480892796701</v>
      </c>
      <c r="F206" s="9">
        <v>0.191417317393407</v>
      </c>
      <c r="G206" s="9">
        <v>9.7730646871685603E-2</v>
      </c>
      <c r="H206" s="9">
        <v>0.45743432337275802</v>
      </c>
      <c r="I206" s="9">
        <v>0.219587755352432</v>
      </c>
      <c r="J206" s="9">
        <v>0.126452671040299</v>
      </c>
      <c r="K206" s="9">
        <v>0.166053677932406</v>
      </c>
      <c r="L206" s="9">
        <v>0.361616161616163</v>
      </c>
      <c r="M206" s="9">
        <v>0.40248525695029702</v>
      </c>
      <c r="N206" s="9">
        <v>1.7599130907115301E-2</v>
      </c>
      <c r="O206" s="9">
        <v>0.102170261669024</v>
      </c>
      <c r="P206" s="9">
        <v>2.8176977807096E-2</v>
      </c>
      <c r="Q206" s="9">
        <v>7.4673420520809004E-3</v>
      </c>
      <c r="R206" s="9">
        <v>0.19386749158649699</v>
      </c>
      <c r="S206" s="9">
        <v>0.124057439841379</v>
      </c>
      <c r="T206" s="9">
        <v>6.9646464646464595E-2</v>
      </c>
      <c r="U206" s="9">
        <v>0.19132411441560901</v>
      </c>
      <c r="V206" s="9">
        <v>0.21947993471041799</v>
      </c>
      <c r="W206" s="9">
        <v>6.9863051559498499E-2</v>
      </c>
      <c r="X206" s="9">
        <v>0.14194236926360801</v>
      </c>
      <c r="Y206" s="9">
        <v>0.21002132196161799</v>
      </c>
      <c r="Z206" s="9">
        <v>0.14617261815827501</v>
      </c>
      <c r="AA206" s="9">
        <v>6.26228863546993E-2</v>
      </c>
      <c r="AB206" s="9">
        <v>0.46642012811200201</v>
      </c>
      <c r="AC206" s="9">
        <v>0.187938411386326</v>
      </c>
      <c r="AD206" s="9">
        <v>0.18362619808306599</v>
      </c>
      <c r="AE206" s="9">
        <v>0.36941580756013798</v>
      </c>
      <c r="AF206" s="9">
        <v>0.34220382416716</v>
      </c>
      <c r="AG206" s="9">
        <v>0.234553325462418</v>
      </c>
      <c r="AH206" s="9">
        <v>1</v>
      </c>
      <c r="AI206">
        <v>0</v>
      </c>
    </row>
    <row r="207" spans="3:35" x14ac:dyDescent="0.2">
      <c r="C207" s="5" t="s">
        <v>506</v>
      </c>
      <c r="D207" s="9">
        <v>0.15518954990771</v>
      </c>
      <c r="E207" s="9">
        <v>0.169090294217111</v>
      </c>
      <c r="F207" s="9">
        <v>0.154861447031995</v>
      </c>
      <c r="G207" s="9">
        <v>7.5546129374337204E-2</v>
      </c>
      <c r="H207" s="9">
        <v>0.41699015979055998</v>
      </c>
      <c r="I207" s="9">
        <v>0.221489479173057</v>
      </c>
      <c r="J207" s="9">
        <v>8.3903467666354203E-2</v>
      </c>
      <c r="K207" s="9">
        <v>0.10124254473161</v>
      </c>
      <c r="L207" s="9">
        <v>0.28939393939393998</v>
      </c>
      <c r="M207" s="9">
        <v>0.42312552653749103</v>
      </c>
      <c r="N207" s="9">
        <v>8.2020640956002103E-2</v>
      </c>
      <c r="O207" s="9">
        <v>0.474893917963223</v>
      </c>
      <c r="P207" s="9">
        <v>7.7133298779625797E-2</v>
      </c>
      <c r="Q207" s="9">
        <v>2.3399415014624399E-2</v>
      </c>
      <c r="R207" s="9">
        <v>0.531903321208825</v>
      </c>
      <c r="S207" s="9">
        <v>0.333899119776491</v>
      </c>
      <c r="T207" s="9">
        <v>6.5934343434343401E-2</v>
      </c>
      <c r="U207" s="9">
        <v>0.245501041863987</v>
      </c>
      <c r="V207" s="9">
        <v>0.40620251027185</v>
      </c>
      <c r="W207" s="9">
        <v>0.202562082832387</v>
      </c>
      <c r="X207" s="9">
        <v>0.104944859480612</v>
      </c>
      <c r="Y207" s="9">
        <v>0.19882729211087399</v>
      </c>
      <c r="Z207" s="9">
        <v>0.10199711140993099</v>
      </c>
      <c r="AA207" s="9">
        <v>4.2248328745576297E-2</v>
      </c>
      <c r="AB207" s="9">
        <v>0.42811860265469498</v>
      </c>
      <c r="AC207" s="9">
        <v>0.13224864413850601</v>
      </c>
      <c r="AD207" s="9">
        <v>5.7204472843450399E-2</v>
      </c>
      <c r="AE207" s="9">
        <v>0.14000000000000001</v>
      </c>
      <c r="AF207" s="9">
        <v>0.171299034102109</v>
      </c>
      <c r="AG207" s="9">
        <v>0.19572346845074201</v>
      </c>
      <c r="AH207" s="9">
        <v>1</v>
      </c>
      <c r="AI207">
        <v>0</v>
      </c>
    </row>
    <row r="208" spans="3:35" x14ac:dyDescent="0.2">
      <c r="C208" s="5" t="s">
        <v>508</v>
      </c>
      <c r="D208" s="9">
        <v>0.36816697430072598</v>
      </c>
      <c r="E208" s="9">
        <v>0.17010483598241399</v>
      </c>
      <c r="F208" s="9">
        <v>0.35298182572040598</v>
      </c>
      <c r="G208" s="9">
        <v>0.22277836691410299</v>
      </c>
      <c r="H208" s="9">
        <v>0.32608106888146798</v>
      </c>
      <c r="I208" s="9">
        <v>0.179191460646586</v>
      </c>
      <c r="J208" s="9">
        <v>0.10796626054357999</v>
      </c>
      <c r="K208" s="9">
        <v>0.17534791252485099</v>
      </c>
      <c r="L208" s="9">
        <v>0.23282828282828399</v>
      </c>
      <c r="M208" s="9">
        <v>0.19292333614153301</v>
      </c>
      <c r="N208" s="9">
        <v>8.37588267246058E-2</v>
      </c>
      <c r="O208" s="9">
        <v>8.3760608203677592E-3</v>
      </c>
      <c r="P208" s="9">
        <v>8.3871271733496205E-2</v>
      </c>
      <c r="Q208" s="9">
        <v>4.1572811254431102E-2</v>
      </c>
      <c r="R208" s="9">
        <v>0.102627732263657</v>
      </c>
      <c r="S208" s="9">
        <v>9.61937092558664E-2</v>
      </c>
      <c r="T208" s="9">
        <v>4.6843434343434298E-2</v>
      </c>
      <c r="U208" s="9">
        <v>0.20212161394203401</v>
      </c>
      <c r="V208" s="9">
        <v>0.193448528170203</v>
      </c>
      <c r="W208" s="9">
        <v>6.52336138634384E-2</v>
      </c>
      <c r="X208" s="9">
        <v>0.33226609747420899</v>
      </c>
      <c r="Y208" s="9">
        <v>0.15751599147121501</v>
      </c>
      <c r="Z208" s="9">
        <v>0.31769510433786702</v>
      </c>
      <c r="AA208" s="9">
        <v>0.17095949665749099</v>
      </c>
      <c r="AB208" s="9">
        <v>0.33566664465429802</v>
      </c>
      <c r="AC208" s="9">
        <v>0.168437290799546</v>
      </c>
      <c r="AD208" s="9">
        <v>0.17180511182108599</v>
      </c>
      <c r="AE208" s="9">
        <v>0.42989690721649199</v>
      </c>
      <c r="AF208" s="9">
        <v>0.30435639660950098</v>
      </c>
      <c r="AG208" s="9">
        <v>0.175980585071495</v>
      </c>
      <c r="AH208" s="9">
        <v>1</v>
      </c>
      <c r="AI208">
        <v>0</v>
      </c>
    </row>
    <row r="209" spans="3:35" x14ac:dyDescent="0.2">
      <c r="C209" s="5" t="s">
        <v>509</v>
      </c>
      <c r="D209" s="9">
        <v>0.212456812911166</v>
      </c>
      <c r="E209" s="9">
        <v>0.213730131890429</v>
      </c>
      <c r="F209" s="9">
        <v>0.201990187271093</v>
      </c>
      <c r="G209" s="9">
        <v>0.109946977730646</v>
      </c>
      <c r="H209" s="9">
        <v>0.34422677620294501</v>
      </c>
      <c r="I209" s="9">
        <v>0.121096865222992</v>
      </c>
      <c r="J209" s="9">
        <v>6.0613870665417E-2</v>
      </c>
      <c r="K209" s="9">
        <v>0.115407554671968</v>
      </c>
      <c r="L209" s="9">
        <v>0.28989898989898599</v>
      </c>
      <c r="M209" s="9">
        <v>0.28980623420387502</v>
      </c>
      <c r="N209" s="9">
        <v>2.1437624479449201E-2</v>
      </c>
      <c r="O209" s="9">
        <v>8.8689002828854197E-2</v>
      </c>
      <c r="P209" s="9">
        <v>1.56905244310418E-2</v>
      </c>
      <c r="Q209" s="9">
        <v>1.0175607678773501E-2</v>
      </c>
      <c r="R209" s="9">
        <v>0.25420675119828601</v>
      </c>
      <c r="S209" s="9">
        <v>4.7285727160753702E-2</v>
      </c>
      <c r="T209" s="9">
        <v>2.3737373737373699E-2</v>
      </c>
      <c r="U209" s="9">
        <v>0.119624928963819</v>
      </c>
      <c r="V209" s="9">
        <v>0.13603872347610699</v>
      </c>
      <c r="W209" s="9">
        <v>7.3041471470226702E-2</v>
      </c>
      <c r="X209" s="9">
        <v>0.16293134115972999</v>
      </c>
      <c r="Y209" s="9">
        <v>0.23374200426439001</v>
      </c>
      <c r="Z209" s="9">
        <v>0.145724388664775</v>
      </c>
      <c r="AA209" s="9">
        <v>7.1421549351160199E-2</v>
      </c>
      <c r="AB209" s="9">
        <v>0.54104206564089397</v>
      </c>
      <c r="AC209" s="9">
        <v>8.2186065915727996E-2</v>
      </c>
      <c r="AD209" s="9">
        <v>7.8458466453674006E-2</v>
      </c>
      <c r="AE209" s="9">
        <v>0.225017182130584</v>
      </c>
      <c r="AF209" s="9">
        <v>0.253498915828898</v>
      </c>
      <c r="AG209" s="9">
        <v>0.213760986488261</v>
      </c>
      <c r="AH209" s="9">
        <v>1</v>
      </c>
      <c r="AI209">
        <v>0</v>
      </c>
    </row>
    <row r="210" spans="3:35" x14ac:dyDescent="0.2">
      <c r="C210" s="5" t="s">
        <v>511</v>
      </c>
      <c r="D210" s="9">
        <v>0.22144919305220401</v>
      </c>
      <c r="E210" s="9">
        <v>0.24890091308758799</v>
      </c>
      <c r="F210" s="9">
        <v>0.20668924055006599</v>
      </c>
      <c r="G210" s="9">
        <v>0.11770943796394399</v>
      </c>
      <c r="H210" s="9">
        <v>0.20745689266046799</v>
      </c>
      <c r="I210" s="9">
        <v>5.18986565241394E-2</v>
      </c>
      <c r="J210" s="9">
        <v>1.94611059044048E-2</v>
      </c>
      <c r="K210" s="9">
        <v>5.7753479125248801E-2</v>
      </c>
      <c r="L210" s="9">
        <v>0.30858585858586002</v>
      </c>
      <c r="M210" s="9">
        <v>0.154802021903961</v>
      </c>
      <c r="N210" s="9">
        <v>8.7597320296939604E-2</v>
      </c>
      <c r="O210" s="9">
        <v>6.8997524752475295E-2</v>
      </c>
      <c r="P210" s="9">
        <v>6.9170239834142194E-2</v>
      </c>
      <c r="Q210" s="9">
        <v>3.5913469979342402E-2</v>
      </c>
      <c r="R210" s="9">
        <v>0.16555053200530301</v>
      </c>
      <c r="S210" s="9">
        <v>3.55919728422509E-2</v>
      </c>
      <c r="T210" s="9">
        <v>1.50227272727272E-2</v>
      </c>
      <c r="U210" s="9">
        <v>0.119265012312938</v>
      </c>
      <c r="V210" s="9">
        <v>0.20090617436820901</v>
      </c>
      <c r="W210" s="9">
        <v>6.12605889750285E-2</v>
      </c>
      <c r="X210" s="9">
        <v>0.19032372821059801</v>
      </c>
      <c r="Y210" s="9">
        <v>0.20575692963752401</v>
      </c>
      <c r="Z210" s="9">
        <v>0.16534687982469301</v>
      </c>
      <c r="AA210" s="9">
        <v>8.7814589068030094E-2</v>
      </c>
      <c r="AB210" s="9">
        <v>0.18761143762794799</v>
      </c>
      <c r="AC210" s="9">
        <v>3.6353581511773397E-2</v>
      </c>
      <c r="AD210" s="9">
        <v>2.4329073482428101E-2</v>
      </c>
      <c r="AE210" s="9">
        <v>0.14646048109965601</v>
      </c>
      <c r="AF210" s="9">
        <v>0.229844273605362</v>
      </c>
      <c r="AG210" s="9">
        <v>8.6645677554769596E-2</v>
      </c>
      <c r="AH210" s="9">
        <v>1</v>
      </c>
      <c r="AI210">
        <v>0</v>
      </c>
    </row>
    <row r="211" spans="3:35" x14ac:dyDescent="0.2">
      <c r="C211" s="5" t="s">
        <v>515</v>
      </c>
      <c r="D211" s="9">
        <v>0.19683846845567801</v>
      </c>
      <c r="E211" s="9">
        <v>0.14744673655732099</v>
      </c>
      <c r="F211" s="9">
        <v>0.18968972427613801</v>
      </c>
      <c r="G211" s="9">
        <v>0.10226935312831301</v>
      </c>
      <c r="H211" s="9">
        <v>0.181547350365623</v>
      </c>
      <c r="I211" s="9">
        <v>0.12655665296607499</v>
      </c>
      <c r="J211" s="9">
        <v>0.105552952202436</v>
      </c>
      <c r="K211" s="9">
        <v>7.3111332007952598E-2</v>
      </c>
      <c r="L211" s="9">
        <v>0.31818181818181901</v>
      </c>
      <c r="M211" s="9">
        <v>0.22893850042123201</v>
      </c>
      <c r="N211" s="9">
        <v>0.112511316313597</v>
      </c>
      <c r="O211" s="9">
        <v>9.9230905233380601E-2</v>
      </c>
      <c r="P211" s="9">
        <v>0.121236394477689</v>
      </c>
      <c r="Q211" s="9">
        <v>4.1161901986933098E-2</v>
      </c>
      <c r="R211" s="9">
        <v>0.13012883706700201</v>
      </c>
      <c r="S211" s="9">
        <v>0.23746507645627499</v>
      </c>
      <c r="T211" s="9">
        <v>0.113762626262626</v>
      </c>
      <c r="U211" s="9">
        <v>0.27865125970827798</v>
      </c>
      <c r="V211" s="9">
        <v>0.325575505149995</v>
      </c>
      <c r="W211" s="9">
        <v>0.135988004919641</v>
      </c>
      <c r="X211" s="9">
        <v>0.14905727499110299</v>
      </c>
      <c r="Y211" s="9">
        <v>0.10127931769722801</v>
      </c>
      <c r="Z211" s="9">
        <v>0.145475372279497</v>
      </c>
      <c r="AA211" s="9">
        <v>6.5940817931577106E-2</v>
      </c>
      <c r="AB211" s="9">
        <v>0.115366836161923</v>
      </c>
      <c r="AC211" s="9">
        <v>9.5380853974443902E-2</v>
      </c>
      <c r="AD211" s="9">
        <v>9.5926517571885001E-2</v>
      </c>
      <c r="AE211" s="9">
        <v>0.134776632302405</v>
      </c>
      <c r="AF211" s="9">
        <v>0.19929036073329401</v>
      </c>
      <c r="AG211" s="9">
        <v>9.9304735668373306E-2</v>
      </c>
      <c r="AH211" s="9">
        <v>1</v>
      </c>
      <c r="AI211">
        <v>0</v>
      </c>
    </row>
    <row r="212" spans="3:35" x14ac:dyDescent="0.2">
      <c r="C212" s="5" t="s">
        <v>516</v>
      </c>
      <c r="D212" s="9">
        <v>0.26404467793080699</v>
      </c>
      <c r="E212" s="9">
        <v>0.31653703077443301</v>
      </c>
      <c r="F212" s="9">
        <v>0.26349250224587101</v>
      </c>
      <c r="G212" s="9">
        <v>0.14519618239660601</v>
      </c>
      <c r="H212" s="9">
        <v>0.31569919653335898</v>
      </c>
      <c r="I212" s="9">
        <v>0.25894116925341998</v>
      </c>
      <c r="J212" s="9">
        <v>0.24133083411433601</v>
      </c>
      <c r="K212" s="9">
        <v>0.21824055666004</v>
      </c>
      <c r="L212" s="9">
        <v>0.23888888888888399</v>
      </c>
      <c r="M212" s="9">
        <v>0.25021061499578701</v>
      </c>
      <c r="N212" s="9">
        <v>9.0059750135795702E-2</v>
      </c>
      <c r="O212" s="9">
        <v>0.24703854314002799</v>
      </c>
      <c r="P212" s="9">
        <v>0.115676388823446</v>
      </c>
      <c r="Q212" s="9">
        <v>3.8640413300012097E-2</v>
      </c>
      <c r="R212" s="9">
        <v>0.27671074548730301</v>
      </c>
      <c r="S212" s="9">
        <v>0.30115360350887799</v>
      </c>
      <c r="T212" s="9">
        <v>0.158358585858585</v>
      </c>
      <c r="U212" s="9">
        <v>0.37241901875355199</v>
      </c>
      <c r="V212" s="9">
        <v>0.26042663364664798</v>
      </c>
      <c r="W212" s="9">
        <v>0.114360930309689</v>
      </c>
      <c r="X212" s="9">
        <v>0.19352543578797299</v>
      </c>
      <c r="Y212" s="9">
        <v>0.27745202558635401</v>
      </c>
      <c r="Z212" s="9">
        <v>0.19229045271178899</v>
      </c>
      <c r="AA212" s="9">
        <v>8.9018875344081705E-2</v>
      </c>
      <c r="AB212" s="9">
        <v>0.25378062471108898</v>
      </c>
      <c r="AC212" s="9">
        <v>0.167758147296522</v>
      </c>
      <c r="AD212" s="9">
        <v>0.19073482428114999</v>
      </c>
      <c r="AE212" s="9">
        <v>0.318384879725086</v>
      </c>
      <c r="AF212" s="9">
        <v>0.10959984230238499</v>
      </c>
      <c r="AG212" s="9">
        <v>0.110455201364292</v>
      </c>
      <c r="AH212" s="9">
        <v>1</v>
      </c>
      <c r="AI212">
        <v>0</v>
      </c>
    </row>
    <row r="213" spans="3:35" x14ac:dyDescent="0.2">
      <c r="C213" s="5" t="s">
        <v>517</v>
      </c>
      <c r="D213" s="9">
        <v>0.28723555303137999</v>
      </c>
      <c r="E213" s="9">
        <v>0.30030436252958997</v>
      </c>
      <c r="F213" s="9">
        <v>0.28539838297284198</v>
      </c>
      <c r="G213" s="9">
        <v>0.156309650053022</v>
      </c>
      <c r="H213" s="9">
        <v>0.50167012729078697</v>
      </c>
      <c r="I213" s="9">
        <v>0.34053125575117799</v>
      </c>
      <c r="J213" s="9">
        <v>0.22500000000000001</v>
      </c>
      <c r="K213" s="9">
        <v>0.27847912524850998</v>
      </c>
      <c r="L213" s="9">
        <v>0.49242424242423899</v>
      </c>
      <c r="M213" s="9">
        <v>0.31697556866048798</v>
      </c>
      <c r="N213" s="9">
        <v>7.2098497193553795E-2</v>
      </c>
      <c r="O213" s="9">
        <v>0.25411067892503503</v>
      </c>
      <c r="P213" s="9">
        <v>8.6368562408706995E-2</v>
      </c>
      <c r="Q213" s="9">
        <v>2.75832184655153E-2</v>
      </c>
      <c r="R213" s="9">
        <v>0.207159125675629</v>
      </c>
      <c r="S213" s="9">
        <v>0.27839697179079098</v>
      </c>
      <c r="T213" s="9">
        <v>0.12909090909090801</v>
      </c>
      <c r="U213" s="9">
        <v>0.355370335290773</v>
      </c>
      <c r="V213" s="9">
        <v>0.29152361118928299</v>
      </c>
      <c r="W213" s="9">
        <v>0.16652847449663499</v>
      </c>
      <c r="X213" s="9">
        <v>0.22269654927072299</v>
      </c>
      <c r="Y213" s="9">
        <v>0.34195095948827298</v>
      </c>
      <c r="Z213" s="9">
        <v>0.21818815678071701</v>
      </c>
      <c r="AA213" s="9">
        <v>9.9783720015729604E-2</v>
      </c>
      <c r="AB213" s="9">
        <v>0.41689229346893197</v>
      </c>
      <c r="AC213" s="9">
        <v>0.23140359557974499</v>
      </c>
      <c r="AD213" s="9">
        <v>0.20551118210862501</v>
      </c>
      <c r="AE213" s="9">
        <v>0.43230240549828303</v>
      </c>
      <c r="AF213" s="9">
        <v>0.305144884683619</v>
      </c>
      <c r="AG213" s="9">
        <v>0.18450741178013999</v>
      </c>
      <c r="AH213" s="9">
        <v>1</v>
      </c>
      <c r="AI213">
        <v>0</v>
      </c>
    </row>
    <row r="214" spans="3:35" x14ac:dyDescent="0.2">
      <c r="C214" s="5" t="s">
        <v>523</v>
      </c>
      <c r="D214" s="9">
        <v>0.273510341237163</v>
      </c>
      <c r="E214" s="9">
        <v>0.30875887724044598</v>
      </c>
      <c r="F214" s="9">
        <v>0.26314698362241701</v>
      </c>
      <c r="G214" s="9">
        <v>0.14977730646871601</v>
      </c>
      <c r="H214" s="9">
        <v>0.398393066714817</v>
      </c>
      <c r="I214" s="9">
        <v>0.184467210600576</v>
      </c>
      <c r="J214" s="9">
        <v>6.2980318650421696E-2</v>
      </c>
      <c r="K214" s="9">
        <v>8.8518886679920403E-2</v>
      </c>
      <c r="L214" s="9">
        <v>0.35303030303030403</v>
      </c>
      <c r="M214" s="9">
        <v>0.250000000000002</v>
      </c>
      <c r="N214" s="9">
        <v>3.9760999456816902E-2</v>
      </c>
      <c r="O214" s="9">
        <v>0.204384724186702</v>
      </c>
      <c r="P214" s="9">
        <v>3.6658342364415397E-2</v>
      </c>
      <c r="Q214" s="9">
        <v>1.9533132361346101E-2</v>
      </c>
      <c r="R214" s="9">
        <v>0.132406431655165</v>
      </c>
      <c r="S214" s="9">
        <v>0.10670832457115299</v>
      </c>
      <c r="T214" s="9">
        <v>3.8611111111111103E-2</v>
      </c>
      <c r="U214" s="9">
        <v>0.18937298730820201</v>
      </c>
      <c r="V214" s="9">
        <v>0.157708110542014</v>
      </c>
      <c r="W214" s="9">
        <v>4.27773862332958E-2</v>
      </c>
      <c r="X214" s="9">
        <v>0.20704375667022501</v>
      </c>
      <c r="Y214" s="9">
        <v>0.37233475479743899</v>
      </c>
      <c r="Z214" s="9">
        <v>0.18631405946511301</v>
      </c>
      <c r="AA214" s="9">
        <v>9.6957333857648598E-2</v>
      </c>
      <c r="AB214" s="9">
        <v>0.38717559268308999</v>
      </c>
      <c r="AC214" s="9">
        <v>0.15194380572614999</v>
      </c>
      <c r="AD214" s="9">
        <v>0.100239616613418</v>
      </c>
      <c r="AE214" s="9">
        <v>0.28563573883161503</v>
      </c>
      <c r="AF214" s="9">
        <v>0.23240685984624301</v>
      </c>
      <c r="AG214" s="9">
        <v>0.113734750098387</v>
      </c>
      <c r="AH214" s="9">
        <v>1</v>
      </c>
      <c r="AI214">
        <v>0</v>
      </c>
    </row>
    <row r="215" spans="3:35" x14ac:dyDescent="0.2">
      <c r="C215" s="5" t="s">
        <v>526</v>
      </c>
      <c r="D215" s="9">
        <v>0.63699181220124301</v>
      </c>
      <c r="E215" s="9">
        <v>0.408183970240108</v>
      </c>
      <c r="F215" s="9">
        <v>0.62200262594153799</v>
      </c>
      <c r="G215" s="9">
        <v>0.48759278897136699</v>
      </c>
      <c r="H215" s="9">
        <v>0.35090728536607602</v>
      </c>
      <c r="I215" s="9">
        <v>0.287467026562788</v>
      </c>
      <c r="J215" s="9">
        <v>0.22959231490159199</v>
      </c>
      <c r="K215" s="9">
        <v>0.38692842942346101</v>
      </c>
      <c r="L215" s="9">
        <v>0.28181818181818302</v>
      </c>
      <c r="M215" s="9">
        <v>0.11815501263690099</v>
      </c>
      <c r="N215" s="9">
        <v>0.16896614158971501</v>
      </c>
      <c r="O215" s="9">
        <v>0.123010961810466</v>
      </c>
      <c r="P215" s="9">
        <v>0.16307779296046701</v>
      </c>
      <c r="Q215" s="9">
        <v>0.12259664772748401</v>
      </c>
      <c r="R215" s="9">
        <v>0.15280280110140401</v>
      </c>
      <c r="S215" s="9">
        <v>0.12623546729954699</v>
      </c>
      <c r="T215" s="9">
        <v>5.9974747474747403E-2</v>
      </c>
      <c r="U215" s="9">
        <v>0.27675696154574703</v>
      </c>
      <c r="V215" s="9">
        <v>9.2418528733043001E-2</v>
      </c>
      <c r="W215" s="9">
        <v>3.4934980583999901E-2</v>
      </c>
      <c r="X215" s="9">
        <v>0.58271077908217495</v>
      </c>
      <c r="Y215" s="9">
        <v>0.38246268656716498</v>
      </c>
      <c r="Z215" s="9">
        <v>0.55177050649932502</v>
      </c>
      <c r="AA215" s="9">
        <v>0.39195831694848599</v>
      </c>
      <c r="AB215" s="9">
        <v>0.406326355411744</v>
      </c>
      <c r="AC215" s="9">
        <v>0.20404381445799499</v>
      </c>
      <c r="AD215" s="9">
        <v>0.21581469648562199</v>
      </c>
      <c r="AE215" s="9">
        <v>0.60652920962199097</v>
      </c>
      <c r="AF215" s="9">
        <v>0.20579538734476599</v>
      </c>
      <c r="AG215" s="9">
        <v>8.0742489833399295E-2</v>
      </c>
      <c r="AH215" s="9">
        <v>0</v>
      </c>
      <c r="AI215">
        <v>1</v>
      </c>
    </row>
    <row r="216" spans="3:35" x14ac:dyDescent="0.2">
      <c r="C216" s="5" t="s">
        <v>529</v>
      </c>
      <c r="D216" s="9">
        <v>0.69709877419660504</v>
      </c>
      <c r="E216" s="9">
        <v>0.25498816367940402</v>
      </c>
      <c r="F216" s="9">
        <v>0.67106627047197798</v>
      </c>
      <c r="G216" s="9">
        <v>0.59490986214209896</v>
      </c>
      <c r="H216" s="9">
        <v>0.372032138665707</v>
      </c>
      <c r="I216" s="9">
        <v>0.20317771915833399</v>
      </c>
      <c r="J216" s="9">
        <v>0.27366447985004599</v>
      </c>
      <c r="K216" s="9">
        <v>0.42072564612326202</v>
      </c>
      <c r="L216" s="9">
        <v>0.33181818181817802</v>
      </c>
      <c r="M216" s="9">
        <v>1.2215669755688699E-2</v>
      </c>
      <c r="N216" s="9">
        <v>0.39670468948035398</v>
      </c>
      <c r="O216" s="9">
        <v>0.15266973125883801</v>
      </c>
      <c r="P216" s="9">
        <v>0.32869999528812999</v>
      </c>
      <c r="Q216" s="9">
        <v>0.40586255458555798</v>
      </c>
      <c r="R216" s="9">
        <v>0.131046673692083</v>
      </c>
      <c r="S216" s="9">
        <v>6.6602577582840605E-2</v>
      </c>
      <c r="T216" s="9">
        <v>5.2929292929292597E-2</v>
      </c>
      <c r="U216" s="9">
        <v>0.226747490054935</v>
      </c>
      <c r="V216" s="9">
        <v>6.6809253109697694E-2</v>
      </c>
      <c r="W216" s="9">
        <v>3.1376532205685002E-2</v>
      </c>
      <c r="X216" s="9">
        <v>0.81181074350765103</v>
      </c>
      <c r="Y216" s="9">
        <v>0.384328358208956</v>
      </c>
      <c r="Z216" s="9">
        <v>0.74251705762239495</v>
      </c>
      <c r="AA216" s="9">
        <v>0.72694651985843395</v>
      </c>
      <c r="AB216" s="9">
        <v>0.43009971604041802</v>
      </c>
      <c r="AC216" s="9">
        <v>0.131472480135052</v>
      </c>
      <c r="AD216" s="9">
        <v>0.22851437699680499</v>
      </c>
      <c r="AE216" s="9">
        <v>0.62542955326460703</v>
      </c>
      <c r="AF216" s="9">
        <v>0.18628030751034899</v>
      </c>
      <c r="AG216" s="9">
        <v>6.4935064935065304E-2</v>
      </c>
      <c r="AH216" s="9">
        <v>0</v>
      </c>
      <c r="AI216">
        <v>1</v>
      </c>
    </row>
    <row r="217" spans="3:35" x14ac:dyDescent="0.2">
      <c r="C217" s="5" t="s">
        <v>531</v>
      </c>
      <c r="D217" s="9">
        <v>0.44341899758625802</v>
      </c>
      <c r="E217" s="9">
        <v>0.45924923909367199</v>
      </c>
      <c r="F217" s="9">
        <v>0.45062538870845098</v>
      </c>
      <c r="G217" s="9">
        <v>0.29560975609756002</v>
      </c>
      <c r="H217" s="9">
        <v>0.40435135867112398</v>
      </c>
      <c r="I217" s="9">
        <v>0.39973007790933102</v>
      </c>
      <c r="J217" s="9">
        <v>0.42432052483598798</v>
      </c>
      <c r="K217" s="9">
        <v>0.43603379721670099</v>
      </c>
      <c r="L217" s="9">
        <v>0.56313131313131504</v>
      </c>
      <c r="M217" s="9">
        <v>0.25737152485256898</v>
      </c>
      <c r="N217" s="9">
        <v>0.11577041462973001</v>
      </c>
      <c r="O217" s="9">
        <v>0.14626060820367701</v>
      </c>
      <c r="P217" s="9">
        <v>0.104367902747019</v>
      </c>
      <c r="Q217" s="9">
        <v>7.2278940152932902E-2</v>
      </c>
      <c r="R217" s="9">
        <v>0.13332426828024599</v>
      </c>
      <c r="S217" s="9">
        <v>0.27727040586415302</v>
      </c>
      <c r="T217" s="9">
        <v>0.15333333333333299</v>
      </c>
      <c r="U217" s="9">
        <v>0.31369577571509599</v>
      </c>
      <c r="V217" s="9">
        <v>0.33894298418416002</v>
      </c>
      <c r="W217" s="9">
        <v>0.110215165208739</v>
      </c>
      <c r="X217" s="9">
        <v>0.40732835289932201</v>
      </c>
      <c r="Y217" s="9">
        <v>0.50666311300639799</v>
      </c>
      <c r="Z217" s="9">
        <v>0.392898052691869</v>
      </c>
      <c r="AA217" s="9">
        <v>0.240808100668501</v>
      </c>
      <c r="AB217" s="9">
        <v>0.46443901472627203</v>
      </c>
      <c r="AC217" s="9">
        <v>0.42612373994625002</v>
      </c>
      <c r="AD217" s="9">
        <v>0.56605431309904097</v>
      </c>
      <c r="AE217" s="9">
        <v>0.77250859106529401</v>
      </c>
      <c r="AF217" s="9">
        <v>0.64242065838754303</v>
      </c>
      <c r="AG217" s="9">
        <v>0.26957890594254402</v>
      </c>
      <c r="AH217" s="9">
        <v>0</v>
      </c>
      <c r="AI217">
        <v>1</v>
      </c>
    </row>
    <row r="218" spans="3:35" x14ac:dyDescent="0.2">
      <c r="C218" s="5" t="s">
        <v>532</v>
      </c>
      <c r="D218" s="9">
        <v>0.38851815040939203</v>
      </c>
      <c r="E218" s="9">
        <v>0.118363205951978</v>
      </c>
      <c r="F218" s="9">
        <v>0.372192661184438</v>
      </c>
      <c r="G218" s="9">
        <v>0.24106044538706201</v>
      </c>
      <c r="H218" s="9">
        <v>0.24374830730342301</v>
      </c>
      <c r="I218" s="9">
        <v>0.15324213238451601</v>
      </c>
      <c r="J218" s="9">
        <v>7.9498594189315805E-2</v>
      </c>
      <c r="K218" s="9">
        <v>0.13205765407554701</v>
      </c>
      <c r="L218" s="9">
        <v>0.33383838383838499</v>
      </c>
      <c r="M218" s="9">
        <v>0.115417017691661</v>
      </c>
      <c r="N218" s="9">
        <v>2.4189751946405501E-2</v>
      </c>
      <c r="O218" s="9">
        <v>1.1558521923620699E-2</v>
      </c>
      <c r="P218" s="9">
        <v>2.73759600433492E-2</v>
      </c>
      <c r="Q218" s="9">
        <v>2.03923062842967E-2</v>
      </c>
      <c r="R218" s="9">
        <v>0.112146038005235</v>
      </c>
      <c r="S218" s="9">
        <v>9.4616516958573094E-2</v>
      </c>
      <c r="T218" s="9">
        <v>3.9166666666666398E-2</v>
      </c>
      <c r="U218" s="9">
        <v>0.173422996779693</v>
      </c>
      <c r="V218" s="9">
        <v>0.120842010468845</v>
      </c>
      <c r="W218" s="9">
        <v>3.0132802675400201E-2</v>
      </c>
      <c r="X218" s="9">
        <v>0.29420135183208601</v>
      </c>
      <c r="Y218" s="9">
        <v>9.8880597014925603E-2</v>
      </c>
      <c r="Z218" s="9">
        <v>0.26938592559390501</v>
      </c>
      <c r="AA218" s="9">
        <v>0.15579532048761299</v>
      </c>
      <c r="AB218" s="9">
        <v>0.27359175856831702</v>
      </c>
      <c r="AC218" s="9">
        <v>0.142047714682111</v>
      </c>
      <c r="AD218" s="9">
        <v>0.108785942492011</v>
      </c>
      <c r="AE218" s="9">
        <v>0.28103092783505201</v>
      </c>
      <c r="AF218" s="9">
        <v>0.18174650108417101</v>
      </c>
      <c r="AG218" s="9">
        <v>8.2775810048537804E-2</v>
      </c>
      <c r="AH218" s="9">
        <v>1</v>
      </c>
      <c r="AI218">
        <v>0</v>
      </c>
    </row>
    <row r="219" spans="3:35" x14ac:dyDescent="0.2">
      <c r="C219" s="5" t="s">
        <v>533</v>
      </c>
      <c r="D219" s="9">
        <v>0.68100714657579897</v>
      </c>
      <c r="E219" s="9">
        <v>0.182279337166046</v>
      </c>
      <c r="F219" s="9">
        <v>0.67383041945960898</v>
      </c>
      <c r="G219" s="9">
        <v>0.52704135737009505</v>
      </c>
      <c r="H219" s="9">
        <v>0.42854563509975102</v>
      </c>
      <c r="I219" s="9">
        <v>0.40525121158211203</v>
      </c>
      <c r="J219" s="9">
        <v>0.45267104029990601</v>
      </c>
      <c r="K219" s="9">
        <v>0.62375745526839199</v>
      </c>
      <c r="L219" s="9">
        <v>0.46111111111111303</v>
      </c>
      <c r="M219" s="9">
        <v>0.250000000000002</v>
      </c>
      <c r="N219" s="9">
        <v>8.3251855875429603E-2</v>
      </c>
      <c r="O219" s="9">
        <v>0.20968882602545699</v>
      </c>
      <c r="P219" s="9">
        <v>7.7745841775432298E-2</v>
      </c>
      <c r="Q219" s="9">
        <v>6.0250505231622002E-2</v>
      </c>
      <c r="R219" s="9">
        <v>9.2225583846075695E-2</v>
      </c>
      <c r="S219" s="9">
        <v>0.18399074713852301</v>
      </c>
      <c r="T219" s="9">
        <v>8.6792929292929005E-2</v>
      </c>
      <c r="U219" s="9">
        <v>0.25440424322788202</v>
      </c>
      <c r="V219" s="9">
        <v>0.124781899026284</v>
      </c>
      <c r="W219" s="9">
        <v>0.11995771319597</v>
      </c>
      <c r="X219" s="9">
        <v>0.52508004268943598</v>
      </c>
      <c r="Y219" s="9">
        <v>0.26172707889125801</v>
      </c>
      <c r="Z219" s="9">
        <v>0.50644952437870105</v>
      </c>
      <c r="AA219" s="9">
        <v>0.33174400314588998</v>
      </c>
      <c r="AB219" s="9">
        <v>0.31717625305421898</v>
      </c>
      <c r="AC219" s="9">
        <v>0.24906132665832101</v>
      </c>
      <c r="AD219" s="9">
        <v>0.32140575079872102</v>
      </c>
      <c r="AE219" s="9">
        <v>0.675601374570449</v>
      </c>
      <c r="AF219" s="9">
        <v>0.22964715158683199</v>
      </c>
      <c r="AG219" s="9">
        <v>0.20739866194411799</v>
      </c>
      <c r="AH219" s="9">
        <v>0</v>
      </c>
      <c r="AI219">
        <v>1</v>
      </c>
    </row>
    <row r="220" spans="3:35" x14ac:dyDescent="0.2">
      <c r="C220" s="5" t="s">
        <v>535</v>
      </c>
      <c r="D220" s="9">
        <v>0.31752567561172002</v>
      </c>
      <c r="E220" s="9">
        <v>0.21508285424416601</v>
      </c>
      <c r="F220" s="9">
        <v>0.30440190726280097</v>
      </c>
      <c r="G220" s="9">
        <v>0.184772004241781</v>
      </c>
      <c r="H220" s="9">
        <v>0.27435226144262997</v>
      </c>
      <c r="I220" s="9">
        <v>0.136065272069198</v>
      </c>
      <c r="J220" s="9">
        <v>5.9887535145266797E-2</v>
      </c>
      <c r="K220" s="9">
        <v>0.100944333996024</v>
      </c>
      <c r="L220" s="9">
        <v>0.41010101010101202</v>
      </c>
      <c r="M220" s="9">
        <v>0.14174389216512201</v>
      </c>
      <c r="N220" s="9">
        <v>2.1365200072424401E-2</v>
      </c>
      <c r="O220" s="9">
        <v>3.2355021216407397E-2</v>
      </c>
      <c r="P220" s="9">
        <v>2.89779955708429E-2</v>
      </c>
      <c r="Q220" s="9">
        <v>1.34442041247819E-2</v>
      </c>
      <c r="R220" s="9">
        <v>8.55627698269711E-2</v>
      </c>
      <c r="S220" s="9">
        <v>0.10227716525971101</v>
      </c>
      <c r="T220" s="9">
        <v>2.9520202020201999E-2</v>
      </c>
      <c r="U220" s="9">
        <v>0.120003788596325</v>
      </c>
      <c r="V220" s="9">
        <v>0.162492260933189</v>
      </c>
      <c r="W220" s="9">
        <v>4.4297500103644298E-2</v>
      </c>
      <c r="X220" s="9">
        <v>0.24581999288509501</v>
      </c>
      <c r="Y220" s="9">
        <v>0.21828358208955201</v>
      </c>
      <c r="Z220" s="9">
        <v>0.242790975646198</v>
      </c>
      <c r="AA220" s="9">
        <v>0.11929807314195801</v>
      </c>
      <c r="AB220" s="9">
        <v>0.25972396486825799</v>
      </c>
      <c r="AC220" s="9">
        <v>0.17687807433710701</v>
      </c>
      <c r="AD220" s="9">
        <v>0.10750798722044699</v>
      </c>
      <c r="AE220" s="9">
        <v>0.240103092783506</v>
      </c>
      <c r="AF220" s="9">
        <v>0.34654050857480601</v>
      </c>
      <c r="AG220" s="9">
        <v>0.14410337137609899</v>
      </c>
      <c r="AH220" s="9">
        <v>1</v>
      </c>
      <c r="AI220">
        <v>0</v>
      </c>
    </row>
    <row r="221" spans="3:35" x14ac:dyDescent="0.2">
      <c r="C221" s="5" t="s">
        <v>536</v>
      </c>
      <c r="D221" s="9">
        <v>0.43489990061053702</v>
      </c>
      <c r="E221" s="9">
        <v>0.21508285424416601</v>
      </c>
      <c r="F221" s="9">
        <v>0.43196738304194598</v>
      </c>
      <c r="G221" s="9">
        <v>0.27359490986214202</v>
      </c>
      <c r="H221" s="9">
        <v>0.41680960548885299</v>
      </c>
      <c r="I221" s="9">
        <v>0.38163302864854998</v>
      </c>
      <c r="J221" s="9">
        <v>0.155834114339268</v>
      </c>
      <c r="K221" s="9">
        <v>0.26824055666003999</v>
      </c>
      <c r="L221" s="9">
        <v>0.469696969696972</v>
      </c>
      <c r="M221" s="9">
        <v>0.331929233361417</v>
      </c>
      <c r="N221" s="9">
        <v>2.2813688212927299E-2</v>
      </c>
      <c r="O221" s="9">
        <v>2.84653465346533E-2</v>
      </c>
      <c r="P221" s="9">
        <v>2.78942656551854E-2</v>
      </c>
      <c r="Q221" s="9">
        <v>1.51438742767063E-2</v>
      </c>
      <c r="R221" s="9">
        <v>9.5081075568549001E-2</v>
      </c>
      <c r="S221" s="9">
        <v>0.119175654159282</v>
      </c>
      <c r="T221" s="9">
        <v>4.9267676767676703E-2</v>
      </c>
      <c r="U221" s="9">
        <v>0.226558060238682</v>
      </c>
      <c r="V221" s="9">
        <v>0.161225868182585</v>
      </c>
      <c r="W221" s="9">
        <v>9.6775976673161998E-2</v>
      </c>
      <c r="X221" s="9">
        <v>0.321593738882957</v>
      </c>
      <c r="Y221" s="9">
        <v>0.18976545842217499</v>
      </c>
      <c r="Z221" s="9">
        <v>0.31221674386174197</v>
      </c>
      <c r="AA221" s="9">
        <v>0.166216083366103</v>
      </c>
      <c r="AB221" s="9">
        <v>0.34557221158291201</v>
      </c>
      <c r="AC221" s="9">
        <v>0.220925381533118</v>
      </c>
      <c r="AD221" s="9">
        <v>0.16884984025559099</v>
      </c>
      <c r="AE221" s="9">
        <v>0.42989690721649199</v>
      </c>
      <c r="AF221" s="9">
        <v>0.31302976542479799</v>
      </c>
      <c r="AG221" s="9">
        <v>0.22668240850059099</v>
      </c>
      <c r="AH221" s="9">
        <v>1</v>
      </c>
      <c r="AI221">
        <v>0</v>
      </c>
    </row>
    <row r="222" spans="3:35" x14ac:dyDescent="0.2">
      <c r="C222" s="5" t="s">
        <v>537</v>
      </c>
      <c r="D222" s="9">
        <v>0.16986132803256301</v>
      </c>
      <c r="E222" s="9">
        <v>0.35542779844436501</v>
      </c>
      <c r="F222" s="9">
        <v>0.182157418284846</v>
      </c>
      <c r="G222" s="9">
        <v>8.2629904559915104E-2</v>
      </c>
      <c r="H222" s="9">
        <v>0.34395594475038599</v>
      </c>
      <c r="I222" s="9">
        <v>0.44972701061284698</v>
      </c>
      <c r="J222" s="9">
        <v>0.53420805998125498</v>
      </c>
      <c r="K222" s="9">
        <v>0.29527833001988102</v>
      </c>
      <c r="L222" s="9">
        <v>0.56969696969696704</v>
      </c>
      <c r="M222" s="9">
        <v>0.72746419545071805</v>
      </c>
      <c r="N222" s="9">
        <v>0</v>
      </c>
      <c r="O222" s="9">
        <v>0.19245049504950501</v>
      </c>
      <c r="P222" s="9">
        <v>7.5672619328087401E-2</v>
      </c>
      <c r="Q222" s="9">
        <v>7.9566976342832798E-4</v>
      </c>
      <c r="R222" s="9">
        <v>0.230682938436958</v>
      </c>
      <c r="S222" s="9">
        <v>0.55710938204103999</v>
      </c>
      <c r="T222" s="9">
        <v>0.38762626262626199</v>
      </c>
      <c r="U222" s="9">
        <v>0.55294563364273597</v>
      </c>
      <c r="V222" s="9">
        <v>0.116620701300163</v>
      </c>
      <c r="W222" s="9">
        <v>0.39057253016044202</v>
      </c>
      <c r="X222" s="9">
        <v>0.103877623621487</v>
      </c>
      <c r="Y222" s="9">
        <v>0.28784648187633299</v>
      </c>
      <c r="Z222" s="9">
        <v>0.129986553115196</v>
      </c>
      <c r="AA222" s="9">
        <v>4.0970310656704603E-2</v>
      </c>
      <c r="AB222" s="9">
        <v>0.28481806775407997</v>
      </c>
      <c r="AC222" s="9">
        <v>0.32464029649464898</v>
      </c>
      <c r="AD222" s="9">
        <v>0.48162939297124502</v>
      </c>
      <c r="AE222" s="9">
        <v>0.50343642611683603</v>
      </c>
      <c r="AF222" s="9">
        <v>0.20342992312241101</v>
      </c>
      <c r="AG222" s="9">
        <v>0.42607897153351998</v>
      </c>
      <c r="AH222" s="9">
        <v>1</v>
      </c>
      <c r="AI222">
        <v>0</v>
      </c>
    </row>
    <row r="223" spans="3:35" x14ac:dyDescent="0.2">
      <c r="C223" s="5" t="s">
        <v>540</v>
      </c>
      <c r="D223" s="9">
        <v>0.19399876946377101</v>
      </c>
      <c r="E223" s="9">
        <v>0.308420696652008</v>
      </c>
      <c r="F223" s="9">
        <v>0.20392509156243499</v>
      </c>
      <c r="G223" s="9">
        <v>9.2513255567338207E-2</v>
      </c>
      <c r="H223" s="9">
        <v>0.62264150943396801</v>
      </c>
      <c r="I223" s="9">
        <v>0.60125145696583204</v>
      </c>
      <c r="J223" s="9">
        <v>0.395735707591375</v>
      </c>
      <c r="K223" s="9">
        <v>0.31645129224652202</v>
      </c>
      <c r="L223" s="9">
        <v>0.57373737373737099</v>
      </c>
      <c r="M223" s="9">
        <v>0.62215669755686798</v>
      </c>
      <c r="N223" s="9">
        <v>3.61759913090711E-2</v>
      </c>
      <c r="O223" s="9">
        <v>0.14736562942008199</v>
      </c>
      <c r="P223" s="9">
        <v>4.5328181689676297E-2</v>
      </c>
      <c r="Q223" s="9">
        <v>1.3425526430804699E-2</v>
      </c>
      <c r="R223" s="9">
        <v>0.19349355814665001</v>
      </c>
      <c r="S223" s="9">
        <v>0.32473638357316897</v>
      </c>
      <c r="T223" s="9">
        <v>0.11585858585858499</v>
      </c>
      <c r="U223" s="9">
        <v>0.25364652396287202</v>
      </c>
      <c r="V223" s="9">
        <v>0.13364664828052</v>
      </c>
      <c r="W223" s="9">
        <v>0.122306980086508</v>
      </c>
      <c r="X223" s="9">
        <v>0.18890074706510199</v>
      </c>
      <c r="Y223" s="9">
        <v>0.55437100213219703</v>
      </c>
      <c r="Z223" s="9">
        <v>0.20593655062503199</v>
      </c>
      <c r="AA223" s="9">
        <v>7.9360007864726897E-2</v>
      </c>
      <c r="AB223" s="9">
        <v>0.97226441259988705</v>
      </c>
      <c r="AC223" s="9">
        <v>0.88347837898147696</v>
      </c>
      <c r="AD223" s="9">
        <v>0.67108626198082899</v>
      </c>
      <c r="AE223" s="9">
        <v>0.86735395189003694</v>
      </c>
      <c r="AF223" s="9">
        <v>0.51034890597279603</v>
      </c>
      <c r="AG223" s="9">
        <v>0.55922865013774503</v>
      </c>
      <c r="AH223" s="9">
        <v>0</v>
      </c>
      <c r="AI223">
        <v>1</v>
      </c>
    </row>
    <row r="224" spans="3:35" x14ac:dyDescent="0.2">
      <c r="C224" s="5" t="s">
        <v>541</v>
      </c>
      <c r="D224" s="9">
        <v>0.20299114960480899</v>
      </c>
      <c r="E224" s="9">
        <v>0.109908691241122</v>
      </c>
      <c r="F224" s="9">
        <v>0.20295763941676401</v>
      </c>
      <c r="G224" s="9">
        <v>0.102990455991516</v>
      </c>
      <c r="H224" s="9">
        <v>0.64159971111312297</v>
      </c>
      <c r="I224" s="9">
        <v>0.28133243359303101</v>
      </c>
      <c r="J224" s="9">
        <v>0.18509840674789099</v>
      </c>
      <c r="K224" s="9">
        <v>0.27584493041749603</v>
      </c>
      <c r="L224" s="9">
        <v>0.48383838383838601</v>
      </c>
      <c r="M224" s="9">
        <v>0.40395956192080801</v>
      </c>
      <c r="N224" s="9">
        <v>5.2399058482708302E-2</v>
      </c>
      <c r="O224" s="9">
        <v>0.13826025459688801</v>
      </c>
      <c r="P224" s="9">
        <v>4.9568863968335701E-2</v>
      </c>
      <c r="Q224" s="9">
        <v>1.7254453696128599E-2</v>
      </c>
      <c r="R224" s="9">
        <v>0.16731821735731001</v>
      </c>
      <c r="S224" s="9">
        <v>0.11654700033046</v>
      </c>
      <c r="T224" s="9">
        <v>5.3055555555555502E-2</v>
      </c>
      <c r="U224" s="9">
        <v>0.22049630611858101</v>
      </c>
      <c r="V224" s="9">
        <v>0.18570946136095001</v>
      </c>
      <c r="W224" s="9">
        <v>9.7639677735859506E-2</v>
      </c>
      <c r="X224" s="9">
        <v>0.17467093561010399</v>
      </c>
      <c r="Y224" s="9">
        <v>0.22681236673774</v>
      </c>
      <c r="Z224" s="9">
        <v>0.17192091239603599</v>
      </c>
      <c r="AA224" s="9">
        <v>7.1495281163979699E-2</v>
      </c>
      <c r="AB224" s="9">
        <v>0.59321138479825997</v>
      </c>
      <c r="AC224" s="9">
        <v>0.209185900980877</v>
      </c>
      <c r="AD224" s="9">
        <v>0.17947284345047901</v>
      </c>
      <c r="AE224" s="9">
        <v>0.45292096219931399</v>
      </c>
      <c r="AF224" s="9">
        <v>0.350482948945395</v>
      </c>
      <c r="AG224" s="9">
        <v>0.24340810704447199</v>
      </c>
      <c r="AH224" s="9">
        <v>1</v>
      </c>
      <c r="AI224">
        <v>0</v>
      </c>
    </row>
    <row r="225" spans="3:35" x14ac:dyDescent="0.2">
      <c r="C225" s="5" t="s">
        <v>544</v>
      </c>
      <c r="D225" s="9">
        <v>0.25599886412040401</v>
      </c>
      <c r="E225" s="9">
        <v>0.262766317213391</v>
      </c>
      <c r="F225" s="9">
        <v>0.25464722548545399</v>
      </c>
      <c r="G225" s="9">
        <v>0.135482502651113</v>
      </c>
      <c r="H225" s="9">
        <v>0.46555926694953897</v>
      </c>
      <c r="I225" s="9">
        <v>0.33838414821176699</v>
      </c>
      <c r="J225" s="9">
        <v>0.138050609184629</v>
      </c>
      <c r="K225" s="9">
        <v>0.14314115308151101</v>
      </c>
      <c r="L225" s="9">
        <v>0.36313131313131403</v>
      </c>
      <c r="M225" s="9">
        <v>0.33529907329401798</v>
      </c>
      <c r="N225" s="9">
        <v>5.4064819844287099E-2</v>
      </c>
      <c r="O225" s="9">
        <v>0.113330975954738</v>
      </c>
      <c r="P225" s="9">
        <v>6.4081421099750194E-2</v>
      </c>
      <c r="Q225" s="9">
        <v>2.3156604992920899E-2</v>
      </c>
      <c r="R225" s="9">
        <v>0.17003773328347499</v>
      </c>
      <c r="S225" s="9">
        <v>0.26134827410100198</v>
      </c>
      <c r="T225" s="9">
        <v>0.120126262626262</v>
      </c>
      <c r="U225" s="9">
        <v>0.199090736881985</v>
      </c>
      <c r="V225" s="9">
        <v>0.14771767884279799</v>
      </c>
      <c r="W225" s="9">
        <v>0.206915136188384</v>
      </c>
      <c r="X225" s="9">
        <v>0.222340803984348</v>
      </c>
      <c r="Y225" s="9">
        <v>0.29610874200426202</v>
      </c>
      <c r="Z225" s="9">
        <v>0.22321828776333599</v>
      </c>
      <c r="AA225" s="9">
        <v>0.102069406213134</v>
      </c>
      <c r="AB225" s="9">
        <v>0.47236346826916398</v>
      </c>
      <c r="AC225" s="9">
        <v>0.32211776348342402</v>
      </c>
      <c r="AD225" s="9">
        <v>0.25607028753993599</v>
      </c>
      <c r="AE225" s="9">
        <v>0.33690721649484601</v>
      </c>
      <c r="AF225" s="9">
        <v>0.247191011235953</v>
      </c>
      <c r="AG225" s="9">
        <v>0.37229437229437501</v>
      </c>
      <c r="AH225" s="9">
        <v>1</v>
      </c>
      <c r="AI225">
        <v>0</v>
      </c>
    </row>
    <row r="226" spans="3:35" x14ac:dyDescent="0.2">
      <c r="C226" s="5" t="s">
        <v>546</v>
      </c>
      <c r="D226" s="9">
        <v>0.36059444365564097</v>
      </c>
      <c r="E226" s="9">
        <v>0.45924923909367199</v>
      </c>
      <c r="F226" s="9">
        <v>0.34676249049823699</v>
      </c>
      <c r="G226" s="9">
        <v>0.221081654294803</v>
      </c>
      <c r="H226" s="9">
        <v>0.30865757876681499</v>
      </c>
      <c r="I226" s="9">
        <v>0.14410158885957899</v>
      </c>
      <c r="J226" s="9">
        <v>0.19657919400187401</v>
      </c>
      <c r="K226" s="9">
        <v>0.26197813121272401</v>
      </c>
      <c r="L226" s="9">
        <v>0.28636363636363699</v>
      </c>
      <c r="M226" s="9">
        <v>8.8458298230836105E-2</v>
      </c>
      <c r="N226" s="9">
        <v>0.110157523085279</v>
      </c>
      <c r="O226" s="9">
        <v>0.27996817538896801</v>
      </c>
      <c r="P226" s="9">
        <v>0.101635018611883</v>
      </c>
      <c r="Q226" s="9">
        <v>4.8950500375421403E-2</v>
      </c>
      <c r="R226" s="9">
        <v>0.22432606995954699</v>
      </c>
      <c r="S226" s="9">
        <v>0.113918346501638</v>
      </c>
      <c r="T226" s="9">
        <v>8.5580808080807994E-2</v>
      </c>
      <c r="U226" s="9">
        <v>0.298541390414851</v>
      </c>
      <c r="V226" s="9">
        <v>0.13392806889176401</v>
      </c>
      <c r="W226" s="9">
        <v>6.8273841604134605E-2</v>
      </c>
      <c r="X226" s="9">
        <v>0.27961579509071199</v>
      </c>
      <c r="Y226" s="9">
        <v>0.524786780383796</v>
      </c>
      <c r="Z226" s="9">
        <v>0.25793117187110998</v>
      </c>
      <c r="AA226" s="9">
        <v>0.140827762485253</v>
      </c>
      <c r="AB226" s="9">
        <v>0.39642078848313</v>
      </c>
      <c r="AC226" s="9">
        <v>0.126912516614759</v>
      </c>
      <c r="AD226" s="9">
        <v>0.21365814696485599</v>
      </c>
      <c r="AE226" s="9">
        <v>0.46701030927834802</v>
      </c>
      <c r="AF226" s="9">
        <v>0.17977528089887601</v>
      </c>
      <c r="AG226" s="9">
        <v>8.7367178276270302E-2</v>
      </c>
      <c r="AH226" s="9">
        <v>0</v>
      </c>
      <c r="AI226">
        <v>1</v>
      </c>
    </row>
    <row r="227" spans="3:35" x14ac:dyDescent="0.2">
      <c r="C227" s="5" t="s">
        <v>547</v>
      </c>
      <c r="D227" s="9">
        <v>0.247479767144684</v>
      </c>
      <c r="E227" s="9">
        <v>0.14812309773419</v>
      </c>
      <c r="F227" s="9">
        <v>0.241793932692972</v>
      </c>
      <c r="G227" s="9">
        <v>0.13510074231176999</v>
      </c>
      <c r="H227" s="9">
        <v>0.25683849417712501</v>
      </c>
      <c r="I227" s="9">
        <v>0.18051039813508299</v>
      </c>
      <c r="J227" s="9">
        <v>0.16023898781630699</v>
      </c>
      <c r="K227" s="9">
        <v>0.125944333996024</v>
      </c>
      <c r="L227" s="9">
        <v>0.29595959595959698</v>
      </c>
      <c r="M227" s="9">
        <v>0.243892165122156</v>
      </c>
      <c r="N227" s="9">
        <v>5.6165127648017302E-2</v>
      </c>
      <c r="O227" s="9">
        <v>0.104026697312588</v>
      </c>
      <c r="P227" s="9">
        <v>6.3139047260048001E-2</v>
      </c>
      <c r="Q227" s="9">
        <v>2.4576109735187601E-2</v>
      </c>
      <c r="R227" s="9">
        <v>9.1511710915457303E-2</v>
      </c>
      <c r="S227" s="9">
        <v>0.210352389821853</v>
      </c>
      <c r="T227" s="9">
        <v>0.109696969696969</v>
      </c>
      <c r="U227" s="9">
        <v>0.205910210267094</v>
      </c>
      <c r="V227" s="9">
        <v>0.15939663420948899</v>
      </c>
      <c r="W227" s="9">
        <v>0.128767464035488</v>
      </c>
      <c r="X227" s="9">
        <v>0.18498754891497701</v>
      </c>
      <c r="Y227" s="9">
        <v>0.19376332622601</v>
      </c>
      <c r="Z227" s="9">
        <v>0.18546740375516799</v>
      </c>
      <c r="AA227" s="9">
        <v>8.4717852929610593E-2</v>
      </c>
      <c r="AB227" s="9">
        <v>0.20755464571089099</v>
      </c>
      <c r="AC227" s="9">
        <v>0.20937994198174001</v>
      </c>
      <c r="AD227" s="9">
        <v>0.24568690095846499</v>
      </c>
      <c r="AE227" s="9">
        <v>0.31408934707903802</v>
      </c>
      <c r="AF227" s="9">
        <v>0.21919968460476799</v>
      </c>
      <c r="AG227" s="9">
        <v>0.21776203594385499</v>
      </c>
      <c r="AH227" s="9">
        <v>1</v>
      </c>
      <c r="AI227">
        <v>0</v>
      </c>
    </row>
    <row r="228" spans="3:35" x14ac:dyDescent="0.2">
      <c r="C228" s="5" t="s">
        <v>550</v>
      </c>
      <c r="D228" s="9">
        <v>0.59486961048795695</v>
      </c>
      <c r="E228" s="9">
        <v>0.45654379438620202</v>
      </c>
      <c r="F228" s="9">
        <v>0.588141800843065</v>
      </c>
      <c r="G228" s="9">
        <v>0.43711558854718902</v>
      </c>
      <c r="H228" s="9">
        <v>0.43667057867654102</v>
      </c>
      <c r="I228" s="9">
        <v>0.34482547083001103</v>
      </c>
      <c r="J228" s="9">
        <v>0.43486410496719502</v>
      </c>
      <c r="K228" s="9">
        <v>0.50745526838966404</v>
      </c>
      <c r="L228" s="9">
        <v>0.469191919191916</v>
      </c>
      <c r="M228" s="9">
        <v>0.18702611625947901</v>
      </c>
      <c r="N228" s="9">
        <v>0.18077131993481699</v>
      </c>
      <c r="O228" s="9">
        <v>0.54716230551626399</v>
      </c>
      <c r="P228" s="9">
        <v>0.217971069123121</v>
      </c>
      <c r="Q228" s="9">
        <v>0.118226067336822</v>
      </c>
      <c r="R228" s="9">
        <v>0.323860352857191</v>
      </c>
      <c r="S228" s="9">
        <v>0.29078919698380801</v>
      </c>
      <c r="T228" s="9">
        <v>0.18861111111111101</v>
      </c>
      <c r="U228" s="9">
        <v>0.65182799772684297</v>
      </c>
      <c r="V228" s="9">
        <v>0.27857826307198702</v>
      </c>
      <c r="W228" s="9">
        <v>0.184666196813288</v>
      </c>
      <c r="X228" s="9">
        <v>0.45855567413731901</v>
      </c>
      <c r="Y228" s="9">
        <v>0.49093816631130199</v>
      </c>
      <c r="Z228" s="9">
        <v>0.45614821455252003</v>
      </c>
      <c r="AA228" s="9">
        <v>0.27718246165945698</v>
      </c>
      <c r="AB228" s="9">
        <v>0.35613814964009299</v>
      </c>
      <c r="AC228" s="9">
        <v>0.20773059347440101</v>
      </c>
      <c r="AD228" s="9">
        <v>0.305830670926517</v>
      </c>
      <c r="AE228" s="9">
        <v>0.62714776632302605</v>
      </c>
      <c r="AF228" s="9">
        <v>0.19929036073329401</v>
      </c>
      <c r="AG228" s="9">
        <v>0.137609864882593</v>
      </c>
      <c r="AH228" s="9">
        <v>0</v>
      </c>
      <c r="AI228">
        <v>1</v>
      </c>
    </row>
    <row r="229" spans="3:35" x14ac:dyDescent="0.2">
      <c r="C229" s="5" t="s">
        <v>553</v>
      </c>
      <c r="D229" s="9">
        <v>0.40271664536892599</v>
      </c>
      <c r="E229" s="9">
        <v>0.34697328373351</v>
      </c>
      <c r="F229" s="9">
        <v>0.40501693041254899</v>
      </c>
      <c r="G229" s="9">
        <v>0.25501590668080498</v>
      </c>
      <c r="H229" s="9">
        <v>0.57208630495622004</v>
      </c>
      <c r="I229" s="9">
        <v>0.41966750506104</v>
      </c>
      <c r="J229" s="9">
        <v>0.44306466729146798</v>
      </c>
      <c r="K229" s="9">
        <v>0.45293240556660203</v>
      </c>
      <c r="L229" s="9">
        <v>0.438888888888886</v>
      </c>
      <c r="M229" s="9">
        <v>0.36815501263690098</v>
      </c>
      <c r="N229" s="9">
        <v>0.19391634980988501</v>
      </c>
      <c r="O229" s="9">
        <v>0.214550919377652</v>
      </c>
      <c r="P229" s="9">
        <v>0.184611035197662</v>
      </c>
      <c r="Q229" s="9">
        <v>0.112267882958098</v>
      </c>
      <c r="R229" s="9">
        <v>0.188870381072169</v>
      </c>
      <c r="S229" s="9">
        <v>0.20299215910115201</v>
      </c>
      <c r="T229" s="9">
        <v>0.125555555555555</v>
      </c>
      <c r="U229" s="9">
        <v>0.31047546883879301</v>
      </c>
      <c r="V229" s="9">
        <v>0.14968762312151601</v>
      </c>
      <c r="W229" s="9">
        <v>0.115293727457402</v>
      </c>
      <c r="X229" s="9">
        <v>0.47207399501956399</v>
      </c>
      <c r="Y229" s="9">
        <v>0.46348614072494698</v>
      </c>
      <c r="Z229" s="9">
        <v>0.45664624732307102</v>
      </c>
      <c r="AA229" s="9">
        <v>0.28848800629178101</v>
      </c>
      <c r="AB229" s="9">
        <v>0.64009773492703304</v>
      </c>
      <c r="AC229" s="9">
        <v>0.35316432362158001</v>
      </c>
      <c r="AD229" s="9">
        <v>0.44353035143769898</v>
      </c>
      <c r="AE229" s="9">
        <v>0.72886597938144504</v>
      </c>
      <c r="AF229" s="9">
        <v>0.31973191405479801</v>
      </c>
      <c r="AG229" s="9">
        <v>0.307359307359309</v>
      </c>
      <c r="AH229" s="9">
        <v>0</v>
      </c>
      <c r="AI229">
        <v>1</v>
      </c>
    </row>
    <row r="230" spans="3:35" x14ac:dyDescent="0.2">
      <c r="C230" s="5" t="s">
        <v>556</v>
      </c>
      <c r="D230" s="9">
        <v>0.335037152728479</v>
      </c>
      <c r="E230" s="9">
        <v>0.25262089956036499</v>
      </c>
      <c r="F230" s="9">
        <v>0.31760071867873702</v>
      </c>
      <c r="G230" s="9">
        <v>0.197497348886532</v>
      </c>
      <c r="H230" s="9">
        <v>0.25115103367337799</v>
      </c>
      <c r="I230" s="9">
        <v>0.104993558677381</v>
      </c>
      <c r="J230" s="9">
        <v>6.2816307403936206E-2</v>
      </c>
      <c r="K230" s="9">
        <v>0.161580516898608</v>
      </c>
      <c r="L230" s="9">
        <v>0.29343434343434399</v>
      </c>
      <c r="M230" s="9">
        <v>0.161752316764953</v>
      </c>
      <c r="N230" s="9">
        <v>1.4086547166395E-2</v>
      </c>
      <c r="O230" s="9">
        <v>0.29278642149929301</v>
      </c>
      <c r="P230" s="9">
        <v>2.2616972152853E-2</v>
      </c>
      <c r="Q230" s="9">
        <v>1.09600708258155E-2</v>
      </c>
      <c r="R230" s="9">
        <v>0.124349865723901</v>
      </c>
      <c r="S230" s="9">
        <v>7.8694385195422198E-2</v>
      </c>
      <c r="T230" s="9">
        <v>2.8585858585858499E-2</v>
      </c>
      <c r="U230" s="9">
        <v>0.173422996779693</v>
      </c>
      <c r="V230" s="9">
        <v>0.13097315247368699</v>
      </c>
      <c r="W230" s="9">
        <v>1.8973784945345001E-2</v>
      </c>
      <c r="X230" s="9">
        <v>0.24866595517609499</v>
      </c>
      <c r="Y230" s="9">
        <v>0.35501066098081102</v>
      </c>
      <c r="Z230" s="9">
        <v>0.229144877732956</v>
      </c>
      <c r="AA230" s="9">
        <v>0.122714313802595</v>
      </c>
      <c r="AB230" s="9">
        <v>0.23396949085386101</v>
      </c>
      <c r="AC230" s="9">
        <v>9.2955341463651295E-2</v>
      </c>
      <c r="AD230" s="9">
        <v>6.7571884984025402E-2</v>
      </c>
      <c r="AE230" s="9">
        <v>0.27185567010309297</v>
      </c>
      <c r="AF230" s="9">
        <v>0.188842893751232</v>
      </c>
      <c r="AG230" s="9">
        <v>7.2478027023481897E-2</v>
      </c>
      <c r="AH230" s="9">
        <v>1</v>
      </c>
      <c r="AI230">
        <v>0</v>
      </c>
    </row>
    <row r="231" spans="3:35" x14ac:dyDescent="0.2">
      <c r="C231" s="5" t="s">
        <v>557</v>
      </c>
      <c r="D231" s="9">
        <v>0.30900657863599901</v>
      </c>
      <c r="E231" s="9">
        <v>0.31044978018261699</v>
      </c>
      <c r="F231" s="9">
        <v>0.30619860410476102</v>
      </c>
      <c r="G231" s="9">
        <v>0.17586426299045499</v>
      </c>
      <c r="H231" s="9">
        <v>0.48090638259455998</v>
      </c>
      <c r="I231" s="9">
        <v>0.29237470093859302</v>
      </c>
      <c r="J231" s="9">
        <v>0.201030927835051</v>
      </c>
      <c r="K231" s="9">
        <v>0.26744532803180898</v>
      </c>
      <c r="L231" s="9">
        <v>0.37676767676767797</v>
      </c>
      <c r="M231" s="9">
        <v>0.22809604043807899</v>
      </c>
      <c r="N231" s="9">
        <v>3.6972659786347901E-2</v>
      </c>
      <c r="O231" s="9">
        <v>0.214771923620933</v>
      </c>
      <c r="P231" s="9">
        <v>3.5621731140742997E-2</v>
      </c>
      <c r="Q231" s="9">
        <v>2.3324704238715702E-2</v>
      </c>
      <c r="R231" s="9">
        <v>0.12676343610837201</v>
      </c>
      <c r="S231" s="9">
        <v>0.13006579145011599</v>
      </c>
      <c r="T231" s="9">
        <v>8.3434343434343403E-2</v>
      </c>
      <c r="U231" s="9">
        <v>0.25895055881795798</v>
      </c>
      <c r="V231" s="9">
        <v>7.4126189002082496E-2</v>
      </c>
      <c r="W231" s="9">
        <v>5.4212788303414902E-2</v>
      </c>
      <c r="X231" s="9">
        <v>0.24439701173959499</v>
      </c>
      <c r="Y231" s="9">
        <v>0.40458422174839898</v>
      </c>
      <c r="Z231" s="9">
        <v>0.23367697594501799</v>
      </c>
      <c r="AA231" s="9">
        <v>0.12042862760519001</v>
      </c>
      <c r="AB231" s="9">
        <v>0.47302383939774501</v>
      </c>
      <c r="AC231" s="9">
        <v>0.22286579154175201</v>
      </c>
      <c r="AD231" s="9">
        <v>0.27460063897763398</v>
      </c>
      <c r="AE231" s="9">
        <v>0.49931271477663403</v>
      </c>
      <c r="AF231" s="9">
        <v>0.21703134240094599</v>
      </c>
      <c r="AG231" s="9">
        <v>0.14311950675587101</v>
      </c>
      <c r="AH231" s="9">
        <v>1</v>
      </c>
      <c r="AI231">
        <v>0</v>
      </c>
    </row>
    <row r="232" spans="3:35" x14ac:dyDescent="0.2">
      <c r="C232" s="5" t="s">
        <v>558</v>
      </c>
      <c r="D232" s="9">
        <v>0.275403473898435</v>
      </c>
      <c r="E232" s="9">
        <v>0.26208995603652302</v>
      </c>
      <c r="F232" s="9">
        <v>0.27130122313592597</v>
      </c>
      <c r="G232" s="9">
        <v>0.15474019088016899</v>
      </c>
      <c r="H232" s="9">
        <v>0.25106075652252502</v>
      </c>
      <c r="I232" s="9">
        <v>0.213391816452978</v>
      </c>
      <c r="J232" s="9">
        <v>0.17314901593252</v>
      </c>
      <c r="K232" s="9">
        <v>0.2029324055666</v>
      </c>
      <c r="L232" s="9">
        <v>0.25959595959595999</v>
      </c>
      <c r="M232" s="9">
        <v>0.158803706823928</v>
      </c>
      <c r="N232" s="9">
        <v>9.1399601665761304E-2</v>
      </c>
      <c r="O232" s="9">
        <v>0.199964639321073</v>
      </c>
      <c r="P232" s="9">
        <v>9.0043820383546094E-2</v>
      </c>
      <c r="Q232" s="9">
        <v>4.43931430449871E-2</v>
      </c>
      <c r="R232" s="9">
        <v>0.12604956317775401</v>
      </c>
      <c r="S232" s="9">
        <v>0.24422447201610401</v>
      </c>
      <c r="T232" s="9">
        <v>0.114772727272727</v>
      </c>
      <c r="U232" s="9">
        <v>0.26217086569426001</v>
      </c>
      <c r="V232" s="9">
        <v>0.152079698317103</v>
      </c>
      <c r="W232" s="9">
        <v>0.109593300443597</v>
      </c>
      <c r="X232" s="9">
        <v>0.20668801138385001</v>
      </c>
      <c r="Y232" s="9">
        <v>0.240938166311298</v>
      </c>
      <c r="Z232" s="9">
        <v>0.200757009811246</v>
      </c>
      <c r="AA232" s="9">
        <v>9.9734565473849901E-2</v>
      </c>
      <c r="AB232" s="9">
        <v>0.159611701776399</v>
      </c>
      <c r="AC232" s="9">
        <v>0.149324252214493</v>
      </c>
      <c r="AD232" s="9">
        <v>0.151837060702874</v>
      </c>
      <c r="AE232" s="9">
        <v>0.28508591065292099</v>
      </c>
      <c r="AF232" s="9">
        <v>8.3382613837965802E-2</v>
      </c>
      <c r="AG232" s="9">
        <v>0.10160041978223799</v>
      </c>
      <c r="AH232" s="9">
        <v>1</v>
      </c>
      <c r="AI232">
        <v>0</v>
      </c>
    </row>
    <row r="233" spans="3:35" x14ac:dyDescent="0.2">
      <c r="C233" s="5" t="s">
        <v>559</v>
      </c>
      <c r="D233" s="9">
        <v>0.19305220313313501</v>
      </c>
      <c r="E233" s="9">
        <v>0.17314846127832201</v>
      </c>
      <c r="F233" s="9">
        <v>0.18326307787989801</v>
      </c>
      <c r="G233" s="9">
        <v>9.9554612937433201E-2</v>
      </c>
      <c r="H233" s="9">
        <v>0.223706779814031</v>
      </c>
      <c r="I233" s="9">
        <v>8.6804490522054106E-2</v>
      </c>
      <c r="J233" s="9">
        <v>6.3542642924085901E-2</v>
      </c>
      <c r="K233" s="9">
        <v>3.60139165009941E-2</v>
      </c>
      <c r="L233" s="9">
        <v>0.239898989898991</v>
      </c>
      <c r="M233" s="9">
        <v>0.25652906486942001</v>
      </c>
      <c r="N233" s="9">
        <v>2.6797030599311902E-2</v>
      </c>
      <c r="O233" s="9">
        <v>7.2467291371994494E-2</v>
      </c>
      <c r="P233" s="9">
        <v>2.3842058144465401E-2</v>
      </c>
      <c r="Q233" s="9">
        <v>1.15390793391084E-2</v>
      </c>
      <c r="R233" s="9">
        <v>8.6548594350205593E-2</v>
      </c>
      <c r="S233" s="9">
        <v>9.3414846636825796E-2</v>
      </c>
      <c r="T233" s="9">
        <v>4.8989898989898903E-2</v>
      </c>
      <c r="U233" s="9">
        <v>7.8954347414282894E-2</v>
      </c>
      <c r="V233" s="9">
        <v>5.66781111048573E-2</v>
      </c>
      <c r="W233" s="9">
        <v>9.12828379144041E-2</v>
      </c>
      <c r="X233" s="9">
        <v>0.168979011028104</v>
      </c>
      <c r="Y233" s="9">
        <v>0.222014925373135</v>
      </c>
      <c r="Z233" s="9">
        <v>0.151302355695005</v>
      </c>
      <c r="AA233" s="9">
        <v>7.6558198977585507E-2</v>
      </c>
      <c r="AB233" s="9">
        <v>0.26962953179687199</v>
      </c>
      <c r="AC233" s="9">
        <v>0.15582462574341899</v>
      </c>
      <c r="AD233" s="9">
        <v>0.16605431309904101</v>
      </c>
      <c r="AE233" s="9">
        <v>0.19092783505154601</v>
      </c>
      <c r="AF233" s="9">
        <v>0.202050068992706</v>
      </c>
      <c r="AG233" s="9">
        <v>0.23966942148760401</v>
      </c>
      <c r="AH233" s="9">
        <v>1</v>
      </c>
      <c r="AI233">
        <v>0</v>
      </c>
    </row>
    <row r="234" spans="3:35" x14ac:dyDescent="0.2">
      <c r="C234" s="5" t="s">
        <v>560</v>
      </c>
      <c r="D234" s="9">
        <v>0.22807515736665299</v>
      </c>
      <c r="E234" s="9">
        <v>0.25532634426783901</v>
      </c>
      <c r="F234" s="9">
        <v>0.217469421601824</v>
      </c>
      <c r="G234" s="9">
        <v>0.122332979851537</v>
      </c>
      <c r="H234" s="9">
        <v>0.34521982486232999</v>
      </c>
      <c r="I234" s="9">
        <v>0.131709711060671</v>
      </c>
      <c r="J234" s="9">
        <v>6.6846298031864995E-2</v>
      </c>
      <c r="K234" s="9">
        <v>8.1411530815109198E-2</v>
      </c>
      <c r="L234" s="9">
        <v>0.39747474747474898</v>
      </c>
      <c r="M234" s="9">
        <v>0.21545914069081901</v>
      </c>
      <c r="N234" s="9">
        <v>8.4120948759731598E-2</v>
      </c>
      <c r="O234" s="9">
        <v>0.17233910891088899</v>
      </c>
      <c r="P234" s="9">
        <v>6.9170239834142194E-2</v>
      </c>
      <c r="Q234" s="9">
        <v>3.4101733663554699E-2</v>
      </c>
      <c r="R234" s="9">
        <v>0.12747730903899099</v>
      </c>
      <c r="S234" s="9">
        <v>0.130591522215881</v>
      </c>
      <c r="T234" s="9">
        <v>5.24999999999997E-2</v>
      </c>
      <c r="U234" s="9">
        <v>0.102254214813411</v>
      </c>
      <c r="V234" s="9">
        <v>9.6921258512973396E-2</v>
      </c>
      <c r="W234" s="9">
        <v>7.5183450105716906E-2</v>
      </c>
      <c r="X234" s="9">
        <v>0.196371398078972</v>
      </c>
      <c r="Y234" s="9">
        <v>0.33235607675905998</v>
      </c>
      <c r="Z234" s="9">
        <v>0.177249863040989</v>
      </c>
      <c r="AA234" s="9">
        <v>9.2607156901297796E-2</v>
      </c>
      <c r="AB234" s="9">
        <v>0.35151555174007998</v>
      </c>
      <c r="AC234" s="9">
        <v>0.140980489177363</v>
      </c>
      <c r="AD234" s="9">
        <v>0.11573482428115001</v>
      </c>
      <c r="AE234" s="9">
        <v>0.18405498281787</v>
      </c>
      <c r="AF234" s="9">
        <v>0.23930613049477401</v>
      </c>
      <c r="AG234" s="9">
        <v>0.17165158074249101</v>
      </c>
      <c r="AH234" s="9">
        <v>1</v>
      </c>
      <c r="AI234">
        <v>0</v>
      </c>
    </row>
    <row r="235" spans="3:35" x14ac:dyDescent="0.2">
      <c r="C235" s="5" t="s">
        <v>562</v>
      </c>
      <c r="D235" s="9">
        <v>0.23422783851578499</v>
      </c>
      <c r="E235" s="9">
        <v>4.0581670612106803E-2</v>
      </c>
      <c r="F235" s="9">
        <v>0.223550549374611</v>
      </c>
      <c r="G235" s="9">
        <v>0.12691410392364699</v>
      </c>
      <c r="H235" s="9">
        <v>0.32581023742890802</v>
      </c>
      <c r="I235" s="9">
        <v>0.10134347586037599</v>
      </c>
      <c r="J235" s="9">
        <v>6.1059044048734697E-2</v>
      </c>
      <c r="K235" s="9">
        <v>8.9264413518887101E-2</v>
      </c>
      <c r="L235" s="9">
        <v>0.273232323232319</v>
      </c>
      <c r="M235" s="9">
        <v>0.114785172704298</v>
      </c>
      <c r="N235" s="9">
        <v>5.0950570342204897E-2</v>
      </c>
      <c r="O235" s="9">
        <v>0.15134370579914899</v>
      </c>
      <c r="P235" s="9">
        <v>4.2029873250718497E-2</v>
      </c>
      <c r="Q235" s="9">
        <v>2.2689662643491201E-2</v>
      </c>
      <c r="R235" s="9">
        <v>0.15168100078186</v>
      </c>
      <c r="S235" s="9">
        <v>7.3512181932887194E-2</v>
      </c>
      <c r="T235" s="9">
        <v>3.4747474747474701E-2</v>
      </c>
      <c r="U235" s="9">
        <v>0.110475468838795</v>
      </c>
      <c r="V235" s="9">
        <v>4.3310632070691399E-2</v>
      </c>
      <c r="W235" s="9">
        <v>3.3242126501112197E-2</v>
      </c>
      <c r="X235" s="9">
        <v>0.208822483102099</v>
      </c>
      <c r="Y235" s="9">
        <v>0.21641791044776101</v>
      </c>
      <c r="Z235" s="9">
        <v>0.18541760047811201</v>
      </c>
      <c r="AA235" s="9">
        <v>9.9365906409752403E-2</v>
      </c>
      <c r="AB235" s="9">
        <v>0.437363798454728</v>
      </c>
      <c r="AC235" s="9">
        <v>0.12633039361216999</v>
      </c>
      <c r="AD235" s="9">
        <v>0.120926517571884</v>
      </c>
      <c r="AE235" s="9">
        <v>0.236288659793815</v>
      </c>
      <c r="AF235" s="9">
        <v>0.176424206583875</v>
      </c>
      <c r="AG235" s="9">
        <v>0.115308933490753</v>
      </c>
      <c r="AH235" s="9">
        <v>1</v>
      </c>
      <c r="AI235">
        <v>0</v>
      </c>
    </row>
    <row r="236" spans="3:35" x14ac:dyDescent="0.2">
      <c r="C236" s="5" t="s">
        <v>564</v>
      </c>
      <c r="D236" s="9">
        <v>0.28202943821288401</v>
      </c>
      <c r="E236" s="9">
        <v>0.21846466012850799</v>
      </c>
      <c r="F236" s="9">
        <v>0.27219957155690699</v>
      </c>
      <c r="G236" s="9">
        <v>0.15444326617179199</v>
      </c>
      <c r="H236" s="9">
        <v>0.41671932833800102</v>
      </c>
      <c r="I236" s="9">
        <v>0.21158211152690001</v>
      </c>
      <c r="J236" s="9">
        <v>7.7225866916588504E-2</v>
      </c>
      <c r="K236" s="9">
        <v>0.11878727634194799</v>
      </c>
      <c r="L236" s="9">
        <v>0.340909090909087</v>
      </c>
      <c r="M236" s="9">
        <v>0.25358045492839199</v>
      </c>
      <c r="N236" s="9">
        <v>1.24207858048162E-2</v>
      </c>
      <c r="O236" s="9">
        <v>0.12040311173974499</v>
      </c>
      <c r="P236" s="9">
        <v>1.1332045422419E-2</v>
      </c>
      <c r="Q236" s="9">
        <v>8.5132929148033897E-3</v>
      </c>
      <c r="R236" s="9">
        <v>3.9908896216473401E-2</v>
      </c>
      <c r="S236" s="9">
        <v>7.9595637936732605E-2</v>
      </c>
      <c r="T236" s="9">
        <v>4.0732323232322898E-2</v>
      </c>
      <c r="U236" s="9">
        <v>0.13843530971774901</v>
      </c>
      <c r="V236" s="9">
        <v>0.15222040862272701</v>
      </c>
      <c r="W236" s="9">
        <v>3.7215151389522E-2</v>
      </c>
      <c r="X236" s="9">
        <v>0.21095695482034599</v>
      </c>
      <c r="Y236" s="9">
        <v>0.29317697228145001</v>
      </c>
      <c r="Z236" s="9">
        <v>0.19562727227451601</v>
      </c>
      <c r="AA236" s="9">
        <v>9.7252261108926402E-2</v>
      </c>
      <c r="AB236" s="9">
        <v>0.30396883048273299</v>
      </c>
      <c r="AC236" s="9">
        <v>0.16348924527752701</v>
      </c>
      <c r="AD236" s="9">
        <v>0.144568690095845</v>
      </c>
      <c r="AE236" s="9">
        <v>0.28824742268041298</v>
      </c>
      <c r="AF236" s="9">
        <v>0.34141533609303998</v>
      </c>
      <c r="AG236" s="9">
        <v>0.15282697100879</v>
      </c>
      <c r="AH236" s="9">
        <v>1</v>
      </c>
      <c r="AI236">
        <v>0</v>
      </c>
    </row>
    <row r="237" spans="3:35" x14ac:dyDescent="0.2">
      <c r="C237" s="5" t="s">
        <v>568</v>
      </c>
      <c r="D237" s="9">
        <v>0.27776988972502398</v>
      </c>
      <c r="E237" s="9">
        <v>0.39431856611430499</v>
      </c>
      <c r="F237" s="9">
        <v>0.268398866698914</v>
      </c>
      <c r="G237" s="9">
        <v>0.15737009544008401</v>
      </c>
      <c r="H237" s="9">
        <v>0.206554121151937</v>
      </c>
      <c r="I237" s="9">
        <v>0.195632169805533</v>
      </c>
      <c r="J237" s="9">
        <v>0.143533270852858</v>
      </c>
      <c r="K237" s="9">
        <v>9.2793240556659898E-2</v>
      </c>
      <c r="L237" s="9">
        <v>0.26262626262626299</v>
      </c>
      <c r="M237" s="9">
        <v>0.23546756529064999</v>
      </c>
      <c r="N237" s="9">
        <v>0.14043092522179901</v>
      </c>
      <c r="O237" s="9">
        <v>0.31775990099009899</v>
      </c>
      <c r="P237" s="9">
        <v>8.4578052113273294E-2</v>
      </c>
      <c r="Q237" s="9">
        <v>6.4322242518649597E-2</v>
      </c>
      <c r="R237" s="9">
        <v>0.14610599313322201</v>
      </c>
      <c r="S237" s="9">
        <v>0.31955418031063398</v>
      </c>
      <c r="T237" s="9">
        <v>0.13068181818181701</v>
      </c>
      <c r="U237" s="9">
        <v>0.25402538359537802</v>
      </c>
      <c r="V237" s="9">
        <v>0.26464794281533</v>
      </c>
      <c r="W237" s="9">
        <v>0.236177328192585</v>
      </c>
      <c r="X237" s="9">
        <v>0.230167200284597</v>
      </c>
      <c r="Y237" s="9">
        <v>0.39952025586354001</v>
      </c>
      <c r="Z237" s="9">
        <v>0.20528910802330799</v>
      </c>
      <c r="AA237" s="9">
        <v>0.11320290994887899</v>
      </c>
      <c r="AB237" s="9">
        <v>0.150894802879219</v>
      </c>
      <c r="AC237" s="9">
        <v>0.16135479426802701</v>
      </c>
      <c r="AD237" s="9">
        <v>0.14680511182108499</v>
      </c>
      <c r="AE237" s="9">
        <v>0.19247422680412399</v>
      </c>
      <c r="AF237" s="9">
        <v>0.18194362310269799</v>
      </c>
      <c r="AG237" s="9">
        <v>0.173619309982947</v>
      </c>
      <c r="AH237" s="9">
        <v>1</v>
      </c>
      <c r="AI237">
        <v>0</v>
      </c>
    </row>
    <row r="238" spans="3:35" x14ac:dyDescent="0.2">
      <c r="C238" s="5" t="s">
        <v>569</v>
      </c>
      <c r="D238" s="9">
        <v>0.52103743669837399</v>
      </c>
      <c r="E238" s="9">
        <v>0.37030774433547498</v>
      </c>
      <c r="F238" s="9">
        <v>0.51143666643632102</v>
      </c>
      <c r="G238" s="9">
        <v>0.359787910922587</v>
      </c>
      <c r="H238" s="9">
        <v>0.46014263789835202</v>
      </c>
      <c r="I238" s="9">
        <v>0.34053125575117799</v>
      </c>
      <c r="J238" s="9">
        <v>0.28139643861293301</v>
      </c>
      <c r="K238" s="9">
        <v>0.438568588469186</v>
      </c>
      <c r="L238" s="9">
        <v>0.47070707070706802</v>
      </c>
      <c r="M238" s="9">
        <v>0.22598989048020399</v>
      </c>
      <c r="N238" s="9">
        <v>0.123918160420061</v>
      </c>
      <c r="O238" s="9">
        <v>0.113397277227722</v>
      </c>
      <c r="P238" s="9">
        <v>0.108561466333694</v>
      </c>
      <c r="Q238" s="9">
        <v>8.0329026257102198E-2</v>
      </c>
      <c r="R238" s="9">
        <v>0.18757861100723999</v>
      </c>
      <c r="S238" s="9">
        <v>0.19127587346411601</v>
      </c>
      <c r="T238" s="9">
        <v>6.3358585858585795E-2</v>
      </c>
      <c r="U238" s="9">
        <v>0.28035612805455601</v>
      </c>
      <c r="V238" s="9">
        <v>8.8056509258738105E-2</v>
      </c>
      <c r="W238" s="9">
        <v>8.4338681370313806E-2</v>
      </c>
      <c r="X238" s="9">
        <v>0.46780505158306401</v>
      </c>
      <c r="Y238" s="9">
        <v>0.35687633262260199</v>
      </c>
      <c r="Z238" s="9">
        <v>0.43672493650081901</v>
      </c>
      <c r="AA238" s="9">
        <v>0.286030279197798</v>
      </c>
      <c r="AB238" s="9">
        <v>0.50868388034075496</v>
      </c>
      <c r="AC238" s="9">
        <v>0.33589467454473099</v>
      </c>
      <c r="AD238" s="9">
        <v>0.26365814696485601</v>
      </c>
      <c r="AE238" s="9">
        <v>0.678350515463916</v>
      </c>
      <c r="AF238" s="9">
        <v>0.294697417701555</v>
      </c>
      <c r="AG238" s="9">
        <v>0.19670733307096999</v>
      </c>
      <c r="AH238" s="9">
        <v>0</v>
      </c>
      <c r="AI238">
        <v>1</v>
      </c>
    </row>
    <row r="239" spans="3:35" x14ac:dyDescent="0.2">
      <c r="C239" s="5" t="s">
        <v>572</v>
      </c>
      <c r="D239" s="9">
        <v>0.19210563680249501</v>
      </c>
      <c r="E239" s="9">
        <v>0.240784578965163</v>
      </c>
      <c r="F239" s="9">
        <v>0.187478405086034</v>
      </c>
      <c r="G239" s="9">
        <v>9.7433722163308104E-2</v>
      </c>
      <c r="H239" s="9">
        <v>0.49715626974813099</v>
      </c>
      <c r="I239" s="9">
        <v>0.17992761180295699</v>
      </c>
      <c r="J239" s="9">
        <v>7.13683223992502E-2</v>
      </c>
      <c r="K239" s="9">
        <v>0.12326043737574501</v>
      </c>
      <c r="L239" s="9">
        <v>0.33030303030303099</v>
      </c>
      <c r="M239" s="9">
        <v>0.28306655433866801</v>
      </c>
      <c r="N239" s="9">
        <v>3.0852797392721301E-2</v>
      </c>
      <c r="O239" s="9">
        <v>0.226927157001414</v>
      </c>
      <c r="P239" s="9">
        <v>2.75644348112896E-2</v>
      </c>
      <c r="Q239" s="9">
        <v>1.25850302018309E-2</v>
      </c>
      <c r="R239" s="9">
        <v>0.117109154570486</v>
      </c>
      <c r="S239" s="9">
        <v>5.3346651846066399E-2</v>
      </c>
      <c r="T239" s="9">
        <v>2.6666666666666599E-2</v>
      </c>
      <c r="U239" s="9">
        <v>0.141750331502178</v>
      </c>
      <c r="V239" s="9">
        <v>0.130832442168064</v>
      </c>
      <c r="W239" s="9">
        <v>4.50230089963101E-2</v>
      </c>
      <c r="X239" s="9">
        <v>0.15937388829598001</v>
      </c>
      <c r="Y239" s="9">
        <v>0.384328358208956</v>
      </c>
      <c r="Z239" s="9">
        <v>0.147019273868221</v>
      </c>
      <c r="AA239" s="9">
        <v>7.0340149429807305E-2</v>
      </c>
      <c r="AB239" s="9">
        <v>0.43406194281185601</v>
      </c>
      <c r="AC239" s="9">
        <v>0.117307487072018</v>
      </c>
      <c r="AD239" s="9">
        <v>8.52236421725239E-2</v>
      </c>
      <c r="AE239" s="9">
        <v>0.25536082474226801</v>
      </c>
      <c r="AF239" s="9">
        <v>0.28247585255273</v>
      </c>
      <c r="AG239" s="9">
        <v>0.15590974681883901</v>
      </c>
      <c r="AH239" s="9">
        <v>1</v>
      </c>
      <c r="AI239">
        <v>0</v>
      </c>
    </row>
    <row r="240" spans="3:35" x14ac:dyDescent="0.2">
      <c r="C240" s="5" t="s">
        <v>573</v>
      </c>
      <c r="D240" s="9">
        <v>0.11434521274078301</v>
      </c>
      <c r="E240" s="9">
        <v>0.40480216435576499</v>
      </c>
      <c r="F240" s="9">
        <v>0.110289544606454</v>
      </c>
      <c r="G240" s="9">
        <v>5.3149522799575799E-2</v>
      </c>
      <c r="H240" s="9">
        <v>0.24428997020854101</v>
      </c>
      <c r="I240" s="9">
        <v>0.12621925035273901</v>
      </c>
      <c r="J240" s="9">
        <v>8.7511715089034603E-2</v>
      </c>
      <c r="K240" s="9">
        <v>2.5487077534791298E-2</v>
      </c>
      <c r="L240" s="9">
        <v>0.108080808080808</v>
      </c>
      <c r="M240" s="9">
        <v>0.36394271272114498</v>
      </c>
      <c r="N240" s="9">
        <v>2.5710664493934399E-3</v>
      </c>
      <c r="O240" s="9">
        <v>0.18162128712871101</v>
      </c>
      <c r="P240" s="9">
        <v>1.9648494557790601E-2</v>
      </c>
      <c r="Q240" s="9">
        <v>0</v>
      </c>
      <c r="R240" s="9">
        <v>0.12924499439099801</v>
      </c>
      <c r="S240" s="9">
        <v>0.18391564274341399</v>
      </c>
      <c r="T240" s="9">
        <v>9.4318181818181801E-2</v>
      </c>
      <c r="U240" s="9">
        <v>9.71396097745785E-2</v>
      </c>
      <c r="V240" s="9">
        <v>0.16361794337817301</v>
      </c>
      <c r="W240" s="9">
        <v>0.12742009037767901</v>
      </c>
      <c r="X240" s="9">
        <v>7.2394165777303607E-2</v>
      </c>
      <c r="Y240" s="9">
        <v>0.42563965884861199</v>
      </c>
      <c r="Z240" s="9">
        <v>8.0681308830121298E-2</v>
      </c>
      <c r="AA240" s="9">
        <v>2.8460479748328899E-2</v>
      </c>
      <c r="AB240" s="9">
        <v>0.24717691342534701</v>
      </c>
      <c r="AC240" s="9">
        <v>0.156600789746873</v>
      </c>
      <c r="AD240" s="9">
        <v>0.14920127795527</v>
      </c>
      <c r="AE240" s="9">
        <v>8.8109965635739099E-2</v>
      </c>
      <c r="AF240" s="9">
        <v>0.1598659570274</v>
      </c>
      <c r="AG240" s="9">
        <v>0.24281778827233499</v>
      </c>
      <c r="AH240" s="9">
        <v>1</v>
      </c>
      <c r="AI240">
        <v>0</v>
      </c>
    </row>
    <row r="241" spans="3:35" x14ac:dyDescent="0.2">
      <c r="C241" s="5" t="s">
        <v>574</v>
      </c>
      <c r="D241" s="9">
        <v>0.37905248710303502</v>
      </c>
      <c r="E241" s="9">
        <v>0.41934392965843398</v>
      </c>
      <c r="F241" s="9">
        <v>0.37136341648814902</v>
      </c>
      <c r="G241" s="9">
        <v>0.23338282078472899</v>
      </c>
      <c r="H241" s="9">
        <v>0.29358129457434501</v>
      </c>
      <c r="I241" s="9">
        <v>0.25495368382307598</v>
      </c>
      <c r="J241" s="9">
        <v>0.160707591377694</v>
      </c>
      <c r="K241" s="9">
        <v>0.192644135188867</v>
      </c>
      <c r="L241" s="9">
        <v>0.44646464646464301</v>
      </c>
      <c r="M241" s="9">
        <v>0.19313395113732301</v>
      </c>
      <c r="N241" s="9">
        <v>7.4995473474560495E-2</v>
      </c>
      <c r="O241" s="9">
        <v>0.21565594059405899</v>
      </c>
      <c r="P241" s="9">
        <v>7.3175328652876501E-2</v>
      </c>
      <c r="Q241" s="9">
        <v>4.0545538085685798E-2</v>
      </c>
      <c r="R241" s="9">
        <v>9.3007444674847797E-2</v>
      </c>
      <c r="S241" s="9">
        <v>0.19397963168804699</v>
      </c>
      <c r="T241" s="9">
        <v>8.3636363636363301E-2</v>
      </c>
      <c r="U241" s="9">
        <v>0.226558060238682</v>
      </c>
      <c r="V241" s="9">
        <v>0.15728597962514701</v>
      </c>
      <c r="W241" s="9">
        <v>0.107796802233185</v>
      </c>
      <c r="X241" s="9">
        <v>0.31412308786908699</v>
      </c>
      <c r="Y241" s="9">
        <v>0.52052238805970197</v>
      </c>
      <c r="Z241" s="9">
        <v>0.297773793515615</v>
      </c>
      <c r="AA241" s="9">
        <v>0.167592410538733</v>
      </c>
      <c r="AB241" s="9">
        <v>0.24123357326817799</v>
      </c>
      <c r="AC241" s="9">
        <v>0.298056679376352</v>
      </c>
      <c r="AD241" s="9">
        <v>0.24872204472843401</v>
      </c>
      <c r="AE241" s="9">
        <v>0.44948453608247502</v>
      </c>
      <c r="AF241" s="9">
        <v>0.31500098561009299</v>
      </c>
      <c r="AG241" s="9">
        <v>0.24576938213301899</v>
      </c>
      <c r="AH241" s="9">
        <v>1</v>
      </c>
      <c r="AI241">
        <v>0</v>
      </c>
    </row>
    <row r="242" spans="3:35" x14ac:dyDescent="0.2">
      <c r="C242" s="5" t="s">
        <v>575</v>
      </c>
      <c r="D242" s="9">
        <v>0.38567845141748502</v>
      </c>
      <c r="E242" s="9">
        <v>0.679742982752786</v>
      </c>
      <c r="F242" s="9">
        <v>0.36569691106350599</v>
      </c>
      <c r="G242" s="9">
        <v>0.244326617179215</v>
      </c>
      <c r="H242" s="9">
        <v>0.27597725015798602</v>
      </c>
      <c r="I242" s="9">
        <v>8.1804797251702602E-2</v>
      </c>
      <c r="J242" s="9">
        <v>0.109793814432989</v>
      </c>
      <c r="K242" s="9">
        <v>0.136133200795229</v>
      </c>
      <c r="L242" s="9">
        <v>0.40000000000000202</v>
      </c>
      <c r="M242" s="9">
        <v>6.27632687447367E-2</v>
      </c>
      <c r="N242" s="9">
        <v>0.12913271772587301</v>
      </c>
      <c r="O242" s="9">
        <v>0.27996817538896801</v>
      </c>
      <c r="P242" s="9">
        <v>0.10771332987796201</v>
      </c>
      <c r="Q242" s="9">
        <v>7.2054807825206596E-2</v>
      </c>
      <c r="R242" s="9">
        <v>0.17398103137641499</v>
      </c>
      <c r="S242" s="9">
        <v>9.0260462042239406E-2</v>
      </c>
      <c r="T242" s="9">
        <v>6.2853535353534995E-2</v>
      </c>
      <c r="U242" s="9">
        <v>0.17213487402917199</v>
      </c>
      <c r="V242" s="9">
        <v>0.33247031012551298</v>
      </c>
      <c r="W242" s="9">
        <v>2.9545485952766001E-2</v>
      </c>
      <c r="X242" s="9">
        <v>0.33191035218783499</v>
      </c>
      <c r="Y242" s="9">
        <v>0.66337953091684299</v>
      </c>
      <c r="Z242" s="9">
        <v>0.29727576074505302</v>
      </c>
      <c r="AA242" s="9">
        <v>0.18339559575304701</v>
      </c>
      <c r="AB242" s="9">
        <v>0.28811992339695103</v>
      </c>
      <c r="AC242" s="9">
        <v>6.92435311581336E-2</v>
      </c>
      <c r="AD242" s="9">
        <v>0.12356230031948801</v>
      </c>
      <c r="AE242" s="9">
        <v>0.225945017182131</v>
      </c>
      <c r="AF242" s="9">
        <v>0.32879952690715403</v>
      </c>
      <c r="AG242" s="9">
        <v>4.3355634264726002E-2</v>
      </c>
      <c r="AH242" s="9">
        <v>0</v>
      </c>
      <c r="AI242">
        <v>1</v>
      </c>
    </row>
    <row r="243" spans="3:35" x14ac:dyDescent="0.2">
      <c r="C243" s="5" t="s">
        <v>576</v>
      </c>
      <c r="D243" s="9">
        <v>0.23233470585451399</v>
      </c>
      <c r="E243" s="9">
        <v>0.38755495434561998</v>
      </c>
      <c r="F243" s="9">
        <v>0.22527814249188</v>
      </c>
      <c r="G243" s="9">
        <v>0.12313891834570501</v>
      </c>
      <c r="H243" s="9">
        <v>0.40714995034756901</v>
      </c>
      <c r="I243" s="9">
        <v>0.18962026869517201</v>
      </c>
      <c r="J243" s="9">
        <v>5.9864104967197698E-2</v>
      </c>
      <c r="K243" s="9">
        <v>0.10830019880715699</v>
      </c>
      <c r="L243" s="9">
        <v>0.48434343434343602</v>
      </c>
      <c r="M243" s="9">
        <v>0.272535804549283</v>
      </c>
      <c r="N243" s="9">
        <v>5.9098316132536598E-2</v>
      </c>
      <c r="O243" s="9">
        <v>0.18626237623762401</v>
      </c>
      <c r="P243" s="9">
        <v>5.5270225698534098E-2</v>
      </c>
      <c r="Q243" s="9">
        <v>2.3772968894168401E-2</v>
      </c>
      <c r="R243" s="9">
        <v>0.27813849134853902</v>
      </c>
      <c r="S243" s="9">
        <v>0.21238020848980199</v>
      </c>
      <c r="T243" s="9">
        <v>4.1161616161615899E-2</v>
      </c>
      <c r="U243" s="9">
        <v>0.175715097556355</v>
      </c>
      <c r="V243" s="9">
        <v>0.20681600720436599</v>
      </c>
      <c r="W243" s="9">
        <v>4.7579564141895903E-2</v>
      </c>
      <c r="X243" s="9">
        <v>0.182141586623978</v>
      </c>
      <c r="Y243" s="9">
        <v>0.40485074626865702</v>
      </c>
      <c r="Z243" s="9">
        <v>0.17271776482892701</v>
      </c>
      <c r="AA243" s="9">
        <v>8.2997443963822207E-2</v>
      </c>
      <c r="AB243" s="9">
        <v>0.47170309714059599</v>
      </c>
      <c r="AC243" s="9">
        <v>0.185706939876395</v>
      </c>
      <c r="AD243" s="9">
        <v>9.2971246006389702E-2</v>
      </c>
      <c r="AE243" s="9">
        <v>0.283951890034364</v>
      </c>
      <c r="AF243" s="9">
        <v>0.29765424797949902</v>
      </c>
      <c r="AG243" s="9">
        <v>0.12114653023744</v>
      </c>
      <c r="AH243" s="9">
        <v>1</v>
      </c>
      <c r="AI243">
        <v>0</v>
      </c>
    </row>
    <row r="244" spans="3:35" x14ac:dyDescent="0.2">
      <c r="C244" s="5" t="s">
        <v>578</v>
      </c>
      <c r="D244" s="9">
        <v>0.40318992853424401</v>
      </c>
      <c r="E244" s="9">
        <v>0.38451132904970903</v>
      </c>
      <c r="F244" s="9">
        <v>0.40847211664708699</v>
      </c>
      <c r="G244" s="9">
        <v>0.27978791092258698</v>
      </c>
      <c r="H244" s="9">
        <v>0.53597544461497204</v>
      </c>
      <c r="I244" s="9">
        <v>0.42242807189742698</v>
      </c>
      <c r="J244" s="9">
        <v>0.35660731021555703</v>
      </c>
      <c r="K244" s="9">
        <v>0.42152087475149203</v>
      </c>
      <c r="L244" s="9">
        <v>0.51767676767676496</v>
      </c>
      <c r="M244" s="9">
        <v>0.393428812131426</v>
      </c>
      <c r="N244" s="9">
        <v>0.45573058120586601</v>
      </c>
      <c r="O244" s="9">
        <v>0.18847241867043801</v>
      </c>
      <c r="P244" s="9">
        <v>0.408377703434952</v>
      </c>
      <c r="Q244" s="9">
        <v>0.31695673125413198</v>
      </c>
      <c r="R244" s="9">
        <v>0.220450759764762</v>
      </c>
      <c r="S244" s="9">
        <v>0.27516748280109499</v>
      </c>
      <c r="T244" s="9">
        <v>0.113459595959595</v>
      </c>
      <c r="U244" s="9">
        <v>0.405190376965333</v>
      </c>
      <c r="V244" s="9">
        <v>0.17304553385489899</v>
      </c>
      <c r="W244" s="9">
        <v>0.169983278747426</v>
      </c>
      <c r="X244" s="9">
        <v>0.54215581643543398</v>
      </c>
      <c r="Y244" s="9">
        <v>0.41657782515991298</v>
      </c>
      <c r="Z244" s="9">
        <v>0.53135116290651696</v>
      </c>
      <c r="AA244" s="9">
        <v>0.38409359024773898</v>
      </c>
      <c r="AB244" s="9">
        <v>0.53179686984085395</v>
      </c>
      <c r="AC244" s="9">
        <v>0.36179914816000602</v>
      </c>
      <c r="AD244" s="9">
        <v>0.33634185303514202</v>
      </c>
      <c r="AE244" s="9">
        <v>0.73333333333333495</v>
      </c>
      <c r="AF244" s="9">
        <v>0.28346146264537803</v>
      </c>
      <c r="AG244" s="9">
        <v>0.326380690017056</v>
      </c>
      <c r="AH244" s="9">
        <v>0</v>
      </c>
      <c r="AI244">
        <v>1</v>
      </c>
    </row>
    <row r="245" spans="3:35" x14ac:dyDescent="0.2">
      <c r="C245" s="5" t="s">
        <v>580</v>
      </c>
      <c r="D245" s="9">
        <v>0.19778503478631401</v>
      </c>
      <c r="E245" s="9">
        <v>0.395671288468041</v>
      </c>
      <c r="F245" s="9">
        <v>0.18768571626010699</v>
      </c>
      <c r="G245" s="9">
        <v>0.10044538706256601</v>
      </c>
      <c r="H245" s="9">
        <v>0.44389275074479001</v>
      </c>
      <c r="I245" s="9">
        <v>0.12391877798908001</v>
      </c>
      <c r="J245" s="9">
        <v>2.09817244611058E-2</v>
      </c>
      <c r="K245" s="9">
        <v>5.3479125248509202E-2</v>
      </c>
      <c r="L245" s="9">
        <v>0.280303030303031</v>
      </c>
      <c r="M245" s="9">
        <v>0.241786015164281</v>
      </c>
      <c r="N245" s="9">
        <v>6.3371356147021093E-2</v>
      </c>
      <c r="O245" s="9">
        <v>0.29123939179632002</v>
      </c>
      <c r="P245" s="9">
        <v>5.70607359939687E-2</v>
      </c>
      <c r="Q245" s="9">
        <v>2.2764373419399901E-2</v>
      </c>
      <c r="R245" s="9">
        <v>0.17659856545534899</v>
      </c>
      <c r="S245" s="9">
        <v>5.4000060083516398E-2</v>
      </c>
      <c r="T245" s="9">
        <v>1.76060606060605E-2</v>
      </c>
      <c r="U245" s="9">
        <v>0.116669823830271</v>
      </c>
      <c r="V245" s="9">
        <v>0.26816570045589899</v>
      </c>
      <c r="W245" s="9">
        <v>4.0255379130218601E-2</v>
      </c>
      <c r="X245" s="9">
        <v>0.157595161864102</v>
      </c>
      <c r="Y245" s="9">
        <v>0.45042643923240999</v>
      </c>
      <c r="Z245" s="9">
        <v>0.14368245430549401</v>
      </c>
      <c r="AA245" s="9">
        <v>6.7046795123869601E-2</v>
      </c>
      <c r="AB245" s="9">
        <v>0.37660965462590201</v>
      </c>
      <c r="AC245" s="9">
        <v>8.1021819910547105E-2</v>
      </c>
      <c r="AD245" s="9">
        <v>2.8610223642172399E-2</v>
      </c>
      <c r="AE245" s="9">
        <v>0.14797250859106501</v>
      </c>
      <c r="AF245" s="9">
        <v>0.27813916814508</v>
      </c>
      <c r="AG245" s="9">
        <v>0.10619178800997101</v>
      </c>
      <c r="AH245" s="9">
        <v>1</v>
      </c>
      <c r="AI245">
        <v>0</v>
      </c>
    </row>
    <row r="246" spans="3:35" x14ac:dyDescent="0.2">
      <c r="C246" s="5" t="s">
        <v>587</v>
      </c>
      <c r="D246" s="9">
        <v>0.16560177954470201</v>
      </c>
      <c r="E246" s="9">
        <v>0.17822117010483501</v>
      </c>
      <c r="F246" s="9">
        <v>0.16377582751710301</v>
      </c>
      <c r="G246" s="9">
        <v>8.0636267232237505E-2</v>
      </c>
      <c r="H246" s="9">
        <v>0.411031867834253</v>
      </c>
      <c r="I246" s="9">
        <v>0.25127292804122497</v>
      </c>
      <c r="J246" s="9">
        <v>0.14843017806935299</v>
      </c>
      <c r="K246" s="9">
        <v>0.110238568588469</v>
      </c>
      <c r="L246" s="9">
        <v>0.43686868686868902</v>
      </c>
      <c r="M246" s="9">
        <v>0.40417017691659801</v>
      </c>
      <c r="N246" s="9">
        <v>7.8254571790693395E-2</v>
      </c>
      <c r="O246" s="9">
        <v>0.16946605374823201</v>
      </c>
      <c r="P246" s="9">
        <v>8.5143476417094605E-2</v>
      </c>
      <c r="Q246" s="9">
        <v>2.6089002947340099E-2</v>
      </c>
      <c r="R246" s="9">
        <v>0.19209980623448999</v>
      </c>
      <c r="S246" s="9">
        <v>0.27351518610869302</v>
      </c>
      <c r="T246" s="9">
        <v>0.13290404040404</v>
      </c>
      <c r="U246" s="9">
        <v>0.23943928774389101</v>
      </c>
      <c r="V246" s="9">
        <v>0.193167107558957</v>
      </c>
      <c r="W246" s="9">
        <v>0.13595345687713301</v>
      </c>
      <c r="X246" s="9">
        <v>0.14941302027748199</v>
      </c>
      <c r="Y246" s="9">
        <v>0.25453091684434997</v>
      </c>
      <c r="Z246" s="9">
        <v>0.154390158872454</v>
      </c>
      <c r="AA246" s="9">
        <v>6.2721195438458402E-2</v>
      </c>
      <c r="AB246" s="9">
        <v>0.406326355411744</v>
      </c>
      <c r="AC246" s="9">
        <v>0.26419652472567301</v>
      </c>
      <c r="AD246" s="9">
        <v>0.23474440894568599</v>
      </c>
      <c r="AE246" s="9">
        <v>0.31993127147766398</v>
      </c>
      <c r="AF246" s="9">
        <v>0.28681253696037701</v>
      </c>
      <c r="AG246" s="9">
        <v>0.271677817132364</v>
      </c>
      <c r="AH246" s="9">
        <v>1</v>
      </c>
      <c r="AI246">
        <v>0</v>
      </c>
    </row>
    <row r="247" spans="3:35" x14ac:dyDescent="0.2">
      <c r="C247" s="5" t="s">
        <v>589</v>
      </c>
      <c r="D247" s="9">
        <v>0.19636518529036001</v>
      </c>
      <c r="E247" s="9">
        <v>0.233682786608048</v>
      </c>
      <c r="F247" s="9">
        <v>0.184368737474949</v>
      </c>
      <c r="G247" s="9">
        <v>0.10078472958642599</v>
      </c>
      <c r="H247" s="9">
        <v>0.26072041166380899</v>
      </c>
      <c r="I247" s="9">
        <v>5.8155941353291003E-2</v>
      </c>
      <c r="J247" s="9">
        <v>3.2075913776944701E-2</v>
      </c>
      <c r="K247" s="9">
        <v>6.8091451292246793E-2</v>
      </c>
      <c r="L247" s="9">
        <v>0.227777777777778</v>
      </c>
      <c r="M247" s="9">
        <v>0.24262847514743199</v>
      </c>
      <c r="N247" s="9">
        <v>1.08636610537747E-2</v>
      </c>
      <c r="O247" s="9">
        <v>0.134127475247524</v>
      </c>
      <c r="P247" s="9">
        <v>9.9420440088582602E-3</v>
      </c>
      <c r="Q247" s="9">
        <v>5.4202667921807801E-3</v>
      </c>
      <c r="R247" s="9">
        <v>0.141754767651358</v>
      </c>
      <c r="S247" s="9">
        <v>3.0124372878301001E-2</v>
      </c>
      <c r="T247" s="9">
        <v>2.3732323232323198E-2</v>
      </c>
      <c r="U247" s="9">
        <v>0.11723811327903</v>
      </c>
      <c r="V247" s="9">
        <v>0.17177914110429399</v>
      </c>
      <c r="W247" s="9">
        <v>5.1207108605226599E-2</v>
      </c>
      <c r="X247" s="9">
        <v>0.13340448239060901</v>
      </c>
      <c r="Y247" s="9">
        <v>0.220415778251597</v>
      </c>
      <c r="Z247" s="9">
        <v>0.119229045271179</v>
      </c>
      <c r="AA247" s="9">
        <v>5.7977782147070597E-2</v>
      </c>
      <c r="AB247" s="9">
        <v>0.21019613022518099</v>
      </c>
      <c r="AC247" s="9">
        <v>3.3860154650677703E-2</v>
      </c>
      <c r="AD247" s="9">
        <v>3.6581469648562202E-2</v>
      </c>
      <c r="AE247" s="9">
        <v>0.138969072164948</v>
      </c>
      <c r="AF247" s="9">
        <v>0.16124581115710601</v>
      </c>
      <c r="AG247" s="9">
        <v>0.103568149022695</v>
      </c>
      <c r="AH247" s="9">
        <v>1</v>
      </c>
      <c r="AI247">
        <v>0</v>
      </c>
    </row>
    <row r="248" spans="3:35" x14ac:dyDescent="0.2">
      <c r="C248" s="5" t="s">
        <v>591</v>
      </c>
      <c r="D248" s="9">
        <v>0.37479293861517499</v>
      </c>
      <c r="E248" s="9">
        <v>0.43354751437267403</v>
      </c>
      <c r="F248" s="9">
        <v>0.402943818671819</v>
      </c>
      <c r="G248" s="9">
        <v>0.22969247083775099</v>
      </c>
      <c r="H248" s="9">
        <v>0.42285817459601299</v>
      </c>
      <c r="I248" s="9">
        <v>0.62302926200846698</v>
      </c>
      <c r="J248" s="9">
        <v>0.640346766635424</v>
      </c>
      <c r="K248" s="9">
        <v>0.48265407554672202</v>
      </c>
      <c r="L248" s="9">
        <v>0.49545454545454698</v>
      </c>
      <c r="M248" s="9">
        <v>0.40058972198820703</v>
      </c>
      <c r="N248" s="9">
        <v>5.1240267970305897E-2</v>
      </c>
      <c r="O248" s="9">
        <v>0.113750884016973</v>
      </c>
      <c r="P248" s="9">
        <v>0.127644536587664</v>
      </c>
      <c r="Q248" s="9">
        <v>3.2476774287539298E-2</v>
      </c>
      <c r="R248" s="9">
        <v>0.17853622055274099</v>
      </c>
      <c r="S248" s="9">
        <v>0.44971009703488102</v>
      </c>
      <c r="T248" s="9">
        <v>0.200151515151514</v>
      </c>
      <c r="U248" s="9">
        <v>0.42318620950937502</v>
      </c>
      <c r="V248" s="9">
        <v>0.100016885236674</v>
      </c>
      <c r="W248" s="9">
        <v>0.16891228942968101</v>
      </c>
      <c r="X248" s="9">
        <v>0.29953753112771297</v>
      </c>
      <c r="Y248" s="9">
        <v>0.41444562899786802</v>
      </c>
      <c r="Z248" s="9">
        <v>0.37347477464017298</v>
      </c>
      <c r="AA248" s="9">
        <v>0.15913782933543</v>
      </c>
      <c r="AB248" s="9">
        <v>0.46708049924057599</v>
      </c>
      <c r="AC248" s="9">
        <v>0.66139845349322202</v>
      </c>
      <c r="AD248" s="9">
        <v>0.72036741214057498</v>
      </c>
      <c r="AE248" s="9">
        <v>0.85051546391752797</v>
      </c>
      <c r="AF248" s="9">
        <v>0.25645574610684002</v>
      </c>
      <c r="AG248" s="9">
        <v>0.396563032926672</v>
      </c>
      <c r="AH248" s="9">
        <v>0</v>
      </c>
      <c r="AI248">
        <v>1</v>
      </c>
    </row>
    <row r="249" spans="3:35" x14ac:dyDescent="0.2">
      <c r="C249" s="5" t="s">
        <v>592</v>
      </c>
      <c r="D249" s="9">
        <v>0.25647214728572199</v>
      </c>
      <c r="E249" s="9">
        <v>0.26952992898207601</v>
      </c>
      <c r="F249" s="9">
        <v>0.26038283463478601</v>
      </c>
      <c r="G249" s="9">
        <v>0.137560975609756</v>
      </c>
      <c r="H249" s="9">
        <v>0.47639252505190399</v>
      </c>
      <c r="I249" s="9">
        <v>0.34421201153303199</v>
      </c>
      <c r="J249" s="9">
        <v>0.18137300843486401</v>
      </c>
      <c r="K249" s="9">
        <v>0.13911530815109399</v>
      </c>
      <c r="L249" s="9">
        <v>0.37929292929293101</v>
      </c>
      <c r="M249" s="9">
        <v>0.44355518112889802</v>
      </c>
      <c r="N249" s="9">
        <v>2.36103566902045E-2</v>
      </c>
      <c r="O249" s="9">
        <v>0.24306046676096199</v>
      </c>
      <c r="P249" s="9">
        <v>6.8180747302454797E-2</v>
      </c>
      <c r="Q249" s="9">
        <v>1.61151143635202E-2</v>
      </c>
      <c r="R249" s="9">
        <v>0.28170785600163101</v>
      </c>
      <c r="S249" s="9">
        <v>0.23055547210622901</v>
      </c>
      <c r="T249" s="9">
        <v>0.122752525252525</v>
      </c>
      <c r="U249" s="9">
        <v>0.22106459556734201</v>
      </c>
      <c r="V249" s="9">
        <v>0.19682557550515001</v>
      </c>
      <c r="W249" s="9">
        <v>0.176547406823929</v>
      </c>
      <c r="X249" s="9">
        <v>0.17609391675560301</v>
      </c>
      <c r="Y249" s="9">
        <v>0.29024520255863601</v>
      </c>
      <c r="Z249" s="9">
        <v>0.195228846058071</v>
      </c>
      <c r="AA249" s="9">
        <v>8.1252457727093899E-2</v>
      </c>
      <c r="AB249" s="9">
        <v>0.48755200422637202</v>
      </c>
      <c r="AC249" s="9">
        <v>0.22859000106722499</v>
      </c>
      <c r="AD249" s="9">
        <v>0.191932907348242</v>
      </c>
      <c r="AE249" s="9">
        <v>0.253264604810997</v>
      </c>
      <c r="AF249" s="9">
        <v>0.19534792036270199</v>
      </c>
      <c r="AG249" s="9">
        <v>0.25285320739866401</v>
      </c>
      <c r="AH249" s="9">
        <v>1</v>
      </c>
      <c r="AI249">
        <v>0</v>
      </c>
    </row>
    <row r="250" spans="3:35" x14ac:dyDescent="0.2">
      <c r="C250" s="5" t="s">
        <v>593</v>
      </c>
      <c r="D250" s="9">
        <v>0.62468644990297995</v>
      </c>
      <c r="E250" s="9">
        <v>0.33243151843083801</v>
      </c>
      <c r="F250" s="9">
        <v>0.62200262594153799</v>
      </c>
      <c r="G250" s="9">
        <v>0.46935312831389098</v>
      </c>
      <c r="H250" s="9">
        <v>0.54771147422587796</v>
      </c>
      <c r="I250" s="9">
        <v>0.39727624072142897</v>
      </c>
      <c r="J250" s="9">
        <v>0.499765698219304</v>
      </c>
      <c r="K250" s="9">
        <v>0.625745526838969</v>
      </c>
      <c r="L250" s="9">
        <v>0.33535353535353701</v>
      </c>
      <c r="M250" s="9">
        <v>0.22262005054760101</v>
      </c>
      <c r="N250" s="9">
        <v>0.116458446496468</v>
      </c>
      <c r="O250" s="9">
        <v>0.141619519094764</v>
      </c>
      <c r="P250" s="9">
        <v>0.106064175658483</v>
      </c>
      <c r="Q250" s="9">
        <v>8.5334648242989294E-2</v>
      </c>
      <c r="R250" s="9">
        <v>0.25067138049427101</v>
      </c>
      <c r="S250" s="9">
        <v>0.186994922942891</v>
      </c>
      <c r="T250" s="9">
        <v>0.14005050505050501</v>
      </c>
      <c r="U250" s="9">
        <v>0.36181094904337802</v>
      </c>
      <c r="V250" s="9">
        <v>0.23397309618956399</v>
      </c>
      <c r="W250" s="9">
        <v>0.107451321808106</v>
      </c>
      <c r="X250" s="9">
        <v>0.50160085378868902</v>
      </c>
      <c r="Y250" s="9">
        <v>0.34781449893390198</v>
      </c>
      <c r="Z250" s="9">
        <v>0.47606952537477198</v>
      </c>
      <c r="AA250" s="9">
        <v>0.317980731419583</v>
      </c>
      <c r="AB250" s="9">
        <v>0.62953179686984495</v>
      </c>
      <c r="AC250" s="9">
        <v>0.25895741770236003</v>
      </c>
      <c r="AD250" s="9">
        <v>0.42396166134185298</v>
      </c>
      <c r="AE250" s="9">
        <v>0.746735395189002</v>
      </c>
      <c r="AF250" s="9">
        <v>0.28917800118273201</v>
      </c>
      <c r="AG250" s="9">
        <v>0.16863439590712401</v>
      </c>
      <c r="AH250" s="9">
        <v>0</v>
      </c>
      <c r="AI250">
        <v>1</v>
      </c>
    </row>
    <row r="251" spans="3:35" x14ac:dyDescent="0.2">
      <c r="C251" s="5" t="s">
        <v>594</v>
      </c>
      <c r="D251" s="9">
        <v>0.560319939419757</v>
      </c>
      <c r="E251" s="9">
        <v>0.41460940142035502</v>
      </c>
      <c r="F251" s="9">
        <v>0.55220786400387001</v>
      </c>
      <c r="G251" s="9">
        <v>0.40996818663838802</v>
      </c>
      <c r="H251" s="9">
        <v>0.44389275074479001</v>
      </c>
      <c r="I251" s="9">
        <v>0.36660327587264602</v>
      </c>
      <c r="J251" s="9">
        <v>0.37347703842548902</v>
      </c>
      <c r="K251" s="9">
        <v>0.43459244532803298</v>
      </c>
      <c r="L251" s="9">
        <v>0.445959595959598</v>
      </c>
      <c r="M251" s="9">
        <v>0.23925863521482901</v>
      </c>
      <c r="N251" s="9">
        <v>0.25623755205504201</v>
      </c>
      <c r="O251" s="9">
        <v>0.34715346534653502</v>
      </c>
      <c r="P251" s="9">
        <v>0.176035433256372</v>
      </c>
      <c r="Q251" s="9">
        <v>0.18135667297972699</v>
      </c>
      <c r="R251" s="9">
        <v>0.216235510079205</v>
      </c>
      <c r="S251" s="9">
        <v>0.29011325742782601</v>
      </c>
      <c r="T251" s="9">
        <v>0.134368686868686</v>
      </c>
      <c r="U251" s="9">
        <v>0.34741428300814398</v>
      </c>
      <c r="V251" s="9">
        <v>0.224404795407215</v>
      </c>
      <c r="W251" s="9">
        <v>0.12507082348714099</v>
      </c>
      <c r="X251" s="9">
        <v>0.52401280683031104</v>
      </c>
      <c r="Y251" s="9">
        <v>0.50399786780383904</v>
      </c>
      <c r="Z251" s="9">
        <v>0.472583295980878</v>
      </c>
      <c r="AA251" s="9">
        <v>0.348456547384978</v>
      </c>
      <c r="AB251" s="9">
        <v>0.44792973651192303</v>
      </c>
      <c r="AC251" s="9">
        <v>0.30950509842729701</v>
      </c>
      <c r="AD251" s="9">
        <v>0.31246006389776199</v>
      </c>
      <c r="AE251" s="9">
        <v>0.58694158075601499</v>
      </c>
      <c r="AF251" s="9">
        <v>0.28424995071949499</v>
      </c>
      <c r="AG251" s="9">
        <v>0.184310638856095</v>
      </c>
      <c r="AH251" s="9">
        <v>0</v>
      </c>
      <c r="AI251">
        <v>1</v>
      </c>
    </row>
    <row r="252" spans="3:35" x14ac:dyDescent="0.2">
      <c r="C252" s="5" t="s">
        <v>596</v>
      </c>
      <c r="D252" s="9">
        <v>0.331250887405936</v>
      </c>
      <c r="E252" s="9">
        <v>0.33513696313831498</v>
      </c>
      <c r="F252" s="9">
        <v>0.32706792896137099</v>
      </c>
      <c r="G252" s="9">
        <v>0.19342523860021199</v>
      </c>
      <c r="H252" s="9">
        <v>0.48180915410309999</v>
      </c>
      <c r="I252" s="9">
        <v>0.28808048585976398</v>
      </c>
      <c r="J252" s="9">
        <v>0.26382380506091802</v>
      </c>
      <c r="K252" s="9">
        <v>0.32122266401590599</v>
      </c>
      <c r="L252" s="9">
        <v>0.30757575757575401</v>
      </c>
      <c r="M252" s="9">
        <v>0.32603201347935901</v>
      </c>
      <c r="N252" s="9">
        <v>3.9579938439254003E-2</v>
      </c>
      <c r="O252" s="9">
        <v>0.13107761669024001</v>
      </c>
      <c r="P252" s="9">
        <v>3.98152947274183E-2</v>
      </c>
      <c r="Q252" s="9">
        <v>2.25028857037195E-2</v>
      </c>
      <c r="R252" s="9">
        <v>0.12241221062650801</v>
      </c>
      <c r="S252" s="9">
        <v>0.117598461861988</v>
      </c>
      <c r="T252" s="9">
        <v>5.5176767676767602E-2</v>
      </c>
      <c r="U252" s="9">
        <v>0.18122750520931999</v>
      </c>
      <c r="V252" s="9">
        <v>6.11808408847863E-2</v>
      </c>
      <c r="W252" s="9">
        <v>6.7410140541437097E-2</v>
      </c>
      <c r="X252" s="9">
        <v>0.32408395588758199</v>
      </c>
      <c r="Y252" s="9">
        <v>0.50053304904051299</v>
      </c>
      <c r="Z252" s="9">
        <v>0.31620100602619799</v>
      </c>
      <c r="AA252" s="9">
        <v>0.16813311049940999</v>
      </c>
      <c r="AB252" s="9">
        <v>0.59519249818398301</v>
      </c>
      <c r="AC252" s="9">
        <v>0.31969225097262999</v>
      </c>
      <c r="AD252" s="9">
        <v>0.32499999999999901</v>
      </c>
      <c r="AE252" s="9">
        <v>0.62783505154639296</v>
      </c>
      <c r="AF252" s="9">
        <v>0.31815493790656402</v>
      </c>
      <c r="AG252" s="9">
        <v>0.33097205824478798</v>
      </c>
      <c r="AH252" s="9">
        <v>0</v>
      </c>
      <c r="AI252">
        <v>1</v>
      </c>
    </row>
    <row r="253" spans="3:35" x14ac:dyDescent="0.2">
      <c r="C253" s="5" t="s">
        <v>597</v>
      </c>
      <c r="D253" s="9">
        <v>0.27871645605565498</v>
      </c>
      <c r="E253" s="9">
        <v>0.33243151843083801</v>
      </c>
      <c r="F253" s="9">
        <v>0.26867528159767801</v>
      </c>
      <c r="G253" s="9">
        <v>0.155121951219511</v>
      </c>
      <c r="H253" s="9">
        <v>0.34964340525413201</v>
      </c>
      <c r="I253" s="9">
        <v>0.18235077602600999</v>
      </c>
      <c r="J253" s="9">
        <v>4.21040299906279E-2</v>
      </c>
      <c r="K253" s="9">
        <v>0.103876739562624</v>
      </c>
      <c r="L253" s="9">
        <v>0.40454545454545099</v>
      </c>
      <c r="M253" s="9">
        <v>0.28454085930918199</v>
      </c>
      <c r="N253" s="9">
        <v>9.2341118957088103E-2</v>
      </c>
      <c r="O253" s="9">
        <v>9.0412835926449706E-2</v>
      </c>
      <c r="P253" s="9">
        <v>8.6698393252603298E-2</v>
      </c>
      <c r="Q253" s="9">
        <v>3.6791321596270403E-2</v>
      </c>
      <c r="R253" s="9">
        <v>0.14267260427643899</v>
      </c>
      <c r="S253" s="9">
        <v>8.5378676360141195E-2</v>
      </c>
      <c r="T253" s="9">
        <v>1.78434343434343E-2</v>
      </c>
      <c r="U253" s="9">
        <v>0.12316726652775099</v>
      </c>
      <c r="V253" s="9">
        <v>0.20189114650757001</v>
      </c>
      <c r="W253" s="9">
        <v>5.1241656647734099E-2</v>
      </c>
      <c r="X253" s="9">
        <v>0.23194592671646799</v>
      </c>
      <c r="Y253" s="9">
        <v>0.32942430703624498</v>
      </c>
      <c r="Z253" s="9">
        <v>0.22277005826983501</v>
      </c>
      <c r="AA253" s="9">
        <v>0.10855780574125</v>
      </c>
      <c r="AB253" s="9">
        <v>0.33170441788284599</v>
      </c>
      <c r="AC253" s="9">
        <v>0.133800972145414</v>
      </c>
      <c r="AD253" s="9">
        <v>5.69249201277955E-2</v>
      </c>
      <c r="AE253" s="9">
        <v>0.219381443298969</v>
      </c>
      <c r="AF253" s="9">
        <v>0.34456928838951101</v>
      </c>
      <c r="AG253" s="9">
        <v>0.14633346451528401</v>
      </c>
      <c r="AH253" s="9">
        <v>1</v>
      </c>
      <c r="AI253">
        <v>0</v>
      </c>
    </row>
    <row r="254" spans="3:35" x14ac:dyDescent="0.2">
      <c r="C254" s="5" t="s">
        <v>601</v>
      </c>
      <c r="D254" s="9">
        <v>0.188792654645275</v>
      </c>
      <c r="E254" s="9">
        <v>0.25329726073723002</v>
      </c>
      <c r="F254" s="9">
        <v>0.19307580678598599</v>
      </c>
      <c r="G254" s="9">
        <v>9.6712619300105995E-2</v>
      </c>
      <c r="H254" s="9">
        <v>0.32969215491559201</v>
      </c>
      <c r="I254" s="9">
        <v>0.28194589289000699</v>
      </c>
      <c r="J254" s="9">
        <v>0.22157919400187401</v>
      </c>
      <c r="K254" s="9">
        <v>0.17957256461232601</v>
      </c>
      <c r="L254" s="9">
        <v>0.21666666666666701</v>
      </c>
      <c r="M254" s="9">
        <v>0.346251053074981</v>
      </c>
      <c r="N254" s="9">
        <v>5.2833604924859598E-2</v>
      </c>
      <c r="O254" s="9">
        <v>0.224496110325316</v>
      </c>
      <c r="P254" s="9">
        <v>9.6546199877491301E-2</v>
      </c>
      <c r="Q254" s="9">
        <v>2.1195447125315899E-2</v>
      </c>
      <c r="R254" s="9">
        <v>0.23292653907604399</v>
      </c>
      <c r="S254" s="9">
        <v>0.331420674737887</v>
      </c>
      <c r="T254" s="9">
        <v>0.162373737373737</v>
      </c>
      <c r="U254" s="9">
        <v>0.334911915135442</v>
      </c>
      <c r="V254" s="9">
        <v>0.102408960432262</v>
      </c>
      <c r="W254" s="9">
        <v>0.140997471083288</v>
      </c>
      <c r="X254" s="9">
        <v>0.157595161864102</v>
      </c>
      <c r="Y254" s="9">
        <v>0.39578891257995802</v>
      </c>
      <c r="Z254" s="9">
        <v>0.19786841974201999</v>
      </c>
      <c r="AA254" s="9">
        <v>7.1569012976799004E-2</v>
      </c>
      <c r="AB254" s="9">
        <v>0.448590107640497</v>
      </c>
      <c r="AC254" s="9">
        <v>0.36956078819454502</v>
      </c>
      <c r="AD254" s="9">
        <v>0.38170926517571802</v>
      </c>
      <c r="AE254" s="9">
        <v>0.53436426116838598</v>
      </c>
      <c r="AF254" s="9">
        <v>0.19219396806623301</v>
      </c>
      <c r="AG254" s="9">
        <v>0.26420044601863002</v>
      </c>
      <c r="AH254" s="9">
        <v>1</v>
      </c>
      <c r="AI254">
        <v>0</v>
      </c>
    </row>
    <row r="255" spans="3:35" x14ac:dyDescent="0.2">
      <c r="C255" s="5" t="s">
        <v>603</v>
      </c>
      <c r="D255" s="9">
        <v>0.321785224099575</v>
      </c>
      <c r="E255" s="9">
        <v>0.20561379776800401</v>
      </c>
      <c r="F255" s="9">
        <v>0.308064404671412</v>
      </c>
      <c r="G255" s="9">
        <v>0.18765641569459099</v>
      </c>
      <c r="H255" s="9">
        <v>0.32084499413198703</v>
      </c>
      <c r="I255" s="9">
        <v>0.14661677197717901</v>
      </c>
      <c r="J255" s="9">
        <v>2.4718837863167701E-2</v>
      </c>
      <c r="K255" s="9">
        <v>4.9388667992047899E-2</v>
      </c>
      <c r="L255" s="9">
        <v>0.174242424242425</v>
      </c>
      <c r="M255" s="9">
        <v>0.17944397641112</v>
      </c>
      <c r="N255" s="9">
        <v>8.8647474198804893E-2</v>
      </c>
      <c r="O255" s="9">
        <v>2.7205622347949099E-2</v>
      </c>
      <c r="P255" s="9">
        <v>6.9641426753992805E-2</v>
      </c>
      <c r="Q255" s="9">
        <v>4.2095786685792599E-2</v>
      </c>
      <c r="R255" s="9">
        <v>0.16041744569466601</v>
      </c>
      <c r="S255" s="9">
        <v>6.9907170967645496E-2</v>
      </c>
      <c r="T255" s="9">
        <v>1.95479797979797E-2</v>
      </c>
      <c r="U255" s="9">
        <v>0.107160447054366</v>
      </c>
      <c r="V255" s="9">
        <v>6.1743682107277501E-2</v>
      </c>
      <c r="W255" s="9">
        <v>5.7667592554205699E-2</v>
      </c>
      <c r="X255" s="9">
        <v>0.261117040199218</v>
      </c>
      <c r="Y255" s="9">
        <v>0.14605543710021299</v>
      </c>
      <c r="Z255" s="9">
        <v>0.23651576273718899</v>
      </c>
      <c r="AA255" s="9">
        <v>0.128145890680299</v>
      </c>
      <c r="AB255" s="9">
        <v>0.23793171762530699</v>
      </c>
      <c r="AC255" s="9">
        <v>7.7432061394572704E-2</v>
      </c>
      <c r="AD255" s="9">
        <v>2.8091054313098999E-2</v>
      </c>
      <c r="AE255" s="9">
        <v>0.11381443298969</v>
      </c>
      <c r="AF255" s="9">
        <v>5.79538734476642E-2</v>
      </c>
      <c r="AG255" s="9">
        <v>8.5661812934540602E-2</v>
      </c>
      <c r="AH255" s="9">
        <v>1</v>
      </c>
      <c r="AI255">
        <v>0</v>
      </c>
    </row>
    <row r="256" spans="3:35" x14ac:dyDescent="0.2">
      <c r="C256" s="5" t="s">
        <v>604</v>
      </c>
      <c r="D256" s="9">
        <v>0.16986132803256301</v>
      </c>
      <c r="E256" s="9">
        <v>0.29117348664186599</v>
      </c>
      <c r="F256" s="9">
        <v>0.15914587796282201</v>
      </c>
      <c r="G256" s="9">
        <v>8.3732767762459803E-2</v>
      </c>
      <c r="H256" s="9">
        <v>0.259907917306132</v>
      </c>
      <c r="I256" s="9">
        <v>7.7418563278326705E-2</v>
      </c>
      <c r="J256" s="9">
        <v>4.6696344892221103E-2</v>
      </c>
      <c r="K256" s="9">
        <v>5.52186878727636E-2</v>
      </c>
      <c r="L256" s="9">
        <v>0.66262626262626001</v>
      </c>
      <c r="M256" s="9">
        <v>0.16259477674810599</v>
      </c>
      <c r="N256" s="9">
        <v>2.5457179069346001E-2</v>
      </c>
      <c r="O256" s="9">
        <v>0.48218705799151201</v>
      </c>
      <c r="P256" s="9">
        <v>2.45017198322569E-2</v>
      </c>
      <c r="Q256" s="9">
        <v>1.1800567054788901E-2</v>
      </c>
      <c r="R256" s="9">
        <v>0.30618349933711803</v>
      </c>
      <c r="S256" s="9">
        <v>8.3050440111755899E-2</v>
      </c>
      <c r="T256" s="9">
        <v>5.0328282828282798E-2</v>
      </c>
      <c r="U256" s="9">
        <v>0.21045652585717001</v>
      </c>
      <c r="V256" s="9">
        <v>0.13069173186244101</v>
      </c>
      <c r="W256" s="9">
        <v>0.124276218509459</v>
      </c>
      <c r="X256" s="9">
        <v>0.107079331198862</v>
      </c>
      <c r="Y256" s="9">
        <v>0.30090618336886799</v>
      </c>
      <c r="Z256" s="9">
        <v>9.4327406743364095E-2</v>
      </c>
      <c r="AA256" s="9">
        <v>4.4509437672041102E-2</v>
      </c>
      <c r="AB256" s="9">
        <v>0.17678135111932999</v>
      </c>
      <c r="AC256" s="9">
        <v>3.6993916814623003E-2</v>
      </c>
      <c r="AD256" s="9">
        <v>3.1837060702875397E-2</v>
      </c>
      <c r="AE256" s="9">
        <v>7.6357388316151395E-2</v>
      </c>
      <c r="AF256" s="9">
        <v>0.223536369012417</v>
      </c>
      <c r="AG256" s="9">
        <v>8.0808080808081897E-2</v>
      </c>
      <c r="AH256" s="9">
        <v>1</v>
      </c>
      <c r="AI256">
        <v>0</v>
      </c>
    </row>
    <row r="257" spans="3:35" x14ac:dyDescent="0.2">
      <c r="C257" s="5" t="s">
        <v>605</v>
      </c>
      <c r="D257" s="9">
        <v>0.52293056935964999</v>
      </c>
      <c r="E257" s="9">
        <v>0.24146094014203501</v>
      </c>
      <c r="F257" s="9">
        <v>0.50936355469559802</v>
      </c>
      <c r="G257" s="9">
        <v>0.35906680805938401</v>
      </c>
      <c r="H257" s="9">
        <v>0.332581023742892</v>
      </c>
      <c r="I257" s="9">
        <v>0.318446721060058</v>
      </c>
      <c r="J257" s="9">
        <v>0.25538894095595099</v>
      </c>
      <c r="K257" s="9">
        <v>0.31083499005964299</v>
      </c>
      <c r="L257" s="9">
        <v>0.33333333333332898</v>
      </c>
      <c r="M257" s="9">
        <v>0.16512215669755601</v>
      </c>
      <c r="N257" s="9">
        <v>6.7753032772043795E-2</v>
      </c>
      <c r="O257" s="9">
        <v>5.0919377652050998E-2</v>
      </c>
      <c r="P257" s="9">
        <v>5.4846157470668601E-2</v>
      </c>
      <c r="Q257" s="9">
        <v>5.4105543913126303E-2</v>
      </c>
      <c r="R257" s="9">
        <v>8.1721453581262801E-2</v>
      </c>
      <c r="S257" s="9">
        <v>0.100249346591762</v>
      </c>
      <c r="T257" s="9">
        <v>7.5126262626262305E-2</v>
      </c>
      <c r="U257" s="9">
        <v>0.18475089979162701</v>
      </c>
      <c r="V257" s="9">
        <v>7.1311982889626799E-2</v>
      </c>
      <c r="W257" s="9">
        <v>5.3245443113193E-2</v>
      </c>
      <c r="X257" s="9">
        <v>0.44290288153681701</v>
      </c>
      <c r="Y257" s="9">
        <v>0.26652452025586398</v>
      </c>
      <c r="Z257" s="9">
        <v>0.41281936351412102</v>
      </c>
      <c r="AA257" s="9">
        <v>0.272021234762092</v>
      </c>
      <c r="AB257" s="9">
        <v>0.364062603182991</v>
      </c>
      <c r="AC257" s="9">
        <v>0.232179759583199</v>
      </c>
      <c r="AD257" s="9">
        <v>0.342651757188497</v>
      </c>
      <c r="AE257" s="9">
        <v>0.52749140893470903</v>
      </c>
      <c r="AF257" s="9">
        <v>0.251724817662133</v>
      </c>
      <c r="AG257" s="9">
        <v>0.17847304210940701</v>
      </c>
      <c r="AH257" s="9">
        <v>0</v>
      </c>
      <c r="AI257">
        <v>1</v>
      </c>
    </row>
    <row r="258" spans="3:35" x14ac:dyDescent="0.2">
      <c r="C258" s="5" t="s">
        <v>606</v>
      </c>
      <c r="D258" s="9">
        <v>0.23706753750769199</v>
      </c>
      <c r="E258" s="9">
        <v>0.51335813324315105</v>
      </c>
      <c r="F258" s="9">
        <v>0.233708796904153</v>
      </c>
      <c r="G258" s="9">
        <v>0.12632025450689199</v>
      </c>
      <c r="H258" s="9">
        <v>0.45472600884715503</v>
      </c>
      <c r="I258" s="9">
        <v>0.22329918409913499</v>
      </c>
      <c r="J258" s="9">
        <v>0.12748359887535099</v>
      </c>
      <c r="K258" s="9">
        <v>0.21242544731610399</v>
      </c>
      <c r="L258" s="9">
        <v>0.38383838383838498</v>
      </c>
      <c r="M258" s="9">
        <v>0.39048020219039797</v>
      </c>
      <c r="N258" s="9">
        <v>5.4608002896975899E-2</v>
      </c>
      <c r="O258" s="9">
        <v>0.18648338048090499</v>
      </c>
      <c r="P258" s="9">
        <v>5.2207510719502401E-2</v>
      </c>
      <c r="Q258" s="9">
        <v>2.3511481178487802E-2</v>
      </c>
      <c r="R258" s="9">
        <v>0.22459802155216299</v>
      </c>
      <c r="S258" s="9">
        <v>0.13517289031754201</v>
      </c>
      <c r="T258" s="9">
        <v>5.8939393939393903E-2</v>
      </c>
      <c r="U258" s="9">
        <v>0.31540064406137502</v>
      </c>
      <c r="V258" s="9">
        <v>0.18373951708223099</v>
      </c>
      <c r="W258" s="9">
        <v>9.6015919737987898E-2</v>
      </c>
      <c r="X258" s="9">
        <v>0.17965136961935299</v>
      </c>
      <c r="Y258" s="9">
        <v>0.48880597014925198</v>
      </c>
      <c r="Z258" s="9">
        <v>0.16967976492853301</v>
      </c>
      <c r="AA258" s="9">
        <v>8.0785489579236994E-2</v>
      </c>
      <c r="AB258" s="9">
        <v>0.39576041735454898</v>
      </c>
      <c r="AC258" s="9">
        <v>0.15029445721880999</v>
      </c>
      <c r="AD258" s="9">
        <v>0.12851437699680399</v>
      </c>
      <c r="AE258" s="9">
        <v>0.41305841924398701</v>
      </c>
      <c r="AF258" s="9">
        <v>0.20382416715947199</v>
      </c>
      <c r="AG258" s="9">
        <v>0.180178407451136</v>
      </c>
      <c r="AH258" s="9">
        <v>1</v>
      </c>
      <c r="AI258">
        <v>0</v>
      </c>
    </row>
    <row r="259" spans="3:35" x14ac:dyDescent="0.2">
      <c r="C259" s="5" t="s">
        <v>608</v>
      </c>
      <c r="D259" s="9">
        <v>0.37006010696199698</v>
      </c>
      <c r="E259" s="9">
        <v>0.26885356780520703</v>
      </c>
      <c r="F259" s="9">
        <v>0.35996130191417203</v>
      </c>
      <c r="G259" s="9">
        <v>0.22536585365853601</v>
      </c>
      <c r="H259" s="9">
        <v>0.35352532274081599</v>
      </c>
      <c r="I259" s="9">
        <v>0.213238451628735</v>
      </c>
      <c r="J259" s="9">
        <v>9.5337394564198402E-2</v>
      </c>
      <c r="K259" s="9">
        <v>0.112326043737574</v>
      </c>
      <c r="L259" s="9">
        <v>0.42070707070707197</v>
      </c>
      <c r="M259" s="9">
        <v>0.187447346251055</v>
      </c>
      <c r="N259" s="9">
        <v>3.9435089625203597E-2</v>
      </c>
      <c r="O259" s="9">
        <v>5.7881011315417098E-2</v>
      </c>
      <c r="P259" s="9">
        <v>3.4161051689205101E-2</v>
      </c>
      <c r="Q259" s="9">
        <v>2.4183878161666599E-2</v>
      </c>
      <c r="R259" s="9">
        <v>0.104803345004589</v>
      </c>
      <c r="S259" s="9">
        <v>7.1033736894283495E-2</v>
      </c>
      <c r="T259" s="9">
        <v>4.4393939393939097E-2</v>
      </c>
      <c r="U259" s="9">
        <v>0.13064974426974801</v>
      </c>
      <c r="V259" s="9">
        <v>0.20625316598187601</v>
      </c>
      <c r="W259" s="9">
        <v>3.71806033470145E-2</v>
      </c>
      <c r="X259" s="9">
        <v>0.30238349341871301</v>
      </c>
      <c r="Y259" s="9">
        <v>0.28571428571428298</v>
      </c>
      <c r="Z259" s="9">
        <v>0.27635838438169402</v>
      </c>
      <c r="AA259" s="9">
        <v>0.15835135666535599</v>
      </c>
      <c r="AB259" s="9">
        <v>0.339628871425743</v>
      </c>
      <c r="AC259" s="9">
        <v>0.156018666744282</v>
      </c>
      <c r="AD259" s="9">
        <v>0.16453674121405601</v>
      </c>
      <c r="AE259" s="9">
        <v>0.28549828178694198</v>
      </c>
      <c r="AF259" s="9">
        <v>0.40114330770746898</v>
      </c>
      <c r="AG259" s="9">
        <v>0.116817525908435</v>
      </c>
      <c r="AH259" s="9">
        <v>1</v>
      </c>
      <c r="AI259">
        <v>0</v>
      </c>
    </row>
    <row r="260" spans="3:35" x14ac:dyDescent="0.2">
      <c r="C260" s="5" t="s">
        <v>609</v>
      </c>
      <c r="D260" s="9">
        <v>0.357281461498411</v>
      </c>
      <c r="E260" s="9">
        <v>0.325667906662157</v>
      </c>
      <c r="F260" s="9">
        <v>0.34869739478957901</v>
      </c>
      <c r="G260" s="9">
        <v>0.218960763520678</v>
      </c>
      <c r="H260" s="9">
        <v>0.282116096415998</v>
      </c>
      <c r="I260" s="9">
        <v>0.17980491994356201</v>
      </c>
      <c r="J260" s="9">
        <v>0.20658388003748801</v>
      </c>
      <c r="K260" s="9">
        <v>0.14537773359841</v>
      </c>
      <c r="L260" s="9">
        <v>0.20858585858585399</v>
      </c>
      <c r="M260" s="9">
        <v>0.157961246840775</v>
      </c>
      <c r="N260" s="9">
        <v>5.14213289878689E-2</v>
      </c>
      <c r="O260" s="9">
        <v>0.21963401697312601</v>
      </c>
      <c r="P260" s="9">
        <v>5.8285821985581597E-2</v>
      </c>
      <c r="Q260" s="9">
        <v>3.0328839480162201E-2</v>
      </c>
      <c r="R260" s="9">
        <v>8.27412720535744E-2</v>
      </c>
      <c r="S260" s="9">
        <v>0.136900291405054</v>
      </c>
      <c r="T260" s="9">
        <v>8.5328282828282795E-2</v>
      </c>
      <c r="U260" s="9">
        <v>0.167607501420723</v>
      </c>
      <c r="V260" s="9">
        <v>8.5242303146281007E-2</v>
      </c>
      <c r="W260" s="9">
        <v>4.9479706479831E-2</v>
      </c>
      <c r="X260" s="9">
        <v>0.29775880469583899</v>
      </c>
      <c r="Y260" s="9">
        <v>0.43630063965884902</v>
      </c>
      <c r="Z260" s="9">
        <v>0.28731510533392701</v>
      </c>
      <c r="AA260" s="9">
        <v>0.15859712937475401</v>
      </c>
      <c r="AB260" s="9">
        <v>0.24915802681106899</v>
      </c>
      <c r="AC260" s="9">
        <v>0.23053041107586</v>
      </c>
      <c r="AD260" s="9">
        <v>0.30183706070287503</v>
      </c>
      <c r="AE260" s="9">
        <v>0.32969072164948499</v>
      </c>
      <c r="AF260" s="9">
        <v>0.17859254878769701</v>
      </c>
      <c r="AG260" s="9">
        <v>0.12849271940181101</v>
      </c>
      <c r="AH260" s="9">
        <v>1</v>
      </c>
      <c r="AI260">
        <v>0</v>
      </c>
    </row>
    <row r="261" spans="3:35" x14ac:dyDescent="0.2">
      <c r="C261" s="5" t="s">
        <v>611</v>
      </c>
      <c r="D261" s="9">
        <v>0.23138813952387299</v>
      </c>
      <c r="E261" s="9">
        <v>0.40006763611768298</v>
      </c>
      <c r="F261" s="9">
        <v>0.22831870637827301</v>
      </c>
      <c r="G261" s="9">
        <v>0.12237539766702001</v>
      </c>
      <c r="H261" s="9">
        <v>0.12187415365171</v>
      </c>
      <c r="I261" s="9">
        <v>0.26691614011410097</v>
      </c>
      <c r="J261" s="9">
        <v>0.205646672914714</v>
      </c>
      <c r="K261" s="9">
        <v>0.11858846918488999</v>
      </c>
      <c r="L261" s="9">
        <v>0.14595959595959099</v>
      </c>
      <c r="M261" s="9">
        <v>0.34035383319292301</v>
      </c>
      <c r="N261" s="9">
        <v>5.2326634075683498E-2</v>
      </c>
      <c r="O261" s="9">
        <v>0.26383486562941999</v>
      </c>
      <c r="P261" s="9">
        <v>5.6448192998162297E-2</v>
      </c>
      <c r="Q261" s="9">
        <v>2.5099085166548799E-2</v>
      </c>
      <c r="R261" s="9">
        <v>0.17476289220518701</v>
      </c>
      <c r="S261" s="9">
        <v>0.43844443776850101</v>
      </c>
      <c r="T261" s="9">
        <v>0.168257575757575</v>
      </c>
      <c r="U261" s="9">
        <v>0.29418450464103102</v>
      </c>
      <c r="V261" s="9">
        <v>0.220324196544153</v>
      </c>
      <c r="W261" s="9">
        <v>0.27742769094703101</v>
      </c>
      <c r="X261" s="9">
        <v>0.17289220917822501</v>
      </c>
      <c r="Y261" s="9">
        <v>0.43070362473347601</v>
      </c>
      <c r="Z261" s="9">
        <v>0.16484884705413699</v>
      </c>
      <c r="AA261" s="9">
        <v>7.9138812426268093E-2</v>
      </c>
      <c r="AB261" s="9">
        <v>0.15452684408637801</v>
      </c>
      <c r="AC261" s="9">
        <v>0.30329578639966498</v>
      </c>
      <c r="AD261" s="9">
        <v>0.25702875399360903</v>
      </c>
      <c r="AE261" s="9">
        <v>0.30068728522336802</v>
      </c>
      <c r="AF261" s="9">
        <v>0.14587029371180699</v>
      </c>
      <c r="AG261" s="9">
        <v>0.29174865538501998</v>
      </c>
      <c r="AH261" s="9">
        <v>1</v>
      </c>
      <c r="AI261">
        <v>0</v>
      </c>
    </row>
    <row r="262" spans="3:35" x14ac:dyDescent="0.2">
      <c r="C262" s="5" t="s">
        <v>612</v>
      </c>
      <c r="D262" s="9">
        <v>0.59676274314922895</v>
      </c>
      <c r="E262" s="9">
        <v>0.51707811971592799</v>
      </c>
      <c r="F262" s="9">
        <v>0.579849353880174</v>
      </c>
      <c r="G262" s="9">
        <v>0.44432661717921501</v>
      </c>
      <c r="H262" s="9">
        <v>0.456531551864227</v>
      </c>
      <c r="I262" s="9">
        <v>0.24332863014539</v>
      </c>
      <c r="J262" s="9">
        <v>0.38776944704779698</v>
      </c>
      <c r="K262" s="9">
        <v>0.45044731610338101</v>
      </c>
      <c r="L262" s="9">
        <v>0.30454545454545601</v>
      </c>
      <c r="M262" s="9">
        <v>8.3192923336143601E-2</v>
      </c>
      <c r="N262" s="9">
        <v>0.12887923230128501</v>
      </c>
      <c r="O262" s="9">
        <v>0.22427510608203699</v>
      </c>
      <c r="P262" s="9">
        <v>0.101729255995853</v>
      </c>
      <c r="Q262" s="9">
        <v>9.2226717320572693E-2</v>
      </c>
      <c r="R262" s="9">
        <v>0.34629635924805402</v>
      </c>
      <c r="S262" s="9">
        <v>0.127962868387058</v>
      </c>
      <c r="T262" s="9">
        <v>0.123914141414141</v>
      </c>
      <c r="U262" s="9">
        <v>0.28395529456336399</v>
      </c>
      <c r="V262" s="9">
        <v>0.11999774863510999</v>
      </c>
      <c r="W262" s="9">
        <v>3.1514724375717E-2</v>
      </c>
      <c r="X262" s="9">
        <v>0.48061188189256598</v>
      </c>
      <c r="Y262" s="9">
        <v>0.50479744136460702</v>
      </c>
      <c r="Z262" s="9">
        <v>0.44519149360028099</v>
      </c>
      <c r="AA262" s="9">
        <v>0.30372591427447898</v>
      </c>
      <c r="AB262" s="9">
        <v>0.53906095225516404</v>
      </c>
      <c r="AC262" s="9">
        <v>0.15252592872873999</v>
      </c>
      <c r="AD262" s="9">
        <v>0.31765175718849797</v>
      </c>
      <c r="AE262" s="9">
        <v>0.50378006872852399</v>
      </c>
      <c r="AF262" s="9">
        <v>0.14350482948945401</v>
      </c>
      <c r="AG262" s="9">
        <v>3.8501902138266E-2</v>
      </c>
      <c r="AH262" s="9">
        <v>0</v>
      </c>
      <c r="AI262">
        <v>1</v>
      </c>
    </row>
    <row r="263" spans="3:35" x14ac:dyDescent="0.2">
      <c r="C263" s="5" t="s">
        <v>613</v>
      </c>
      <c r="D263" s="9">
        <v>0.23754082067300999</v>
      </c>
      <c r="E263" s="9">
        <v>0.62631044978018202</v>
      </c>
      <c r="F263" s="9">
        <v>0.22790408403012899</v>
      </c>
      <c r="G263" s="9">
        <v>0.12682926829268201</v>
      </c>
      <c r="H263" s="9">
        <v>0.28653967680780201</v>
      </c>
      <c r="I263" s="9">
        <v>0.138396417397706</v>
      </c>
      <c r="J263" s="9">
        <v>9.5009372071227699E-2</v>
      </c>
      <c r="K263" s="9">
        <v>9.6669980119284196E-2</v>
      </c>
      <c r="L263" s="9">
        <v>0.280303030303031</v>
      </c>
      <c r="M263" s="9">
        <v>0.23336141533277099</v>
      </c>
      <c r="N263" s="9">
        <v>2.88611261995292E-2</v>
      </c>
      <c r="O263" s="9">
        <v>0.29720650636492202</v>
      </c>
      <c r="P263" s="9">
        <v>3.5763087216698797E-2</v>
      </c>
      <c r="Q263" s="9">
        <v>1.3182716409101101E-2</v>
      </c>
      <c r="R263" s="9">
        <v>0.19107998776217799</v>
      </c>
      <c r="S263" s="9">
        <v>0.17753176915913199</v>
      </c>
      <c r="T263" s="9">
        <v>7.4267676767676497E-2</v>
      </c>
      <c r="U263" s="9">
        <v>0.173631369577571</v>
      </c>
      <c r="V263" s="9">
        <v>0.134631620419879</v>
      </c>
      <c r="W263" s="9">
        <v>0.117712090432956</v>
      </c>
      <c r="X263" s="9">
        <v>0.18356456776947699</v>
      </c>
      <c r="Y263" s="9">
        <v>0.68923240938166497</v>
      </c>
      <c r="Z263" s="9">
        <v>0.172618158274815</v>
      </c>
      <c r="AA263" s="9">
        <v>8.3194062131341104E-2</v>
      </c>
      <c r="AB263" s="9">
        <v>0.32774219111140701</v>
      </c>
      <c r="AC263" s="9">
        <v>0.15359315423348799</v>
      </c>
      <c r="AD263" s="9">
        <v>0.144648562300319</v>
      </c>
      <c r="AE263" s="9">
        <v>0.24453608247422701</v>
      </c>
      <c r="AF263" s="9">
        <v>0.17386162034299199</v>
      </c>
      <c r="AG263" s="9">
        <v>0.17643972189426799</v>
      </c>
      <c r="AH263" s="9">
        <v>1</v>
      </c>
      <c r="AI263">
        <v>0</v>
      </c>
    </row>
    <row r="264" spans="3:35" x14ac:dyDescent="0.2">
      <c r="C264" s="5" t="s">
        <v>614</v>
      </c>
      <c r="D264" s="9">
        <v>0.357281461498411</v>
      </c>
      <c r="E264" s="9">
        <v>0.144403111261413</v>
      </c>
      <c r="F264" s="9">
        <v>0.346002349526639</v>
      </c>
      <c r="G264" s="9">
        <v>0.21238600212089001</v>
      </c>
      <c r="H264" s="9">
        <v>0.51701724293581697</v>
      </c>
      <c r="I264" s="9">
        <v>0.22403533525550601</v>
      </c>
      <c r="J264" s="9">
        <v>0.16155107778819</v>
      </c>
      <c r="K264" s="9">
        <v>0.322813121272366</v>
      </c>
      <c r="L264" s="9">
        <v>0.29797979797979901</v>
      </c>
      <c r="M264" s="9">
        <v>0.23694187026116401</v>
      </c>
      <c r="N264" s="9">
        <v>7.0432735831974902E-2</v>
      </c>
      <c r="O264" s="9">
        <v>7.98046322489393E-2</v>
      </c>
      <c r="P264" s="9">
        <v>6.5306507091362598E-2</v>
      </c>
      <c r="Q264" s="9">
        <v>3.5297106078094997E-2</v>
      </c>
      <c r="R264" s="9">
        <v>0.150253254920624</v>
      </c>
      <c r="S264" s="9">
        <v>7.7042088503019704E-2</v>
      </c>
      <c r="T264" s="9">
        <v>4.0782828282828198E-2</v>
      </c>
      <c r="U264" s="9">
        <v>0.21519227126349699</v>
      </c>
      <c r="V264" s="9">
        <v>0.19963978161760401</v>
      </c>
      <c r="W264" s="9">
        <v>9.2181087019609795E-2</v>
      </c>
      <c r="X264" s="9">
        <v>0.27997154037709099</v>
      </c>
      <c r="Y264" s="9">
        <v>0.13086353944562901</v>
      </c>
      <c r="Z264" s="9">
        <v>0.26241346680611199</v>
      </c>
      <c r="AA264" s="9">
        <v>0.138787848997247</v>
      </c>
      <c r="AB264" s="9">
        <v>0.419533777983223</v>
      </c>
      <c r="AC264" s="9">
        <v>0.11691940507029</v>
      </c>
      <c r="AD264" s="9">
        <v>0.109664536741214</v>
      </c>
      <c r="AE264" s="9">
        <v>0.367353951890035</v>
      </c>
      <c r="AF264" s="9">
        <v>0.205204021289178</v>
      </c>
      <c r="AG264" s="9">
        <v>0.15125278761642499</v>
      </c>
      <c r="AH264" s="9">
        <v>1</v>
      </c>
      <c r="AI264">
        <v>0</v>
      </c>
    </row>
    <row r="265" spans="3:35" x14ac:dyDescent="0.2">
      <c r="C265" s="5" t="s">
        <v>615</v>
      </c>
      <c r="D265" s="9">
        <v>0.266884376922709</v>
      </c>
      <c r="E265" s="9">
        <v>0.25160635779505902</v>
      </c>
      <c r="F265" s="9">
        <v>0.25450901803607201</v>
      </c>
      <c r="G265" s="9">
        <v>0.148207847295863</v>
      </c>
      <c r="H265" s="9">
        <v>0.29972014083235798</v>
      </c>
      <c r="I265" s="9">
        <v>0.107109993251948</v>
      </c>
      <c r="J265" s="9">
        <v>6.9493908153701697E-2</v>
      </c>
      <c r="K265" s="9">
        <v>0.112922465208748</v>
      </c>
      <c r="L265" s="9">
        <v>0.37323232323232503</v>
      </c>
      <c r="M265" s="9">
        <v>0.17481044650379099</v>
      </c>
      <c r="N265" s="9">
        <v>2.0894441426760401E-2</v>
      </c>
      <c r="O265" s="9">
        <v>6.7892503536067794E-2</v>
      </c>
      <c r="P265" s="9">
        <v>1.69156104226546E-2</v>
      </c>
      <c r="Q265" s="9">
        <v>1.2174120934332899E-2</v>
      </c>
      <c r="R265" s="9">
        <v>7.3936839242615099E-2</v>
      </c>
      <c r="S265" s="9">
        <v>4.7218133205155402E-2</v>
      </c>
      <c r="T265" s="9">
        <v>3.1717171717171699E-2</v>
      </c>
      <c r="U265" s="9">
        <v>0.13047925743512001</v>
      </c>
      <c r="V265" s="9">
        <v>0.115354308549558</v>
      </c>
      <c r="W265" s="9">
        <v>2.56761051918796E-2</v>
      </c>
      <c r="X265" s="9">
        <v>0.22803272856634699</v>
      </c>
      <c r="Y265" s="9">
        <v>0.26998933901918698</v>
      </c>
      <c r="Z265" s="9">
        <v>0.20523930474625299</v>
      </c>
      <c r="AA265" s="9">
        <v>0.11017990562327901</v>
      </c>
      <c r="AB265" s="9">
        <v>0.33896850029716902</v>
      </c>
      <c r="AC265" s="9">
        <v>0.12070320458712901</v>
      </c>
      <c r="AD265" s="9">
        <v>0.15071884984025499</v>
      </c>
      <c r="AE265" s="9">
        <v>0.33852233676976001</v>
      </c>
      <c r="AF265" s="9">
        <v>0.336093041592746</v>
      </c>
      <c r="AG265" s="9">
        <v>0.119769119769121</v>
      </c>
      <c r="AH265" s="9">
        <v>1</v>
      </c>
      <c r="AI265">
        <v>0</v>
      </c>
    </row>
    <row r="266" spans="3:35" x14ac:dyDescent="0.2">
      <c r="C266" s="5" t="s">
        <v>622</v>
      </c>
      <c r="D266" s="9">
        <v>0.96734346159307505</v>
      </c>
      <c r="E266" s="9">
        <v>0.56002705444707401</v>
      </c>
      <c r="F266" s="9">
        <v>0.988943404049478</v>
      </c>
      <c r="G266" s="9">
        <v>1</v>
      </c>
      <c r="H266" s="9">
        <v>0.50347567030784901</v>
      </c>
      <c r="I266" s="9">
        <v>0.55033433531685305</v>
      </c>
      <c r="J266" s="9">
        <v>0.85168697282099004</v>
      </c>
      <c r="K266" s="9">
        <v>0.83946322067594303</v>
      </c>
      <c r="L266" s="9">
        <v>0.50555555555555798</v>
      </c>
      <c r="M266" s="9">
        <v>0.13205560235889</v>
      </c>
      <c r="N266" s="9">
        <v>0.88194821654897604</v>
      </c>
      <c r="O266" s="9">
        <v>0.20902581329561501</v>
      </c>
      <c r="P266" s="9">
        <v>0.84309475568957704</v>
      </c>
      <c r="Q266" s="9">
        <v>1</v>
      </c>
      <c r="R266" s="9">
        <v>0.20182207567053001</v>
      </c>
      <c r="S266" s="9">
        <v>0.38669750953826099</v>
      </c>
      <c r="T266" s="9">
        <v>0.20340909090909001</v>
      </c>
      <c r="U266" s="9">
        <v>0.49213866262549799</v>
      </c>
      <c r="V266" s="9">
        <v>0.12787752574998401</v>
      </c>
      <c r="W266" s="9">
        <v>0.126556389314981</v>
      </c>
      <c r="X266" s="9">
        <v>1</v>
      </c>
      <c r="Y266" s="9">
        <v>0.51572494669509705</v>
      </c>
      <c r="Z266" s="9">
        <v>1</v>
      </c>
      <c r="AA266" s="9">
        <v>1</v>
      </c>
      <c r="AB266" s="9">
        <v>0.426137489268965</v>
      </c>
      <c r="AC266" s="9">
        <v>0.38644235526966703</v>
      </c>
      <c r="AD266" s="9">
        <v>0.54576677316293898</v>
      </c>
      <c r="AE266" s="9">
        <v>0.90206185567010599</v>
      </c>
      <c r="AF266" s="9">
        <v>0.21210329193770899</v>
      </c>
      <c r="AG266" s="9">
        <v>0.12613144431326301</v>
      </c>
      <c r="AH266" s="9">
        <v>0</v>
      </c>
      <c r="AI266">
        <v>1</v>
      </c>
    </row>
    <row r="267" spans="3:35" x14ac:dyDescent="0.2">
      <c r="C267" s="5" t="s">
        <v>624</v>
      </c>
      <c r="D267" s="9">
        <v>0.218609494060297</v>
      </c>
      <c r="E267" s="9">
        <v>0.2925262089956</v>
      </c>
      <c r="F267" s="9">
        <v>0.20793310759449901</v>
      </c>
      <c r="G267" s="9">
        <v>0.114188759278896</v>
      </c>
      <c r="H267" s="9">
        <v>0.29294935451837401</v>
      </c>
      <c r="I267" s="9">
        <v>0.12014600331267999</v>
      </c>
      <c r="J267" s="9">
        <v>7.8889409559512402E-2</v>
      </c>
      <c r="K267" s="9">
        <v>8.8320079522863207E-2</v>
      </c>
      <c r="L267" s="9">
        <v>0.23030303030303101</v>
      </c>
      <c r="M267" s="9">
        <v>0.18176074136478701</v>
      </c>
      <c r="N267" s="9">
        <v>2.53847546623212E-2</v>
      </c>
      <c r="O267" s="9">
        <v>8.9595120226308195E-2</v>
      </c>
      <c r="P267" s="9">
        <v>2.5726805823869801E-2</v>
      </c>
      <c r="Q267" s="9">
        <v>1.13709800933137E-2</v>
      </c>
      <c r="R267" s="9">
        <v>0.169833769589013</v>
      </c>
      <c r="S267" s="9">
        <v>0.11083906630216001</v>
      </c>
      <c r="T267" s="9">
        <v>5.2525252525252197E-2</v>
      </c>
      <c r="U267" s="9">
        <v>0.14201553324493299</v>
      </c>
      <c r="V267" s="9">
        <v>0.18796082625091301</v>
      </c>
      <c r="W267" s="9">
        <v>6.4715393225819998E-2</v>
      </c>
      <c r="X267" s="9">
        <v>0.17218071860547901</v>
      </c>
      <c r="Y267" s="9">
        <v>0.31982942430703698</v>
      </c>
      <c r="Z267" s="9">
        <v>0.16071517505852001</v>
      </c>
      <c r="AA267" s="9">
        <v>7.6164962642548295E-2</v>
      </c>
      <c r="AB267" s="9">
        <v>0.416231922340358</v>
      </c>
      <c r="AC267" s="9">
        <v>0.14893617021276501</v>
      </c>
      <c r="AD267" s="9">
        <v>0.148562300319488</v>
      </c>
      <c r="AE267" s="9">
        <v>0.284810996563574</v>
      </c>
      <c r="AF267" s="9">
        <v>0.32426572048097801</v>
      </c>
      <c r="AG267" s="9">
        <v>0.15472910927456501</v>
      </c>
      <c r="AH267" s="9">
        <v>1</v>
      </c>
      <c r="AI267">
        <v>0</v>
      </c>
    </row>
    <row r="268" spans="3:35" x14ac:dyDescent="0.2">
      <c r="C268" s="5" t="s">
        <v>625</v>
      </c>
      <c r="D268" s="9">
        <v>0.29291495101519399</v>
      </c>
      <c r="E268" s="9">
        <v>0.28779168075752098</v>
      </c>
      <c r="F268" s="9">
        <v>0.27980098127289099</v>
      </c>
      <c r="G268" s="9">
        <v>0.16704135737009501</v>
      </c>
      <c r="H268" s="9">
        <v>0.198880563329423</v>
      </c>
      <c r="I268" s="9">
        <v>0.12440954542666099</v>
      </c>
      <c r="J268" s="9">
        <v>0.113847235238987</v>
      </c>
      <c r="K268" s="9">
        <v>0.14264413518886701</v>
      </c>
      <c r="L268" s="9">
        <v>0.19898989898989899</v>
      </c>
      <c r="M268" s="9">
        <v>0.116470092670598</v>
      </c>
      <c r="N268" s="9">
        <v>3.2880680789425999E-2</v>
      </c>
      <c r="O268" s="9">
        <v>7.1782178217821901E-2</v>
      </c>
      <c r="P268" s="9">
        <v>2.25698534608679E-2</v>
      </c>
      <c r="Q268" s="9">
        <v>1.8842057684189999E-2</v>
      </c>
      <c r="R268" s="9">
        <v>0.144678247271985</v>
      </c>
      <c r="S268" s="9">
        <v>9.5217352119446694E-2</v>
      </c>
      <c r="T268" s="9">
        <v>3.9494949494949402E-2</v>
      </c>
      <c r="U268" s="9">
        <v>0.16031445349498</v>
      </c>
      <c r="V268" s="9">
        <v>4.2888501153824497E-2</v>
      </c>
      <c r="W268" s="9">
        <v>2.6850738637148899E-2</v>
      </c>
      <c r="X268" s="9">
        <v>0.247954464603345</v>
      </c>
      <c r="Y268" s="9">
        <v>0.31636460554370999</v>
      </c>
      <c r="Z268" s="9">
        <v>0.22257084516161199</v>
      </c>
      <c r="AA268" s="9">
        <v>0.12347620920173</v>
      </c>
      <c r="AB268" s="9">
        <v>0.37660965462590201</v>
      </c>
      <c r="AC268" s="9">
        <v>0.16416838878054901</v>
      </c>
      <c r="AD268" s="9">
        <v>0.14984025559105299</v>
      </c>
      <c r="AE268" s="9">
        <v>0.35910652920962299</v>
      </c>
      <c r="AF268" s="9">
        <v>0.132071752414745</v>
      </c>
      <c r="AG268" s="9">
        <v>9.3204775022958E-2</v>
      </c>
      <c r="AH268" s="9">
        <v>1</v>
      </c>
      <c r="AI268">
        <v>0</v>
      </c>
    </row>
    <row r="269" spans="3:35" x14ac:dyDescent="0.2">
      <c r="C269" s="5" t="s">
        <v>626</v>
      </c>
      <c r="D269" s="9">
        <v>0.29622793317241802</v>
      </c>
      <c r="E269" s="9">
        <v>0.35238417314845699</v>
      </c>
      <c r="F269" s="9">
        <v>0.297698845967798</v>
      </c>
      <c r="G269" s="9">
        <v>0.16941675503711501</v>
      </c>
      <c r="H269" s="9">
        <v>0.27272727272727398</v>
      </c>
      <c r="I269" s="9">
        <v>0.31568615422366803</v>
      </c>
      <c r="J269" s="9">
        <v>0.23664479850046799</v>
      </c>
      <c r="K269" s="9">
        <v>0.140805168986084</v>
      </c>
      <c r="L269" s="9">
        <v>0.273232323232319</v>
      </c>
      <c r="M269" s="9">
        <v>0.30244313395113898</v>
      </c>
      <c r="N269" s="9">
        <v>6.1379684953829401E-2</v>
      </c>
      <c r="O269" s="9">
        <v>0.100181223479491</v>
      </c>
      <c r="P269" s="9">
        <v>0.123074023465108</v>
      </c>
      <c r="Q269" s="9">
        <v>3.1767021916405902E-2</v>
      </c>
      <c r="R269" s="9">
        <v>0.109324540231839</v>
      </c>
      <c r="S269" s="9">
        <v>0.48305644846336698</v>
      </c>
      <c r="T269" s="9">
        <v>0.194015151515151</v>
      </c>
      <c r="U269" s="9">
        <v>0.25913998863420901</v>
      </c>
      <c r="V269" s="9">
        <v>0.103816063488488</v>
      </c>
      <c r="W269" s="9">
        <v>0.25006564128076503</v>
      </c>
      <c r="X269" s="9">
        <v>0.26716471006759202</v>
      </c>
      <c r="Y269" s="9">
        <v>0.359275053304905</v>
      </c>
      <c r="Z269" s="9">
        <v>0.32167936650231699</v>
      </c>
      <c r="AA269" s="9">
        <v>0.13475717656311401</v>
      </c>
      <c r="AB269" s="9">
        <v>0.323119593211387</v>
      </c>
      <c r="AC269" s="9">
        <v>0.52130085086978695</v>
      </c>
      <c r="AD269" s="9">
        <v>0.52364217252395995</v>
      </c>
      <c r="AE269" s="9">
        <v>0.46632302405498</v>
      </c>
      <c r="AF269" s="9">
        <v>0.25231618371771902</v>
      </c>
      <c r="AG269" s="9">
        <v>0.45821854912764298</v>
      </c>
      <c r="AH269" s="9">
        <v>1</v>
      </c>
      <c r="AI269">
        <v>0</v>
      </c>
    </row>
    <row r="270" spans="3:35" x14ac:dyDescent="0.2">
      <c r="C270" s="5" t="s">
        <v>634</v>
      </c>
      <c r="D270" s="9">
        <v>0.25031946613659101</v>
      </c>
      <c r="E270" s="9">
        <v>0.68515387216773405</v>
      </c>
      <c r="F270" s="9">
        <v>0.23239582613502899</v>
      </c>
      <c r="G270" s="9">
        <v>0.13654294803817499</v>
      </c>
      <c r="H270" s="9">
        <v>0.21991513947819999</v>
      </c>
      <c r="I270" s="9">
        <v>4.4782528679222201E-2</v>
      </c>
      <c r="J270" s="9">
        <v>0</v>
      </c>
      <c r="K270" s="9">
        <v>0</v>
      </c>
      <c r="L270" s="9">
        <v>0.32373737373737499</v>
      </c>
      <c r="M270" s="9">
        <v>0.203032855939344</v>
      </c>
      <c r="N270" s="9">
        <v>0.120948759732029</v>
      </c>
      <c r="O270" s="9">
        <v>0.72639674681753796</v>
      </c>
      <c r="P270" s="9">
        <v>0.100221457852329</v>
      </c>
      <c r="Q270" s="9">
        <v>5.2910171498586102E-2</v>
      </c>
      <c r="R270" s="9">
        <v>0.19124995750756299</v>
      </c>
      <c r="S270" s="9">
        <v>4.4995043109923097E-2</v>
      </c>
      <c r="T270" s="9">
        <v>0</v>
      </c>
      <c r="U270" s="9">
        <v>0</v>
      </c>
      <c r="V270" s="9">
        <v>0.33106320706928499</v>
      </c>
      <c r="W270" s="9">
        <v>7.74290728687312E-2</v>
      </c>
      <c r="X270" s="9">
        <v>0.196371398078972</v>
      </c>
      <c r="Y270" s="9">
        <v>0.693763326226012</v>
      </c>
      <c r="Z270" s="9">
        <v>0.17266796155187</v>
      </c>
      <c r="AA270" s="9">
        <v>9.1845261502162698E-2</v>
      </c>
      <c r="AB270" s="9">
        <v>0.15221554513636701</v>
      </c>
      <c r="AC270" s="9">
        <v>2.4099892307244599E-2</v>
      </c>
      <c r="AD270" s="9">
        <v>0</v>
      </c>
      <c r="AE270" s="9">
        <v>0</v>
      </c>
      <c r="AF270" s="9">
        <v>0.16637098363887201</v>
      </c>
      <c r="AG270" s="9">
        <v>8.1267217630855093E-2</v>
      </c>
      <c r="AH270" s="9">
        <v>1</v>
      </c>
      <c r="AI270">
        <v>0</v>
      </c>
    </row>
    <row r="271" spans="3:35" x14ac:dyDescent="0.2">
      <c r="C271" s="5" t="s">
        <v>635</v>
      </c>
      <c r="D271" s="9">
        <v>0.184533106157415</v>
      </c>
      <c r="E271" s="9">
        <v>0.199864727764622</v>
      </c>
      <c r="F271" s="9">
        <v>0.18395411512680501</v>
      </c>
      <c r="G271" s="9">
        <v>9.1367974549310199E-2</v>
      </c>
      <c r="H271" s="9">
        <v>0.43396226415094702</v>
      </c>
      <c r="I271" s="9">
        <v>0.26844978835654298</v>
      </c>
      <c r="J271" s="9">
        <v>0.11984536082474199</v>
      </c>
      <c r="K271" s="9">
        <v>7.80815109343935E-2</v>
      </c>
      <c r="L271" s="9">
        <v>0.40454545454545099</v>
      </c>
      <c r="M271" s="9">
        <v>0.38774220724515701</v>
      </c>
      <c r="N271" s="9">
        <v>1.32898786891182E-2</v>
      </c>
      <c r="O271" s="9">
        <v>3.92945544554456E-2</v>
      </c>
      <c r="P271" s="9">
        <v>2.5632568439899601E-2</v>
      </c>
      <c r="Q271" s="9">
        <v>5.2204154666248203E-3</v>
      </c>
      <c r="R271" s="9">
        <v>9.38572934017744E-2</v>
      </c>
      <c r="S271" s="9">
        <v>0.21538438429416901</v>
      </c>
      <c r="T271" s="9">
        <v>6.9621212121212098E-2</v>
      </c>
      <c r="U271" s="9">
        <v>0.12674749005493399</v>
      </c>
      <c r="V271" s="9">
        <v>5.96330275229357E-2</v>
      </c>
      <c r="W271" s="9">
        <v>0.13049486616088299</v>
      </c>
      <c r="X271" s="9">
        <v>0.14265385983635701</v>
      </c>
      <c r="Y271" s="9">
        <v>0.195362473347548</v>
      </c>
      <c r="Z271" s="9">
        <v>0.15125255241794999</v>
      </c>
      <c r="AA271" s="9">
        <v>6.09270546598508E-2</v>
      </c>
      <c r="AB271" s="9">
        <v>0.409628211054615</v>
      </c>
      <c r="AC271" s="9">
        <v>0.35170901611510402</v>
      </c>
      <c r="AD271" s="9">
        <v>0.26876996805111802</v>
      </c>
      <c r="AE271" s="9">
        <v>0.27374570446735402</v>
      </c>
      <c r="AF271" s="9">
        <v>0.20027597082594101</v>
      </c>
      <c r="AG271" s="9">
        <v>0.34736980191525901</v>
      </c>
      <c r="AH271" s="9">
        <v>1</v>
      </c>
      <c r="AI271">
        <v>0</v>
      </c>
    </row>
    <row r="272" spans="3:35" x14ac:dyDescent="0.2">
      <c r="C272" s="5" t="s">
        <v>637</v>
      </c>
      <c r="D272" s="9">
        <v>0.34166311704292401</v>
      </c>
      <c r="E272" s="9">
        <v>0.36591139668583</v>
      </c>
      <c r="F272" s="9">
        <v>0.335982309446478</v>
      </c>
      <c r="G272" s="9">
        <v>0.20144220572640401</v>
      </c>
      <c r="H272" s="9">
        <v>0.331136589329243</v>
      </c>
      <c r="I272" s="9">
        <v>0.28041224464756798</v>
      </c>
      <c r="J272" s="9">
        <v>0.118626991565135</v>
      </c>
      <c r="K272" s="9">
        <v>0.151988071570577</v>
      </c>
      <c r="L272" s="9">
        <v>0.22525252525252601</v>
      </c>
      <c r="M272" s="9">
        <v>0.21335299073294001</v>
      </c>
      <c r="N272" s="9">
        <v>8.5569436900235302E-2</v>
      </c>
      <c r="O272" s="9">
        <v>0.14537659123055099</v>
      </c>
      <c r="P272" s="9">
        <v>9.3860434434340098E-2</v>
      </c>
      <c r="Q272" s="9">
        <v>4.5214961579983497E-2</v>
      </c>
      <c r="R272" s="9">
        <v>8.1381514090492199E-2</v>
      </c>
      <c r="S272" s="9">
        <v>0.230029741340464</v>
      </c>
      <c r="T272" s="9">
        <v>7.1237373737373405E-2</v>
      </c>
      <c r="U272" s="9">
        <v>0.25573025194165599</v>
      </c>
      <c r="V272" s="9">
        <v>0.115635729160803</v>
      </c>
      <c r="W272" s="9">
        <v>6.3886240205629802E-2</v>
      </c>
      <c r="X272" s="9">
        <v>0.30309498399145901</v>
      </c>
      <c r="Y272" s="9">
        <v>0.406183368869937</v>
      </c>
      <c r="Z272" s="9">
        <v>0.30723641615617903</v>
      </c>
      <c r="AA272" s="9">
        <v>0.158105583955957</v>
      </c>
      <c r="AB272" s="9">
        <v>0.29142177903982203</v>
      </c>
      <c r="AC272" s="9">
        <v>0.30620640141261701</v>
      </c>
      <c r="AD272" s="9">
        <v>0.20063897763578101</v>
      </c>
      <c r="AE272" s="9">
        <v>0.46013745704467102</v>
      </c>
      <c r="AF272" s="9">
        <v>0.19101123595505601</v>
      </c>
      <c r="AG272" s="9">
        <v>0.15440115440115501</v>
      </c>
      <c r="AH272" s="9">
        <v>1</v>
      </c>
      <c r="AI272">
        <v>0</v>
      </c>
    </row>
    <row r="273" spans="3:35" x14ac:dyDescent="0.2">
      <c r="C273" s="5" t="s">
        <v>638</v>
      </c>
      <c r="D273" s="9">
        <v>0.327464622083394</v>
      </c>
      <c r="E273" s="9">
        <v>0.233682786608048</v>
      </c>
      <c r="F273" s="9">
        <v>0.31221062815285699</v>
      </c>
      <c r="G273" s="9">
        <v>0.19338282078472899</v>
      </c>
      <c r="H273" s="9">
        <v>0.141283741085131</v>
      </c>
      <c r="I273" s="9">
        <v>0.103705294153733</v>
      </c>
      <c r="J273" s="9">
        <v>5.2108716026241501E-2</v>
      </c>
      <c r="K273" s="9">
        <v>6.6550695825049994E-2</v>
      </c>
      <c r="L273" s="9">
        <v>0.38030303030302698</v>
      </c>
      <c r="M273" s="9">
        <v>0.113732097725358</v>
      </c>
      <c r="N273" s="9">
        <v>1.5933369545536799E-2</v>
      </c>
      <c r="O273" s="9">
        <v>4.7736916548797803E-2</v>
      </c>
      <c r="P273" s="9">
        <v>2.9920369410544601E-2</v>
      </c>
      <c r="Q273" s="9">
        <v>1.3500237206713299E-2</v>
      </c>
      <c r="R273" s="9">
        <v>5.4220348777917801E-2</v>
      </c>
      <c r="S273" s="9">
        <v>8.1848769790008699E-2</v>
      </c>
      <c r="T273" s="9">
        <v>2.5010101010100899E-2</v>
      </c>
      <c r="U273" s="9">
        <v>9.1532487213487501E-2</v>
      </c>
      <c r="V273" s="9">
        <v>7.4266899307705206E-2</v>
      </c>
      <c r="W273" s="9">
        <v>4.14645606179955E-2</v>
      </c>
      <c r="X273" s="9">
        <v>0.25649235147634403</v>
      </c>
      <c r="Y273" s="9">
        <v>0.26066098081023498</v>
      </c>
      <c r="Z273" s="9">
        <v>0.25295084416554697</v>
      </c>
      <c r="AA273" s="9">
        <v>0.13116889500589801</v>
      </c>
      <c r="AB273" s="9">
        <v>0.149706134847786</v>
      </c>
      <c r="AC273" s="9">
        <v>0.16814622929824999</v>
      </c>
      <c r="AD273" s="9">
        <v>0.110543130990415</v>
      </c>
      <c r="AE273" s="9">
        <v>0.21381443298969099</v>
      </c>
      <c r="AF273" s="9">
        <v>0.219593928641829</v>
      </c>
      <c r="AG273" s="9">
        <v>0.143906598452054</v>
      </c>
      <c r="AH273" s="9">
        <v>1</v>
      </c>
      <c r="AI273">
        <v>0</v>
      </c>
    </row>
    <row r="274" spans="3:35" x14ac:dyDescent="0.2">
      <c r="C274" s="5" t="s">
        <v>639</v>
      </c>
      <c r="D274" s="9">
        <v>0.213403379241801</v>
      </c>
      <c r="E274" s="9">
        <v>0.16503212715590099</v>
      </c>
      <c r="F274" s="9">
        <v>0.208693248566097</v>
      </c>
      <c r="G274" s="9">
        <v>0.11088016967126101</v>
      </c>
      <c r="H274" s="9">
        <v>0.469170352983664</v>
      </c>
      <c r="I274" s="9">
        <v>0.19293294889884099</v>
      </c>
      <c r="J274" s="9">
        <v>0.12436738519212701</v>
      </c>
      <c r="K274" s="9">
        <v>9.7862823061630203E-2</v>
      </c>
      <c r="L274" s="9">
        <v>0.36313131313131403</v>
      </c>
      <c r="M274" s="9">
        <v>0.33235046335299201</v>
      </c>
      <c r="N274" s="9">
        <v>3.32790150280644E-2</v>
      </c>
      <c r="O274" s="9">
        <v>0.17808521923620699</v>
      </c>
      <c r="P274" s="9">
        <v>3.8166140507938998E-2</v>
      </c>
      <c r="Q274" s="9">
        <v>1.4079245720006401E-2</v>
      </c>
      <c r="R274" s="9">
        <v>0.110276370805996</v>
      </c>
      <c r="S274" s="9">
        <v>0.14185718148226001</v>
      </c>
      <c r="T274" s="9">
        <v>0.104949494949494</v>
      </c>
      <c r="U274" s="9">
        <v>0.15226368630422399</v>
      </c>
      <c r="V274" s="9">
        <v>0.14842123037091001</v>
      </c>
      <c r="W274" s="9">
        <v>9.3943037187513304E-2</v>
      </c>
      <c r="X274" s="9">
        <v>0.15901814300960601</v>
      </c>
      <c r="Y274" s="9">
        <v>0.26332622601279099</v>
      </c>
      <c r="Z274" s="9">
        <v>0.157527765326959</v>
      </c>
      <c r="AA274" s="9">
        <v>6.94062131340938E-2</v>
      </c>
      <c r="AB274" s="9">
        <v>0.422835633626094</v>
      </c>
      <c r="AC274" s="9">
        <v>0.16853431129997701</v>
      </c>
      <c r="AD274" s="9">
        <v>0.20734824281150099</v>
      </c>
      <c r="AE274" s="9">
        <v>0.25536082474226801</v>
      </c>
      <c r="AF274" s="9">
        <v>0.27123989749654798</v>
      </c>
      <c r="AG274" s="9">
        <v>0.241112422930606</v>
      </c>
      <c r="AH274" s="9">
        <v>1</v>
      </c>
      <c r="AI274">
        <v>0</v>
      </c>
    </row>
    <row r="275" spans="3:35" x14ac:dyDescent="0.2">
      <c r="C275" s="5" t="s">
        <v>641</v>
      </c>
      <c r="D275" s="9">
        <v>0.245113351318095</v>
      </c>
      <c r="E275" s="9">
        <v>0.28136624957727402</v>
      </c>
      <c r="F275" s="9">
        <v>0.23840785018312499</v>
      </c>
      <c r="G275" s="9">
        <v>0.13225874867444301</v>
      </c>
      <c r="H275" s="9">
        <v>0.34521982486232999</v>
      </c>
      <c r="I275" s="9">
        <v>0.180970492607816</v>
      </c>
      <c r="J275" s="9">
        <v>6.8322399250234006E-2</v>
      </c>
      <c r="K275" s="9">
        <v>7.5894632206759793E-2</v>
      </c>
      <c r="L275" s="9">
        <v>0.20404040404040499</v>
      </c>
      <c r="M275" s="9">
        <v>0.27127211457455702</v>
      </c>
      <c r="N275" s="9">
        <v>3.9072967590077799E-2</v>
      </c>
      <c r="O275" s="9">
        <v>0.183389321074962</v>
      </c>
      <c r="P275" s="9">
        <v>4.3396315318286201E-2</v>
      </c>
      <c r="Q275" s="9">
        <v>1.7665362963627002E-2</v>
      </c>
      <c r="R275" s="9">
        <v>0.108712649148451</v>
      </c>
      <c r="S275" s="9">
        <v>0.108210412473338</v>
      </c>
      <c r="T275" s="9">
        <v>3.52777777777777E-2</v>
      </c>
      <c r="U275" s="9">
        <v>9.7764728168213605E-2</v>
      </c>
      <c r="V275" s="9">
        <v>9.3684921483649403E-2</v>
      </c>
      <c r="W275" s="9">
        <v>3.3276674543620502E-2</v>
      </c>
      <c r="X275" s="9">
        <v>0.19245819992885099</v>
      </c>
      <c r="Y275" s="9">
        <v>0.42244136460554399</v>
      </c>
      <c r="Z275" s="9">
        <v>0.19134419044773199</v>
      </c>
      <c r="AA275" s="9">
        <v>8.9018875344081705E-2</v>
      </c>
      <c r="AB275" s="9">
        <v>0.32774219111140701</v>
      </c>
      <c r="AC275" s="9">
        <v>0.194632825916115</v>
      </c>
      <c r="AD275" s="9">
        <v>0.12939297124600599</v>
      </c>
      <c r="AE275" s="9">
        <v>0.19553264604810999</v>
      </c>
      <c r="AF275" s="9">
        <v>0.16577961758328399</v>
      </c>
      <c r="AG275" s="9">
        <v>0.145939918667192</v>
      </c>
      <c r="AH275" s="9">
        <v>1</v>
      </c>
      <c r="AI275">
        <v>0</v>
      </c>
    </row>
    <row r="276" spans="3:35" x14ac:dyDescent="0.2">
      <c r="C276" s="5" t="s">
        <v>642</v>
      </c>
      <c r="D276" s="9">
        <v>0.327464622083394</v>
      </c>
      <c r="E276" s="9">
        <v>0.322286100777811</v>
      </c>
      <c r="F276" s="9">
        <v>0.31055213876027898</v>
      </c>
      <c r="G276" s="9">
        <v>0.19486744432661601</v>
      </c>
      <c r="H276" s="9">
        <v>0.24627606752730999</v>
      </c>
      <c r="I276" s="9">
        <v>0.103920004907674</v>
      </c>
      <c r="J276" s="9">
        <v>7.0173383317713195E-2</v>
      </c>
      <c r="K276" s="9">
        <v>0.10288270377733599</v>
      </c>
      <c r="L276" s="9">
        <v>0.26212121212121298</v>
      </c>
      <c r="M276" s="9">
        <v>0.125947767481044</v>
      </c>
      <c r="N276" s="9">
        <v>7.9703059931196807E-2</v>
      </c>
      <c r="O276" s="9">
        <v>0.125132602545969</v>
      </c>
      <c r="P276" s="9">
        <v>6.1207180888658501E-2</v>
      </c>
      <c r="Q276" s="9">
        <v>4.0358761145913802E-2</v>
      </c>
      <c r="R276" s="9">
        <v>6.7681952612434898E-2</v>
      </c>
      <c r="S276" s="9">
        <v>6.4349445729564497E-2</v>
      </c>
      <c r="T276" s="9">
        <v>3.8636363636363302E-2</v>
      </c>
      <c r="U276" s="9">
        <v>0.118867209698806</v>
      </c>
      <c r="V276" s="9">
        <v>3.8526481679516798E-2</v>
      </c>
      <c r="W276" s="9">
        <v>4.5679421803960403E-2</v>
      </c>
      <c r="X276" s="9">
        <v>0.30167200284596302</v>
      </c>
      <c r="Y276" s="9">
        <v>0.38379530916844401</v>
      </c>
      <c r="Z276" s="9">
        <v>0.26888789282334902</v>
      </c>
      <c r="AA276" s="9">
        <v>0.15859712937475401</v>
      </c>
      <c r="AB276" s="9">
        <v>0.23264874859670601</v>
      </c>
      <c r="AC276" s="9">
        <v>0.11080711354309</v>
      </c>
      <c r="AD276" s="9">
        <v>0.133626198083067</v>
      </c>
      <c r="AE276" s="9">
        <v>0.280068728522337</v>
      </c>
      <c r="AF276" s="9">
        <v>0.15592351665681001</v>
      </c>
      <c r="AG276" s="9">
        <v>0.137675455857275</v>
      </c>
      <c r="AH276" s="9">
        <v>1</v>
      </c>
      <c r="AI276">
        <v>0</v>
      </c>
    </row>
    <row r="277" spans="3:35" x14ac:dyDescent="0.2">
      <c r="C277" s="5" t="s">
        <v>645</v>
      </c>
      <c r="D277" s="9">
        <v>0.414075441336553</v>
      </c>
      <c r="E277" s="9">
        <v>5.30943523841697E-2</v>
      </c>
      <c r="F277" s="9">
        <v>0.40778107940017999</v>
      </c>
      <c r="G277" s="9">
        <v>0.256076352067868</v>
      </c>
      <c r="H277" s="9">
        <v>0.46646203845806999</v>
      </c>
      <c r="I277" s="9">
        <v>0.33899760750873897</v>
      </c>
      <c r="J277" s="9">
        <v>0.27905342080599799</v>
      </c>
      <c r="K277" s="9">
        <v>0.30869781312127298</v>
      </c>
      <c r="L277" s="9">
        <v>0.36565656565656701</v>
      </c>
      <c r="M277" s="9">
        <v>0.26600673967986699</v>
      </c>
      <c r="N277" s="9">
        <v>1.86492848089806E-2</v>
      </c>
      <c r="O277" s="9">
        <v>5.9450141442715697E-3</v>
      </c>
      <c r="P277" s="9">
        <v>1.81878151062526E-2</v>
      </c>
      <c r="Q277" s="9">
        <v>1.32013941030782E-2</v>
      </c>
      <c r="R277" s="9">
        <v>0.146887853961995</v>
      </c>
      <c r="S277" s="9">
        <v>0.119776489320155</v>
      </c>
      <c r="T277" s="9">
        <v>8.4242424242424202E-2</v>
      </c>
      <c r="U277" s="9">
        <v>0.20212161394203401</v>
      </c>
      <c r="V277" s="9">
        <v>5.4426746214892699E-2</v>
      </c>
      <c r="W277" s="9">
        <v>4.70267954617693E-2</v>
      </c>
      <c r="X277" s="9">
        <v>0.32301672002846099</v>
      </c>
      <c r="Y277" s="9">
        <v>5.8102345415775698E-2</v>
      </c>
      <c r="Z277" s="9">
        <v>0.30922854723840998</v>
      </c>
      <c r="AA277" s="9">
        <v>0.164446519858434</v>
      </c>
      <c r="AB277" s="9">
        <v>0.54764577692662897</v>
      </c>
      <c r="AC277" s="9">
        <v>0.26254717621833401</v>
      </c>
      <c r="AD277" s="9">
        <v>0.31980830670926402</v>
      </c>
      <c r="AE277" s="9">
        <v>0.49896907216495001</v>
      </c>
      <c r="AF277" s="9">
        <v>0.19554504238123199</v>
      </c>
      <c r="AG277" s="9">
        <v>0.17558703922340299</v>
      </c>
      <c r="AH277" s="9">
        <v>1</v>
      </c>
      <c r="AI277">
        <v>0</v>
      </c>
    </row>
    <row r="278" spans="3:35" x14ac:dyDescent="0.2">
      <c r="C278" s="5" t="s">
        <v>648</v>
      </c>
      <c r="D278" s="9">
        <v>0.58966349566946197</v>
      </c>
      <c r="E278" s="9">
        <v>0.30808251606357701</v>
      </c>
      <c r="F278" s="9">
        <v>0.58261350286779701</v>
      </c>
      <c r="G278" s="9">
        <v>0.43414634146341402</v>
      </c>
      <c r="H278" s="9">
        <v>0.507989527850505</v>
      </c>
      <c r="I278" s="9">
        <v>0.384700325133428</v>
      </c>
      <c r="J278" s="9">
        <v>0.52858481724460804</v>
      </c>
      <c r="K278" s="9">
        <v>0.59343936381710005</v>
      </c>
      <c r="L278" s="9">
        <v>0.38535353535353201</v>
      </c>
      <c r="M278" s="9">
        <v>0.235678180286438</v>
      </c>
      <c r="N278" s="9">
        <v>0.16454825276118001</v>
      </c>
      <c r="O278" s="9">
        <v>0.23156824611032301</v>
      </c>
      <c r="P278" s="9">
        <v>0.13541912076520701</v>
      </c>
      <c r="Q278" s="9">
        <v>0.113818131558205</v>
      </c>
      <c r="R278" s="9">
        <v>0.12152836795050501</v>
      </c>
      <c r="S278" s="9">
        <v>0.195857241565777</v>
      </c>
      <c r="T278" s="9">
        <v>0.107474747474747</v>
      </c>
      <c r="U278" s="9">
        <v>0.22276946391362001</v>
      </c>
      <c r="V278" s="9">
        <v>0.13069173186244101</v>
      </c>
      <c r="W278" s="9">
        <v>8.0020176056824502E-2</v>
      </c>
      <c r="X278" s="9">
        <v>0.57025969405905497</v>
      </c>
      <c r="Y278" s="9">
        <v>0.48960554371002202</v>
      </c>
      <c r="Z278" s="9">
        <v>0.51541411424871997</v>
      </c>
      <c r="AA278" s="9">
        <v>0.38212740857255201</v>
      </c>
      <c r="AB278" s="9">
        <v>0.52981575645513102</v>
      </c>
      <c r="AC278" s="9">
        <v>0.33492446954041299</v>
      </c>
      <c r="AD278" s="9">
        <v>0.47412140575079798</v>
      </c>
      <c r="AE278" s="9">
        <v>0.70790378006872701</v>
      </c>
      <c r="AF278" s="9">
        <v>0.33530455351862798</v>
      </c>
      <c r="AG278" s="9">
        <v>0.22989636626000401</v>
      </c>
      <c r="AH278" s="9">
        <v>0</v>
      </c>
      <c r="AI278">
        <v>1</v>
      </c>
    </row>
    <row r="279" spans="3:35" x14ac:dyDescent="0.2">
      <c r="C279" s="5" t="s">
        <v>651</v>
      </c>
      <c r="D279" s="9">
        <v>0.24937289980595501</v>
      </c>
      <c r="E279" s="9">
        <v>0.43050388907676701</v>
      </c>
      <c r="F279" s="9">
        <v>0.237647709211527</v>
      </c>
      <c r="G279" s="9">
        <v>0.137009544008483</v>
      </c>
      <c r="H279" s="9">
        <v>0.26442177484878798</v>
      </c>
      <c r="I279" s="9">
        <v>0.100055211336727</v>
      </c>
      <c r="J279" s="9">
        <v>4.0159325210871302E-2</v>
      </c>
      <c r="K279" s="9">
        <v>6.2673956262425695E-2</v>
      </c>
      <c r="L279" s="9">
        <v>0.24444444444444499</v>
      </c>
      <c r="M279" s="9">
        <v>0.20640269587194801</v>
      </c>
      <c r="N279" s="9">
        <v>4.0702516748143701E-2</v>
      </c>
      <c r="O279" s="9">
        <v>0.17211810466760899</v>
      </c>
      <c r="P279" s="9">
        <v>3.8637327427790601E-2</v>
      </c>
      <c r="Q279" s="9">
        <v>2.09899924915668E-2</v>
      </c>
      <c r="R279" s="9">
        <v>0.115001529727708</v>
      </c>
      <c r="S279" s="9">
        <v>7.3587286327996396E-2</v>
      </c>
      <c r="T279" s="9">
        <v>2.3762626262626201E-2</v>
      </c>
      <c r="U279" s="9">
        <v>8.6209509376776003E-2</v>
      </c>
      <c r="V279" s="9">
        <v>0.115354308549558</v>
      </c>
      <c r="W279" s="9">
        <v>5.1967165540400602E-2</v>
      </c>
      <c r="X279" s="9">
        <v>0.221985058697973</v>
      </c>
      <c r="Y279" s="9">
        <v>0.53224946695095798</v>
      </c>
      <c r="Z279" s="9">
        <v>0.21081727177648299</v>
      </c>
      <c r="AA279" s="9">
        <v>0.107574714903657</v>
      </c>
      <c r="AB279" s="9">
        <v>0.35944000528296499</v>
      </c>
      <c r="AC279" s="9">
        <v>0.14854808821103899</v>
      </c>
      <c r="AD279" s="9">
        <v>9.8242811501597402E-2</v>
      </c>
      <c r="AE279" s="9">
        <v>0.21769759450171799</v>
      </c>
      <c r="AF279" s="9">
        <v>0.30258229844273599</v>
      </c>
      <c r="AG279" s="9">
        <v>0.17703004066640601</v>
      </c>
      <c r="AH279" s="9">
        <v>1</v>
      </c>
      <c r="AI279">
        <v>0</v>
      </c>
    </row>
    <row r="280" spans="3:35" x14ac:dyDescent="0.2">
      <c r="C280" s="5" t="s">
        <v>654</v>
      </c>
      <c r="D280" s="9">
        <v>0.25931184627762899</v>
      </c>
      <c r="E280" s="9">
        <v>0.105512343591477</v>
      </c>
      <c r="F280" s="9">
        <v>0.242139451316425</v>
      </c>
      <c r="G280" s="9">
        <v>0.14159066808059301</v>
      </c>
      <c r="H280" s="9">
        <v>0.19039451114922801</v>
      </c>
      <c r="I280" s="9">
        <v>6.4566591006686894E-2</v>
      </c>
      <c r="J280" s="9">
        <v>1.6806466729147099E-2</v>
      </c>
      <c r="K280" s="9">
        <v>5.7107355864811402E-2</v>
      </c>
      <c r="L280" s="9">
        <v>0.27929292929292998</v>
      </c>
      <c r="M280" s="9">
        <v>0.214195450716093</v>
      </c>
      <c r="N280" s="9">
        <v>7.8254571790693395E-2</v>
      </c>
      <c r="O280" s="9">
        <v>0.24880657708628001</v>
      </c>
      <c r="P280" s="9">
        <v>6.3657352871884204E-2</v>
      </c>
      <c r="Q280" s="9">
        <v>3.3242559740604201E-2</v>
      </c>
      <c r="R280" s="9">
        <v>0.29496549614168599</v>
      </c>
      <c r="S280" s="9">
        <v>5.8416198515937497E-2</v>
      </c>
      <c r="T280" s="9">
        <v>1.62020202020201E-2</v>
      </c>
      <c r="U280" s="9">
        <v>0.14955483993180499</v>
      </c>
      <c r="V280" s="9">
        <v>0.29279000393988802</v>
      </c>
      <c r="W280" s="9">
        <v>0.13564252449456199</v>
      </c>
      <c r="X280" s="9">
        <v>0.187122020633227</v>
      </c>
      <c r="Y280" s="9">
        <v>0.115671641791042</v>
      </c>
      <c r="Z280" s="9">
        <v>0.16350415857363401</v>
      </c>
      <c r="AA280" s="9">
        <v>8.5725521038144098E-2</v>
      </c>
      <c r="AB280" s="9">
        <v>0.15333817605494399</v>
      </c>
      <c r="AC280" s="9">
        <v>3.6363283561816603E-2</v>
      </c>
      <c r="AD280" s="9">
        <v>1.33706070287539E-2</v>
      </c>
      <c r="AE280" s="9">
        <v>9.2096219931271803E-2</v>
      </c>
      <c r="AF280" s="9">
        <v>0.14094224324857099</v>
      </c>
      <c r="AG280" s="9">
        <v>9.9960645415191396E-2</v>
      </c>
      <c r="AH280" s="9">
        <v>1</v>
      </c>
      <c r="AI280">
        <v>0</v>
      </c>
    </row>
    <row r="281" spans="3:35" x14ac:dyDescent="0.2">
      <c r="C281" s="5" t="s">
        <v>655</v>
      </c>
      <c r="D281" s="9">
        <v>0.29244166784987602</v>
      </c>
      <c r="E281" s="9">
        <v>0.366249577274261</v>
      </c>
      <c r="F281" s="9">
        <v>0.27828069932969401</v>
      </c>
      <c r="G281" s="9">
        <v>0.16763520678685001</v>
      </c>
      <c r="H281" s="9">
        <v>0.187054256567663</v>
      </c>
      <c r="I281" s="9">
        <v>0.102355683700386</v>
      </c>
      <c r="J281" s="9">
        <v>4.2174320524835697E-2</v>
      </c>
      <c r="K281" s="9">
        <v>6.2425447316103597E-2</v>
      </c>
      <c r="L281" s="9">
        <v>0.32979797979798098</v>
      </c>
      <c r="M281" s="9">
        <v>0.18786857624263001</v>
      </c>
      <c r="N281" s="9">
        <v>7.6842295853702294E-2</v>
      </c>
      <c r="O281" s="9">
        <v>0.245933521923621</v>
      </c>
      <c r="P281" s="9">
        <v>7.3929227724638294E-2</v>
      </c>
      <c r="Q281" s="9">
        <v>3.5988180755251203E-2</v>
      </c>
      <c r="R281" s="9">
        <v>0.206989155930244</v>
      </c>
      <c r="S281" s="9">
        <v>0.13720070898549</v>
      </c>
      <c r="T281" s="9">
        <v>3.3863636363636297E-2</v>
      </c>
      <c r="U281" s="9">
        <v>0.10539874976321199</v>
      </c>
      <c r="V281" s="9">
        <v>0.18261383463724801</v>
      </c>
      <c r="W281" s="9">
        <v>6.2400674377789601E-2</v>
      </c>
      <c r="X281" s="9">
        <v>0.23372465314834601</v>
      </c>
      <c r="Y281" s="9">
        <v>0.43816631130063999</v>
      </c>
      <c r="Z281" s="9">
        <v>0.22351710742566999</v>
      </c>
      <c r="AA281" s="9">
        <v>0.113817341722375</v>
      </c>
      <c r="AB281" s="9">
        <v>0.26830878953972298</v>
      </c>
      <c r="AC281" s="9">
        <v>0.133218849142823</v>
      </c>
      <c r="AD281" s="9">
        <v>6.1485623003194802E-2</v>
      </c>
      <c r="AE281" s="9">
        <v>0.144158075601375</v>
      </c>
      <c r="AF281" s="9">
        <v>0.22117090479006299</v>
      </c>
      <c r="AG281" s="9">
        <v>0.12626262626262599</v>
      </c>
      <c r="AH281" s="9">
        <v>1</v>
      </c>
      <c r="AI281">
        <v>0</v>
      </c>
    </row>
    <row r="282" spans="3:35" x14ac:dyDescent="0.2">
      <c r="C282" s="5" t="s">
        <v>656</v>
      </c>
      <c r="D282" s="9">
        <v>0.37337308911921702</v>
      </c>
      <c r="E282" s="9">
        <v>0.35508961785593501</v>
      </c>
      <c r="F282" s="9">
        <v>0.36161979130675098</v>
      </c>
      <c r="G282" s="9">
        <v>0.227953340402968</v>
      </c>
      <c r="H282" s="9">
        <v>0.39035840028888902</v>
      </c>
      <c r="I282" s="9">
        <v>0.19652168578614801</v>
      </c>
      <c r="J282" s="9">
        <v>0.15988753514526599</v>
      </c>
      <c r="K282" s="9">
        <v>0.24607355864811201</v>
      </c>
      <c r="L282" s="9">
        <v>0.21565656565656599</v>
      </c>
      <c r="M282" s="9">
        <v>0.15838247683235199</v>
      </c>
      <c r="N282" s="9">
        <v>4.3744341843201098E-2</v>
      </c>
      <c r="O282" s="9">
        <v>0.28195721357849901</v>
      </c>
      <c r="P282" s="9">
        <v>3.9532582575507701E-2</v>
      </c>
      <c r="Q282" s="9">
        <v>2.8087516202899499E-2</v>
      </c>
      <c r="R282" s="9">
        <v>0.12584559948329099</v>
      </c>
      <c r="S282" s="9">
        <v>8.6054615916123997E-2</v>
      </c>
      <c r="T282" s="9">
        <v>5.4368686868686802E-2</v>
      </c>
      <c r="U282" s="9">
        <v>0.22409547262739099</v>
      </c>
      <c r="V282" s="9">
        <v>0.16474362582315499</v>
      </c>
      <c r="W282" s="9">
        <v>3.1687464588256498E-2</v>
      </c>
      <c r="X282" s="9">
        <v>0.287442191390965</v>
      </c>
      <c r="Y282" s="9">
        <v>0.43869936034115198</v>
      </c>
      <c r="Z282" s="9">
        <v>0.26639772897056702</v>
      </c>
      <c r="AA282" s="9">
        <v>0.14707038930397101</v>
      </c>
      <c r="AB282" s="9">
        <v>0.333025160140001</v>
      </c>
      <c r="AC282" s="9">
        <v>0.108187560031434</v>
      </c>
      <c r="AD282" s="9">
        <v>0.13578274760383299</v>
      </c>
      <c r="AE282" s="9">
        <v>0.34948453608247498</v>
      </c>
      <c r="AF282" s="9">
        <v>0.15848610289769299</v>
      </c>
      <c r="AG282" s="9">
        <v>7.18221172766631E-2</v>
      </c>
      <c r="AH282" s="9">
        <v>1</v>
      </c>
      <c r="AI282">
        <v>0</v>
      </c>
    </row>
    <row r="283" spans="3:35" x14ac:dyDescent="0.2">
      <c r="C283" s="5" t="s">
        <v>658</v>
      </c>
      <c r="D283" s="9">
        <v>0.25978512944294702</v>
      </c>
      <c r="E283" s="9">
        <v>0.25701724721000602</v>
      </c>
      <c r="F283" s="9">
        <v>0.25333425471632898</v>
      </c>
      <c r="G283" s="9">
        <v>0.14277836691410301</v>
      </c>
      <c r="H283" s="9">
        <v>0.33086575787668299</v>
      </c>
      <c r="I283" s="9">
        <v>0.174590515919269</v>
      </c>
      <c r="J283" s="9">
        <v>8.4559512652295901E-2</v>
      </c>
      <c r="K283" s="9">
        <v>0.117743538767395</v>
      </c>
      <c r="L283" s="9">
        <v>0.23535353535353601</v>
      </c>
      <c r="M283" s="9">
        <v>0.22114574557708699</v>
      </c>
      <c r="N283" s="9">
        <v>1.5100488864747399E-2</v>
      </c>
      <c r="O283" s="9">
        <v>9.2998585572843101E-2</v>
      </c>
      <c r="P283" s="9">
        <v>2.3370871224614301E-2</v>
      </c>
      <c r="Q283" s="9">
        <v>9.5405660835490708E-3</v>
      </c>
      <c r="R283" s="9">
        <v>7.0809395927524804E-2</v>
      </c>
      <c r="S283" s="9">
        <v>8.6054615916123997E-2</v>
      </c>
      <c r="T283" s="9">
        <v>3.3989898989898903E-2</v>
      </c>
      <c r="U283" s="9">
        <v>0.134419397613184</v>
      </c>
      <c r="V283" s="9">
        <v>0.105223166544717</v>
      </c>
      <c r="W283" s="9">
        <v>2.23249450686125E-2</v>
      </c>
      <c r="X283" s="9">
        <v>0.218071860547848</v>
      </c>
      <c r="Y283" s="9">
        <v>0.328358208955224</v>
      </c>
      <c r="Z283" s="9">
        <v>0.211215697992928</v>
      </c>
      <c r="AA283" s="9">
        <v>0.103740660637042</v>
      </c>
      <c r="AB283" s="9">
        <v>0.37264742785444999</v>
      </c>
      <c r="AC283" s="9">
        <v>0.21665647951412001</v>
      </c>
      <c r="AD283" s="9">
        <v>0.161980830670926</v>
      </c>
      <c r="AE283" s="9">
        <v>0.361855670103094</v>
      </c>
      <c r="AF283" s="9">
        <v>0.28976936723831898</v>
      </c>
      <c r="AG283" s="9">
        <v>0.141479732388824</v>
      </c>
      <c r="AH283" s="9">
        <v>1</v>
      </c>
      <c r="AI283">
        <v>0</v>
      </c>
    </row>
    <row r="284" spans="3:35" x14ac:dyDescent="0.2">
      <c r="C284" s="5" t="s">
        <v>661</v>
      </c>
      <c r="D284" s="9">
        <v>0.38141890292962</v>
      </c>
      <c r="E284" s="9">
        <v>0.23774095366925499</v>
      </c>
      <c r="F284" s="9">
        <v>0.37965586345104002</v>
      </c>
      <c r="G284" s="9">
        <v>0.23155885471898099</v>
      </c>
      <c r="H284" s="9">
        <v>0.417080436941413</v>
      </c>
      <c r="I284" s="9">
        <v>0.35893503466044802</v>
      </c>
      <c r="J284" s="9">
        <v>0.180904404873477</v>
      </c>
      <c r="K284" s="9">
        <v>0.30526838966202902</v>
      </c>
      <c r="L284" s="9">
        <v>0.30707070707070799</v>
      </c>
      <c r="M284" s="9">
        <v>0.39448188711036403</v>
      </c>
      <c r="N284" s="9">
        <v>9.4332790150280593E-2</v>
      </c>
      <c r="O284" s="9">
        <v>0.106546145685997</v>
      </c>
      <c r="P284" s="9">
        <v>7.2892616500965401E-2</v>
      </c>
      <c r="Q284" s="9">
        <v>5.2368518373247498E-2</v>
      </c>
      <c r="R284" s="9">
        <v>8.1925417275724902E-2</v>
      </c>
      <c r="S284" s="9">
        <v>0.11970138492504601</v>
      </c>
      <c r="T284" s="9">
        <v>5.0404040404040097E-2</v>
      </c>
      <c r="U284" s="9">
        <v>0.19018753551809001</v>
      </c>
      <c r="V284" s="9">
        <v>3.7541509540158703E-2</v>
      </c>
      <c r="W284" s="9">
        <v>8.0918425162030197E-2</v>
      </c>
      <c r="X284" s="9">
        <v>0.31412308786908699</v>
      </c>
      <c r="Y284" s="9">
        <v>0.22414712153518099</v>
      </c>
      <c r="Z284" s="9">
        <v>0.295283629662833</v>
      </c>
      <c r="AA284" s="9">
        <v>0.16508552890287001</v>
      </c>
      <c r="AB284" s="9">
        <v>0.27953509872548599</v>
      </c>
      <c r="AC284" s="9">
        <v>0.184639714371645</v>
      </c>
      <c r="AD284" s="9">
        <v>0.14824281150159599</v>
      </c>
      <c r="AE284" s="9">
        <v>0.349828178694159</v>
      </c>
      <c r="AF284" s="9">
        <v>0.120638675340035</v>
      </c>
      <c r="AG284" s="9">
        <v>0.199724517906337</v>
      </c>
      <c r="AH284" s="9">
        <v>1</v>
      </c>
      <c r="AI284">
        <v>0</v>
      </c>
    </row>
    <row r="285" spans="3:35" x14ac:dyDescent="0.2">
      <c r="C285" s="5" t="s">
        <v>663</v>
      </c>
      <c r="D285" s="9">
        <v>0.263098111600167</v>
      </c>
      <c r="E285" s="9">
        <v>0.22353736895502099</v>
      </c>
      <c r="F285" s="9">
        <v>0.25886255269158998</v>
      </c>
      <c r="G285" s="9">
        <v>0.141166489925768</v>
      </c>
      <c r="H285" s="9">
        <v>0.570280761939158</v>
      </c>
      <c r="I285" s="9">
        <v>0.27335746273234801</v>
      </c>
      <c r="J285" s="9">
        <v>0.138894095595126</v>
      </c>
      <c r="K285" s="9">
        <v>0.16297216699801201</v>
      </c>
      <c r="L285" s="9">
        <v>0.445959595959598</v>
      </c>
      <c r="M285" s="9">
        <v>0.34035383319292301</v>
      </c>
      <c r="N285" s="9">
        <v>5.2942241535396999E-2</v>
      </c>
      <c r="O285" s="9">
        <v>0.162393917963225</v>
      </c>
      <c r="P285" s="9">
        <v>3.81190218159543E-2</v>
      </c>
      <c r="Q285" s="9">
        <v>2.18304887205404E-2</v>
      </c>
      <c r="R285" s="9">
        <v>0.27157765917666599</v>
      </c>
      <c r="S285" s="9">
        <v>0.100775077357527</v>
      </c>
      <c r="T285" s="9">
        <v>6.5025252525252195E-2</v>
      </c>
      <c r="U285" s="9">
        <v>0.21992801666982401</v>
      </c>
      <c r="V285" s="9">
        <v>0.28322170315753897</v>
      </c>
      <c r="W285" s="9">
        <v>5.4765556983541498E-2</v>
      </c>
      <c r="X285" s="9">
        <v>0.200640341515475</v>
      </c>
      <c r="Y285" s="9">
        <v>0.249999999999998</v>
      </c>
      <c r="Z285" s="9">
        <v>0.18058668260371599</v>
      </c>
      <c r="AA285" s="9">
        <v>9.0149429807314302E-2</v>
      </c>
      <c r="AB285" s="9">
        <v>0.57340025094103197</v>
      </c>
      <c r="AC285" s="9">
        <v>0.14340600168815601</v>
      </c>
      <c r="AD285" s="9">
        <v>0.150878594249201</v>
      </c>
      <c r="AE285" s="9">
        <v>0.28903780068728602</v>
      </c>
      <c r="AF285" s="9">
        <v>0.313424009461857</v>
      </c>
      <c r="AG285" s="9">
        <v>0.13341204250295299</v>
      </c>
      <c r="AH285" s="9">
        <v>1</v>
      </c>
      <c r="AI285">
        <v>0</v>
      </c>
    </row>
    <row r="286" spans="3:35" x14ac:dyDescent="0.2">
      <c r="C286" s="5" t="s">
        <v>664</v>
      </c>
      <c r="D286" s="9">
        <v>0.76241185101046305</v>
      </c>
      <c r="E286" s="9">
        <v>0.34223875549543098</v>
      </c>
      <c r="F286" s="9">
        <v>0.74846244212562296</v>
      </c>
      <c r="G286" s="9">
        <v>0.65259809119830303</v>
      </c>
      <c r="H286" s="9">
        <v>0.36824049832987599</v>
      </c>
      <c r="I286" s="9">
        <v>0.33163609594503501</v>
      </c>
      <c r="J286" s="9">
        <v>0.39268978444236102</v>
      </c>
      <c r="K286" s="9">
        <v>0.49850894632206999</v>
      </c>
      <c r="L286" s="9">
        <v>0.22474747474747001</v>
      </c>
      <c r="M286" s="9">
        <v>0.10278011794439899</v>
      </c>
      <c r="N286" s="9">
        <v>0.42712294043092103</v>
      </c>
      <c r="O286" s="9">
        <v>8.5086633663366204E-2</v>
      </c>
      <c r="P286" s="9">
        <v>0.41831974744381001</v>
      </c>
      <c r="Q286" s="9">
        <v>0.32386747802569099</v>
      </c>
      <c r="R286" s="9">
        <v>0.13733555427133901</v>
      </c>
      <c r="S286" s="9">
        <v>0.23513684020789</v>
      </c>
      <c r="T286" s="9">
        <v>0.10040404040404</v>
      </c>
      <c r="U286" s="9">
        <v>0.40841068384163498</v>
      </c>
      <c r="V286" s="9">
        <v>0.198795519783867</v>
      </c>
      <c r="W286" s="9">
        <v>6.91720907093403E-2</v>
      </c>
      <c r="X286" s="9">
        <v>0.81323372465314703</v>
      </c>
      <c r="Y286" s="9">
        <v>0.315831556503199</v>
      </c>
      <c r="Z286" s="9">
        <v>0.80228099008915099</v>
      </c>
      <c r="AA286" s="9">
        <v>0.63822257176563102</v>
      </c>
      <c r="AB286" s="9">
        <v>0.32179885095423799</v>
      </c>
      <c r="AC286" s="9">
        <v>0.32522241949723801</v>
      </c>
      <c r="AD286" s="9">
        <v>0.30303514376996799</v>
      </c>
      <c r="AE286" s="9">
        <v>0.77800687285223302</v>
      </c>
      <c r="AF286" s="9">
        <v>0.26473487088507802</v>
      </c>
      <c r="AG286" s="9">
        <v>0.116292798110981</v>
      </c>
      <c r="AH286" s="9">
        <v>0</v>
      </c>
      <c r="AI286">
        <v>1</v>
      </c>
    </row>
    <row r="287" spans="3:35" x14ac:dyDescent="0.2">
      <c r="C287" s="5" t="s">
        <v>670</v>
      </c>
      <c r="D287" s="9">
        <v>0.40129679587297301</v>
      </c>
      <c r="E287" s="9">
        <v>0.481569157930331</v>
      </c>
      <c r="F287" s="9">
        <v>0.41469145186925599</v>
      </c>
      <c r="G287" s="9">
        <v>0.24933191940614999</v>
      </c>
      <c r="H287" s="9">
        <v>0.59285004965243804</v>
      </c>
      <c r="I287" s="9">
        <v>0.51414023679528997</v>
      </c>
      <c r="J287" s="9">
        <v>0.475632614807872</v>
      </c>
      <c r="K287" s="9">
        <v>0.42345924453280398</v>
      </c>
      <c r="L287" s="9">
        <v>0.37727272727272898</v>
      </c>
      <c r="M287" s="9">
        <v>0.43955349620893203</v>
      </c>
      <c r="N287" s="9">
        <v>8.0246242983885496E-2</v>
      </c>
      <c r="O287" s="9">
        <v>0.35378359264497899</v>
      </c>
      <c r="P287" s="9">
        <v>0.10271874852754</v>
      </c>
      <c r="Q287" s="9">
        <v>4.80352933705393E-2</v>
      </c>
      <c r="R287" s="9">
        <v>0.26600265152802699</v>
      </c>
      <c r="S287" s="9">
        <v>0.35410220206086601</v>
      </c>
      <c r="T287" s="9">
        <v>0.15199494949494899</v>
      </c>
      <c r="U287" s="9">
        <v>0.386626254972533</v>
      </c>
      <c r="V287" s="9">
        <v>0.18528733044408</v>
      </c>
      <c r="W287" s="9">
        <v>0.17637466661139001</v>
      </c>
      <c r="X287" s="9">
        <v>0.32657417289220703</v>
      </c>
      <c r="Y287" s="9">
        <v>0.64792110874200304</v>
      </c>
      <c r="Z287" s="9">
        <v>0.33512625130733797</v>
      </c>
      <c r="AA287" s="9">
        <v>0.17798859614628301</v>
      </c>
      <c r="AB287" s="9">
        <v>0.673776662484314</v>
      </c>
      <c r="AC287" s="9">
        <v>0.45542393107663498</v>
      </c>
      <c r="AD287" s="9">
        <v>0.47212460063897599</v>
      </c>
      <c r="AE287" s="9">
        <v>0.74329896907216397</v>
      </c>
      <c r="AF287" s="9">
        <v>0.28543268283067202</v>
      </c>
      <c r="AG287" s="9">
        <v>0.33884297520661399</v>
      </c>
      <c r="AH287" s="9">
        <v>0</v>
      </c>
      <c r="AI287">
        <v>1</v>
      </c>
    </row>
    <row r="288" spans="3:35" x14ac:dyDescent="0.2">
      <c r="C288" s="5" t="s">
        <v>671</v>
      </c>
      <c r="D288" s="9">
        <v>0.22523545837474701</v>
      </c>
      <c r="E288" s="9">
        <v>0.16841393304024299</v>
      </c>
      <c r="F288" s="9">
        <v>0.224725312694354</v>
      </c>
      <c r="G288" s="9">
        <v>0.11983032873806899</v>
      </c>
      <c r="H288" s="9">
        <v>0.25602599981944801</v>
      </c>
      <c r="I288" s="9">
        <v>0.23688730752714601</v>
      </c>
      <c r="J288" s="9">
        <v>0.15759137769446999</v>
      </c>
      <c r="K288" s="9">
        <v>0.13116302186878701</v>
      </c>
      <c r="L288" s="9">
        <v>0.22171717171717201</v>
      </c>
      <c r="M288" s="9">
        <v>0.371103622577929</v>
      </c>
      <c r="N288" s="9">
        <v>2.9295672641679801E-2</v>
      </c>
      <c r="O288" s="9">
        <v>6.2212694483734197E-2</v>
      </c>
      <c r="P288" s="9">
        <v>2.77057908872449E-2</v>
      </c>
      <c r="Q288" s="9">
        <v>1.1651145502971401E-2</v>
      </c>
      <c r="R288" s="9">
        <v>0.17911411768705099</v>
      </c>
      <c r="S288" s="9">
        <v>0.27719530146904398</v>
      </c>
      <c r="T288" s="9">
        <v>0.101439393939393</v>
      </c>
      <c r="U288" s="9">
        <v>0.28944875923470398</v>
      </c>
      <c r="V288" s="9">
        <v>0.207097427815611</v>
      </c>
      <c r="W288" s="9">
        <v>0.20477315755289299</v>
      </c>
      <c r="X288" s="9">
        <v>0.160796869441477</v>
      </c>
      <c r="Y288" s="9">
        <v>0.14872068230277199</v>
      </c>
      <c r="Z288" s="9">
        <v>0.15359330643956401</v>
      </c>
      <c r="AA288" s="9">
        <v>7.0930003932363497E-2</v>
      </c>
      <c r="AB288" s="9">
        <v>0.23859208875388099</v>
      </c>
      <c r="AC288" s="9">
        <v>0.24450136313803</v>
      </c>
      <c r="AD288" s="9">
        <v>0.21485623003194801</v>
      </c>
      <c r="AE288" s="9">
        <v>0.36288659793814498</v>
      </c>
      <c r="AF288" s="9">
        <v>0.20480977725211899</v>
      </c>
      <c r="AG288" s="9">
        <v>0.28696051423324298</v>
      </c>
      <c r="AH288" s="9">
        <v>1</v>
      </c>
      <c r="AI288">
        <v>0</v>
      </c>
    </row>
    <row r="289" spans="3:35" x14ac:dyDescent="0.2">
      <c r="C289" s="5" t="s">
        <v>674</v>
      </c>
      <c r="D289" s="9">
        <v>0.35964787732500503</v>
      </c>
      <c r="E289" s="9">
        <v>0.13358133243151801</v>
      </c>
      <c r="F289" s="9">
        <v>0.34897380968834202</v>
      </c>
      <c r="G289" s="9">
        <v>0.218579003181335</v>
      </c>
      <c r="H289" s="9">
        <v>0.41247630224790399</v>
      </c>
      <c r="I289" s="9">
        <v>0.2140972946445</v>
      </c>
      <c r="J289" s="9">
        <v>0.19264292408622299</v>
      </c>
      <c r="K289" s="9">
        <v>0.21615308151093501</v>
      </c>
      <c r="L289" s="9">
        <v>0.34292929292929403</v>
      </c>
      <c r="M289" s="9">
        <v>0.13563605728727801</v>
      </c>
      <c r="N289" s="9">
        <v>0.11044722071338001</v>
      </c>
      <c r="O289" s="9">
        <v>5.82346181046677E-2</v>
      </c>
      <c r="P289" s="9">
        <v>8.5002120341138798E-2</v>
      </c>
      <c r="Q289" s="9">
        <v>5.6608354906069698E-2</v>
      </c>
      <c r="R289" s="9">
        <v>0.110140395009688</v>
      </c>
      <c r="S289" s="9">
        <v>0.119175654159282</v>
      </c>
      <c r="T289" s="9">
        <v>7.6641414141413802E-2</v>
      </c>
      <c r="U289" s="9">
        <v>0.16381890509566199</v>
      </c>
      <c r="V289" s="9">
        <v>0.10564529746158401</v>
      </c>
      <c r="W289" s="9">
        <v>4.7890496524467099E-2</v>
      </c>
      <c r="X289" s="9">
        <v>0.31412308786908699</v>
      </c>
      <c r="Y289" s="9">
        <v>0.139125799573558</v>
      </c>
      <c r="Z289" s="9">
        <v>0.28930723641615702</v>
      </c>
      <c r="AA289" s="9">
        <v>0.166338969720802</v>
      </c>
      <c r="AB289" s="9">
        <v>0.33764775804002101</v>
      </c>
      <c r="AC289" s="9">
        <v>0.160578630264574</v>
      </c>
      <c r="AD289" s="9">
        <v>0.19904153354632501</v>
      </c>
      <c r="AE289" s="9">
        <v>0.31567010309278398</v>
      </c>
      <c r="AF289" s="9">
        <v>0.209146461659767</v>
      </c>
      <c r="AG289" s="9">
        <v>0.101272464908829</v>
      </c>
      <c r="AH289" s="9">
        <v>1</v>
      </c>
      <c r="AI289">
        <v>0</v>
      </c>
    </row>
    <row r="290" spans="3:35" x14ac:dyDescent="0.2">
      <c r="C290" s="5" t="s">
        <v>678</v>
      </c>
      <c r="D290" s="9">
        <v>0.61096123810876302</v>
      </c>
      <c r="E290" s="9">
        <v>0.35678052079810602</v>
      </c>
      <c r="F290" s="9">
        <v>0.599198396793587</v>
      </c>
      <c r="G290" s="9">
        <v>0.45408271474019002</v>
      </c>
      <c r="H290" s="9">
        <v>0.46104540940688299</v>
      </c>
      <c r="I290" s="9">
        <v>0.34237163364210799</v>
      </c>
      <c r="J290" s="9">
        <v>0.33059981255857501</v>
      </c>
      <c r="K290" s="9">
        <v>0.468737574552686</v>
      </c>
      <c r="L290" s="9">
        <v>0.37474747474747599</v>
      </c>
      <c r="M290" s="9">
        <v>0.25105307497893797</v>
      </c>
      <c r="N290" s="9">
        <v>0.14354517472388101</v>
      </c>
      <c r="O290" s="9">
        <v>0.113485678925035</v>
      </c>
      <c r="P290" s="9">
        <v>0.13650285068086401</v>
      </c>
      <c r="Q290" s="9">
        <v>9.8801265600543905E-2</v>
      </c>
      <c r="R290" s="9">
        <v>0.114763572084168</v>
      </c>
      <c r="S290" s="9">
        <v>0.15605191215789899</v>
      </c>
      <c r="T290" s="9">
        <v>7.7070707070706804E-2</v>
      </c>
      <c r="U290" s="9">
        <v>0.22314832354612599</v>
      </c>
      <c r="V290" s="9">
        <v>3.7822930151404199E-2</v>
      </c>
      <c r="W290" s="9">
        <v>8.6238823708248605E-2</v>
      </c>
      <c r="X290" s="9">
        <v>0.56207755247243096</v>
      </c>
      <c r="Y290" s="9">
        <v>0.35207889125799602</v>
      </c>
      <c r="Z290" s="9">
        <v>0.54828427710543604</v>
      </c>
      <c r="AA290" s="9">
        <v>0.35902477388910697</v>
      </c>
      <c r="AB290" s="9">
        <v>0.46575975698342098</v>
      </c>
      <c r="AC290" s="9">
        <v>0.29456394136080899</v>
      </c>
      <c r="AD290" s="9">
        <v>0.33426517571884901</v>
      </c>
      <c r="AE290" s="9">
        <v>0.55429553264605003</v>
      </c>
      <c r="AF290" s="9">
        <v>0.193968066232998</v>
      </c>
      <c r="AG290" s="9">
        <v>0.23822642004460301</v>
      </c>
      <c r="AH290" s="9">
        <v>0</v>
      </c>
      <c r="AI290">
        <v>1</v>
      </c>
    </row>
    <row r="291" spans="3:35" x14ac:dyDescent="0.2">
      <c r="C291" s="5" t="s">
        <v>679</v>
      </c>
      <c r="D291" s="9">
        <v>0.27918973922097701</v>
      </c>
      <c r="E291" s="9">
        <v>0.28779168075752098</v>
      </c>
      <c r="F291" s="9">
        <v>0.28097574459263402</v>
      </c>
      <c r="G291" s="9">
        <v>0.14829268292682901</v>
      </c>
      <c r="H291" s="9">
        <v>0.62444705245103005</v>
      </c>
      <c r="I291" s="9">
        <v>0.45003374026133502</v>
      </c>
      <c r="J291" s="9">
        <v>0.113050609184629</v>
      </c>
      <c r="K291" s="9">
        <v>0.26356858846918602</v>
      </c>
      <c r="L291" s="9">
        <v>0.327777777777779</v>
      </c>
      <c r="M291" s="9">
        <v>0.475358045492839</v>
      </c>
      <c r="N291" s="9">
        <v>0.119898605830164</v>
      </c>
      <c r="O291" s="9">
        <v>0.17874823196605399</v>
      </c>
      <c r="P291" s="9">
        <v>0.113980115911982</v>
      </c>
      <c r="Q291" s="9">
        <v>5.14906667563194E-2</v>
      </c>
      <c r="R291" s="9">
        <v>0.12101845871434801</v>
      </c>
      <c r="S291" s="9">
        <v>0.15800462643073901</v>
      </c>
      <c r="T291" s="9">
        <v>3.5479797979797903E-2</v>
      </c>
      <c r="U291" s="9">
        <v>0.23565069141882899</v>
      </c>
      <c r="V291" s="9">
        <v>0.14462205211909501</v>
      </c>
      <c r="W291" s="9">
        <v>8.3060403797520693E-2</v>
      </c>
      <c r="X291" s="9">
        <v>0.25329064389896899</v>
      </c>
      <c r="Y291" s="9">
        <v>0.32915778251599198</v>
      </c>
      <c r="Z291" s="9">
        <v>0.24353802480203299</v>
      </c>
      <c r="AA291" s="9">
        <v>0.120305741250491</v>
      </c>
      <c r="AB291" s="9">
        <v>0.49151423099782399</v>
      </c>
      <c r="AC291" s="9">
        <v>0.26080080721056198</v>
      </c>
      <c r="AD291" s="9">
        <v>9.9520766773162905E-2</v>
      </c>
      <c r="AE291" s="9">
        <v>0.376632302405499</v>
      </c>
      <c r="AF291" s="9">
        <v>0.20047309284446899</v>
      </c>
      <c r="AG291" s="9">
        <v>0.22228781319690499</v>
      </c>
      <c r="AH291" s="9">
        <v>1</v>
      </c>
      <c r="AI291">
        <v>0</v>
      </c>
    </row>
    <row r="292" spans="3:35" x14ac:dyDescent="0.2">
      <c r="C292" s="5" t="s">
        <v>680</v>
      </c>
      <c r="D292" s="9">
        <v>0.27303705807184597</v>
      </c>
      <c r="E292" s="9">
        <v>0.236388231315519</v>
      </c>
      <c r="F292" s="9">
        <v>0.26756962200262602</v>
      </c>
      <c r="G292" s="9">
        <v>0.14858960763520601</v>
      </c>
      <c r="H292" s="9">
        <v>0.54048930215762803</v>
      </c>
      <c r="I292" s="9">
        <v>0.28317281148395501</v>
      </c>
      <c r="J292" s="9">
        <v>9.0909090909090801E-2</v>
      </c>
      <c r="K292" s="9">
        <v>0.14885685884691899</v>
      </c>
      <c r="L292" s="9">
        <v>0.53535353535353303</v>
      </c>
      <c r="M292" s="9">
        <v>0.34267059814658801</v>
      </c>
      <c r="N292" s="9">
        <v>9.8460981350715099E-2</v>
      </c>
      <c r="O292" s="9">
        <v>0.14206152758132701</v>
      </c>
      <c r="P292" s="9">
        <v>8.1892286670121994E-2</v>
      </c>
      <c r="Q292" s="9">
        <v>4.07509927194349E-2</v>
      </c>
      <c r="R292" s="9">
        <v>0.197028928850664</v>
      </c>
      <c r="S292" s="9">
        <v>0.100324450986872</v>
      </c>
      <c r="T292" s="9">
        <v>4.99242424242421E-2</v>
      </c>
      <c r="U292" s="9">
        <v>0.17425648797120599</v>
      </c>
      <c r="V292" s="9">
        <v>0.14307423875724601</v>
      </c>
      <c r="W292" s="9">
        <v>9.4461257825131595E-2</v>
      </c>
      <c r="X292" s="9">
        <v>0.23194592671646799</v>
      </c>
      <c r="Y292" s="9">
        <v>0.25906183368869701</v>
      </c>
      <c r="Z292" s="9">
        <v>0.215249763434434</v>
      </c>
      <c r="AA292" s="9">
        <v>0.107869642154935</v>
      </c>
      <c r="AB292" s="9">
        <v>0.50406128244072801</v>
      </c>
      <c r="AC292" s="9">
        <v>0.165526675786592</v>
      </c>
      <c r="AD292" s="9">
        <v>0.113658146964856</v>
      </c>
      <c r="AE292" s="9">
        <v>0.27646048109965599</v>
      </c>
      <c r="AF292" s="9">
        <v>0.29686575990538</v>
      </c>
      <c r="AG292" s="9">
        <v>0.20024924570379199</v>
      </c>
      <c r="AH292" s="9">
        <v>1</v>
      </c>
      <c r="AI292">
        <v>0</v>
      </c>
    </row>
    <row r="293" spans="3:35" x14ac:dyDescent="0.2">
      <c r="C293" s="5" t="s">
        <v>682</v>
      </c>
      <c r="D293" s="9">
        <v>0.83529745846940096</v>
      </c>
      <c r="E293" s="9">
        <v>0.40209671964829202</v>
      </c>
      <c r="F293" s="9">
        <v>0.84106143321125004</v>
      </c>
      <c r="G293" s="9">
        <v>0.72004241781548195</v>
      </c>
      <c r="H293" s="9">
        <v>0.45472600884715503</v>
      </c>
      <c r="I293" s="9">
        <v>0.58652843383841602</v>
      </c>
      <c r="J293" s="9">
        <v>0.54123711340206104</v>
      </c>
      <c r="K293" s="9">
        <v>0.73111332007952601</v>
      </c>
      <c r="L293" s="9">
        <v>0.47020202020202201</v>
      </c>
      <c r="M293" s="9">
        <v>0.36710193765796301</v>
      </c>
      <c r="N293" s="9">
        <v>0.31866739091073598</v>
      </c>
      <c r="O293" s="9">
        <v>0.11938649222065</v>
      </c>
      <c r="P293" s="9">
        <v>0.29651792866229898</v>
      </c>
      <c r="Q293" s="9">
        <v>0.248596371297614</v>
      </c>
      <c r="R293" s="9">
        <v>0.11136417717646201</v>
      </c>
      <c r="S293" s="9">
        <v>0.224321807312165</v>
      </c>
      <c r="T293" s="9">
        <v>9.0176767676767397E-2</v>
      </c>
      <c r="U293" s="9">
        <v>0.30251941655616599</v>
      </c>
      <c r="V293" s="9">
        <v>0.15348680137333201</v>
      </c>
      <c r="W293" s="9">
        <v>0.13353509390158</v>
      </c>
      <c r="X293" s="9">
        <v>0.78228388473853006</v>
      </c>
      <c r="Y293" s="9">
        <v>0.39738805970149299</v>
      </c>
      <c r="Z293" s="9">
        <v>0.77339508939688095</v>
      </c>
      <c r="AA293" s="9">
        <v>0.60381439244986201</v>
      </c>
      <c r="AB293" s="9">
        <v>0.416231922340358</v>
      </c>
      <c r="AC293" s="9">
        <v>0.37984496124030998</v>
      </c>
      <c r="AD293" s="9">
        <v>0.37204472843450298</v>
      </c>
      <c r="AE293" s="9">
        <v>0.85051546391752797</v>
      </c>
      <c r="AF293" s="9">
        <v>0.31381825349891401</v>
      </c>
      <c r="AG293" s="9">
        <v>0.27331759149941098</v>
      </c>
      <c r="AH293" s="9">
        <v>0</v>
      </c>
      <c r="AI293">
        <v>1</v>
      </c>
    </row>
    <row r="294" spans="3:35" x14ac:dyDescent="0.2">
      <c r="C294" s="5" t="s">
        <v>684</v>
      </c>
      <c r="D294" s="9">
        <v>0.31847224194235602</v>
      </c>
      <c r="E294" s="9">
        <v>0.30334798782549799</v>
      </c>
      <c r="F294" s="9">
        <v>0.31055213876027898</v>
      </c>
      <c r="G294" s="9">
        <v>0.18133616118769799</v>
      </c>
      <c r="H294" s="9">
        <v>0.42005958291956602</v>
      </c>
      <c r="I294" s="9">
        <v>0.26875651800503098</v>
      </c>
      <c r="J294" s="9">
        <v>0.12617150890346701</v>
      </c>
      <c r="K294" s="9">
        <v>0.188021868787277</v>
      </c>
      <c r="L294" s="9">
        <v>0.33030303030303099</v>
      </c>
      <c r="M294" s="9">
        <v>0.38900589721988399</v>
      </c>
      <c r="N294" s="9">
        <v>7.5176534492123401E-2</v>
      </c>
      <c r="O294" s="9">
        <v>0.19642857142857101</v>
      </c>
      <c r="P294" s="9">
        <v>7.1950242661263195E-2</v>
      </c>
      <c r="Q294" s="9">
        <v>3.6697933126384301E-2</v>
      </c>
      <c r="R294" s="9">
        <v>0.170853588061325</v>
      </c>
      <c r="S294" s="9">
        <v>0.152146483612221</v>
      </c>
      <c r="T294" s="9">
        <v>5.26767676767676E-2</v>
      </c>
      <c r="U294" s="9">
        <v>0.256109111574162</v>
      </c>
      <c r="V294" s="9">
        <v>0.15222040862272701</v>
      </c>
      <c r="W294" s="9">
        <v>9.8537926841065201E-2</v>
      </c>
      <c r="X294" s="9">
        <v>0.25542511561721498</v>
      </c>
      <c r="Y294" s="9">
        <v>0.362739872068228</v>
      </c>
      <c r="Z294" s="9">
        <v>0.24413566412670101</v>
      </c>
      <c r="AA294" s="9">
        <v>0.12699075894612599</v>
      </c>
      <c r="AB294" s="9">
        <v>0.47104272601201502</v>
      </c>
      <c r="AC294" s="9">
        <v>0.22247770954002399</v>
      </c>
      <c r="AD294" s="9">
        <v>0.15455271565495199</v>
      </c>
      <c r="AE294" s="9">
        <v>0.44123711340206001</v>
      </c>
      <c r="AF294" s="9">
        <v>0.25310467179183699</v>
      </c>
      <c r="AG294" s="9">
        <v>0.231339367703006</v>
      </c>
      <c r="AH294" s="9">
        <v>1</v>
      </c>
      <c r="AI294">
        <v>0</v>
      </c>
    </row>
    <row r="295" spans="3:35" x14ac:dyDescent="0.2">
      <c r="C295" s="5" t="s">
        <v>685</v>
      </c>
      <c r="D295" s="9">
        <v>0.13564295518008401</v>
      </c>
      <c r="E295" s="9">
        <v>0.20189381129523101</v>
      </c>
      <c r="F295" s="9">
        <v>0.13274825513095201</v>
      </c>
      <c r="G295" s="9">
        <v>6.3499469777306E-2</v>
      </c>
      <c r="H295" s="9">
        <v>0.381782070957844</v>
      </c>
      <c r="I295" s="9">
        <v>0.19879148518495801</v>
      </c>
      <c r="J295" s="9">
        <v>5.4592314901593199E-2</v>
      </c>
      <c r="K295" s="9">
        <v>0.120079522862823</v>
      </c>
      <c r="L295" s="9">
        <v>0.16515151515151</v>
      </c>
      <c r="M295" s="9">
        <v>0.39911541701769099</v>
      </c>
      <c r="N295" s="9">
        <v>5.0081477457902902E-2</v>
      </c>
      <c r="O295" s="9">
        <v>0.18913543140028299</v>
      </c>
      <c r="P295" s="9">
        <v>5.7437685529849597E-2</v>
      </c>
      <c r="Q295" s="9">
        <v>1.5760238177953599E-2</v>
      </c>
      <c r="R295" s="9">
        <v>0.238603528571914</v>
      </c>
      <c r="S295" s="9">
        <v>0.13644966503439801</v>
      </c>
      <c r="T295" s="9">
        <v>2.6818181818181502E-2</v>
      </c>
      <c r="U295" s="9">
        <v>0.128831218033718</v>
      </c>
      <c r="V295" s="9">
        <v>0.145747734564078</v>
      </c>
      <c r="W295" s="9">
        <v>8.9797272086563906E-2</v>
      </c>
      <c r="X295" s="9">
        <v>0.117751689790111</v>
      </c>
      <c r="Y295" s="9">
        <v>0.29237739872068003</v>
      </c>
      <c r="Z295" s="9">
        <v>0.119079635440012</v>
      </c>
      <c r="AA295" s="9">
        <v>4.7016319307904203E-2</v>
      </c>
      <c r="AB295" s="9">
        <v>0.46708049924057599</v>
      </c>
      <c r="AC295" s="9">
        <v>0.19114008790057299</v>
      </c>
      <c r="AD295" s="9">
        <v>6.7364217252395997E-2</v>
      </c>
      <c r="AE295" s="9">
        <v>0.224329896907217</v>
      </c>
      <c r="AF295" s="9">
        <v>0.18470333136211101</v>
      </c>
      <c r="AG295" s="9">
        <v>0.24301456119638101</v>
      </c>
      <c r="AH295" s="9">
        <v>1</v>
      </c>
      <c r="AI295">
        <v>0</v>
      </c>
    </row>
    <row r="296" spans="3:35" x14ac:dyDescent="0.2">
      <c r="C296" s="5" t="s">
        <v>687</v>
      </c>
      <c r="D296" s="9">
        <v>0.30664016280940998</v>
      </c>
      <c r="E296" s="9">
        <v>0.30571525194453802</v>
      </c>
      <c r="F296" s="9">
        <v>0.30163775827516998</v>
      </c>
      <c r="G296" s="9">
        <v>0.17289501590667999</v>
      </c>
      <c r="H296" s="9">
        <v>0.495350726731068</v>
      </c>
      <c r="I296" s="9">
        <v>0.28961413410220299</v>
      </c>
      <c r="J296" s="9">
        <v>9.8430178069353003E-2</v>
      </c>
      <c r="K296" s="9">
        <v>0.156660039761431</v>
      </c>
      <c r="L296" s="9">
        <v>0.33484848484848601</v>
      </c>
      <c r="M296" s="9">
        <v>0.27822240943555299</v>
      </c>
      <c r="N296" s="9">
        <v>3.1975375701611401E-2</v>
      </c>
      <c r="O296" s="9">
        <v>5.4499646393210803E-2</v>
      </c>
      <c r="P296" s="9">
        <v>3.2323422701785801E-2</v>
      </c>
      <c r="Q296" s="9">
        <v>1.7310486778060401E-2</v>
      </c>
      <c r="R296" s="9">
        <v>9.1783662508073793E-2</v>
      </c>
      <c r="S296" s="9">
        <v>9.1462132363986606E-2</v>
      </c>
      <c r="T296" s="9">
        <v>3.8106060606060303E-2</v>
      </c>
      <c r="U296" s="9">
        <v>0.13959083159689301</v>
      </c>
      <c r="V296" s="9">
        <v>7.9613890921371E-2</v>
      </c>
      <c r="W296" s="9">
        <v>3.0823763525558701E-2</v>
      </c>
      <c r="X296" s="9">
        <v>0.26396300249021798</v>
      </c>
      <c r="Y296" s="9">
        <v>0.350213219616205</v>
      </c>
      <c r="Z296" s="9">
        <v>0.25643707355944101</v>
      </c>
      <c r="AA296" s="9">
        <v>0.13139009044435701</v>
      </c>
      <c r="AB296" s="9">
        <v>0.60245658059829299</v>
      </c>
      <c r="AC296" s="9">
        <v>0.27661514878093701</v>
      </c>
      <c r="AD296" s="9">
        <v>0.21198083067092599</v>
      </c>
      <c r="AE296" s="9">
        <v>0.49037800687284999</v>
      </c>
      <c r="AF296" s="9">
        <v>0.38497930218805498</v>
      </c>
      <c r="AG296" s="9">
        <v>0.20733307096943601</v>
      </c>
      <c r="AH296" s="9">
        <v>1</v>
      </c>
      <c r="AI296">
        <v>0</v>
      </c>
    </row>
    <row r="297" spans="3:35" x14ac:dyDescent="0.2">
      <c r="C297" s="5" t="s">
        <v>691</v>
      </c>
      <c r="D297" s="9">
        <v>0.22570874154006401</v>
      </c>
      <c r="E297" s="9">
        <v>0.26547176192086203</v>
      </c>
      <c r="F297" s="9">
        <v>0.221822956257342</v>
      </c>
      <c r="G297" s="9">
        <v>0.118515376458111</v>
      </c>
      <c r="H297" s="9">
        <v>0.49354518371400602</v>
      </c>
      <c r="I297" s="9">
        <v>0.238482301699282</v>
      </c>
      <c r="J297" s="9">
        <v>0.12375820056232401</v>
      </c>
      <c r="K297" s="9">
        <v>0.22067594433399701</v>
      </c>
      <c r="L297" s="9">
        <v>0.27171717171717302</v>
      </c>
      <c r="M297" s="9">
        <v>0.35404380791912299</v>
      </c>
      <c r="N297" s="9">
        <v>0.118377693282636</v>
      </c>
      <c r="O297" s="9">
        <v>0.34184936350778</v>
      </c>
      <c r="P297" s="9">
        <v>0.112707911228384</v>
      </c>
      <c r="Q297" s="9">
        <v>4.4561242290781802E-2</v>
      </c>
      <c r="R297" s="9">
        <v>0.16568650780161101</v>
      </c>
      <c r="S297" s="9">
        <v>0.119400967344609</v>
      </c>
      <c r="T297" s="9">
        <v>4.3863636363636299E-2</v>
      </c>
      <c r="U297" s="9">
        <v>0.249289638189051</v>
      </c>
      <c r="V297" s="9">
        <v>0.14729554792593</v>
      </c>
      <c r="W297" s="9">
        <v>4.9168774097259803E-2</v>
      </c>
      <c r="X297" s="9">
        <v>0.19815012451085101</v>
      </c>
      <c r="Y297" s="9">
        <v>0.42537313432835899</v>
      </c>
      <c r="Z297" s="9">
        <v>0.18980028885900699</v>
      </c>
      <c r="AA297" s="9">
        <v>9.0223161620133593E-2</v>
      </c>
      <c r="AB297" s="9">
        <v>0.42085452024037101</v>
      </c>
      <c r="AC297" s="9">
        <v>0.15339911323262601</v>
      </c>
      <c r="AD297" s="9">
        <v>0.10910543130990399</v>
      </c>
      <c r="AE297" s="9">
        <v>0.347079037800688</v>
      </c>
      <c r="AF297" s="9">
        <v>0.17997240291740399</v>
      </c>
      <c r="AG297" s="9">
        <v>0.147776465958285</v>
      </c>
      <c r="AH297" s="9">
        <v>1</v>
      </c>
      <c r="AI297">
        <v>0</v>
      </c>
    </row>
    <row r="298" spans="3:35" x14ac:dyDescent="0.2">
      <c r="C298" s="5" t="s">
        <v>694</v>
      </c>
      <c r="D298" s="9">
        <v>0.63841166169719099</v>
      </c>
      <c r="E298" s="9">
        <v>0.37064592492390902</v>
      </c>
      <c r="F298" s="9">
        <v>0.62822196116369899</v>
      </c>
      <c r="G298" s="9">
        <v>0.490137857900318</v>
      </c>
      <c r="H298" s="9">
        <v>0.35144894827119499</v>
      </c>
      <c r="I298" s="9">
        <v>0.34329182258757202</v>
      </c>
      <c r="J298" s="9">
        <v>0.35684161199624798</v>
      </c>
      <c r="K298" s="9">
        <v>0.50447316103379902</v>
      </c>
      <c r="L298" s="9">
        <v>0.55858585858585597</v>
      </c>
      <c r="M298" s="9">
        <v>8.9090143218199205E-2</v>
      </c>
      <c r="N298" s="9">
        <v>0.26148832156436702</v>
      </c>
      <c r="O298" s="9">
        <v>0.30405763790664803</v>
      </c>
      <c r="P298" s="9">
        <v>0.20784055034632201</v>
      </c>
      <c r="Q298" s="9">
        <v>0.17481948008771001</v>
      </c>
      <c r="R298" s="9">
        <v>0.109630485773532</v>
      </c>
      <c r="S298" s="9">
        <v>0.215083966713733</v>
      </c>
      <c r="T298" s="9">
        <v>0.103358585858585</v>
      </c>
      <c r="U298" s="9">
        <v>0.32184125781397999</v>
      </c>
      <c r="V298" s="9">
        <v>0.28533235774188098</v>
      </c>
      <c r="W298" s="9">
        <v>6.3022539142932404E-2</v>
      </c>
      <c r="X298" s="9">
        <v>0.54429028815368397</v>
      </c>
      <c r="Y298" s="9">
        <v>0.40325159914712</v>
      </c>
      <c r="Z298" s="9">
        <v>0.50595149160815001</v>
      </c>
      <c r="AA298" s="9">
        <v>0.35877900117970901</v>
      </c>
      <c r="AB298" s="9">
        <v>0.25444099583966401</v>
      </c>
      <c r="AC298" s="9">
        <v>0.21937305352621</v>
      </c>
      <c r="AD298" s="9">
        <v>0.246964856230031</v>
      </c>
      <c r="AE298" s="9">
        <v>0.55429553264605003</v>
      </c>
      <c r="AF298" s="9">
        <v>0.32623694066627301</v>
      </c>
      <c r="AG298" s="9">
        <v>5.7851239669422398E-2</v>
      </c>
      <c r="AH298" s="9">
        <v>0</v>
      </c>
      <c r="AI298">
        <v>1</v>
      </c>
    </row>
    <row r="299" spans="3:35" x14ac:dyDescent="0.2">
      <c r="C299" s="5" t="s">
        <v>695</v>
      </c>
      <c r="D299" s="9">
        <v>0.188319371479957</v>
      </c>
      <c r="E299" s="9">
        <v>0.26750084545147101</v>
      </c>
      <c r="F299" s="9">
        <v>0.18658005666505401</v>
      </c>
      <c r="G299" s="9">
        <v>9.4209968186638404E-2</v>
      </c>
      <c r="H299" s="9">
        <v>0.39938611537420099</v>
      </c>
      <c r="I299" s="9">
        <v>0.23967854732838501</v>
      </c>
      <c r="J299" s="9">
        <v>0.123313027179006</v>
      </c>
      <c r="K299" s="9">
        <v>0.13856858846918499</v>
      </c>
      <c r="L299" s="9">
        <v>0.28232323232322798</v>
      </c>
      <c r="M299" s="9">
        <v>0.29738837405223201</v>
      </c>
      <c r="N299" s="9">
        <v>1.4195183776932799E-2</v>
      </c>
      <c r="O299" s="9">
        <v>0.27024398868458299</v>
      </c>
      <c r="P299" s="9">
        <v>1.9224426329925E-2</v>
      </c>
      <c r="Q299" s="9">
        <v>6.1412257797003496E-3</v>
      </c>
      <c r="R299" s="9">
        <v>0.26474487541217601</v>
      </c>
      <c r="S299" s="9">
        <v>0.23678913690029199</v>
      </c>
      <c r="T299" s="9">
        <v>0.11113636363636301</v>
      </c>
      <c r="U299" s="9">
        <v>0.25497253267664299</v>
      </c>
      <c r="V299" s="9">
        <v>7.5111161141442007E-2</v>
      </c>
      <c r="W299" s="9">
        <v>9.1179193786879997E-2</v>
      </c>
      <c r="X299" s="9">
        <v>0.131270010672355</v>
      </c>
      <c r="Y299" s="9">
        <v>0.38619402985074702</v>
      </c>
      <c r="Z299" s="9">
        <v>0.12958812689875099</v>
      </c>
      <c r="AA299" s="9">
        <v>5.4635273299253002E-2</v>
      </c>
      <c r="AB299" s="9">
        <v>0.47302383939774501</v>
      </c>
      <c r="AC299" s="9">
        <v>0.217044561515848</v>
      </c>
      <c r="AD299" s="9">
        <v>0.16956869009584499</v>
      </c>
      <c r="AE299" s="9">
        <v>0.33886597938144403</v>
      </c>
      <c r="AF299" s="9">
        <v>0.14271634141533401</v>
      </c>
      <c r="AG299" s="9">
        <v>0.181949363767547</v>
      </c>
      <c r="AH299" s="9">
        <v>1</v>
      </c>
      <c r="AI299">
        <v>0</v>
      </c>
    </row>
    <row r="300" spans="3:35" x14ac:dyDescent="0.2">
      <c r="C300" s="5" t="s">
        <v>697</v>
      </c>
      <c r="D300" s="9">
        <v>0.34497609920015299</v>
      </c>
      <c r="E300" s="9">
        <v>0.434223875549543</v>
      </c>
      <c r="F300" s="9">
        <v>0.34538041600442199</v>
      </c>
      <c r="G300" s="9">
        <v>0.20627783669141</v>
      </c>
      <c r="H300" s="9">
        <v>0.46194818091541401</v>
      </c>
      <c r="I300" s="9">
        <v>0.29452180847800802</v>
      </c>
      <c r="J300" s="9">
        <v>0.34278350515463901</v>
      </c>
      <c r="K300" s="9">
        <v>0.30511928429423602</v>
      </c>
      <c r="L300" s="9">
        <v>0.43737373737373397</v>
      </c>
      <c r="M300" s="9">
        <v>0.20766638584667199</v>
      </c>
      <c r="N300" s="9">
        <v>3.3025529603476003E-2</v>
      </c>
      <c r="O300" s="9">
        <v>0.329473125884017</v>
      </c>
      <c r="P300" s="9">
        <v>5.3621071479055697E-2</v>
      </c>
      <c r="Q300" s="9">
        <v>2.1923877190426301E-2</v>
      </c>
      <c r="R300" s="9">
        <v>0.14957337593908299</v>
      </c>
      <c r="S300" s="9">
        <v>0.177081142788476</v>
      </c>
      <c r="T300" s="9">
        <v>0.117297979797979</v>
      </c>
      <c r="U300" s="9">
        <v>0.24171244553892801</v>
      </c>
      <c r="V300" s="9">
        <v>9.3262790566781106E-2</v>
      </c>
      <c r="W300" s="9">
        <v>9.8848859223636301E-2</v>
      </c>
      <c r="X300" s="9">
        <v>0.261828530771964</v>
      </c>
      <c r="Y300" s="9">
        <v>0.59301705756929801</v>
      </c>
      <c r="Z300" s="9">
        <v>0.26838986005279297</v>
      </c>
      <c r="AA300" s="9">
        <v>0.13347915847424199</v>
      </c>
      <c r="AB300" s="9">
        <v>0.44132602522617997</v>
      </c>
      <c r="AC300" s="9">
        <v>0.23868013311212499</v>
      </c>
      <c r="AD300" s="9">
        <v>0.338178913738019</v>
      </c>
      <c r="AE300" s="9">
        <v>0.46804123711340001</v>
      </c>
      <c r="AF300" s="9">
        <v>0.22333924699388699</v>
      </c>
      <c r="AG300" s="9">
        <v>0.186737504919324</v>
      </c>
      <c r="AH300" s="9">
        <v>0</v>
      </c>
      <c r="AI300">
        <v>1</v>
      </c>
    </row>
    <row r="301" spans="3:35" x14ac:dyDescent="0.2">
      <c r="C301" s="5" t="s">
        <v>698</v>
      </c>
      <c r="D301" s="9">
        <v>0.22286904254815801</v>
      </c>
      <c r="E301" s="9">
        <v>0.49814000676361098</v>
      </c>
      <c r="F301" s="9">
        <v>0.22513993504249899</v>
      </c>
      <c r="G301" s="9">
        <v>0.11151643690349899</v>
      </c>
      <c r="H301" s="9">
        <v>0.64069693960459195</v>
      </c>
      <c r="I301" s="9">
        <v>0.41660020857616198</v>
      </c>
      <c r="J301" s="9">
        <v>0.10578725398313001</v>
      </c>
      <c r="K301" s="9">
        <v>0.22519880715705801</v>
      </c>
      <c r="L301" s="9">
        <v>0.540909090909093</v>
      </c>
      <c r="M301" s="9">
        <v>0.50737152485257098</v>
      </c>
      <c r="N301" s="9">
        <v>6.67028788701792E-2</v>
      </c>
      <c r="O301" s="9">
        <v>0.35754066478076402</v>
      </c>
      <c r="P301" s="9">
        <v>6.6013287471139298E-2</v>
      </c>
      <c r="Q301" s="9">
        <v>2.6425201438929301E-2</v>
      </c>
      <c r="R301" s="9">
        <v>0.37961042934357597</v>
      </c>
      <c r="S301" s="9">
        <v>0.245576351128069</v>
      </c>
      <c r="T301" s="9">
        <v>4.7095959595959497E-2</v>
      </c>
      <c r="U301" s="9">
        <v>0.334533055502934</v>
      </c>
      <c r="V301" s="9">
        <v>0.108600213879663</v>
      </c>
      <c r="W301" s="9">
        <v>0.17029421112999801</v>
      </c>
      <c r="X301" s="9">
        <v>0.17965136961935299</v>
      </c>
      <c r="Y301" s="9">
        <v>0.537579957356075</v>
      </c>
      <c r="Z301" s="9">
        <v>0.177847502365656</v>
      </c>
      <c r="AA301" s="9">
        <v>7.4346244593000294E-2</v>
      </c>
      <c r="AB301" s="9">
        <v>0.69755002311299397</v>
      </c>
      <c r="AC301" s="9">
        <v>0.28893675233576799</v>
      </c>
      <c r="AD301" s="9">
        <v>0.11142172523961601</v>
      </c>
      <c r="AE301" s="9">
        <v>0.44948453608247502</v>
      </c>
      <c r="AF301" s="9">
        <v>0.24403705893948199</v>
      </c>
      <c r="AG301" s="9">
        <v>0.29292929292929398</v>
      </c>
      <c r="AH301" s="9">
        <v>1</v>
      </c>
      <c r="AI301">
        <v>0</v>
      </c>
    </row>
    <row r="302" spans="3:35" x14ac:dyDescent="0.2">
      <c r="C302" s="5" t="s">
        <v>706</v>
      </c>
      <c r="D302" s="9">
        <v>0.31421269345448999</v>
      </c>
      <c r="E302" s="9">
        <v>0.45722015556307</v>
      </c>
      <c r="F302" s="9">
        <v>0.29991016515790098</v>
      </c>
      <c r="G302" s="9">
        <v>0.18226935312831299</v>
      </c>
      <c r="H302" s="9">
        <v>0.359573891847976</v>
      </c>
      <c r="I302" s="9">
        <v>0.147506287957794</v>
      </c>
      <c r="J302" s="9">
        <v>6.9681349578256502E-2</v>
      </c>
      <c r="K302" s="9">
        <v>0.12142147117296199</v>
      </c>
      <c r="L302" s="9">
        <v>0.30505050505050102</v>
      </c>
      <c r="M302" s="9">
        <v>0.16954507160909801</v>
      </c>
      <c r="N302" s="9">
        <v>8.49176172370084E-2</v>
      </c>
      <c r="O302" s="9">
        <v>0.21565594059405899</v>
      </c>
      <c r="P302" s="9">
        <v>6.1678367808509098E-2</v>
      </c>
      <c r="Q302" s="9">
        <v>4.5644548541458697E-2</v>
      </c>
      <c r="R302" s="9">
        <v>0.14124485841520201</v>
      </c>
      <c r="S302" s="9">
        <v>0.140730615555623</v>
      </c>
      <c r="T302" s="9">
        <v>5.1035353535353198E-2</v>
      </c>
      <c r="U302" s="9">
        <v>0.17169918545179</v>
      </c>
      <c r="V302" s="9">
        <v>0.18275454494287099</v>
      </c>
      <c r="W302" s="9">
        <v>5.8324005361856002E-2</v>
      </c>
      <c r="X302" s="9">
        <v>0.26396300249021798</v>
      </c>
      <c r="Y302" s="9">
        <v>0.45495735607676002</v>
      </c>
      <c r="Z302" s="9">
        <v>0.23492205787140799</v>
      </c>
      <c r="AA302" s="9">
        <v>0.13384781753833999</v>
      </c>
      <c r="AB302" s="9">
        <v>0.333025160140001</v>
      </c>
      <c r="AC302" s="9">
        <v>0.12070320458712901</v>
      </c>
      <c r="AD302" s="9">
        <v>8.3785942492011906E-2</v>
      </c>
      <c r="AE302" s="9">
        <v>0.24652920962199301</v>
      </c>
      <c r="AF302" s="9">
        <v>0.212300413956237</v>
      </c>
      <c r="AG302" s="9">
        <v>9.5041322314050103E-2</v>
      </c>
      <c r="AH302" s="9">
        <v>1</v>
      </c>
      <c r="AI302">
        <v>0</v>
      </c>
    </row>
    <row r="303" spans="3:35" x14ac:dyDescent="0.2">
      <c r="C303" s="5" t="s">
        <v>707</v>
      </c>
      <c r="D303" s="9">
        <v>0.158029248899617</v>
      </c>
      <c r="E303" s="9">
        <v>0.22455191072032399</v>
      </c>
      <c r="F303" s="9">
        <v>0.14871121553451699</v>
      </c>
      <c r="G303" s="9">
        <v>7.6945917285259305E-2</v>
      </c>
      <c r="H303" s="9">
        <v>0.37654599620836199</v>
      </c>
      <c r="I303" s="9">
        <v>9.3736580577878606E-2</v>
      </c>
      <c r="J303" s="9">
        <v>2.37113402061855E-2</v>
      </c>
      <c r="K303" s="9">
        <v>2.7311133200795298E-2</v>
      </c>
      <c r="L303" s="9">
        <v>0.41666666666666802</v>
      </c>
      <c r="M303" s="9">
        <v>0.25379106992417999</v>
      </c>
      <c r="N303" s="9">
        <v>3.5813869273945302E-2</v>
      </c>
      <c r="O303" s="9">
        <v>0.13410537482319601</v>
      </c>
      <c r="P303" s="9">
        <v>2.82240964990811E-2</v>
      </c>
      <c r="Q303" s="9">
        <v>1.15204016451313E-2</v>
      </c>
      <c r="R303" s="9">
        <v>0.18264948839106601</v>
      </c>
      <c r="S303" s="9">
        <v>3.7514645357046503E-2</v>
      </c>
      <c r="T303" s="9">
        <v>2.5555555555555502E-2</v>
      </c>
      <c r="U303" s="9">
        <v>0.104091684031066</v>
      </c>
      <c r="V303" s="9">
        <v>0.108600213879663</v>
      </c>
      <c r="W303" s="9">
        <v>5.9118610339537997E-2</v>
      </c>
      <c r="X303" s="9">
        <v>0.118107435076485</v>
      </c>
      <c r="Y303" s="9">
        <v>0.25986140724946699</v>
      </c>
      <c r="Z303" s="9">
        <v>0.103142586782211</v>
      </c>
      <c r="AA303" s="9">
        <v>4.9080810066850097E-2</v>
      </c>
      <c r="AB303" s="9">
        <v>0.378590768011625</v>
      </c>
      <c r="AC303" s="9">
        <v>5.9308631913923403E-2</v>
      </c>
      <c r="AD303" s="9">
        <v>3.5015974440894403E-2</v>
      </c>
      <c r="AE303" s="9">
        <v>8.1821305841924596E-2</v>
      </c>
      <c r="AF303" s="9">
        <v>0.21998817267888801</v>
      </c>
      <c r="AG303" s="9">
        <v>0.124294897022171</v>
      </c>
      <c r="AH303" s="9">
        <v>1</v>
      </c>
      <c r="AI303">
        <v>0</v>
      </c>
    </row>
    <row r="304" spans="3:35" x14ac:dyDescent="0.2">
      <c r="C304" s="5" t="s">
        <v>709</v>
      </c>
      <c r="D304" s="9">
        <v>0.127881111268872</v>
      </c>
      <c r="E304" s="9">
        <v>0.325667906662157</v>
      </c>
      <c r="F304" s="9">
        <v>0.119273028816253</v>
      </c>
      <c r="G304" s="9">
        <v>6.0318133616118298E-2</v>
      </c>
      <c r="H304" s="9">
        <v>0.29141464295386998</v>
      </c>
      <c r="I304" s="9">
        <v>9.4840807312434702E-2</v>
      </c>
      <c r="J304" s="9">
        <v>5.4756326148078398E-2</v>
      </c>
      <c r="K304" s="9">
        <v>4.7788270377733803E-2</v>
      </c>
      <c r="L304" s="9">
        <v>0.26262626262626299</v>
      </c>
      <c r="M304" s="9">
        <v>0.26095197978096202</v>
      </c>
      <c r="N304" s="9">
        <v>6.67028788701792E-2</v>
      </c>
      <c r="O304" s="9">
        <v>0.22162305516265901</v>
      </c>
      <c r="P304" s="9">
        <v>6.1112943504687801E-2</v>
      </c>
      <c r="Q304" s="9">
        <v>2.1363546371110601E-2</v>
      </c>
      <c r="R304" s="9">
        <v>0.194683346364347</v>
      </c>
      <c r="S304" s="9">
        <v>6.7428725929041797E-2</v>
      </c>
      <c r="T304" s="9">
        <v>5.9015151515151201E-2</v>
      </c>
      <c r="U304" s="9">
        <v>0.182136768327335</v>
      </c>
      <c r="V304" s="9">
        <v>0.199076940395114</v>
      </c>
      <c r="W304" s="9">
        <v>0.112598980141785</v>
      </c>
      <c r="X304" s="9">
        <v>0.106723585912487</v>
      </c>
      <c r="Y304" s="9">
        <v>0.36167377398720701</v>
      </c>
      <c r="Z304" s="9">
        <v>9.3082324816973303E-2</v>
      </c>
      <c r="AA304" s="9">
        <v>4.3993314982304299E-2</v>
      </c>
      <c r="AB304" s="9">
        <v>0.32179885095423799</v>
      </c>
      <c r="AC304" s="9">
        <v>6.6138875144318002E-2</v>
      </c>
      <c r="AD304" s="9">
        <v>7.4680511182108597E-2</v>
      </c>
      <c r="AE304" s="9">
        <v>0.13216494845360799</v>
      </c>
      <c r="AF304" s="9">
        <v>0.19455943228858499</v>
      </c>
      <c r="AG304" s="9">
        <v>0.158467794831432</v>
      </c>
      <c r="AH304" s="9">
        <v>1</v>
      </c>
      <c r="AI304">
        <v>0</v>
      </c>
    </row>
    <row r="305" spans="3:35" x14ac:dyDescent="0.2">
      <c r="C305" s="5" t="s">
        <v>712</v>
      </c>
      <c r="D305" s="9">
        <v>0.19636518529036001</v>
      </c>
      <c r="E305" s="9">
        <v>0.43050388907676701</v>
      </c>
      <c r="F305" s="9">
        <v>0.191417317393407</v>
      </c>
      <c r="G305" s="9">
        <v>9.9639448568398306E-2</v>
      </c>
      <c r="H305" s="9">
        <v>0.38846258012097401</v>
      </c>
      <c r="I305" s="9">
        <v>0.19189006809398201</v>
      </c>
      <c r="J305" s="9">
        <v>0.11302717900655999</v>
      </c>
      <c r="K305" s="9">
        <v>0.112176938369781</v>
      </c>
      <c r="L305" s="9">
        <v>0.489898989898992</v>
      </c>
      <c r="M305" s="9">
        <v>0.327716933445661</v>
      </c>
      <c r="N305" s="9">
        <v>6.1017562918703597E-2</v>
      </c>
      <c r="O305" s="9">
        <v>0.24460749646393201</v>
      </c>
      <c r="P305" s="9">
        <v>5.8285821985581597E-2</v>
      </c>
      <c r="Q305" s="9">
        <v>2.0635116306000401E-2</v>
      </c>
      <c r="R305" s="9">
        <v>6.0577217255328497E-2</v>
      </c>
      <c r="S305" s="9">
        <v>0.21222999969958301</v>
      </c>
      <c r="T305" s="9">
        <v>8.6994949494949403E-2</v>
      </c>
      <c r="U305" s="9">
        <v>0.19397613184315199</v>
      </c>
      <c r="V305" s="9">
        <v>0.29884054708166802</v>
      </c>
      <c r="W305" s="9">
        <v>0.132256816328786</v>
      </c>
      <c r="X305" s="9">
        <v>0.14549982212735699</v>
      </c>
      <c r="Y305" s="9">
        <v>0.43283582089552303</v>
      </c>
      <c r="Z305" s="9">
        <v>0.13641117585537099</v>
      </c>
      <c r="AA305" s="9">
        <v>6.1787259142745E-2</v>
      </c>
      <c r="AB305" s="9">
        <v>0.24783728455392101</v>
      </c>
      <c r="AC305" s="9">
        <v>0.14641363720153999</v>
      </c>
      <c r="AD305" s="9">
        <v>0.124920127795527</v>
      </c>
      <c r="AE305" s="9">
        <v>0.220378006872853</v>
      </c>
      <c r="AF305" s="9">
        <v>0.31618371772127002</v>
      </c>
      <c r="AG305" s="9">
        <v>0.16581398399580299</v>
      </c>
      <c r="AH305" s="9">
        <v>1</v>
      </c>
      <c r="AI305">
        <v>0</v>
      </c>
    </row>
    <row r="306" spans="3:35" x14ac:dyDescent="0.2">
      <c r="C306" s="5" t="s">
        <v>713</v>
      </c>
      <c r="D306" s="9">
        <v>0.27398362440248097</v>
      </c>
      <c r="E306" s="9">
        <v>0.66689212039228896</v>
      </c>
      <c r="F306" s="9">
        <v>0.25955358993849698</v>
      </c>
      <c r="G306" s="9">
        <v>0.15457051961823901</v>
      </c>
      <c r="H306" s="9">
        <v>0.27200505552045001</v>
      </c>
      <c r="I306" s="9">
        <v>7.0425127292804299E-2</v>
      </c>
      <c r="J306" s="9">
        <v>4.6790065604498499E-2</v>
      </c>
      <c r="K306" s="9">
        <v>7.4502982107356203E-2</v>
      </c>
      <c r="L306" s="9">
        <v>0.24191919191919301</v>
      </c>
      <c r="M306" s="9">
        <v>0.13500421229991699</v>
      </c>
      <c r="N306" s="9">
        <v>4.68585913452833E-2</v>
      </c>
      <c r="O306" s="9">
        <v>0.22250707213578499</v>
      </c>
      <c r="P306" s="9">
        <v>3.3925458229279497E-2</v>
      </c>
      <c r="Q306" s="9">
        <v>2.23347864579247E-2</v>
      </c>
      <c r="R306" s="9">
        <v>0.242104905326852</v>
      </c>
      <c r="S306" s="9">
        <v>7.56902093910541E-2</v>
      </c>
      <c r="T306" s="9">
        <v>3.3535353535353501E-2</v>
      </c>
      <c r="U306" s="9">
        <v>0.17626444402348901</v>
      </c>
      <c r="V306" s="9">
        <v>0.15601958687454201</v>
      </c>
      <c r="W306" s="9">
        <v>2.87163329325761E-2</v>
      </c>
      <c r="X306" s="9">
        <v>0.21131270010672101</v>
      </c>
      <c r="Y306" s="9">
        <v>0.63912579957356197</v>
      </c>
      <c r="Z306" s="9">
        <v>0.18770855122267099</v>
      </c>
      <c r="AA306" s="9">
        <v>0.100643924498623</v>
      </c>
      <c r="AB306" s="9">
        <v>0.34491184045433798</v>
      </c>
      <c r="AC306" s="9">
        <v>7.6752917891549505E-2</v>
      </c>
      <c r="AD306" s="9">
        <v>6.91134185303513E-2</v>
      </c>
      <c r="AE306" s="9">
        <v>0.22329896907216501</v>
      </c>
      <c r="AF306" s="9">
        <v>0.165976739601813</v>
      </c>
      <c r="AG306" s="9">
        <v>6.4279155188246395E-2</v>
      </c>
      <c r="AH306" s="9">
        <v>1</v>
      </c>
      <c r="AI306">
        <v>0</v>
      </c>
    </row>
    <row r="307" spans="3:35" x14ac:dyDescent="0.2">
      <c r="C307" s="5" t="s">
        <v>715</v>
      </c>
      <c r="D307" s="9">
        <v>0.27918973922097701</v>
      </c>
      <c r="E307" s="9">
        <v>0.649644910382144</v>
      </c>
      <c r="F307" s="9">
        <v>0.26750051827793497</v>
      </c>
      <c r="G307" s="9">
        <v>0.157285259809119</v>
      </c>
      <c r="H307" s="9">
        <v>0.25819265143992098</v>
      </c>
      <c r="I307" s="9">
        <v>0.119195141402368</v>
      </c>
      <c r="J307" s="9">
        <v>0.14514995313964299</v>
      </c>
      <c r="K307" s="9">
        <v>0.11645129224652</v>
      </c>
      <c r="L307" s="9">
        <v>0.25555555555555098</v>
      </c>
      <c r="M307" s="9">
        <v>0.14995787700084201</v>
      </c>
      <c r="N307" s="9">
        <v>3.6248415716096299E-2</v>
      </c>
      <c r="O307" s="9">
        <v>0.220960042432815</v>
      </c>
      <c r="P307" s="9">
        <v>3.5103425528907301E-2</v>
      </c>
      <c r="Q307" s="9">
        <v>1.87299915203267E-2</v>
      </c>
      <c r="R307" s="9">
        <v>0.22772546486725301</v>
      </c>
      <c r="S307" s="9">
        <v>0.14478625289152</v>
      </c>
      <c r="T307" s="9">
        <v>9.8434343434343402E-2</v>
      </c>
      <c r="U307" s="9">
        <v>0.14434551998484499</v>
      </c>
      <c r="V307" s="9">
        <v>0.12759610513874001</v>
      </c>
      <c r="W307" s="9">
        <v>6.5855478628581099E-2</v>
      </c>
      <c r="X307" s="9">
        <v>0.21202419067947401</v>
      </c>
      <c r="Y307" s="9">
        <v>0.63219616204690998</v>
      </c>
      <c r="Z307" s="9">
        <v>0.19139399372478799</v>
      </c>
      <c r="AA307" s="9">
        <v>0.100889697208022</v>
      </c>
      <c r="AB307" s="9">
        <v>0.34028924255431803</v>
      </c>
      <c r="AC307" s="9">
        <v>0.13069631613159799</v>
      </c>
      <c r="AD307" s="9">
        <v>0.19480830670926499</v>
      </c>
      <c r="AE307" s="9">
        <v>0.223127147766323</v>
      </c>
      <c r="AF307" s="9">
        <v>0.15907746895328001</v>
      </c>
      <c r="AG307" s="9">
        <v>0.113997113997114</v>
      </c>
      <c r="AH307" s="9">
        <v>1</v>
      </c>
      <c r="AI307">
        <v>0</v>
      </c>
    </row>
    <row r="308" spans="3:35" x14ac:dyDescent="0.2">
      <c r="C308" s="5" t="s">
        <v>716</v>
      </c>
      <c r="D308" s="9">
        <v>0.15660939940365901</v>
      </c>
      <c r="E308" s="9">
        <v>0.60534325329725702</v>
      </c>
      <c r="F308" s="9">
        <v>0.15119894962338501</v>
      </c>
      <c r="G308" s="9">
        <v>7.5461293743371696E-2</v>
      </c>
      <c r="H308" s="9">
        <v>0.34007402726370201</v>
      </c>
      <c r="I308" s="9">
        <v>0.17544935893503399</v>
      </c>
      <c r="J308" s="9">
        <v>0.14055763823805001</v>
      </c>
      <c r="K308" s="9">
        <v>0.136083499005964</v>
      </c>
      <c r="L308" s="9">
        <v>0.26919191919191998</v>
      </c>
      <c r="M308" s="9">
        <v>0.23820556023588799</v>
      </c>
      <c r="N308" s="9">
        <v>3.9254028607640698E-2</v>
      </c>
      <c r="O308" s="9">
        <v>0.41522277227722598</v>
      </c>
      <c r="P308" s="9">
        <v>3.2040710549875097E-2</v>
      </c>
      <c r="Q308" s="9">
        <v>1.43033780477327E-2</v>
      </c>
      <c r="R308" s="9">
        <v>0.351395451609613</v>
      </c>
      <c r="S308" s="9">
        <v>0.188572115240184</v>
      </c>
      <c r="T308" s="9">
        <v>0.121313131313131</v>
      </c>
      <c r="U308" s="9">
        <v>0.326008713771548</v>
      </c>
      <c r="V308" s="9">
        <v>0.14842123037091001</v>
      </c>
      <c r="W308" s="9">
        <v>0.13968464546798701</v>
      </c>
      <c r="X308" s="9">
        <v>0.10352187833511201</v>
      </c>
      <c r="Y308" s="9">
        <v>0.61007462686567004</v>
      </c>
      <c r="Z308" s="9">
        <v>9.5423078838587902E-2</v>
      </c>
      <c r="AA308" s="9">
        <v>4.23712151002755E-2</v>
      </c>
      <c r="AB308" s="9">
        <v>0.443967509740477</v>
      </c>
      <c r="AC308" s="9">
        <v>0.13942816117045501</v>
      </c>
      <c r="AD308" s="9">
        <v>0.15974440894568601</v>
      </c>
      <c r="AE308" s="9">
        <v>0.31364261168384899</v>
      </c>
      <c r="AF308" s="9">
        <v>0.13029765424797701</v>
      </c>
      <c r="AG308" s="9">
        <v>0.182277318640956</v>
      </c>
      <c r="AH308" s="9">
        <v>1</v>
      </c>
      <c r="AI308">
        <v>0</v>
      </c>
    </row>
    <row r="309" spans="3:35" x14ac:dyDescent="0.2">
      <c r="C309" s="5" t="s">
        <v>719</v>
      </c>
      <c r="D309" s="9">
        <v>0.360121160490323</v>
      </c>
      <c r="E309" s="9">
        <v>0.43862022319918798</v>
      </c>
      <c r="F309" s="9">
        <v>0.36348559187340201</v>
      </c>
      <c r="G309" s="9">
        <v>0.21785790031813301</v>
      </c>
      <c r="H309" s="9">
        <v>0.28978965423851399</v>
      </c>
      <c r="I309" s="9">
        <v>0.34850622661186498</v>
      </c>
      <c r="J309" s="9">
        <v>0.241096532333645</v>
      </c>
      <c r="K309" s="9">
        <v>0.18568588469184899</v>
      </c>
      <c r="L309" s="9">
        <v>0.19898989898989899</v>
      </c>
      <c r="M309" s="9">
        <v>0.24241786015164199</v>
      </c>
      <c r="N309" s="9">
        <v>4.1245699800832501E-2</v>
      </c>
      <c r="O309" s="9">
        <v>0.16526697312588401</v>
      </c>
      <c r="P309" s="9">
        <v>6.9123121142157101E-2</v>
      </c>
      <c r="Q309" s="9">
        <v>2.37916465881454E-2</v>
      </c>
      <c r="R309" s="9">
        <v>8.59706972158958E-2</v>
      </c>
      <c r="S309" s="9">
        <v>0.33149577913299699</v>
      </c>
      <c r="T309" s="9">
        <v>0.16611111111111099</v>
      </c>
      <c r="U309" s="9">
        <v>0.30422428490244402</v>
      </c>
      <c r="V309" s="9">
        <v>0.11957561771824</v>
      </c>
      <c r="W309" s="9">
        <v>0.121305086853779</v>
      </c>
      <c r="X309" s="9">
        <v>0.26858769121309201</v>
      </c>
      <c r="Y309" s="9">
        <v>0.406449893390193</v>
      </c>
      <c r="Z309" s="9">
        <v>0.27635838438169402</v>
      </c>
      <c r="AA309" s="9">
        <v>0.13475717656311401</v>
      </c>
      <c r="AB309" s="9">
        <v>0.20755464571089099</v>
      </c>
      <c r="AC309" s="9">
        <v>0.28117511230122799</v>
      </c>
      <c r="AD309" s="9">
        <v>0.292492012779552</v>
      </c>
      <c r="AE309" s="9">
        <v>0.37972508591065401</v>
      </c>
      <c r="AF309" s="9">
        <v>0.13660555884092199</v>
      </c>
      <c r="AG309" s="9">
        <v>0.16397743670471099</v>
      </c>
      <c r="AH309" s="9">
        <v>1</v>
      </c>
      <c r="AI309">
        <v>0</v>
      </c>
    </row>
    <row r="310" spans="3:35" x14ac:dyDescent="0.2">
      <c r="C310" s="5" t="s">
        <v>721</v>
      </c>
      <c r="D310" s="9">
        <v>0.33456386956316098</v>
      </c>
      <c r="E310" s="9">
        <v>0.58978694622928196</v>
      </c>
      <c r="F310" s="9">
        <v>0.32886462580332998</v>
      </c>
      <c r="G310" s="9">
        <v>0.193806998939554</v>
      </c>
      <c r="H310" s="9">
        <v>0.421233185880657</v>
      </c>
      <c r="I310" s="9">
        <v>0.28593337832034899</v>
      </c>
      <c r="J310" s="9">
        <v>0.104545454545454</v>
      </c>
      <c r="K310" s="9">
        <v>0.213916500994036</v>
      </c>
      <c r="L310" s="9">
        <v>0.24090909090909199</v>
      </c>
      <c r="M310" s="9">
        <v>0.24747262005054901</v>
      </c>
      <c r="N310" s="9">
        <v>9.1616874886836397E-2</v>
      </c>
      <c r="O310" s="9">
        <v>0.25013260254596897</v>
      </c>
      <c r="P310" s="9">
        <v>0.10040993262027</v>
      </c>
      <c r="Q310" s="9">
        <v>4.30296713846521E-2</v>
      </c>
      <c r="R310" s="9">
        <v>0.188428459734167</v>
      </c>
      <c r="S310" s="9">
        <v>0.18421606032385099</v>
      </c>
      <c r="T310" s="9">
        <v>5.2297979797979503E-2</v>
      </c>
      <c r="U310" s="9">
        <v>0.30801288122750498</v>
      </c>
      <c r="V310" s="9">
        <v>0.18176957280351</v>
      </c>
      <c r="W310" s="9">
        <v>0.152329229025883</v>
      </c>
      <c r="X310" s="9">
        <v>0.26218427605834299</v>
      </c>
      <c r="Y310" s="9">
        <v>0.56369936034115198</v>
      </c>
      <c r="Z310" s="9">
        <v>0.247970516459984</v>
      </c>
      <c r="AA310" s="9">
        <v>0.12817046795123799</v>
      </c>
      <c r="AB310" s="9">
        <v>0.34953443835435699</v>
      </c>
      <c r="AC310" s="9">
        <v>0.19317751840963901</v>
      </c>
      <c r="AD310" s="9">
        <v>0.10591054313099001</v>
      </c>
      <c r="AE310" s="9">
        <v>0.36013745704467398</v>
      </c>
      <c r="AF310" s="9">
        <v>0.135028582692687</v>
      </c>
      <c r="AG310" s="9">
        <v>0.18476977567886799</v>
      </c>
      <c r="AH310" s="9">
        <v>1</v>
      </c>
      <c r="AI310">
        <v>0</v>
      </c>
    </row>
    <row r="311" spans="3:35" x14ac:dyDescent="0.2">
      <c r="C311" s="5" t="s">
        <v>723</v>
      </c>
      <c r="D311" s="9">
        <v>0.389937999905345</v>
      </c>
      <c r="E311" s="9">
        <v>0.70713561041596196</v>
      </c>
      <c r="F311" s="9">
        <v>0.41192730288162499</v>
      </c>
      <c r="G311" s="9">
        <v>0.24322375397666901</v>
      </c>
      <c r="H311" s="9">
        <v>0.47097589600072598</v>
      </c>
      <c r="I311" s="9">
        <v>0.58070057051714696</v>
      </c>
      <c r="J311" s="9">
        <v>0.597469540768509</v>
      </c>
      <c r="K311" s="9">
        <v>0.468638170974156</v>
      </c>
      <c r="L311" s="9">
        <v>0.53939393939393598</v>
      </c>
      <c r="M311" s="9">
        <v>0.45408593091828298</v>
      </c>
      <c r="N311" s="9">
        <v>5.3847546623211603E-2</v>
      </c>
      <c r="O311" s="9">
        <v>0.18670438472418699</v>
      </c>
      <c r="P311" s="9">
        <v>7.5625500636102294E-2</v>
      </c>
      <c r="Q311" s="9">
        <v>2.96004094150518E-2</v>
      </c>
      <c r="R311" s="9">
        <v>9.8990379712411106E-2</v>
      </c>
      <c r="S311" s="9">
        <v>0.34689218013038298</v>
      </c>
      <c r="T311" s="9">
        <v>0.18583333333333299</v>
      </c>
      <c r="U311" s="9">
        <v>0.30460314453495002</v>
      </c>
      <c r="V311" s="9">
        <v>0.18979006022400999</v>
      </c>
      <c r="W311" s="9">
        <v>0.18128048864751301</v>
      </c>
      <c r="X311" s="9">
        <v>0.34115972963358299</v>
      </c>
      <c r="Y311" s="9">
        <v>0.82009594882729098</v>
      </c>
      <c r="Z311" s="9">
        <v>0.38990985606852602</v>
      </c>
      <c r="AA311" s="9">
        <v>0.17936492331891399</v>
      </c>
      <c r="AB311" s="9">
        <v>0.46575975698342098</v>
      </c>
      <c r="AC311" s="9">
        <v>0.74163440735027197</v>
      </c>
      <c r="AD311" s="9">
        <v>0.93450479233226003</v>
      </c>
      <c r="AE311" s="9">
        <v>0.80962199312715</v>
      </c>
      <c r="AF311" s="9">
        <v>0.49753597476838002</v>
      </c>
      <c r="AG311" s="9">
        <v>0.56316410861865795</v>
      </c>
      <c r="AH311" s="9">
        <v>0</v>
      </c>
      <c r="AI311">
        <v>1</v>
      </c>
    </row>
    <row r="312" spans="3:35" x14ac:dyDescent="0.2">
      <c r="C312" s="5" t="s">
        <v>724</v>
      </c>
      <c r="D312" s="9">
        <v>0.65970940413649803</v>
      </c>
      <c r="E312" s="9">
        <v>0.52012174501183595</v>
      </c>
      <c r="F312" s="9">
        <v>0.68557805265703797</v>
      </c>
      <c r="G312" s="9">
        <v>0.51049840933191903</v>
      </c>
      <c r="H312" s="9">
        <v>0.51701724293581697</v>
      </c>
      <c r="I312" s="9">
        <v>0.62640328814182999</v>
      </c>
      <c r="J312" s="9">
        <v>0.743673851921274</v>
      </c>
      <c r="K312" s="9">
        <v>0.73260437375745802</v>
      </c>
      <c r="L312" s="9">
        <v>0.55000000000000204</v>
      </c>
      <c r="M312" s="9">
        <v>0.39658803706824097</v>
      </c>
      <c r="N312" s="9">
        <v>0.308057215281549</v>
      </c>
      <c r="O312" s="9">
        <v>0.14714462517680299</v>
      </c>
      <c r="P312" s="9">
        <v>0.37699665457286802</v>
      </c>
      <c r="Q312" s="9">
        <v>0.20918643700574099</v>
      </c>
      <c r="R312" s="9">
        <v>0.159295645375123</v>
      </c>
      <c r="S312" s="9">
        <v>0.30678643314206899</v>
      </c>
      <c r="T312" s="9">
        <v>0.19810606060606001</v>
      </c>
      <c r="U312" s="9">
        <v>0.49706383784807601</v>
      </c>
      <c r="V312" s="9">
        <v>0.178533235774188</v>
      </c>
      <c r="W312" s="9">
        <v>0.183733399665575</v>
      </c>
      <c r="X312" s="9">
        <v>0.58199928850942495</v>
      </c>
      <c r="Y312" s="9">
        <v>0.46348614072494698</v>
      </c>
      <c r="Z312" s="9">
        <v>0.64091837242890404</v>
      </c>
      <c r="AA312" s="9">
        <v>0.401543452615021</v>
      </c>
      <c r="AB312" s="9">
        <v>0.45915604569767798</v>
      </c>
      <c r="AC312" s="9">
        <v>0.37965092023944602</v>
      </c>
      <c r="AD312" s="9">
        <v>0.52707667731629404</v>
      </c>
      <c r="AE312" s="9">
        <v>0.87353951890034298</v>
      </c>
      <c r="AF312" s="9">
        <v>0.26887443327419502</v>
      </c>
      <c r="AG312" s="9">
        <v>0.286566968385151</v>
      </c>
      <c r="AH312" s="9">
        <v>0</v>
      </c>
      <c r="AI312">
        <v>1</v>
      </c>
    </row>
    <row r="313" spans="3:35" x14ac:dyDescent="0.2">
      <c r="C313" s="5" t="s">
        <v>305</v>
      </c>
      <c r="D313" s="9">
        <v>0.17838042500828299</v>
      </c>
      <c r="E313" s="9">
        <v>0.177882989516401</v>
      </c>
      <c r="F313" s="9">
        <v>0.16909681431829199</v>
      </c>
      <c r="G313" s="9">
        <v>8.98409331919406E-2</v>
      </c>
      <c r="H313" s="9">
        <v>0.22840119165839201</v>
      </c>
      <c r="I313" s="9">
        <v>9.8184160480952007E-2</v>
      </c>
      <c r="J313" s="9">
        <v>5.27413308341141E-2</v>
      </c>
      <c r="K313" s="9">
        <v>3.9140159045725799E-2</v>
      </c>
      <c r="L313" s="9">
        <v>0.17121212121212201</v>
      </c>
      <c r="M313" s="9">
        <v>0.14574557708509001</v>
      </c>
      <c r="N313" s="9">
        <v>5.1059206952742998E-2</v>
      </c>
      <c r="O313" s="9">
        <v>0.19421852899575701</v>
      </c>
      <c r="P313" s="9">
        <v>4.9427507892380901E-2</v>
      </c>
      <c r="Q313" s="9">
        <v>2.04296616722511E-2</v>
      </c>
      <c r="R313" s="9">
        <v>0.16432674983852799</v>
      </c>
      <c r="S313" s="9">
        <v>0.11684741791089601</v>
      </c>
      <c r="T313" s="9">
        <v>5.0959595959595899E-2</v>
      </c>
      <c r="U313" s="9">
        <v>0.106308012881227</v>
      </c>
      <c r="V313" s="9">
        <v>0.124219057803792</v>
      </c>
      <c r="W313" s="9">
        <v>5.0619791882592101E-2</v>
      </c>
      <c r="X313" s="9">
        <v>0.14300960512272901</v>
      </c>
      <c r="Y313" s="9">
        <v>0.23187633262259899</v>
      </c>
      <c r="Z313" s="9">
        <v>0.13636137257831599</v>
      </c>
      <c r="AA313" s="9">
        <v>6.2917813605977105E-2</v>
      </c>
      <c r="AB313" s="9">
        <v>0.24057320213960401</v>
      </c>
      <c r="AC313" s="9">
        <v>9.2179177460197395E-2</v>
      </c>
      <c r="AD313" s="9">
        <v>7.7915335463258698E-2</v>
      </c>
      <c r="AE313" s="9">
        <v>0.117285223367698</v>
      </c>
      <c r="AF313" s="9">
        <v>0.14488468361915999</v>
      </c>
      <c r="AG313" s="9">
        <v>8.29725829725841E-2</v>
      </c>
      <c r="AH313" s="9">
        <v>1</v>
      </c>
      <c r="AI313">
        <v>0</v>
      </c>
    </row>
    <row r="314" spans="3:35" x14ac:dyDescent="0.2">
      <c r="C314" s="5" t="s">
        <v>690</v>
      </c>
      <c r="D314" s="9">
        <v>0.240853802830234</v>
      </c>
      <c r="E314" s="9">
        <v>0.126141359485965</v>
      </c>
      <c r="F314" s="9">
        <v>0.235229078847349</v>
      </c>
      <c r="G314" s="9">
        <v>0.12797454931071001</v>
      </c>
      <c r="H314" s="9">
        <v>0.51792001444434799</v>
      </c>
      <c r="I314" s="9">
        <v>0.21688853444573999</v>
      </c>
      <c r="J314" s="9">
        <v>8.8589503280224899E-2</v>
      </c>
      <c r="K314" s="9">
        <v>0.13906560636182899</v>
      </c>
      <c r="L314" s="9">
        <v>0.30151515151514702</v>
      </c>
      <c r="M314" s="9">
        <v>0.33951137320977398</v>
      </c>
      <c r="N314" s="9">
        <v>5.0624660510592001E-2</v>
      </c>
      <c r="O314" s="9">
        <v>3.17804101838755E-2</v>
      </c>
      <c r="P314" s="9">
        <v>4.5092588229750701E-2</v>
      </c>
      <c r="Q314" s="9">
        <v>2.1923877190426301E-2</v>
      </c>
      <c r="R314" s="9">
        <v>0.19084203011863901</v>
      </c>
      <c r="S314" s="9">
        <v>6.9681857782317905E-2</v>
      </c>
      <c r="T314" s="9">
        <v>4.54040404040401E-2</v>
      </c>
      <c r="U314" s="9">
        <v>0.15127865125970799</v>
      </c>
      <c r="V314" s="9">
        <v>0.16516575674002201</v>
      </c>
      <c r="W314" s="9">
        <v>4.6266738526594901E-2</v>
      </c>
      <c r="X314" s="9">
        <v>0.196371398078972</v>
      </c>
      <c r="Y314" s="9">
        <v>9.9946695095949098E-2</v>
      </c>
      <c r="Z314" s="9">
        <v>0.18183176453010699</v>
      </c>
      <c r="AA314" s="9">
        <v>8.9633307117577596E-2</v>
      </c>
      <c r="AB314" s="9">
        <v>0.53443835435515097</v>
      </c>
      <c r="AC314" s="9">
        <v>0.13186056213677899</v>
      </c>
      <c r="AD314" s="9">
        <v>0.12955271565495199</v>
      </c>
      <c r="AE314" s="9">
        <v>0.25405498281786898</v>
      </c>
      <c r="AF314" s="9">
        <v>0.23970037453183499</v>
      </c>
      <c r="AG314" s="9">
        <v>0.16712580348944001</v>
      </c>
      <c r="AH314" s="9">
        <v>1</v>
      </c>
      <c r="AI314">
        <v>0</v>
      </c>
    </row>
    <row r="315" spans="3:35" x14ac:dyDescent="0.2">
      <c r="C315" s="5" t="s">
        <v>551</v>
      </c>
      <c r="D315" s="9">
        <v>0.15518954990771</v>
      </c>
      <c r="E315" s="9">
        <v>8.4883327696990099E-2</v>
      </c>
      <c r="F315" s="9">
        <v>0.151751779420911</v>
      </c>
      <c r="G315" s="9">
        <v>7.5546129374337204E-2</v>
      </c>
      <c r="H315" s="9">
        <v>0.42728175498781501</v>
      </c>
      <c r="I315" s="9">
        <v>0.171891295012576</v>
      </c>
      <c r="J315" s="9">
        <v>4.5056232427366401E-2</v>
      </c>
      <c r="K315" s="9">
        <v>9.7813121272366202E-2</v>
      </c>
      <c r="L315" s="9">
        <v>0.37373737373736998</v>
      </c>
      <c r="M315" s="9">
        <v>0.33129738837405198</v>
      </c>
      <c r="N315" s="9">
        <v>2.8824913996016201E-2</v>
      </c>
      <c r="O315" s="9">
        <v>4.1438295615275601E-2</v>
      </c>
      <c r="P315" s="9">
        <v>2.78471469632003E-2</v>
      </c>
      <c r="Q315" s="9">
        <v>9.4845330016174994E-3</v>
      </c>
      <c r="R315" s="9">
        <v>0.13492198388686799</v>
      </c>
      <c r="S315" s="9">
        <v>8.56039895454688E-2</v>
      </c>
      <c r="T315" s="9">
        <v>2.14545454545454E-2</v>
      </c>
      <c r="U315" s="9">
        <v>0.13125591968175801</v>
      </c>
      <c r="V315" s="9">
        <v>0.161788709405076</v>
      </c>
      <c r="W315" s="9">
        <v>5.0999820350178797E-2</v>
      </c>
      <c r="X315" s="9">
        <v>0.12273212379935999</v>
      </c>
      <c r="Y315" s="9">
        <v>9.6748400852878697E-2</v>
      </c>
      <c r="Z315" s="9">
        <v>0.113651078240949</v>
      </c>
      <c r="AA315" s="9">
        <v>5.1440228077074497E-2</v>
      </c>
      <c r="AB315" s="9">
        <v>0.41689229346893197</v>
      </c>
      <c r="AC315" s="9">
        <v>0.13360693114455</v>
      </c>
      <c r="AD315" s="9">
        <v>6.8809904153354598E-2</v>
      </c>
      <c r="AE315" s="9">
        <v>0.23010309278350499</v>
      </c>
      <c r="AF315" s="9">
        <v>0.27045140942243301</v>
      </c>
      <c r="AG315" s="9">
        <v>0.14548078184441901</v>
      </c>
      <c r="AH315" s="9">
        <v>1</v>
      </c>
      <c r="AI315">
        <v>0</v>
      </c>
    </row>
    <row r="316" spans="3:35" x14ac:dyDescent="0.2">
      <c r="C316" s="5" t="s">
        <v>705</v>
      </c>
      <c r="D316" s="9">
        <v>0.32604477258743603</v>
      </c>
      <c r="E316" s="9">
        <v>0.37166046668920799</v>
      </c>
      <c r="F316" s="9">
        <v>0.31773892612811799</v>
      </c>
      <c r="G316" s="9">
        <v>0.187189819724283</v>
      </c>
      <c r="H316" s="9">
        <v>0.38954590593121202</v>
      </c>
      <c r="I316" s="9">
        <v>0.25280657628366399</v>
      </c>
      <c r="J316" s="9">
        <v>8.6410496719775007E-2</v>
      </c>
      <c r="K316" s="9">
        <v>0.117743538767395</v>
      </c>
      <c r="L316" s="9">
        <v>0.28282828282828398</v>
      </c>
      <c r="M316" s="9">
        <v>0.356360572872788</v>
      </c>
      <c r="N316" s="9">
        <v>5.8120586637696897E-2</v>
      </c>
      <c r="O316" s="9">
        <v>0.151785714285712</v>
      </c>
      <c r="P316" s="9">
        <v>6.2149554728360701E-2</v>
      </c>
      <c r="Q316" s="9">
        <v>3.0478261031979901E-2</v>
      </c>
      <c r="R316" s="9">
        <v>0.15586225651833899</v>
      </c>
      <c r="S316" s="9">
        <v>0.14621323639859499</v>
      </c>
      <c r="T316" s="9">
        <v>6.6035353535353503E-2</v>
      </c>
      <c r="U316" s="9">
        <v>0.17164235650691401</v>
      </c>
      <c r="V316" s="9">
        <v>9.8750492486069597E-2</v>
      </c>
      <c r="W316" s="9">
        <v>9.3424816549894596E-2</v>
      </c>
      <c r="X316" s="9">
        <v>0.25329064389896899</v>
      </c>
      <c r="Y316" s="9">
        <v>0.33928571428571502</v>
      </c>
      <c r="Z316" s="9">
        <v>0.24284077892325401</v>
      </c>
      <c r="AA316" s="9">
        <v>0.123721981911128</v>
      </c>
      <c r="AB316" s="9">
        <v>0.36472297431156497</v>
      </c>
      <c r="AC316" s="9">
        <v>0.171153864811633</v>
      </c>
      <c r="AD316" s="9">
        <v>0.109984025559104</v>
      </c>
      <c r="AE316" s="9">
        <v>0.235223367697595</v>
      </c>
      <c r="AF316" s="9">
        <v>0.134831460674155</v>
      </c>
      <c r="AG316" s="9">
        <v>0.19598583234946901</v>
      </c>
      <c r="AH316" s="9">
        <v>1</v>
      </c>
      <c r="AI316">
        <v>0</v>
      </c>
    </row>
    <row r="317" spans="3:35" x14ac:dyDescent="0.2">
      <c r="C317" s="5" t="s">
        <v>199</v>
      </c>
      <c r="D317" s="9">
        <v>0.37905248710303502</v>
      </c>
      <c r="E317" s="9">
        <v>0.523841731484609</v>
      </c>
      <c r="F317" s="9">
        <v>0.35761177527468702</v>
      </c>
      <c r="G317" s="9">
        <v>0.235546129374336</v>
      </c>
      <c r="H317" s="9">
        <v>0.37230297011826502</v>
      </c>
      <c r="I317" s="9">
        <v>9.7938776762162102E-2</v>
      </c>
      <c r="J317" s="9">
        <v>5.6185567010309197E-2</v>
      </c>
      <c r="K317" s="9">
        <v>0.14408548707753499</v>
      </c>
      <c r="L317" s="9">
        <v>0.25505050505050603</v>
      </c>
      <c r="M317" s="9">
        <v>0.106992417860151</v>
      </c>
      <c r="N317" s="9">
        <v>0.39923954372623499</v>
      </c>
      <c r="O317" s="9">
        <v>0.40395155586987302</v>
      </c>
      <c r="P317" s="9">
        <v>0.34490882533100797</v>
      </c>
      <c r="Q317" s="9">
        <v>0.185278988714937</v>
      </c>
      <c r="R317" s="9">
        <v>0.17574871672842199</v>
      </c>
      <c r="S317" s="9">
        <v>6.5250698470875002E-2</v>
      </c>
      <c r="T317" s="9">
        <v>4.5909090909090899E-2</v>
      </c>
      <c r="U317" s="9">
        <v>0.36313695775715099</v>
      </c>
      <c r="V317" s="9">
        <v>0</v>
      </c>
      <c r="W317" s="9">
        <v>2.9683678122797302E-2</v>
      </c>
      <c r="X317" s="9">
        <v>0.25115617218071901</v>
      </c>
      <c r="Y317" s="9">
        <v>0.35127931769722598</v>
      </c>
      <c r="Z317" s="9">
        <v>0.22476218935205999</v>
      </c>
      <c r="AA317" s="9">
        <v>0.126228863546991</v>
      </c>
      <c r="AB317" s="9">
        <v>0.149904246186357</v>
      </c>
      <c r="AC317" s="9">
        <v>2.3304324203704301E-2</v>
      </c>
      <c r="AD317" s="9">
        <v>1.9153354632587799E-2</v>
      </c>
      <c r="AE317" s="9">
        <v>9.9621993127147701E-2</v>
      </c>
      <c r="AF317" s="9">
        <v>0</v>
      </c>
      <c r="AG317" s="9">
        <v>0</v>
      </c>
      <c r="AH317" s="9">
        <v>0</v>
      </c>
      <c r="AI317">
        <v>1</v>
      </c>
    </row>
    <row r="318" spans="3:35" x14ac:dyDescent="0.2">
      <c r="C318" s="5" t="s">
        <v>585</v>
      </c>
      <c r="D318" s="9">
        <v>0.13067348194424799</v>
      </c>
      <c r="E318" s="9">
        <v>0.31822793371660402</v>
      </c>
      <c r="F318" s="9">
        <v>0.12535415658904001</v>
      </c>
      <c r="G318" s="9">
        <v>6.2014846235418399E-2</v>
      </c>
      <c r="H318" s="9">
        <v>0.495350726731068</v>
      </c>
      <c r="I318" s="9">
        <v>0.19615361020796299</v>
      </c>
      <c r="J318" s="9">
        <v>2.0932521087160198E-2</v>
      </c>
      <c r="K318" s="9">
        <v>9.7763419483101799E-2</v>
      </c>
      <c r="L318" s="9">
        <v>0.74646464646465005</v>
      </c>
      <c r="M318" s="9">
        <v>0.428180286436396</v>
      </c>
      <c r="N318" s="9">
        <v>0.21184139054861401</v>
      </c>
      <c r="O318" s="9">
        <v>0.30648868458274398</v>
      </c>
      <c r="P318" s="9">
        <v>0.18140696414267499</v>
      </c>
      <c r="Q318" s="9">
        <v>6.8580756745449098E-2</v>
      </c>
      <c r="R318" s="9">
        <v>0.38606927966821902</v>
      </c>
      <c r="S318" s="9">
        <v>0.124658275002253</v>
      </c>
      <c r="T318" s="9">
        <v>1.5204545454545399E-2</v>
      </c>
      <c r="U318" s="9">
        <v>0.199280166698238</v>
      </c>
      <c r="V318" s="9">
        <v>0.32529408453875103</v>
      </c>
      <c r="W318" s="9">
        <v>0.115051891159846</v>
      </c>
      <c r="X318" s="9">
        <v>0.116684453930986</v>
      </c>
      <c r="Y318" s="9">
        <v>0.29717484008528799</v>
      </c>
      <c r="Z318" s="9">
        <v>0.10647940634493799</v>
      </c>
      <c r="AA318" s="9">
        <v>4.8097719229256701E-2</v>
      </c>
      <c r="AB318" s="9">
        <v>0.45321270554051701</v>
      </c>
      <c r="AC318" s="9">
        <v>0.104694822015891</v>
      </c>
      <c r="AD318" s="9">
        <v>1.66533546325878E-2</v>
      </c>
      <c r="AE318" s="9">
        <v>0.157697594501718</v>
      </c>
      <c r="AF318" s="9">
        <v>0.321506012221565</v>
      </c>
      <c r="AG318" s="9">
        <v>0.16430539157811899</v>
      </c>
      <c r="AH318" s="9">
        <v>1</v>
      </c>
      <c r="AI318">
        <v>0</v>
      </c>
    </row>
    <row r="319" spans="3:35" x14ac:dyDescent="0.2">
      <c r="C319" s="5" t="s">
        <v>464</v>
      </c>
      <c r="D319" s="9">
        <v>0.16607506271002001</v>
      </c>
      <c r="E319" s="9">
        <v>0.30098072370645501</v>
      </c>
      <c r="F319" s="9">
        <v>0.15942229286158499</v>
      </c>
      <c r="G319" s="9">
        <v>8.0933191940615004E-2</v>
      </c>
      <c r="H319" s="9">
        <v>0.48903132617134998</v>
      </c>
      <c r="I319" s="9">
        <v>0.14538985338322799</v>
      </c>
      <c r="J319" s="9">
        <v>5.38191190253045E-2</v>
      </c>
      <c r="K319" s="9">
        <v>8.8469184890656402E-2</v>
      </c>
      <c r="L319" s="9">
        <v>0.213131313131314</v>
      </c>
      <c r="M319" s="9">
        <v>0.33782645324347299</v>
      </c>
      <c r="N319" s="9">
        <v>1.33985152996556E-2</v>
      </c>
      <c r="O319" s="9">
        <v>0.26582390381895099</v>
      </c>
      <c r="P319" s="9">
        <v>1.3098996371860201E-2</v>
      </c>
      <c r="Q319" s="9">
        <v>6.1225480857231597E-3</v>
      </c>
      <c r="R319" s="9">
        <v>0.24346466328993399</v>
      </c>
      <c r="S319" s="9">
        <v>5.3399224922642798E-2</v>
      </c>
      <c r="T319" s="9">
        <v>4.5656565656565402E-2</v>
      </c>
      <c r="U319" s="9">
        <v>0.17425648797120599</v>
      </c>
      <c r="V319" s="9">
        <v>0.14110429447852599</v>
      </c>
      <c r="W319" s="9">
        <v>8.3682268562663503E-2</v>
      </c>
      <c r="X319" s="9">
        <v>0.111348274635361</v>
      </c>
      <c r="Y319" s="9">
        <v>0.33368869936033901</v>
      </c>
      <c r="Z319" s="9">
        <v>0.101349668808208</v>
      </c>
      <c r="AA319" s="9">
        <v>4.6745969327565799E-2</v>
      </c>
      <c r="AB319" s="9">
        <v>0.46311827246913101</v>
      </c>
      <c r="AC319" s="9">
        <v>7.4812507882915699E-2</v>
      </c>
      <c r="AD319" s="9">
        <v>6.7276357827475902E-2</v>
      </c>
      <c r="AE319" s="9">
        <v>0.224329896907217</v>
      </c>
      <c r="AF319" s="9">
        <v>0.127735068007096</v>
      </c>
      <c r="AG319" s="9">
        <v>0.153351698806245</v>
      </c>
      <c r="AH319" s="9">
        <v>1</v>
      </c>
      <c r="AI319">
        <v>0</v>
      </c>
    </row>
    <row r="320" spans="3:35" x14ac:dyDescent="0.2">
      <c r="C320" s="5" t="s">
        <v>328</v>
      </c>
      <c r="D320" s="9">
        <v>0.46377017369492401</v>
      </c>
      <c r="E320" s="9">
        <v>0.30740615488670903</v>
      </c>
      <c r="F320" s="9">
        <v>0.45269850044917398</v>
      </c>
      <c r="G320" s="9">
        <v>0.315079533404029</v>
      </c>
      <c r="H320" s="9">
        <v>0.32517829737293702</v>
      </c>
      <c r="I320" s="9">
        <v>0.222194957364579</v>
      </c>
      <c r="J320" s="9">
        <v>0.19732895970009301</v>
      </c>
      <c r="K320" s="9">
        <v>0.32683896620278402</v>
      </c>
      <c r="L320" s="9">
        <v>0.42070707070707197</v>
      </c>
      <c r="M320" s="9">
        <v>0.113310867733784</v>
      </c>
      <c r="N320" s="9">
        <v>0.176534492123845</v>
      </c>
      <c r="O320" s="9">
        <v>0.22781117397454001</v>
      </c>
      <c r="P320" s="9">
        <v>0.15888422937379201</v>
      </c>
      <c r="Q320" s="9">
        <v>0.113071023799117</v>
      </c>
      <c r="R320" s="9">
        <v>0.14991331542985301</v>
      </c>
      <c r="S320" s="9">
        <v>0.168594346141137</v>
      </c>
      <c r="T320" s="9">
        <v>6.6313131313131005E-2</v>
      </c>
      <c r="U320" s="9">
        <v>0.30384542526993602</v>
      </c>
      <c r="V320" s="9">
        <v>0.183317386165362</v>
      </c>
      <c r="W320" s="9">
        <v>8.97627240440559E-2</v>
      </c>
      <c r="X320" s="9">
        <v>0.43116328708644702</v>
      </c>
      <c r="Y320" s="9">
        <v>0.38059701492537401</v>
      </c>
      <c r="Z320" s="9">
        <v>0.39987051147965202</v>
      </c>
      <c r="AA320" s="9">
        <v>0.264156508061345</v>
      </c>
      <c r="AB320" s="9">
        <v>0.30132734596843602</v>
      </c>
      <c r="AC320" s="9">
        <v>0.179109545847037</v>
      </c>
      <c r="AD320" s="9">
        <v>0.18514376996805099</v>
      </c>
      <c r="AE320" s="9">
        <v>0.50652920962199399</v>
      </c>
      <c r="AF320" s="9">
        <v>0.24541691306919</v>
      </c>
      <c r="AG320" s="9">
        <v>0.113078840351568</v>
      </c>
      <c r="AH320" s="9">
        <v>0</v>
      </c>
      <c r="AI320">
        <v>1</v>
      </c>
    </row>
    <row r="321" spans="3:35" x14ac:dyDescent="0.2">
      <c r="C321" s="5" t="s">
        <v>381</v>
      </c>
      <c r="D321" s="9">
        <v>0.31563254295044901</v>
      </c>
      <c r="E321" s="9">
        <v>0.11667230300980699</v>
      </c>
      <c r="F321" s="9">
        <v>0.30467832216156399</v>
      </c>
      <c r="G321" s="9">
        <v>0.18044538706256499</v>
      </c>
      <c r="H321" s="9">
        <v>0.395684752189224</v>
      </c>
      <c r="I321" s="9">
        <v>0.20774799092080301</v>
      </c>
      <c r="J321" s="9">
        <v>9.1096532333645397E-2</v>
      </c>
      <c r="K321" s="9">
        <v>0.12738568588469201</v>
      </c>
      <c r="L321" s="9">
        <v>0.15151515151515199</v>
      </c>
      <c r="M321" s="9">
        <v>0.28390901432181898</v>
      </c>
      <c r="N321" s="9">
        <v>3.5741444866920102E-2</v>
      </c>
      <c r="O321" s="9">
        <v>1.6221711456859699E-2</v>
      </c>
      <c r="P321" s="9">
        <v>2.987325071856E-2</v>
      </c>
      <c r="Q321" s="9">
        <v>1.9794620077026599E-2</v>
      </c>
      <c r="R321" s="9">
        <v>8.2265356766495795E-2</v>
      </c>
      <c r="S321" s="9">
        <v>0.110388439931505</v>
      </c>
      <c r="T321" s="9">
        <v>4.1717171717171701E-2</v>
      </c>
      <c r="U321" s="9">
        <v>0.126141314642925</v>
      </c>
      <c r="V321" s="9">
        <v>8.2005966116958401E-2</v>
      </c>
      <c r="W321" s="9">
        <v>6.3575307823058896E-2</v>
      </c>
      <c r="X321" s="9">
        <v>0.26360725720384298</v>
      </c>
      <c r="Y321" s="9">
        <v>0.115405117270789</v>
      </c>
      <c r="Z321" s="9">
        <v>0.245530155884258</v>
      </c>
      <c r="AA321" s="9">
        <v>0.12804758159653901</v>
      </c>
      <c r="AB321" s="9">
        <v>0.39576041735454898</v>
      </c>
      <c r="AC321" s="9">
        <v>0.21355182350030499</v>
      </c>
      <c r="AD321" s="9">
        <v>0.14049520766773099</v>
      </c>
      <c r="AE321" s="9">
        <v>0.27683848797250898</v>
      </c>
      <c r="AF321" s="9">
        <v>0.160654445101516</v>
      </c>
      <c r="AG321" s="9">
        <v>0.210809392627575</v>
      </c>
      <c r="AH321" s="9">
        <v>1</v>
      </c>
      <c r="AI321">
        <v>0</v>
      </c>
    </row>
    <row r="322" spans="3:35" x14ac:dyDescent="0.2">
      <c r="C322" s="5" t="s">
        <v>290</v>
      </c>
      <c r="D322" s="9">
        <v>0.60622840645557996</v>
      </c>
      <c r="E322" s="9">
        <v>0.52113628677713797</v>
      </c>
      <c r="F322" s="9">
        <v>0.598507359546679</v>
      </c>
      <c r="G322" s="9">
        <v>0.44475079533403999</v>
      </c>
      <c r="H322" s="9">
        <v>0.44118443621919701</v>
      </c>
      <c r="I322" s="9">
        <v>0.42794920557021099</v>
      </c>
      <c r="J322" s="9">
        <v>0.59629803186504204</v>
      </c>
      <c r="K322" s="9">
        <v>0.57107355864811404</v>
      </c>
      <c r="L322" s="9">
        <v>0.57676767676767904</v>
      </c>
      <c r="M322" s="9">
        <v>0.23525695029485999</v>
      </c>
      <c r="N322" s="9">
        <v>0.13898243708129601</v>
      </c>
      <c r="O322" s="9">
        <v>0.185378359264498</v>
      </c>
      <c r="P322" s="9">
        <v>9.4614333506101794E-2</v>
      </c>
      <c r="Q322" s="9">
        <v>0.105581268514263</v>
      </c>
      <c r="R322" s="9">
        <v>0.112859910935853</v>
      </c>
      <c r="S322" s="9">
        <v>0.221843362273561</v>
      </c>
      <c r="T322" s="9">
        <v>0.120075757575757</v>
      </c>
      <c r="U322" s="9">
        <v>0.19757529835196</v>
      </c>
      <c r="V322" s="9">
        <v>0.111132999380873</v>
      </c>
      <c r="W322" s="9">
        <v>8.0469300609427405E-2</v>
      </c>
      <c r="X322" s="9">
        <v>0.52294557097118299</v>
      </c>
      <c r="Y322" s="9">
        <v>0.57462686567164001</v>
      </c>
      <c r="Z322" s="9">
        <v>0.48951641017978698</v>
      </c>
      <c r="AA322" s="9">
        <v>0.34501572945340098</v>
      </c>
      <c r="AB322" s="9">
        <v>0.371987056725882</v>
      </c>
      <c r="AC322" s="9">
        <v>0.34811925759912998</v>
      </c>
      <c r="AD322" s="9">
        <v>0.45311501597443998</v>
      </c>
      <c r="AE322" s="9">
        <v>0.595189003436424</v>
      </c>
      <c r="AF322" s="9">
        <v>0.34299231224127802</v>
      </c>
      <c r="AG322" s="9">
        <v>0.19421487603305901</v>
      </c>
      <c r="AH322" s="9">
        <v>0</v>
      </c>
      <c r="AI322">
        <v>1</v>
      </c>
    </row>
    <row r="323" spans="3:35" x14ac:dyDescent="0.2">
      <c r="C323" s="5" t="s">
        <v>405</v>
      </c>
      <c r="D323" s="9">
        <v>0.58777036300818497</v>
      </c>
      <c r="E323" s="9">
        <v>0.46635103145079398</v>
      </c>
      <c r="F323" s="9">
        <v>0.589523875336874</v>
      </c>
      <c r="G323" s="9">
        <v>0.429056203605514</v>
      </c>
      <c r="H323" s="9">
        <v>0.45201769432157102</v>
      </c>
      <c r="I323" s="9">
        <v>0.41844058646708598</v>
      </c>
      <c r="J323" s="9">
        <v>0.48008434864104899</v>
      </c>
      <c r="K323" s="9">
        <v>0.44165009940358002</v>
      </c>
      <c r="L323" s="9">
        <v>0.46363636363636601</v>
      </c>
      <c r="M323" s="9">
        <v>0.21145745577085001</v>
      </c>
      <c r="N323" s="9">
        <v>0.14948397609994499</v>
      </c>
      <c r="O323" s="9">
        <v>0.318643917963225</v>
      </c>
      <c r="P323" s="9">
        <v>0.15454930971116099</v>
      </c>
      <c r="Q323" s="9">
        <v>0.100127381872924</v>
      </c>
      <c r="R323" s="9">
        <v>0.30244416493864101</v>
      </c>
      <c r="S323" s="9">
        <v>0.22732598311653299</v>
      </c>
      <c r="T323" s="9">
        <v>9.8863636363636001E-2</v>
      </c>
      <c r="U323" s="9">
        <v>0.29532108353854902</v>
      </c>
      <c r="V323" s="9">
        <v>0.19668486519952699</v>
      </c>
      <c r="W323" s="9">
        <v>0.105516631427663</v>
      </c>
      <c r="X323" s="9">
        <v>0.48808253290643699</v>
      </c>
      <c r="Y323" s="9">
        <v>0.49333688699360401</v>
      </c>
      <c r="Z323" s="9">
        <v>0.47059116489865199</v>
      </c>
      <c r="AA323" s="9">
        <v>0.30274282343688502</v>
      </c>
      <c r="AB323" s="9">
        <v>0.496136828897844</v>
      </c>
      <c r="AC323" s="9">
        <v>0.26147995071358499</v>
      </c>
      <c r="AD323" s="9">
        <v>0.27619808306709198</v>
      </c>
      <c r="AE323" s="9">
        <v>0.53745704467354105</v>
      </c>
      <c r="AF323" s="9">
        <v>0.26710033510742998</v>
      </c>
      <c r="AG323" s="9">
        <v>0.13839695657877499</v>
      </c>
      <c r="AH323" s="9">
        <v>0</v>
      </c>
      <c r="AI323">
        <v>1</v>
      </c>
    </row>
    <row r="324" spans="3:35" x14ac:dyDescent="0.2">
      <c r="C324" s="5" t="s">
        <v>355</v>
      </c>
      <c r="D324" s="9">
        <v>0.37289980595389899</v>
      </c>
      <c r="E324" s="9">
        <v>0.45654379438620202</v>
      </c>
      <c r="F324" s="9">
        <v>0.391196185474397</v>
      </c>
      <c r="G324" s="9">
        <v>0.22392364793213099</v>
      </c>
      <c r="H324" s="9">
        <v>0.46736480996660101</v>
      </c>
      <c r="I324" s="9">
        <v>0.54788049812895001</v>
      </c>
      <c r="J324" s="9">
        <v>0.39761012183692301</v>
      </c>
      <c r="K324" s="9">
        <v>0.44125248508946402</v>
      </c>
      <c r="L324" s="9">
        <v>0.34191919191918801</v>
      </c>
      <c r="M324" s="9">
        <v>0.35299073294018701</v>
      </c>
      <c r="N324" s="9">
        <v>6.0872714104653197E-2</v>
      </c>
      <c r="O324" s="9">
        <v>0.133044554455445</v>
      </c>
      <c r="P324" s="9">
        <v>0.13353437308580299</v>
      </c>
      <c r="Q324" s="9">
        <v>3.4363221379235399E-2</v>
      </c>
      <c r="R324" s="9">
        <v>0.21647346772274501</v>
      </c>
      <c r="S324" s="9">
        <v>0.36777120197074198</v>
      </c>
      <c r="T324" s="9">
        <v>0.14017676767676701</v>
      </c>
      <c r="U324" s="9">
        <v>0.35669634400454597</v>
      </c>
      <c r="V324" s="9">
        <v>0.247199864918106</v>
      </c>
      <c r="W324" s="9">
        <v>0.118057570858035</v>
      </c>
      <c r="X324" s="9">
        <v>0.28993240839558598</v>
      </c>
      <c r="Y324" s="9">
        <v>0.42004264392324198</v>
      </c>
      <c r="Z324" s="9">
        <v>0.33960854624233899</v>
      </c>
      <c r="AA324" s="9">
        <v>0.14734073928430999</v>
      </c>
      <c r="AB324" s="9">
        <v>0.39906227299741998</v>
      </c>
      <c r="AC324" s="9">
        <v>0.42447439143891003</v>
      </c>
      <c r="AD324" s="9">
        <v>0.36653354632587698</v>
      </c>
      <c r="AE324" s="9">
        <v>0.59347079037800499</v>
      </c>
      <c r="AF324" s="9">
        <v>0.28287009658978701</v>
      </c>
      <c r="AG324" s="9">
        <v>0.20969434605798401</v>
      </c>
      <c r="AH324" s="9">
        <v>0</v>
      </c>
      <c r="AI324">
        <v>1</v>
      </c>
    </row>
    <row r="325" spans="3:35" x14ac:dyDescent="0.2">
      <c r="C325" s="5" t="s">
        <v>728</v>
      </c>
      <c r="D325" s="9">
        <v>0.64456434284632802</v>
      </c>
      <c r="E325" s="9">
        <v>0.66351031450794296</v>
      </c>
      <c r="F325" s="9">
        <v>0.66553797249670998</v>
      </c>
      <c r="G325" s="9">
        <v>0.47571580063626701</v>
      </c>
      <c r="H325" s="9">
        <v>0.58833619210978205</v>
      </c>
      <c r="I325" s="9">
        <v>0.79019692043433098</v>
      </c>
      <c r="J325" s="9">
        <v>0.82333645735707295</v>
      </c>
      <c r="K325" s="9">
        <v>0.75546719681908903</v>
      </c>
      <c r="L325" s="9">
        <v>0.67525252525252799</v>
      </c>
      <c r="M325" s="9">
        <v>0.42544229149115598</v>
      </c>
      <c r="N325" s="9">
        <v>0.222523990584826</v>
      </c>
      <c r="O325" s="9">
        <v>0.27289603960395997</v>
      </c>
      <c r="P325" s="9">
        <v>0.23630024030532901</v>
      </c>
      <c r="Q325" s="9">
        <v>0.14833451002805301</v>
      </c>
      <c r="R325" s="9">
        <v>0.16347690111160201</v>
      </c>
      <c r="S325" s="9">
        <v>0.44557935530387499</v>
      </c>
      <c r="T325" s="9">
        <v>0.17972222222222101</v>
      </c>
      <c r="U325" s="9">
        <v>0.31521121424512</v>
      </c>
      <c r="V325" s="9">
        <v>0.21610288737547101</v>
      </c>
      <c r="W325" s="9">
        <v>0.18276605447535399</v>
      </c>
      <c r="X325" s="9">
        <v>0.63358235503379401</v>
      </c>
      <c r="Y325" s="9">
        <v>0.73027718550106802</v>
      </c>
      <c r="Z325" s="9">
        <v>0.66831017480949995</v>
      </c>
      <c r="AA325" s="9">
        <v>0.40203499803381798</v>
      </c>
      <c r="AB325" s="9">
        <v>0.61962622994123095</v>
      </c>
      <c r="AC325" s="9">
        <v>0.81575806968012199</v>
      </c>
      <c r="AD325" s="9">
        <v>0.74976038338658002</v>
      </c>
      <c r="AE325" s="9">
        <v>0.91065292096220196</v>
      </c>
      <c r="AF325" s="9">
        <v>0.49714173073132301</v>
      </c>
      <c r="AG325" s="9">
        <v>0.45231536140627299</v>
      </c>
      <c r="AH325" s="9">
        <v>0</v>
      </c>
      <c r="AI325">
        <v>1</v>
      </c>
    </row>
    <row r="326" spans="3:35" x14ac:dyDescent="0.2">
      <c r="C326" s="5" t="s">
        <v>628</v>
      </c>
      <c r="D326" s="9">
        <v>0.12717118652089601</v>
      </c>
      <c r="E326" s="9">
        <v>0.283733513696313</v>
      </c>
      <c r="F326" s="9">
        <v>0.119342132540944</v>
      </c>
      <c r="G326" s="9">
        <v>6.0572640509013703E-2</v>
      </c>
      <c r="H326" s="9">
        <v>0.27516475580030902</v>
      </c>
      <c r="I326" s="9">
        <v>0.10704864732225</v>
      </c>
      <c r="J326" s="9">
        <v>3.4653233364573301E-2</v>
      </c>
      <c r="K326" s="9">
        <v>2.8672962226640199E-2</v>
      </c>
      <c r="L326" s="9">
        <v>0.31313131313131398</v>
      </c>
      <c r="M326" s="9">
        <v>0.29823083403538297</v>
      </c>
      <c r="N326" s="9">
        <v>8.3324280282455102E-2</v>
      </c>
      <c r="O326" s="9">
        <v>0.210351838755304</v>
      </c>
      <c r="P326" s="9">
        <v>7.1526174433397205E-2</v>
      </c>
      <c r="Q326" s="9">
        <v>2.64812345208611E-2</v>
      </c>
      <c r="R326" s="9">
        <v>0.31502192609715401</v>
      </c>
      <c r="S326" s="9">
        <v>7.7492714873674901E-2</v>
      </c>
      <c r="T326" s="9">
        <v>2.6035353535353498E-2</v>
      </c>
      <c r="U326" s="9">
        <v>7.4521689713961101E-2</v>
      </c>
      <c r="V326" s="9">
        <v>0.26802499015027698</v>
      </c>
      <c r="W326" s="9">
        <v>7.2005030194988995E-2</v>
      </c>
      <c r="X326" s="9">
        <v>0.114549982212736</v>
      </c>
      <c r="Y326" s="9">
        <v>0.33582089552238897</v>
      </c>
      <c r="Z326" s="9">
        <v>0.10309278350515499</v>
      </c>
      <c r="AA326" s="9">
        <v>4.7925678332677898E-2</v>
      </c>
      <c r="AB326" s="9">
        <v>0.44660899425477402</v>
      </c>
      <c r="AC326" s="9">
        <v>9.5283833474013105E-2</v>
      </c>
      <c r="AD326" s="9">
        <v>5.1190095846645203E-2</v>
      </c>
      <c r="AE326" s="9">
        <v>8.5910652920962505E-2</v>
      </c>
      <c r="AF326" s="9">
        <v>0.29410605164596898</v>
      </c>
      <c r="AG326" s="9">
        <v>0.155516200970748</v>
      </c>
      <c r="AH326" s="9">
        <v>1</v>
      </c>
      <c r="AI326">
        <v>0</v>
      </c>
    </row>
    <row r="327" spans="3:35" x14ac:dyDescent="0.2">
      <c r="C327" s="5" t="s">
        <v>267</v>
      </c>
      <c r="D327" s="9">
        <v>0.22050262672156801</v>
      </c>
      <c r="E327" s="9">
        <v>0.29151166723029698</v>
      </c>
      <c r="F327" s="9">
        <v>0.21684748807960799</v>
      </c>
      <c r="G327" s="9">
        <v>0.114103923647932</v>
      </c>
      <c r="H327" s="9">
        <v>0.55583641780265902</v>
      </c>
      <c r="I327" s="9">
        <v>0.252499846635176</v>
      </c>
      <c r="J327" s="9">
        <v>0.16565135895032701</v>
      </c>
      <c r="K327" s="9">
        <v>0.17321073558648101</v>
      </c>
      <c r="L327" s="9">
        <v>0.37424242424242599</v>
      </c>
      <c r="M327" s="9">
        <v>0.32097725358045398</v>
      </c>
      <c r="N327" s="9">
        <v>7.0432735831974902E-2</v>
      </c>
      <c r="O327" s="9">
        <v>0.28659830268741199</v>
      </c>
      <c r="P327" s="9">
        <v>6.5871931395184005E-2</v>
      </c>
      <c r="Q327" s="9">
        <v>2.5808837537682199E-2</v>
      </c>
      <c r="R327" s="9">
        <v>0.23207669034911799</v>
      </c>
      <c r="S327" s="9">
        <v>0.156577642923664</v>
      </c>
      <c r="T327" s="9">
        <v>7.4368686868686806E-2</v>
      </c>
      <c r="U327" s="9">
        <v>0.26482288312180102</v>
      </c>
      <c r="V327" s="9">
        <v>0.109303765407778</v>
      </c>
      <c r="W327" s="9">
        <v>0.10175089479430099</v>
      </c>
      <c r="X327" s="9">
        <v>0.18534329420135201</v>
      </c>
      <c r="Y327" s="9">
        <v>0.45948827292111</v>
      </c>
      <c r="Z327" s="9">
        <v>0.174809502465263</v>
      </c>
      <c r="AA327" s="9">
        <v>8.2702516712544402E-2</v>
      </c>
      <c r="AB327" s="9">
        <v>0.64472033282705299</v>
      </c>
      <c r="AC327" s="9">
        <v>0.231597636580609</v>
      </c>
      <c r="AD327" s="9">
        <v>0.229472843450479</v>
      </c>
      <c r="AE327" s="9">
        <v>0.41855670103092901</v>
      </c>
      <c r="AF327" s="9">
        <v>0.24462842499507201</v>
      </c>
      <c r="AG327" s="9">
        <v>0.23566837203200899</v>
      </c>
      <c r="AH327" s="9">
        <v>1</v>
      </c>
      <c r="AI327">
        <v>0</v>
      </c>
    </row>
    <row r="328" spans="3:35" x14ac:dyDescent="0.2">
      <c r="C328" s="5" t="s">
        <v>595</v>
      </c>
      <c r="D328" s="9">
        <v>0.37289980595389899</v>
      </c>
      <c r="E328" s="9">
        <v>0.24450456543794299</v>
      </c>
      <c r="F328" s="9">
        <v>0.35312003316978802</v>
      </c>
      <c r="G328" s="9">
        <v>0.22489925768822899</v>
      </c>
      <c r="H328" s="9">
        <v>0.330504649273271</v>
      </c>
      <c r="I328" s="9">
        <v>0.15753634746334499</v>
      </c>
      <c r="J328" s="9">
        <v>7.8397375820055903E-2</v>
      </c>
      <c r="K328" s="9">
        <v>0.14299204771371801</v>
      </c>
      <c r="L328" s="9">
        <v>0.25909090909090998</v>
      </c>
      <c r="M328" s="9">
        <v>0.14890480202190301</v>
      </c>
      <c r="N328" s="9">
        <v>6.9273945319572594E-2</v>
      </c>
      <c r="O328" s="9">
        <v>6.8091407355021297E-2</v>
      </c>
      <c r="P328" s="9">
        <v>4.0286481647269397E-2</v>
      </c>
      <c r="Q328" s="9">
        <v>3.1972476550155199E-2</v>
      </c>
      <c r="R328" s="9">
        <v>0.13743753611856999</v>
      </c>
      <c r="S328" s="9">
        <v>0.10813530807822901</v>
      </c>
      <c r="T328" s="9">
        <v>3.6893939393939298E-2</v>
      </c>
      <c r="U328" s="9">
        <v>0.15686683083917399</v>
      </c>
      <c r="V328" s="9">
        <v>0.107333821129058</v>
      </c>
      <c r="W328" s="9">
        <v>4.3986567721072699E-2</v>
      </c>
      <c r="X328" s="9">
        <v>0.29811454998220999</v>
      </c>
      <c r="Y328" s="9">
        <v>0.22707889125799299</v>
      </c>
      <c r="Z328" s="9">
        <v>0.25842920464166702</v>
      </c>
      <c r="AA328" s="9">
        <v>0.145571175776641</v>
      </c>
      <c r="AB328" s="9">
        <v>0.33434590239714901</v>
      </c>
      <c r="AC328" s="9">
        <v>0.123904881101376</v>
      </c>
      <c r="AD328" s="9">
        <v>9.7444089456868901E-2</v>
      </c>
      <c r="AE328" s="9">
        <v>0.273917525773196</v>
      </c>
      <c r="AF328" s="9">
        <v>0.18923713778829099</v>
      </c>
      <c r="AG328" s="9">
        <v>8.6776859504132706E-2</v>
      </c>
      <c r="AH328" s="9">
        <v>1</v>
      </c>
      <c r="AI328">
        <v>0</v>
      </c>
    </row>
    <row r="329" spans="3:35" x14ac:dyDescent="0.2">
      <c r="C329" s="5" t="s">
        <v>666</v>
      </c>
      <c r="D329" s="9">
        <v>0.12754981305315</v>
      </c>
      <c r="E329" s="9">
        <v>0.115995941832938</v>
      </c>
      <c r="F329" s="9">
        <v>0.14048787229631701</v>
      </c>
      <c r="G329" s="9">
        <v>5.4718981972428402E-2</v>
      </c>
      <c r="H329" s="9">
        <v>0.65784959826668399</v>
      </c>
      <c r="I329" s="9">
        <v>0.61658793939022305</v>
      </c>
      <c r="J329" s="9">
        <v>0.27835051546391698</v>
      </c>
      <c r="K329" s="9">
        <v>0.34980119284294298</v>
      </c>
      <c r="L329" s="9">
        <v>0.50353535353535095</v>
      </c>
      <c r="M329" s="9">
        <v>0.96440606571188003</v>
      </c>
      <c r="N329" s="9">
        <v>5.8989679521998503E-2</v>
      </c>
      <c r="O329" s="9">
        <v>0.22759016973125701</v>
      </c>
      <c r="P329" s="9">
        <v>4.8532252744663301E-2</v>
      </c>
      <c r="Q329" s="9">
        <v>2.0298917814410899E-2</v>
      </c>
      <c r="R329" s="9">
        <v>0.68181663663867798</v>
      </c>
      <c r="S329" s="9">
        <v>0.35019677351518802</v>
      </c>
      <c r="T329" s="9">
        <v>0.13103535353535301</v>
      </c>
      <c r="U329" s="9">
        <v>0.27467323356696299</v>
      </c>
      <c r="V329" s="9">
        <v>0.25944166150728798</v>
      </c>
      <c r="W329" s="9">
        <v>0.365697939554746</v>
      </c>
      <c r="X329" s="9">
        <v>9.4983991462113698E-2</v>
      </c>
      <c r="Y329" s="9">
        <v>0.16044776119402701</v>
      </c>
      <c r="Z329" s="9">
        <v>9.4925046068031704E-2</v>
      </c>
      <c r="AA329" s="9">
        <v>3.5120920173024199E-2</v>
      </c>
      <c r="AB329" s="9">
        <v>0.85471835171366795</v>
      </c>
      <c r="AC329" s="9">
        <v>0.32890919851364497</v>
      </c>
      <c r="AD329" s="9">
        <v>0.232667731629393</v>
      </c>
      <c r="AE329" s="9">
        <v>0.36941580756013798</v>
      </c>
      <c r="AF329" s="9">
        <v>0.25290754977330998</v>
      </c>
      <c r="AG329" s="9">
        <v>0.53364817001180298</v>
      </c>
      <c r="AH329" s="9">
        <v>1</v>
      </c>
      <c r="AI329">
        <v>0</v>
      </c>
    </row>
    <row r="330" spans="3:35" x14ac:dyDescent="0.2">
      <c r="C330" s="5" t="s">
        <v>686</v>
      </c>
      <c r="D330" s="9">
        <v>7.5252023285532002E-2</v>
      </c>
      <c r="E330" s="9">
        <v>0.114643219479201</v>
      </c>
      <c r="F330" s="9">
        <v>7.4217400317877699E-2</v>
      </c>
      <c r="G330" s="9">
        <v>3.3001060445386997E-2</v>
      </c>
      <c r="H330" s="9">
        <v>0.46014263789835202</v>
      </c>
      <c r="I330" s="9">
        <v>0.174651861848966</v>
      </c>
      <c r="J330" s="9">
        <v>6.0098406747890999E-2</v>
      </c>
      <c r="K330" s="9">
        <v>7.5049701789264706E-2</v>
      </c>
      <c r="L330" s="9">
        <v>0.31212121212121302</v>
      </c>
      <c r="M330" s="9">
        <v>0.44860994102780299</v>
      </c>
      <c r="N330" s="9">
        <v>5.5042549339127198E-3</v>
      </c>
      <c r="O330" s="9">
        <v>7.0522454031117496E-2</v>
      </c>
      <c r="P330" s="9">
        <v>1.47010318993544E-2</v>
      </c>
      <c r="Q330" s="9">
        <v>8.44231767769024E-4</v>
      </c>
      <c r="R330" s="9">
        <v>0.210218581092565</v>
      </c>
      <c r="S330" s="9">
        <v>0.11542043440382201</v>
      </c>
      <c r="T330" s="9">
        <v>4.5479797979797898E-2</v>
      </c>
      <c r="U330" s="9">
        <v>0.138662625497253</v>
      </c>
      <c r="V330" s="9">
        <v>0.113102943659593</v>
      </c>
      <c r="W330" s="9">
        <v>0.104687478407473</v>
      </c>
      <c r="X330" s="9">
        <v>5.48914976876562E-2</v>
      </c>
      <c r="Y330" s="9">
        <v>0.17137526652451801</v>
      </c>
      <c r="Z330" s="9">
        <v>6.4196424124707593E-2</v>
      </c>
      <c r="AA330" s="9">
        <v>2.2217852929610898E-2</v>
      </c>
      <c r="AB330" s="9">
        <v>0.61368288978406205</v>
      </c>
      <c r="AC330" s="9">
        <v>0.19036392389711901</v>
      </c>
      <c r="AD330" s="9">
        <v>0.14009584664536701</v>
      </c>
      <c r="AE330" s="9">
        <v>0.29250859106529298</v>
      </c>
      <c r="AF330" s="9">
        <v>0.27951902227478798</v>
      </c>
      <c r="AG330" s="9">
        <v>0.32703659976386801</v>
      </c>
      <c r="AH330" s="9">
        <v>1</v>
      </c>
      <c r="AI330">
        <v>0</v>
      </c>
    </row>
    <row r="331" spans="3:35" x14ac:dyDescent="0.2">
      <c r="C331" s="5" t="s">
        <v>374</v>
      </c>
      <c r="D331" s="9">
        <v>0.49406029627526399</v>
      </c>
      <c r="E331" s="9">
        <v>0.53601623266824105</v>
      </c>
      <c r="F331" s="9">
        <v>0.48863243728837003</v>
      </c>
      <c r="G331" s="9">
        <v>0.34125132555673299</v>
      </c>
      <c r="H331" s="9">
        <v>0.43305949264240701</v>
      </c>
      <c r="I331" s="9">
        <v>0.29206797129010198</v>
      </c>
      <c r="J331" s="9">
        <v>0.39409559512651998</v>
      </c>
      <c r="K331" s="9">
        <v>0.32788270377733703</v>
      </c>
      <c r="L331" s="9">
        <v>0.125252525252525</v>
      </c>
      <c r="M331" s="9">
        <v>0.183235046335299</v>
      </c>
      <c r="N331" s="9">
        <v>0.15140322288611199</v>
      </c>
      <c r="O331" s="9">
        <v>0.28880834512022602</v>
      </c>
      <c r="P331" s="9">
        <v>0.14182726287518199</v>
      </c>
      <c r="Q331" s="9">
        <v>9.6615975405212495E-2</v>
      </c>
      <c r="R331" s="9">
        <v>1</v>
      </c>
      <c r="S331" s="9">
        <v>0.62560459038063299</v>
      </c>
      <c r="T331" s="9">
        <v>0.36313131313131303</v>
      </c>
      <c r="U331" s="9">
        <v>0.74389088842583695</v>
      </c>
      <c r="V331" s="9">
        <v>0.19513705183767499</v>
      </c>
      <c r="W331" s="9">
        <v>0.40300982546329001</v>
      </c>
      <c r="X331" s="9">
        <v>0.36072572038420597</v>
      </c>
      <c r="Y331" s="9">
        <v>0.42777185501066201</v>
      </c>
      <c r="Z331" s="9">
        <v>0.34857313611235802</v>
      </c>
      <c r="AA331" s="9">
        <v>0.20541683051513901</v>
      </c>
      <c r="AB331" s="9">
        <v>0.35085518061149901</v>
      </c>
      <c r="AC331" s="9">
        <v>0.14748086270628799</v>
      </c>
      <c r="AD331" s="9">
        <v>0.22388178913737899</v>
      </c>
      <c r="AE331" s="9">
        <v>0.37766323024055098</v>
      </c>
      <c r="AF331" s="9">
        <v>7.4906367041198598E-3</v>
      </c>
      <c r="AG331" s="9">
        <v>8.61865407319964E-2</v>
      </c>
      <c r="AH331" s="9">
        <v>0</v>
      </c>
      <c r="AI331">
        <v>1</v>
      </c>
    </row>
    <row r="332" spans="3:35" x14ac:dyDescent="0.2">
      <c r="C332" s="5" t="s">
        <v>711</v>
      </c>
      <c r="D332" s="9">
        <v>0.183586539826774</v>
      </c>
      <c r="E332" s="9">
        <v>0.39803855258708098</v>
      </c>
      <c r="F332" s="9">
        <v>0.17082440743556099</v>
      </c>
      <c r="G332" s="9">
        <v>9.2046659597030706E-2</v>
      </c>
      <c r="H332" s="9">
        <v>0.19572086304956299</v>
      </c>
      <c r="I332" s="9">
        <v>7.0210416538862799E-2</v>
      </c>
      <c r="J332" s="9">
        <v>0</v>
      </c>
      <c r="K332" s="9">
        <v>0</v>
      </c>
      <c r="L332" s="9">
        <v>0.30353535353535499</v>
      </c>
      <c r="M332" s="9">
        <v>0.20050547598988999</v>
      </c>
      <c r="N332" s="9">
        <v>7.4162592793771506E-2</v>
      </c>
      <c r="O332" s="9">
        <v>0.208583804809052</v>
      </c>
      <c r="P332" s="9">
        <v>6.3987183715779994E-2</v>
      </c>
      <c r="Q332" s="9">
        <v>2.59022260075682E-2</v>
      </c>
      <c r="R332" s="9">
        <v>0.267396403440187</v>
      </c>
      <c r="S332" s="9">
        <v>6.60017424219662E-2</v>
      </c>
      <c r="T332" s="9">
        <v>0</v>
      </c>
      <c r="U332" s="9">
        <v>0</v>
      </c>
      <c r="V332" s="9">
        <v>0.31178589519896399</v>
      </c>
      <c r="W332" s="9">
        <v>4.6059450271547397E-2</v>
      </c>
      <c r="X332" s="9">
        <v>0.13269299181785901</v>
      </c>
      <c r="Y332" s="9">
        <v>0.33981876332622601</v>
      </c>
      <c r="Z332" s="9">
        <v>0.11788435679067701</v>
      </c>
      <c r="AA332" s="9">
        <v>5.5814982304365102E-2</v>
      </c>
      <c r="AB332" s="9">
        <v>0.19104536749652801</v>
      </c>
      <c r="AC332" s="9">
        <v>4.4813769149421298E-2</v>
      </c>
      <c r="AD332" s="9">
        <v>0</v>
      </c>
      <c r="AE332" s="9">
        <v>0</v>
      </c>
      <c r="AF332" s="9">
        <v>0.176029962546814</v>
      </c>
      <c r="AG332" s="9">
        <v>7.1362980453890598E-2</v>
      </c>
      <c r="AH332" s="9">
        <v>1</v>
      </c>
      <c r="AI332">
        <v>0</v>
      </c>
    </row>
    <row r="333" spans="3:35" x14ac:dyDescent="0.2">
      <c r="C333" s="5" t="s">
        <v>378</v>
      </c>
      <c r="D333" s="9">
        <v>0.152349850915799</v>
      </c>
      <c r="E333" s="9">
        <v>0.262766317213391</v>
      </c>
      <c r="F333" s="9">
        <v>0.14691451869255701</v>
      </c>
      <c r="G333" s="9">
        <v>7.5376458112406702E-2</v>
      </c>
      <c r="H333" s="9">
        <v>0.25196352803105698</v>
      </c>
      <c r="I333" s="9">
        <v>0.121740997484816</v>
      </c>
      <c r="J333" s="9">
        <v>0.13528584817244599</v>
      </c>
      <c r="K333" s="9">
        <v>5.3230616302187103E-2</v>
      </c>
      <c r="L333" s="9">
        <v>0.45656565656565301</v>
      </c>
      <c r="M333" s="9">
        <v>0.27780117944397598</v>
      </c>
      <c r="N333" s="9">
        <v>8.8792323012855306E-2</v>
      </c>
      <c r="O333" s="9">
        <v>0.34516442715699902</v>
      </c>
      <c r="P333" s="9">
        <v>9.3766197050369302E-2</v>
      </c>
      <c r="Q333" s="9">
        <v>2.9861897130732399E-2</v>
      </c>
      <c r="R333" s="9">
        <v>0.10086004691165</v>
      </c>
      <c r="S333" s="9">
        <v>0.217412202962118</v>
      </c>
      <c r="T333" s="9">
        <v>0.14580808080808</v>
      </c>
      <c r="U333" s="9">
        <v>0.20287933320704701</v>
      </c>
      <c r="V333" s="9">
        <v>0.24931051950244801</v>
      </c>
      <c r="W333" s="9">
        <v>0.12845653165291601</v>
      </c>
      <c r="X333" s="9">
        <v>0.12628957666311</v>
      </c>
      <c r="Y333" s="9">
        <v>0.33182302771854799</v>
      </c>
      <c r="Z333" s="9">
        <v>0.124458389362021</v>
      </c>
      <c r="AA333" s="9">
        <v>5.3701337003539101E-2</v>
      </c>
      <c r="AB333" s="9">
        <v>0.15914944198639699</v>
      </c>
      <c r="AC333" s="9">
        <v>0.109060744535319</v>
      </c>
      <c r="AD333" s="9">
        <v>0.15375399361022299</v>
      </c>
      <c r="AE333" s="9">
        <v>0.122714776632302</v>
      </c>
      <c r="AF333" s="9">
        <v>0.25684999014389898</v>
      </c>
      <c r="AG333" s="9">
        <v>0.15118719664174299</v>
      </c>
      <c r="AH333" s="9">
        <v>1</v>
      </c>
      <c r="AI333">
        <v>0</v>
      </c>
    </row>
    <row r="334" spans="3:35" x14ac:dyDescent="0.2">
      <c r="C334" s="5" t="s">
        <v>318</v>
      </c>
      <c r="D334" s="9">
        <v>0.46660987268683002</v>
      </c>
      <c r="E334" s="9">
        <v>0.32972607372336799</v>
      </c>
      <c r="F334" s="9">
        <v>0.44647916522700598</v>
      </c>
      <c r="G334" s="9">
        <v>0.31249204665959701</v>
      </c>
      <c r="H334" s="9">
        <v>0.19698474316150699</v>
      </c>
      <c r="I334" s="9">
        <v>0.16210661922581401</v>
      </c>
      <c r="J334" s="9">
        <v>0.120665417057169</v>
      </c>
      <c r="K334" s="9">
        <v>0.13772365805169001</v>
      </c>
      <c r="L334" s="9">
        <v>0.39595959595959801</v>
      </c>
      <c r="M334" s="9">
        <v>5.72872788542544E-2</v>
      </c>
      <c r="N334" s="9">
        <v>0.13304363570523201</v>
      </c>
      <c r="O334" s="9">
        <v>0.37566301272984498</v>
      </c>
      <c r="P334" s="9">
        <v>0.12825707958346999</v>
      </c>
      <c r="Q334" s="9">
        <v>7.4352164184400896E-2</v>
      </c>
      <c r="R334" s="9">
        <v>5.8809531903321097E-2</v>
      </c>
      <c r="S334" s="9">
        <v>0.18293928560699499</v>
      </c>
      <c r="T334" s="9">
        <v>7.71717171717171E-2</v>
      </c>
      <c r="U334" s="9">
        <v>0.21026709604091701</v>
      </c>
      <c r="V334" s="9">
        <v>0.102971801654753</v>
      </c>
      <c r="W334" s="9">
        <v>2.15648881334384E-2</v>
      </c>
      <c r="X334" s="9">
        <v>0.366061899679827</v>
      </c>
      <c r="Y334" s="9">
        <v>0.42777185501066201</v>
      </c>
      <c r="Z334" s="9">
        <v>0.34807510334180097</v>
      </c>
      <c r="AA334" s="9">
        <v>0.20812033031852101</v>
      </c>
      <c r="AB334" s="9">
        <v>0.109423496004755</v>
      </c>
      <c r="AC334" s="9">
        <v>0.13942816117045501</v>
      </c>
      <c r="AD334" s="9">
        <v>0.15031948881789101</v>
      </c>
      <c r="AE334" s="9">
        <v>0.28989690721649503</v>
      </c>
      <c r="AF334" s="9">
        <v>0.189631381825348</v>
      </c>
      <c r="AG334" s="9">
        <v>3.0696576151122399E-2</v>
      </c>
      <c r="AH334" s="9">
        <v>1</v>
      </c>
      <c r="AI334">
        <v>0</v>
      </c>
    </row>
    <row r="335" spans="3:35" x14ac:dyDescent="0.2">
      <c r="C335" s="5" t="s">
        <v>490</v>
      </c>
      <c r="D335" s="9">
        <v>0.43915944909839699</v>
      </c>
      <c r="E335" s="9">
        <v>0.411565776124447</v>
      </c>
      <c r="F335" s="9">
        <v>0.44025983000483698</v>
      </c>
      <c r="G335" s="9">
        <v>0.28984093319193999</v>
      </c>
      <c r="H335" s="9">
        <v>0.57660016249887602</v>
      </c>
      <c r="I335" s="9">
        <v>0.334089933132937</v>
      </c>
      <c r="J335" s="9">
        <v>0.42150890346766601</v>
      </c>
      <c r="K335" s="9">
        <v>0.396669980119286</v>
      </c>
      <c r="L335" s="9">
        <v>0.40858585858586</v>
      </c>
      <c r="M335" s="9">
        <v>0.32350463352990899</v>
      </c>
      <c r="N335" s="9">
        <v>0.16625022632627101</v>
      </c>
      <c r="O335" s="9">
        <v>0.24239745403111701</v>
      </c>
      <c r="P335" s="9">
        <v>0.10384959713518301</v>
      </c>
      <c r="Q335" s="9">
        <v>9.5103082193059907E-2</v>
      </c>
      <c r="R335" s="9">
        <v>0.300744467484787</v>
      </c>
      <c r="S335" s="9">
        <v>0.26517859825157097</v>
      </c>
      <c r="T335" s="9">
        <v>0.147449494949494</v>
      </c>
      <c r="U335" s="9">
        <v>0.22466376207615099</v>
      </c>
      <c r="V335" s="9">
        <v>0.45502898632295602</v>
      </c>
      <c r="W335" s="9">
        <v>0.182835150560369</v>
      </c>
      <c r="X335" s="9">
        <v>0.34863038064745699</v>
      </c>
      <c r="Y335" s="9">
        <v>0.35154584221748503</v>
      </c>
      <c r="Z335" s="9">
        <v>0.31520494048508502</v>
      </c>
      <c r="AA335" s="9">
        <v>0.19416044042469499</v>
      </c>
      <c r="AB335" s="9">
        <v>0.47170309714059599</v>
      </c>
      <c r="AC335" s="9">
        <v>0.17881848434574199</v>
      </c>
      <c r="AD335" s="9">
        <v>0.26709265175718699</v>
      </c>
      <c r="AE335" s="9">
        <v>0.35979381443299002</v>
      </c>
      <c r="AF335" s="9">
        <v>0.230829883698009</v>
      </c>
      <c r="AG335" s="9">
        <v>0.16063229699593401</v>
      </c>
      <c r="AH335" s="9">
        <v>0</v>
      </c>
      <c r="AI335">
        <v>1</v>
      </c>
    </row>
    <row r="336" spans="3:35" x14ac:dyDescent="0.2">
      <c r="C336" s="5" t="s">
        <v>530</v>
      </c>
      <c r="D336" s="9">
        <v>0.711297269156139</v>
      </c>
      <c r="E336" s="9">
        <v>0.41224213730131498</v>
      </c>
      <c r="F336" s="9">
        <v>0.71460161702714997</v>
      </c>
      <c r="G336" s="9">
        <v>0.56776246023329702</v>
      </c>
      <c r="H336" s="9">
        <v>0.48451746862869399</v>
      </c>
      <c r="I336" s="9">
        <v>0.53990552726826402</v>
      </c>
      <c r="J336" s="9">
        <v>0.57357075913776701</v>
      </c>
      <c r="K336" s="9">
        <v>0.74602385685884998</v>
      </c>
      <c r="L336" s="9">
        <v>0.38585858585858701</v>
      </c>
      <c r="M336" s="9">
        <v>0.240943555181131</v>
      </c>
      <c r="N336" s="9">
        <v>0.32464240449031301</v>
      </c>
      <c r="O336" s="9">
        <v>7.5075141442715598E-2</v>
      </c>
      <c r="P336" s="9">
        <v>0.32059558026669099</v>
      </c>
      <c r="Q336" s="9">
        <v>0.23047900813973701</v>
      </c>
      <c r="R336" s="9">
        <v>7.6996294659550504E-2</v>
      </c>
      <c r="S336" s="9">
        <v>0.19495598882446599</v>
      </c>
      <c r="T336" s="9">
        <v>9.0303030303030302E-2</v>
      </c>
      <c r="U336" s="9">
        <v>0.27865125970827798</v>
      </c>
      <c r="V336" s="9">
        <v>0.102690381043507</v>
      </c>
      <c r="W336" s="9">
        <v>0.100230780923952</v>
      </c>
      <c r="X336" s="9">
        <v>0.70188545001778901</v>
      </c>
      <c r="Y336" s="9">
        <v>0.36727078891258103</v>
      </c>
      <c r="Z336" s="9">
        <v>0.72010558294736104</v>
      </c>
      <c r="AA336" s="9">
        <v>0.50181871804954703</v>
      </c>
      <c r="AB336" s="9">
        <v>0.38453410816878703</v>
      </c>
      <c r="AC336" s="9">
        <v>0.35044774960949199</v>
      </c>
      <c r="AD336" s="9">
        <v>0.37987220447284298</v>
      </c>
      <c r="AE336" s="9">
        <v>0.83573883161512297</v>
      </c>
      <c r="AF336" s="9">
        <v>0.231815493790656</v>
      </c>
      <c r="AG336" s="9">
        <v>0.20136429227338401</v>
      </c>
      <c r="AH336" s="9">
        <v>0</v>
      </c>
      <c r="AI336">
        <v>1</v>
      </c>
    </row>
    <row r="337" spans="3:35" x14ac:dyDescent="0.2">
      <c r="C337" s="5" t="s">
        <v>265</v>
      </c>
      <c r="D337" s="9">
        <v>0.16607506271002001</v>
      </c>
      <c r="E337" s="9">
        <v>0.323977003719983</v>
      </c>
      <c r="F337" s="9">
        <v>0.16322299771957599</v>
      </c>
      <c r="G337" s="9">
        <v>8.1696712619300102E-2</v>
      </c>
      <c r="H337" s="9">
        <v>0.42664981493184401</v>
      </c>
      <c r="I337" s="9">
        <v>0.20366848659591399</v>
      </c>
      <c r="J337" s="9">
        <v>7.0173383317713195E-2</v>
      </c>
      <c r="K337" s="9">
        <v>5.9691848906560901E-2</v>
      </c>
      <c r="L337" s="9">
        <v>0.58434343434343705</v>
      </c>
      <c r="M337" s="9">
        <v>0.31276326874473598</v>
      </c>
      <c r="N337" s="9">
        <v>8.8176715553140994E-2</v>
      </c>
      <c r="O337" s="9">
        <v>0.25941478076379099</v>
      </c>
      <c r="P337" s="9">
        <v>7.2798379116995701E-2</v>
      </c>
      <c r="Q337" s="9">
        <v>3.04969387259569E-2</v>
      </c>
      <c r="R337" s="9">
        <v>0.199952408471292</v>
      </c>
      <c r="S337" s="9">
        <v>0.14974314296872701</v>
      </c>
      <c r="T337" s="9">
        <v>7.2727272727272405E-2</v>
      </c>
      <c r="U337" s="9">
        <v>0.163174843720401</v>
      </c>
      <c r="V337" s="9">
        <v>0.27041706534586402</v>
      </c>
      <c r="W337" s="9">
        <v>8.8311706258723699E-2</v>
      </c>
      <c r="X337" s="9">
        <v>0.12842404838135599</v>
      </c>
      <c r="Y337" s="9">
        <v>0.30090618336886799</v>
      </c>
      <c r="Z337" s="9">
        <v>0.118581602669456</v>
      </c>
      <c r="AA337" s="9">
        <v>5.3480141565080797E-2</v>
      </c>
      <c r="AB337" s="9">
        <v>0.33500627352571699</v>
      </c>
      <c r="AC337" s="9">
        <v>0.117695569073745</v>
      </c>
      <c r="AD337" s="9">
        <v>6.3793929712459896E-2</v>
      </c>
      <c r="AE337" s="9">
        <v>0.110068728522337</v>
      </c>
      <c r="AF337" s="9">
        <v>0.248570865365661</v>
      </c>
      <c r="AG337" s="9">
        <v>0.134330316148499</v>
      </c>
      <c r="AH337" s="9">
        <v>1</v>
      </c>
      <c r="AI337">
        <v>0</v>
      </c>
    </row>
    <row r="338" spans="3:35" x14ac:dyDescent="0.2">
      <c r="C338" s="5" t="s">
        <v>598</v>
      </c>
      <c r="D338" s="9">
        <v>0.33409058639783901</v>
      </c>
      <c r="E338" s="9">
        <v>0.212039228948258</v>
      </c>
      <c r="F338" s="9">
        <v>0.31780802985280898</v>
      </c>
      <c r="G338" s="9">
        <v>0.198388123011664</v>
      </c>
      <c r="H338" s="9">
        <v>0.28843549697571802</v>
      </c>
      <c r="I338" s="9">
        <v>0.121372921906631</v>
      </c>
      <c r="J338" s="9">
        <v>8.2802249297094593E-2</v>
      </c>
      <c r="K338" s="9">
        <v>0.146322067594434</v>
      </c>
      <c r="L338" s="9">
        <v>0.33030303030303099</v>
      </c>
      <c r="M338" s="9">
        <v>0.18997472620050501</v>
      </c>
      <c r="N338" s="9">
        <v>0.100561289154444</v>
      </c>
      <c r="O338" s="9">
        <v>0.15156471004243299</v>
      </c>
      <c r="P338" s="9">
        <v>8.8912971775903502E-2</v>
      </c>
      <c r="Q338" s="9">
        <v>4.8446202638037499E-2</v>
      </c>
      <c r="R338" s="9">
        <v>0.21290410306965299</v>
      </c>
      <c r="S338" s="9">
        <v>8.0346681887824595E-2</v>
      </c>
      <c r="T338" s="9">
        <v>4.0606060606060597E-2</v>
      </c>
      <c r="U338" s="9">
        <v>0.17135821178253399</v>
      </c>
      <c r="V338" s="9">
        <v>0.17121629988180101</v>
      </c>
      <c r="W338" s="9">
        <v>6.6857371861310605E-2</v>
      </c>
      <c r="X338" s="9">
        <v>0.27499110636784102</v>
      </c>
      <c r="Y338" s="9">
        <v>0.25479744136460297</v>
      </c>
      <c r="Z338" s="9">
        <v>0.25295084416554697</v>
      </c>
      <c r="AA338" s="9">
        <v>0.13881242626818699</v>
      </c>
      <c r="AB338" s="9">
        <v>0.31915736643994103</v>
      </c>
      <c r="AC338" s="9">
        <v>9.4992771972717896E-2</v>
      </c>
      <c r="AD338" s="9">
        <v>8.9217252396165306E-2</v>
      </c>
      <c r="AE338" s="9">
        <v>0.25611683848797301</v>
      </c>
      <c r="AF338" s="9">
        <v>0.22866154149418499</v>
      </c>
      <c r="AG338" s="9">
        <v>0.11347238619966001</v>
      </c>
      <c r="AH338" s="9">
        <v>1</v>
      </c>
      <c r="AI338">
        <v>0</v>
      </c>
    </row>
    <row r="339" spans="3:35" x14ac:dyDescent="0.2">
      <c r="C339" s="5" t="s">
        <v>497</v>
      </c>
      <c r="D339" s="9">
        <v>0.28439585403947298</v>
      </c>
      <c r="E339" s="9">
        <v>0.15285762597226901</v>
      </c>
      <c r="F339" s="9">
        <v>0.27841890677907499</v>
      </c>
      <c r="G339" s="9">
        <v>0.157285259809119</v>
      </c>
      <c r="H339" s="9">
        <v>0.379073756432249</v>
      </c>
      <c r="I339" s="9">
        <v>0.24621188884117601</v>
      </c>
      <c r="J339" s="9">
        <v>8.7582005623242407E-2</v>
      </c>
      <c r="K339" s="9">
        <v>0.104274353876739</v>
      </c>
      <c r="L339" s="9">
        <v>0.29898989898990003</v>
      </c>
      <c r="M339" s="9">
        <v>0.47219882055602502</v>
      </c>
      <c r="N339" s="9">
        <v>2.5312330255296001E-2</v>
      </c>
      <c r="O339" s="9">
        <v>6.2102192362093203E-2</v>
      </c>
      <c r="P339" s="9">
        <v>7.7698723083447201E-3</v>
      </c>
      <c r="Q339" s="9">
        <v>1.42099895778467E-2</v>
      </c>
      <c r="R339" s="9">
        <v>0.119590712853112</v>
      </c>
      <c r="S339" s="9">
        <v>0.156202120948119</v>
      </c>
      <c r="T339" s="9">
        <v>7.8611111111111104E-2</v>
      </c>
      <c r="U339" s="9">
        <v>0.13856791058912701</v>
      </c>
      <c r="V339" s="9">
        <v>0.11971632802386301</v>
      </c>
      <c r="W339" s="9">
        <v>0.16604480190152399</v>
      </c>
      <c r="X339" s="9">
        <v>0.20597652081109999</v>
      </c>
      <c r="Y339" s="9">
        <v>0.13033049040511699</v>
      </c>
      <c r="Z339" s="9">
        <v>0.18412271527466501</v>
      </c>
      <c r="AA339" s="9">
        <v>9.6047974832874694E-2</v>
      </c>
      <c r="AB339" s="9">
        <v>0.284157696625505</v>
      </c>
      <c r="AC339" s="9">
        <v>0.16513859378486601</v>
      </c>
      <c r="AD339" s="9">
        <v>0.115814696485622</v>
      </c>
      <c r="AE339" s="9">
        <v>0.201030927835052</v>
      </c>
      <c r="AF339" s="9">
        <v>0.17090479006504999</v>
      </c>
      <c r="AG339" s="9">
        <v>0.300800209891121</v>
      </c>
      <c r="AH339" s="9">
        <v>1</v>
      </c>
      <c r="AI339">
        <v>0</v>
      </c>
    </row>
    <row r="340" spans="3:35" x14ac:dyDescent="0.2">
      <c r="C340" s="5" t="s">
        <v>607</v>
      </c>
      <c r="D340" s="9">
        <v>0.50967864073075098</v>
      </c>
      <c r="E340" s="9">
        <v>0.61954683801149801</v>
      </c>
      <c r="F340" s="9">
        <v>0.50798148020178302</v>
      </c>
      <c r="G340" s="9">
        <v>0.35550371155885402</v>
      </c>
      <c r="H340" s="9">
        <v>0.42737203213866898</v>
      </c>
      <c r="I340" s="9">
        <v>0.34359855223605701</v>
      </c>
      <c r="J340" s="9">
        <v>0.39784442361761901</v>
      </c>
      <c r="K340" s="9">
        <v>0.41217693836978297</v>
      </c>
      <c r="L340" s="9">
        <v>0.32979797979798098</v>
      </c>
      <c r="M340" s="9">
        <v>0.193765796124684</v>
      </c>
      <c r="N340" s="9">
        <v>0.100742350172007</v>
      </c>
      <c r="O340" s="9">
        <v>0.158415841584158</v>
      </c>
      <c r="P340" s="9">
        <v>9.9703152240493795E-2</v>
      </c>
      <c r="Q340" s="9">
        <v>6.9383897586468402E-2</v>
      </c>
      <c r="R340" s="9">
        <v>0.10201584118027</v>
      </c>
      <c r="S340" s="9">
        <v>0.13442184636644999</v>
      </c>
      <c r="T340" s="9">
        <v>9.3358585858585794E-2</v>
      </c>
      <c r="U340" s="9">
        <v>0.21026709604091701</v>
      </c>
      <c r="V340" s="9">
        <v>6.3150785163505294E-2</v>
      </c>
      <c r="W340" s="9">
        <v>5.73912082141428E-2</v>
      </c>
      <c r="X340" s="9">
        <v>0.48381358946994102</v>
      </c>
      <c r="Y340" s="9">
        <v>0.70682302771854899</v>
      </c>
      <c r="Z340" s="9">
        <v>0.47308132875143399</v>
      </c>
      <c r="AA340" s="9">
        <v>0.30765827762485198</v>
      </c>
      <c r="AB340" s="9">
        <v>0.455193818926239</v>
      </c>
      <c r="AC340" s="9">
        <v>0.33851422805638698</v>
      </c>
      <c r="AD340" s="9">
        <v>0.51110223642172503</v>
      </c>
      <c r="AE340" s="9">
        <v>0.67697594501718406</v>
      </c>
      <c r="AF340" s="9">
        <v>0.27735068007096397</v>
      </c>
      <c r="AG340" s="9">
        <v>0.234225370589008</v>
      </c>
      <c r="AH340" s="9">
        <v>0</v>
      </c>
      <c r="AI340">
        <v>1</v>
      </c>
    </row>
    <row r="341" spans="3:35" x14ac:dyDescent="0.2">
      <c r="C341" s="5" t="s">
        <v>520</v>
      </c>
      <c r="D341" s="9">
        <v>0.116191017085522</v>
      </c>
      <c r="E341" s="9">
        <v>0.29117348664186599</v>
      </c>
      <c r="F341" s="9">
        <v>0.11077327067929001</v>
      </c>
      <c r="G341" s="9">
        <v>5.7306468716861E-2</v>
      </c>
      <c r="H341" s="9">
        <v>0.435767807168009</v>
      </c>
      <c r="I341" s="9">
        <v>0.12324397276240701</v>
      </c>
      <c r="J341" s="9">
        <v>6.3495782567947204E-2</v>
      </c>
      <c r="K341" s="9">
        <v>6.9880715705765706E-2</v>
      </c>
      <c r="L341" s="9">
        <v>0.22525252525252601</v>
      </c>
      <c r="M341" s="9">
        <v>0.41343723673125499</v>
      </c>
      <c r="N341" s="9">
        <v>0.14354517472388101</v>
      </c>
      <c r="O341" s="9">
        <v>0.195986562942008</v>
      </c>
      <c r="P341" s="9">
        <v>0.118267916882626</v>
      </c>
      <c r="Q341" s="9">
        <v>4.4225043799192301E-2</v>
      </c>
      <c r="R341" s="9">
        <v>0.17415100112179999</v>
      </c>
      <c r="S341" s="9">
        <v>5.0545257908493103E-2</v>
      </c>
      <c r="T341" s="9">
        <v>5.9292929292929203E-2</v>
      </c>
      <c r="U341" s="9">
        <v>0.124360674370145</v>
      </c>
      <c r="V341" s="9">
        <v>0.16235155062756701</v>
      </c>
      <c r="W341" s="9">
        <v>6.2815250887884894E-2</v>
      </c>
      <c r="X341" s="9">
        <v>0.14549982212735699</v>
      </c>
      <c r="Y341" s="9">
        <v>0.34648187633262301</v>
      </c>
      <c r="Z341" s="9">
        <v>0.12640071716719001</v>
      </c>
      <c r="AA341" s="9">
        <v>6.2524577270940004E-2</v>
      </c>
      <c r="AB341" s="9">
        <v>0.41028858218318998</v>
      </c>
      <c r="AC341" s="9">
        <v>7.5297610385073405E-2</v>
      </c>
      <c r="AD341" s="9">
        <v>9.1373801916932895E-2</v>
      </c>
      <c r="AE341" s="9">
        <v>0.17360824742268099</v>
      </c>
      <c r="AF341" s="9">
        <v>0.175241474472698</v>
      </c>
      <c r="AG341" s="9">
        <v>0.17263544536271899</v>
      </c>
      <c r="AH341" s="9">
        <v>1</v>
      </c>
      <c r="AI341">
        <v>0</v>
      </c>
    </row>
    <row r="342" spans="3:35" x14ac:dyDescent="0.2">
      <c r="C342" s="5" t="s">
        <v>548</v>
      </c>
      <c r="D342" s="9">
        <v>0.326518055752758</v>
      </c>
      <c r="E342" s="9">
        <v>0.218126479540074</v>
      </c>
      <c r="F342" s="9">
        <v>0.308064404671412</v>
      </c>
      <c r="G342" s="9">
        <v>0.19219512195121899</v>
      </c>
      <c r="H342" s="9">
        <v>0.15915861695405001</v>
      </c>
      <c r="I342" s="9">
        <v>8.8736887307527101E-2</v>
      </c>
      <c r="J342" s="9">
        <v>4.7914714151827298E-2</v>
      </c>
      <c r="K342" s="9">
        <v>4.2281312127236702E-2</v>
      </c>
      <c r="L342" s="9">
        <v>0.27626262626262699</v>
      </c>
      <c r="M342" s="9">
        <v>0.10067396798651999</v>
      </c>
      <c r="N342" s="9">
        <v>5.1638602208944E-2</v>
      </c>
      <c r="O342" s="9">
        <v>5.7814710042432903E-2</v>
      </c>
      <c r="P342" s="9">
        <v>4.4856994769825097E-2</v>
      </c>
      <c r="Q342" s="9">
        <v>3.0478261031979901E-2</v>
      </c>
      <c r="R342" s="9">
        <v>6.8497807390284798E-2</v>
      </c>
      <c r="S342" s="9">
        <v>8.9359209300928194E-2</v>
      </c>
      <c r="T342" s="9">
        <v>5.0202020202019901E-2</v>
      </c>
      <c r="U342" s="9">
        <v>0.132903959083159</v>
      </c>
      <c r="V342" s="9">
        <v>0.120842010468845</v>
      </c>
      <c r="W342" s="9">
        <v>3.7146055304506598E-2</v>
      </c>
      <c r="X342" s="9">
        <v>0.269654927072217</v>
      </c>
      <c r="Y342" s="9">
        <v>0.21188699360340901</v>
      </c>
      <c r="Z342" s="9">
        <v>0.24528113949898001</v>
      </c>
      <c r="AA342" s="9">
        <v>0.13765729453401401</v>
      </c>
      <c r="AB342" s="9">
        <v>9.0272733276101705E-2</v>
      </c>
      <c r="AC342" s="9">
        <v>9.3149382464514804E-2</v>
      </c>
      <c r="AD342" s="9">
        <v>8.7140575079872204E-2</v>
      </c>
      <c r="AE342" s="9">
        <v>0.15591065292096201</v>
      </c>
      <c r="AF342" s="9">
        <v>0.19258821210329</v>
      </c>
      <c r="AG342" s="9">
        <v>7.3396300669028303E-2</v>
      </c>
      <c r="AH342" s="9">
        <v>1</v>
      </c>
      <c r="AI342">
        <v>0</v>
      </c>
    </row>
    <row r="343" spans="3:35" x14ac:dyDescent="0.2">
      <c r="C343" s="5" t="s">
        <v>563</v>
      </c>
      <c r="D343" s="9">
        <v>0.28297600454352001</v>
      </c>
      <c r="E343" s="9">
        <v>0.29015894487656002</v>
      </c>
      <c r="F343" s="9">
        <v>0.27910994402598299</v>
      </c>
      <c r="G343" s="9">
        <v>0.16190880169671201</v>
      </c>
      <c r="H343" s="9">
        <v>0.188498690981314</v>
      </c>
      <c r="I343" s="9">
        <v>0.18284154346359099</v>
      </c>
      <c r="J343" s="9">
        <v>9.5056232427366397E-2</v>
      </c>
      <c r="K343" s="9">
        <v>9.3588469184891096E-2</v>
      </c>
      <c r="L343" s="9">
        <v>0.41111111111111298</v>
      </c>
      <c r="M343" s="9">
        <v>0.19018534119629499</v>
      </c>
      <c r="N343" s="9">
        <v>4.4975556762628599E-2</v>
      </c>
      <c r="O343" s="9">
        <v>0.20747878359264299</v>
      </c>
      <c r="P343" s="9">
        <v>7.7274654855580702E-2</v>
      </c>
      <c r="Q343" s="9">
        <v>2.50430520846174E-2</v>
      </c>
      <c r="R343" s="9">
        <v>6.5132406431655104E-2</v>
      </c>
      <c r="S343" s="9">
        <v>0.26194910926187598</v>
      </c>
      <c r="T343" s="9">
        <v>8.7171717171717095E-2</v>
      </c>
      <c r="U343" s="9">
        <v>0.20174275430952801</v>
      </c>
      <c r="V343" s="9">
        <v>0.25944166150728798</v>
      </c>
      <c r="W343" s="9">
        <v>9.7086909055733195E-2</v>
      </c>
      <c r="X343" s="9">
        <v>0.22056207755247301</v>
      </c>
      <c r="Y343" s="9">
        <v>0.33555437100212998</v>
      </c>
      <c r="Z343" s="9">
        <v>0.228597041685344</v>
      </c>
      <c r="AA343" s="9">
        <v>0.107328942194258</v>
      </c>
      <c r="AB343" s="9">
        <v>0.14607409364062601</v>
      </c>
      <c r="AC343" s="9">
        <v>0.19841662543295399</v>
      </c>
      <c r="AD343" s="9">
        <v>0.12811501597444</v>
      </c>
      <c r="AE343" s="9">
        <v>0.227079037800688</v>
      </c>
      <c r="AF343" s="9">
        <v>0.323674354425387</v>
      </c>
      <c r="AG343" s="9">
        <v>0.114325068870524</v>
      </c>
      <c r="AH343" s="9">
        <v>1</v>
      </c>
      <c r="AI343">
        <v>0</v>
      </c>
    </row>
    <row r="344" spans="3:35" x14ac:dyDescent="0.2">
      <c r="C344" s="5" t="s">
        <v>230</v>
      </c>
      <c r="D344" s="9">
        <v>0.27445690756779401</v>
      </c>
      <c r="E344" s="9">
        <v>0.22928643895840001</v>
      </c>
      <c r="F344" s="9">
        <v>0.25969179738787901</v>
      </c>
      <c r="G344" s="9">
        <v>0.15227995758218399</v>
      </c>
      <c r="H344" s="9">
        <v>0.41238602509705002</v>
      </c>
      <c r="I344" s="9">
        <v>0.10109809214158599</v>
      </c>
      <c r="J344" s="9">
        <v>8.5590440487347597E-2</v>
      </c>
      <c r="K344" s="9">
        <v>0.14234592445328001</v>
      </c>
      <c r="L344" s="9">
        <v>0.26767676767676901</v>
      </c>
      <c r="M344" s="9">
        <v>0.138374052232518</v>
      </c>
      <c r="N344" s="9">
        <v>4.5373891001267402E-2</v>
      </c>
      <c r="O344" s="9">
        <v>0.113375176803394</v>
      </c>
      <c r="P344" s="9">
        <v>3.36427460773688E-2</v>
      </c>
      <c r="Q344" s="9">
        <v>2.15316456169053E-2</v>
      </c>
      <c r="R344" s="9">
        <v>0.212428187782574</v>
      </c>
      <c r="S344" s="9">
        <v>2.5235076756691899E-2</v>
      </c>
      <c r="T344" s="9">
        <v>4.0025252525252498E-2</v>
      </c>
      <c r="U344" s="9">
        <v>0.16408410683841601</v>
      </c>
      <c r="V344" s="9">
        <v>0.20625316598187601</v>
      </c>
      <c r="W344" s="9">
        <v>3.4934980583999901E-2</v>
      </c>
      <c r="X344" s="9">
        <v>0.19672714336535099</v>
      </c>
      <c r="Y344" s="9">
        <v>0.206289978678039</v>
      </c>
      <c r="Z344" s="9">
        <v>0.17560635489815299</v>
      </c>
      <c r="AA344" s="9">
        <v>9.0862170664569294E-2</v>
      </c>
      <c r="AB344" s="9">
        <v>0.38585485042593498</v>
      </c>
      <c r="AC344" s="9">
        <v>4.2029280787030297E-2</v>
      </c>
      <c r="AD344" s="9">
        <v>8.2987220447284293E-2</v>
      </c>
      <c r="AE344" s="9">
        <v>0.20213058419244001</v>
      </c>
      <c r="AF344" s="9">
        <v>0.16124581115710601</v>
      </c>
      <c r="AG344" s="9">
        <v>5.9425423061787698E-2</v>
      </c>
      <c r="AH344" s="9">
        <v>1</v>
      </c>
      <c r="AI344">
        <v>0</v>
      </c>
    </row>
    <row r="345" spans="3:35" x14ac:dyDescent="0.2">
      <c r="C345" s="5" t="s">
        <v>659</v>
      </c>
      <c r="D345" s="9">
        <v>0.54470159496426496</v>
      </c>
      <c r="E345" s="9">
        <v>0.26411903956712801</v>
      </c>
      <c r="F345" s="9">
        <v>0.53562297007808701</v>
      </c>
      <c r="G345" s="9">
        <v>0.392152704135737</v>
      </c>
      <c r="H345" s="9">
        <v>0.438476121693603</v>
      </c>
      <c r="I345" s="9">
        <v>0.34451874118152298</v>
      </c>
      <c r="J345" s="9">
        <v>0.34934395501405802</v>
      </c>
      <c r="K345" s="9">
        <v>0.45641153081511099</v>
      </c>
      <c r="L345" s="9">
        <v>0.38989898989899102</v>
      </c>
      <c r="M345" s="9">
        <v>0.35825610783487899</v>
      </c>
      <c r="N345" s="9">
        <v>0.24653268151367</v>
      </c>
      <c r="O345" s="9">
        <v>0.15134370579914899</v>
      </c>
      <c r="P345" s="9">
        <v>0.19290392498704201</v>
      </c>
      <c r="Q345" s="9">
        <v>0.16617170777626999</v>
      </c>
      <c r="R345" s="9">
        <v>0.212836115171499</v>
      </c>
      <c r="S345" s="9">
        <v>0.22447201610238299</v>
      </c>
      <c r="T345" s="9">
        <v>0.11199494949494899</v>
      </c>
      <c r="U345" s="9">
        <v>0.29797310096609197</v>
      </c>
      <c r="V345" s="9">
        <v>0.116620701300163</v>
      </c>
      <c r="W345" s="9">
        <v>0.150636374942996</v>
      </c>
      <c r="X345" s="9">
        <v>0.52721451440768596</v>
      </c>
      <c r="Y345" s="9">
        <v>0.28944562899786502</v>
      </c>
      <c r="Z345" s="9">
        <v>0.478061656456997</v>
      </c>
      <c r="AA345" s="9">
        <v>0.347719229256783</v>
      </c>
      <c r="AB345" s="9">
        <v>0.46245790134054998</v>
      </c>
      <c r="AC345" s="9">
        <v>0.27321943126582598</v>
      </c>
      <c r="AD345" s="9">
        <v>0.282188498402555</v>
      </c>
      <c r="AE345" s="9">
        <v>0.57147766323024196</v>
      </c>
      <c r="AF345" s="9">
        <v>0.18628030751034899</v>
      </c>
      <c r="AG345" s="9">
        <v>0.25849403122130599</v>
      </c>
      <c r="AH345" s="9">
        <v>0</v>
      </c>
      <c r="AI345">
        <v>1</v>
      </c>
    </row>
    <row r="346" spans="3:35" x14ac:dyDescent="0.2">
      <c r="C346" s="5" t="s">
        <v>455</v>
      </c>
      <c r="D346" s="9">
        <v>0.271617208575892</v>
      </c>
      <c r="E346" s="9">
        <v>0.137639499492725</v>
      </c>
      <c r="F346" s="9">
        <v>0.2625250501002</v>
      </c>
      <c r="G346" s="9">
        <v>0.147868504772004</v>
      </c>
      <c r="H346" s="9">
        <v>0.39758057235714001</v>
      </c>
      <c r="I346" s="9">
        <v>0.19799398809888999</v>
      </c>
      <c r="J346" s="9">
        <v>3.0178069353327001E-2</v>
      </c>
      <c r="K346" s="9">
        <v>9.5626242544731996E-2</v>
      </c>
      <c r="L346" s="9">
        <v>0.29191919191919302</v>
      </c>
      <c r="M346" s="9">
        <v>0.23251895534962</v>
      </c>
      <c r="N346" s="9">
        <v>2.5058844830707899E-2</v>
      </c>
      <c r="O346" s="9">
        <v>7.35723125884018E-2</v>
      </c>
      <c r="P346" s="9">
        <v>2.74701974273194E-2</v>
      </c>
      <c r="Q346" s="9">
        <v>1.2286187098196099E-2</v>
      </c>
      <c r="R346" s="9">
        <v>0.147907672434306</v>
      </c>
      <c r="S346" s="9">
        <v>7.1709676450266394E-2</v>
      </c>
      <c r="T346" s="9">
        <v>1.6575757575757501E-2</v>
      </c>
      <c r="U346" s="9">
        <v>0.15112710740670601</v>
      </c>
      <c r="V346" s="9">
        <v>8.2428097033826697E-2</v>
      </c>
      <c r="W346" s="9">
        <v>1.71772867349336E-2</v>
      </c>
      <c r="X346" s="9">
        <v>0.19815012451085101</v>
      </c>
      <c r="Y346" s="9">
        <v>0.145522388059701</v>
      </c>
      <c r="Z346" s="9">
        <v>0.189899895413119</v>
      </c>
      <c r="AA346" s="9">
        <v>9.0567243413291601E-2</v>
      </c>
      <c r="AB346" s="9">
        <v>0.38717559268308999</v>
      </c>
      <c r="AC346" s="9">
        <v>0.1163372820677</v>
      </c>
      <c r="AD346" s="9">
        <v>4.1797124600638898E-2</v>
      </c>
      <c r="AE346" s="9">
        <v>0.21797250859106601</v>
      </c>
      <c r="AF346" s="9">
        <v>0.15848610289769299</v>
      </c>
      <c r="AG346" s="9">
        <v>9.3008002098912301E-2</v>
      </c>
      <c r="AH346" s="9">
        <v>1</v>
      </c>
      <c r="AI346">
        <v>0</v>
      </c>
    </row>
    <row r="347" spans="3:35" x14ac:dyDescent="0.2">
      <c r="C347" s="5" t="s">
        <v>683</v>
      </c>
      <c r="D347" s="9">
        <v>0.20251786643949199</v>
      </c>
      <c r="E347" s="9">
        <v>0.34223875549543098</v>
      </c>
      <c r="F347" s="9">
        <v>0.19010434662428199</v>
      </c>
      <c r="G347" s="9">
        <v>0.103753976670201</v>
      </c>
      <c r="H347" s="9">
        <v>0.29322018597093302</v>
      </c>
      <c r="I347" s="9">
        <v>7.5915588000736306E-2</v>
      </c>
      <c r="J347" s="9">
        <v>1.1872071227741299E-2</v>
      </c>
      <c r="K347" s="9">
        <v>2.8151093439363901E-2</v>
      </c>
      <c r="L347" s="9">
        <v>0.29141414141414201</v>
      </c>
      <c r="M347" s="9">
        <v>0.28369839932603402</v>
      </c>
      <c r="N347" s="9">
        <v>8.2925946043813006E-3</v>
      </c>
      <c r="O347" s="9">
        <v>0.15974186704384699</v>
      </c>
      <c r="P347" s="9">
        <v>1.0564010743061699E-2</v>
      </c>
      <c r="Q347" s="9">
        <v>4.7254565762292903E-3</v>
      </c>
      <c r="R347" s="9">
        <v>8.4542951354658794E-2</v>
      </c>
      <c r="S347" s="9">
        <v>2.73980833358369E-2</v>
      </c>
      <c r="T347" s="9">
        <v>9.7121212121212101E-3</v>
      </c>
      <c r="U347" s="9">
        <v>7.7003220306876397E-2</v>
      </c>
      <c r="V347" s="9">
        <v>9.83283615692013E-2</v>
      </c>
      <c r="W347" s="9">
        <v>4.8374169119577801E-2</v>
      </c>
      <c r="X347" s="9">
        <v>0.14229811454998301</v>
      </c>
      <c r="Y347" s="9">
        <v>0.38406183368870001</v>
      </c>
      <c r="Z347" s="9">
        <v>0.12933911051347199</v>
      </c>
      <c r="AA347" s="9">
        <v>6.16152182461659E-2</v>
      </c>
      <c r="AB347" s="9">
        <v>0.26170507825397998</v>
      </c>
      <c r="AC347" s="9">
        <v>4.84520379156115E-2</v>
      </c>
      <c r="AD347" s="9">
        <v>2.0231629392971101E-2</v>
      </c>
      <c r="AE347" s="9">
        <v>9.7319587628866305E-2</v>
      </c>
      <c r="AF347" s="9">
        <v>0.19554504238123199</v>
      </c>
      <c r="AG347" s="9">
        <v>0.13833136560409401</v>
      </c>
      <c r="AH347" s="9">
        <v>1</v>
      </c>
      <c r="AI347">
        <v>0</v>
      </c>
    </row>
    <row r="348" spans="3:35" x14ac:dyDescent="0.2">
      <c r="C348" s="5" t="s">
        <v>384</v>
      </c>
      <c r="D348" s="9">
        <v>0.415022007667189</v>
      </c>
      <c r="E348" s="9">
        <v>0.35644234020967103</v>
      </c>
      <c r="F348" s="9">
        <v>0.406399004906358</v>
      </c>
      <c r="G348" s="9">
        <v>0.26205726405090002</v>
      </c>
      <c r="H348" s="9">
        <v>0.45021215130449899</v>
      </c>
      <c r="I348" s="9">
        <v>0.30985829090239603</v>
      </c>
      <c r="J348" s="9">
        <v>0.268744142455482</v>
      </c>
      <c r="K348" s="9">
        <v>0.32117296222664099</v>
      </c>
      <c r="L348" s="9">
        <v>0.44191919191919399</v>
      </c>
      <c r="M348" s="9">
        <v>0.27527379949452602</v>
      </c>
      <c r="N348" s="9">
        <v>8.5388375882672396E-2</v>
      </c>
      <c r="O348" s="9">
        <v>0.123917079207921</v>
      </c>
      <c r="P348" s="9">
        <v>7.0065494981859294E-2</v>
      </c>
      <c r="Q348" s="9">
        <v>4.7418929469291798E-2</v>
      </c>
      <c r="R348" s="9">
        <v>0.103783526532277</v>
      </c>
      <c r="S348" s="9">
        <v>0.16138432421065399</v>
      </c>
      <c r="T348" s="9">
        <v>6.0202020202020201E-2</v>
      </c>
      <c r="U348" s="9">
        <v>0.163610532297783</v>
      </c>
      <c r="V348" s="9">
        <v>0.138430798671694</v>
      </c>
      <c r="W348" s="9">
        <v>7.7256332656192001E-2</v>
      </c>
      <c r="X348" s="9">
        <v>0.41373176805407103</v>
      </c>
      <c r="Y348" s="9">
        <v>0.48694029850746101</v>
      </c>
      <c r="Z348" s="9">
        <v>0.37596493849295498</v>
      </c>
      <c r="AA348" s="9">
        <v>0.22188360204482899</v>
      </c>
      <c r="AB348" s="9">
        <v>0.55490985934095305</v>
      </c>
      <c r="AC348" s="9">
        <v>0.40817494736637799</v>
      </c>
      <c r="AD348" s="9">
        <v>0.317571884984025</v>
      </c>
      <c r="AE348" s="9">
        <v>0.50824742268041401</v>
      </c>
      <c r="AF348" s="9">
        <v>0.47861226098955101</v>
      </c>
      <c r="AG348" s="9">
        <v>0.33687524596615098</v>
      </c>
      <c r="AH348" s="9">
        <v>0</v>
      </c>
      <c r="AI348">
        <v>1</v>
      </c>
    </row>
    <row r="349" spans="3:35" x14ac:dyDescent="0.2">
      <c r="C349" s="5" t="s">
        <v>552</v>
      </c>
      <c r="D349" s="9">
        <v>8.2966538880212798E-2</v>
      </c>
      <c r="E349" s="9">
        <v>0.24112275955360099</v>
      </c>
      <c r="F349" s="9">
        <v>7.9331075944994001E-2</v>
      </c>
      <c r="G349" s="9">
        <v>3.8515376458112399E-2</v>
      </c>
      <c r="H349" s="9">
        <v>0.46285095242394497</v>
      </c>
      <c r="I349" s="9">
        <v>0.168394577019814</v>
      </c>
      <c r="J349" s="9">
        <v>0</v>
      </c>
      <c r="K349" s="9">
        <v>0</v>
      </c>
      <c r="L349" s="9">
        <v>0.46717171717171901</v>
      </c>
      <c r="M349" s="9">
        <v>0.442712721145747</v>
      </c>
      <c r="N349" s="9">
        <v>0.14680427304001401</v>
      </c>
      <c r="O349" s="9">
        <v>0.37986209335219301</v>
      </c>
      <c r="P349" s="9">
        <v>0.11355604768411499</v>
      </c>
      <c r="Q349" s="9">
        <v>4.1180579680910198E-2</v>
      </c>
      <c r="R349" s="9">
        <v>0.47955263963014499</v>
      </c>
      <c r="S349" s="9">
        <v>0.13074173100609901</v>
      </c>
      <c r="T349" s="9">
        <v>0</v>
      </c>
      <c r="U349" s="9">
        <v>0</v>
      </c>
      <c r="V349" s="9">
        <v>0.15151685709461299</v>
      </c>
      <c r="W349" s="9">
        <v>0.20180202589721299</v>
      </c>
      <c r="X349" s="9">
        <v>7.9686944147990602E-2</v>
      </c>
      <c r="Y349" s="9">
        <v>0.287313432835821</v>
      </c>
      <c r="Z349" s="9">
        <v>6.7732456795657897E-2</v>
      </c>
      <c r="AA349" s="9">
        <v>3.2392843098702502E-2</v>
      </c>
      <c r="AB349" s="9">
        <v>0.49415571551211401</v>
      </c>
      <c r="AC349" s="9">
        <v>0.100619960997758</v>
      </c>
      <c r="AD349" s="9">
        <v>0</v>
      </c>
      <c r="AE349" s="9">
        <v>0</v>
      </c>
      <c r="AF349" s="9">
        <v>0.17346737630593301</v>
      </c>
      <c r="AG349" s="9">
        <v>0.22045126590581299</v>
      </c>
      <c r="AH349" s="9">
        <v>1</v>
      </c>
      <c r="AI349">
        <v>0</v>
      </c>
    </row>
    <row r="350" spans="3:35" x14ac:dyDescent="0.2">
      <c r="C350" s="5" t="s">
        <v>210</v>
      </c>
      <c r="D350" s="9">
        <v>0.30806001230536401</v>
      </c>
      <c r="E350" s="9">
        <v>0.42576936083868699</v>
      </c>
      <c r="F350" s="9">
        <v>0.29797526086656001</v>
      </c>
      <c r="G350" s="9">
        <v>0.17709437963944799</v>
      </c>
      <c r="H350" s="9">
        <v>0.31497697932653501</v>
      </c>
      <c r="I350" s="9">
        <v>0.17667627752898599</v>
      </c>
      <c r="J350" s="9">
        <v>0.111316776007497</v>
      </c>
      <c r="K350" s="9">
        <v>0.16819085487077601</v>
      </c>
      <c r="L350" s="9">
        <v>0.37828282828283</v>
      </c>
      <c r="M350" s="9">
        <v>0.15206402695872101</v>
      </c>
      <c r="N350" s="9">
        <v>4.4287524895889899E-2</v>
      </c>
      <c r="O350" s="9">
        <v>0.21941301272984401</v>
      </c>
      <c r="P350" s="9">
        <v>4.6082080761438E-2</v>
      </c>
      <c r="Q350" s="9">
        <v>2.5024374390640002E-2</v>
      </c>
      <c r="R350" s="9">
        <v>9.3211408369310203E-2</v>
      </c>
      <c r="S350" s="9">
        <v>8.6880764262325202E-2</v>
      </c>
      <c r="T350" s="9">
        <v>5.2904040404040301E-2</v>
      </c>
      <c r="U350" s="9">
        <v>0.22428490244364499</v>
      </c>
      <c r="V350" s="9">
        <v>0.11999774863510999</v>
      </c>
      <c r="W350" s="9">
        <v>3.6662382709395397E-2</v>
      </c>
      <c r="X350" s="9">
        <v>0.25684809676271902</v>
      </c>
      <c r="Y350" s="9">
        <v>0.52771855010661095</v>
      </c>
      <c r="Z350" s="9">
        <v>0.24199412321330799</v>
      </c>
      <c r="AA350" s="9">
        <v>0.126228863546991</v>
      </c>
      <c r="AB350" s="9">
        <v>0.29736511919699099</v>
      </c>
      <c r="AC350" s="9">
        <v>0.13952518167088701</v>
      </c>
      <c r="AD350" s="9">
        <v>0.182268370607027</v>
      </c>
      <c r="AE350" s="9">
        <v>0.44054982817869498</v>
      </c>
      <c r="AF350" s="9">
        <v>0.25744135619948799</v>
      </c>
      <c r="AG350" s="9">
        <v>9.2680047225502202E-2</v>
      </c>
      <c r="AH350" s="9">
        <v>1</v>
      </c>
      <c r="AI350">
        <v>0</v>
      </c>
    </row>
    <row r="351" spans="3:35" x14ac:dyDescent="0.2">
      <c r="C351" s="5" t="s">
        <v>412</v>
      </c>
      <c r="D351" s="9">
        <v>0.213876662407119</v>
      </c>
      <c r="E351" s="9">
        <v>0.29556983429150802</v>
      </c>
      <c r="F351" s="9">
        <v>0.20378688411305401</v>
      </c>
      <c r="G351" s="9">
        <v>0.11194061505832401</v>
      </c>
      <c r="H351" s="9">
        <v>0.368511329782435</v>
      </c>
      <c r="I351" s="9">
        <v>0.124317526532114</v>
      </c>
      <c r="J351" s="9">
        <v>6.1808809746953998E-2</v>
      </c>
      <c r="K351" s="9">
        <v>0.10283300198807201</v>
      </c>
      <c r="L351" s="9">
        <v>0.39090909090909198</v>
      </c>
      <c r="M351" s="9">
        <v>0.197556866048862</v>
      </c>
      <c r="N351" s="9">
        <v>0.101828716277385</v>
      </c>
      <c r="O351" s="9">
        <v>0.10667874823196601</v>
      </c>
      <c r="P351" s="9">
        <v>9.0797719455307901E-2</v>
      </c>
      <c r="Q351" s="9">
        <v>3.7706528601152603E-2</v>
      </c>
      <c r="R351" s="9">
        <v>0.15864976034265901</v>
      </c>
      <c r="S351" s="9">
        <v>6.3072671012708095E-2</v>
      </c>
      <c r="T351" s="9">
        <v>3.1439393939393601E-2</v>
      </c>
      <c r="U351" s="9">
        <v>0.173801856412199</v>
      </c>
      <c r="V351" s="9">
        <v>0.21160015759553999</v>
      </c>
      <c r="W351" s="9">
        <v>1.9561101667979499E-2</v>
      </c>
      <c r="X351" s="9">
        <v>0.17929562433297799</v>
      </c>
      <c r="Y351" s="9">
        <v>0.278251599147122</v>
      </c>
      <c r="Z351" s="9">
        <v>0.16290651924896701</v>
      </c>
      <c r="AA351" s="9">
        <v>7.9556626032245295E-2</v>
      </c>
      <c r="AB351" s="9">
        <v>0.31123291289705002</v>
      </c>
      <c r="AC351" s="9">
        <v>7.5297610385073405E-2</v>
      </c>
      <c r="AD351" s="9">
        <v>6.4736421725239496E-2</v>
      </c>
      <c r="AE351" s="9">
        <v>0.224879725085911</v>
      </c>
      <c r="AF351" s="9">
        <v>0.23161837177212699</v>
      </c>
      <c r="AG351" s="9">
        <v>6.4475928112292094E-2</v>
      </c>
      <c r="AH351" s="9">
        <v>1</v>
      </c>
      <c r="AI351">
        <v>0</v>
      </c>
    </row>
    <row r="352" spans="3:35" x14ac:dyDescent="0.2">
      <c r="C352" s="5" t="s">
        <v>446</v>
      </c>
      <c r="D352" s="9">
        <v>0.26499124426144299</v>
      </c>
      <c r="E352" s="9">
        <v>0.29387893134933701</v>
      </c>
      <c r="F352" s="9">
        <v>0.249049823785501</v>
      </c>
      <c r="G352" s="9">
        <v>0.14655355249204599</v>
      </c>
      <c r="H352" s="9">
        <v>0.28256748217026501</v>
      </c>
      <c r="I352" s="9">
        <v>6.9873013925526195E-2</v>
      </c>
      <c r="J352" s="9">
        <v>4.3580131208997104E-3</v>
      </c>
      <c r="K352" s="9">
        <v>1.4532803180914501E-2</v>
      </c>
      <c r="L352" s="9">
        <v>0.32171717171716802</v>
      </c>
      <c r="M352" s="9">
        <v>0.18091828138163399</v>
      </c>
      <c r="N352" s="9">
        <v>5.8084374434183898E-2</v>
      </c>
      <c r="O352" s="9">
        <v>0.21875</v>
      </c>
      <c r="P352" s="9">
        <v>4.5422419073646497E-2</v>
      </c>
      <c r="Q352" s="9">
        <v>2.9226855535507901E-2</v>
      </c>
      <c r="R352" s="9">
        <v>0.15875174218988999</v>
      </c>
      <c r="S352" s="9">
        <v>4.32300898248568E-2</v>
      </c>
      <c r="T352" s="9">
        <v>4.6969696969696899E-3</v>
      </c>
      <c r="U352" s="9">
        <v>5.5389278272399901E-2</v>
      </c>
      <c r="V352" s="9">
        <v>0.25085833286429798</v>
      </c>
      <c r="W352" s="9">
        <v>3.87007172173622E-2</v>
      </c>
      <c r="X352" s="9">
        <v>0.19815012451085101</v>
      </c>
      <c r="Y352" s="9">
        <v>0.29477611940298298</v>
      </c>
      <c r="Z352" s="9">
        <v>0.175058518850541</v>
      </c>
      <c r="AA352" s="9">
        <v>9.3123279591034405E-2</v>
      </c>
      <c r="AB352" s="9">
        <v>0.215479099253782</v>
      </c>
      <c r="AC352" s="9">
        <v>3.7789484918163203E-2</v>
      </c>
      <c r="AD352" s="9">
        <v>4.4560702875399202E-3</v>
      </c>
      <c r="AE352" s="9">
        <v>3.0144329896907299E-2</v>
      </c>
      <c r="AF352" s="9">
        <v>0.18529469741770099</v>
      </c>
      <c r="AG352" s="9">
        <v>6.0802833530107299E-2</v>
      </c>
      <c r="AH352" s="9">
        <v>1</v>
      </c>
      <c r="AI352">
        <v>0</v>
      </c>
    </row>
    <row r="353" spans="3:35" x14ac:dyDescent="0.2">
      <c r="C353" s="5" t="s">
        <v>277</v>
      </c>
      <c r="D353" s="9">
        <v>9.3189455251077094E-2</v>
      </c>
      <c r="E353" s="9">
        <v>0.20459925600270501</v>
      </c>
      <c r="F353" s="9">
        <v>0.103310068412688</v>
      </c>
      <c r="G353" s="9">
        <v>4.3138918345704699E-2</v>
      </c>
      <c r="H353" s="9">
        <v>0.379073756432249</v>
      </c>
      <c r="I353" s="9">
        <v>0.32182074719342102</v>
      </c>
      <c r="J353" s="9">
        <v>0.21703373945641899</v>
      </c>
      <c r="K353" s="9">
        <v>0.114711729622266</v>
      </c>
      <c r="L353" s="9">
        <v>0.12373737373737401</v>
      </c>
      <c r="M353" s="9">
        <v>0.45640269587194598</v>
      </c>
      <c r="N353" s="9">
        <v>7.3040014484880997E-2</v>
      </c>
      <c r="O353" s="9">
        <v>0.136735325318246</v>
      </c>
      <c r="P353" s="9">
        <v>0.118880459878433</v>
      </c>
      <c r="Q353" s="9">
        <v>1.8935446154076E-2</v>
      </c>
      <c r="R353" s="9">
        <v>0.56555733079511805</v>
      </c>
      <c r="S353" s="9">
        <v>0.49079220115961403</v>
      </c>
      <c r="T353" s="9">
        <v>0.23391414141414099</v>
      </c>
      <c r="U353" s="9">
        <v>0.437204015912105</v>
      </c>
      <c r="V353" s="9">
        <v>0.22454550571283799</v>
      </c>
      <c r="W353" s="9">
        <v>0.16258999765073301</v>
      </c>
      <c r="X353" s="9">
        <v>5.2792600498043601E-2</v>
      </c>
      <c r="Y353" s="9">
        <v>0.134594882729211</v>
      </c>
      <c r="Z353" s="9">
        <v>6.4395637232930694E-2</v>
      </c>
      <c r="AA353" s="9">
        <v>2.08415257569801E-2</v>
      </c>
      <c r="AB353" s="9">
        <v>0.308591428382753</v>
      </c>
      <c r="AC353" s="9">
        <v>0.15582462574341899</v>
      </c>
      <c r="AD353" s="9">
        <v>0.12332268370607</v>
      </c>
      <c r="AE353" s="9">
        <v>0.13216494845360799</v>
      </c>
      <c r="AF353" s="9">
        <v>1.71496156120639E-2</v>
      </c>
      <c r="AG353" s="9">
        <v>0.14548078184441901</v>
      </c>
      <c r="AH353" s="9">
        <v>1</v>
      </c>
      <c r="AI353">
        <v>0</v>
      </c>
    </row>
    <row r="354" spans="3:35" x14ac:dyDescent="0.2">
      <c r="C354" s="5" t="s">
        <v>215</v>
      </c>
      <c r="D354" s="9">
        <v>0.384258601921531</v>
      </c>
      <c r="E354" s="9">
        <v>0.41630030436252902</v>
      </c>
      <c r="F354" s="9">
        <v>0.36949761592149799</v>
      </c>
      <c r="G354" s="9">
        <v>0.24148462354188699</v>
      </c>
      <c r="H354" s="9">
        <v>0.34242123318588302</v>
      </c>
      <c r="I354" s="9">
        <v>0.15775105821728699</v>
      </c>
      <c r="J354" s="9">
        <v>0.12307872539831299</v>
      </c>
      <c r="K354" s="9">
        <v>0.16570576540755499</v>
      </c>
      <c r="L354" s="9">
        <v>0.28080808080807701</v>
      </c>
      <c r="M354" s="9">
        <v>0.14490311710193901</v>
      </c>
      <c r="N354" s="9">
        <v>7.2062284990041595E-2</v>
      </c>
      <c r="O354" s="9">
        <v>0.10468971004243199</v>
      </c>
      <c r="P354" s="9">
        <v>6.3139047260048001E-2</v>
      </c>
      <c r="Q354" s="9">
        <v>4.3160415242492499E-2</v>
      </c>
      <c r="R354" s="9">
        <v>0.10069007716626401</v>
      </c>
      <c r="S354" s="9">
        <v>6.0444017183885999E-2</v>
      </c>
      <c r="T354" s="9">
        <v>4.0479797979797699E-2</v>
      </c>
      <c r="U354" s="9">
        <v>0.17469217654858801</v>
      </c>
      <c r="V354" s="9">
        <v>4.316992176507E-2</v>
      </c>
      <c r="W354" s="9">
        <v>2.5365172809308702E-2</v>
      </c>
      <c r="X354" s="9">
        <v>0.36179295624333102</v>
      </c>
      <c r="Y354" s="9">
        <v>0.52425373134328501</v>
      </c>
      <c r="Z354" s="9">
        <v>0.33512625130733797</v>
      </c>
      <c r="AA354" s="9">
        <v>0.207628784899724</v>
      </c>
      <c r="AB354" s="9">
        <v>0.44726936538334799</v>
      </c>
      <c r="AC354" s="9">
        <v>0.17309427482026801</v>
      </c>
      <c r="AD354" s="9">
        <v>0.21661341853035099</v>
      </c>
      <c r="AE354" s="9">
        <v>0.52577319587629001</v>
      </c>
      <c r="AF354" s="9">
        <v>0.21880544056771101</v>
      </c>
      <c r="AG354" s="9">
        <v>0.15538501902138299</v>
      </c>
      <c r="AH354" s="9">
        <v>0</v>
      </c>
      <c r="AI354">
        <v>1</v>
      </c>
    </row>
    <row r="355" spans="3:35" x14ac:dyDescent="0.2">
      <c r="C355" s="5" t="s">
        <v>417</v>
      </c>
      <c r="D355" s="9">
        <v>0.59486961048795695</v>
      </c>
      <c r="E355" s="9">
        <v>0.64457220155563</v>
      </c>
      <c r="F355" s="9">
        <v>0.620620551447716</v>
      </c>
      <c r="G355" s="9">
        <v>0.45111346765641502</v>
      </c>
      <c r="H355" s="9">
        <v>0.36083777195992001</v>
      </c>
      <c r="I355" s="9">
        <v>0.57333905895343995</v>
      </c>
      <c r="J355" s="9">
        <v>0.41799437675726298</v>
      </c>
      <c r="K355" s="9">
        <v>0.56858846918489303</v>
      </c>
      <c r="L355" s="9">
        <v>0.42070707070707197</v>
      </c>
      <c r="M355" s="9">
        <v>0.260320134793599</v>
      </c>
      <c r="N355" s="9">
        <v>0.26474741988049899</v>
      </c>
      <c r="O355" s="9">
        <v>0.185378359264498</v>
      </c>
      <c r="P355" s="9">
        <v>0.30160674739669202</v>
      </c>
      <c r="Q355" s="9">
        <v>0.18602609647402399</v>
      </c>
      <c r="R355" s="9">
        <v>0.157833905564809</v>
      </c>
      <c r="S355" s="9">
        <v>0.340958932916756</v>
      </c>
      <c r="T355" s="9">
        <v>9.7550505050504804E-2</v>
      </c>
      <c r="U355" s="9">
        <v>0.287743890888426</v>
      </c>
      <c r="V355" s="9">
        <v>0.161507288793829</v>
      </c>
      <c r="W355" s="9">
        <v>0.150532730815472</v>
      </c>
      <c r="X355" s="9">
        <v>0.609035930273926</v>
      </c>
      <c r="Y355" s="9">
        <v>0.64632196162046995</v>
      </c>
      <c r="Z355" s="9">
        <v>0.63842820857612204</v>
      </c>
      <c r="AA355" s="9">
        <v>0.42784113252064498</v>
      </c>
      <c r="AB355" s="9">
        <v>0.37594928349732099</v>
      </c>
      <c r="AC355" s="9">
        <v>0.490545352232926</v>
      </c>
      <c r="AD355" s="9">
        <v>0.33953674121405603</v>
      </c>
      <c r="AE355" s="9">
        <v>0.66701030927834903</v>
      </c>
      <c r="AF355" s="9">
        <v>0.24699388921742399</v>
      </c>
      <c r="AG355" s="9">
        <v>0.29817657090384603</v>
      </c>
      <c r="AH355" s="9">
        <v>0</v>
      </c>
      <c r="AI355">
        <v>1</v>
      </c>
    </row>
    <row r="356" spans="3:35" x14ac:dyDescent="0.2">
      <c r="C356" s="5" t="s">
        <v>420</v>
      </c>
      <c r="D356" s="9">
        <v>0.40460977803019199</v>
      </c>
      <c r="E356" s="9">
        <v>0.80656070341562303</v>
      </c>
      <c r="F356" s="9">
        <v>0.41400041462234799</v>
      </c>
      <c r="G356" s="9">
        <v>0.25510074231176999</v>
      </c>
      <c r="H356" s="9">
        <v>0.48451746862869399</v>
      </c>
      <c r="I356" s="9">
        <v>0.443285687994599</v>
      </c>
      <c r="J356" s="9">
        <v>0.41026241799437602</v>
      </c>
      <c r="K356" s="9">
        <v>0.41744532803181</v>
      </c>
      <c r="L356" s="9">
        <v>0.52070707070707301</v>
      </c>
      <c r="M356" s="9">
        <v>0.348357203032858</v>
      </c>
      <c r="N356" s="9">
        <v>4.7220713380409098E-2</v>
      </c>
      <c r="O356" s="9">
        <v>0.20283769448373401</v>
      </c>
      <c r="P356" s="9">
        <v>5.3998021014936601E-2</v>
      </c>
      <c r="Q356" s="9">
        <v>3.0291484092207999E-2</v>
      </c>
      <c r="R356" s="9">
        <v>0.123466023047897</v>
      </c>
      <c r="S356" s="9">
        <v>0.17505332412052799</v>
      </c>
      <c r="T356" s="9">
        <v>7.2954545454545106E-2</v>
      </c>
      <c r="U356" s="9">
        <v>0.19359727221064599</v>
      </c>
      <c r="V356" s="9">
        <v>2.9056678111104701E-2</v>
      </c>
      <c r="W356" s="9">
        <v>8.5133286347995801E-2</v>
      </c>
      <c r="X356" s="9">
        <v>0.37566702241195099</v>
      </c>
      <c r="Y356" s="9">
        <v>1</v>
      </c>
      <c r="Z356" s="9">
        <v>0.37795706957517999</v>
      </c>
      <c r="AA356" s="9">
        <v>0.208857648446716</v>
      </c>
      <c r="AB356" s="9">
        <v>0.77349270289903405</v>
      </c>
      <c r="AC356" s="9">
        <v>0.51334516983438505</v>
      </c>
      <c r="AD356" s="9">
        <v>0.45551118210862601</v>
      </c>
      <c r="AE356" s="9">
        <v>0.69209621993127302</v>
      </c>
      <c r="AF356" s="9">
        <v>0.38379657007687801</v>
      </c>
      <c r="AG356" s="9">
        <v>0.42870261052078801</v>
      </c>
      <c r="AH356" s="9">
        <v>0</v>
      </c>
      <c r="AI356">
        <v>1</v>
      </c>
    </row>
    <row r="357" spans="3:35" x14ac:dyDescent="0.2">
      <c r="C357" s="5" t="s">
        <v>696</v>
      </c>
      <c r="D357" s="9">
        <v>0.64219792701973899</v>
      </c>
      <c r="E357" s="9">
        <v>0.37707135610415599</v>
      </c>
      <c r="F357" s="9">
        <v>0.64964411581784198</v>
      </c>
      <c r="G357" s="9">
        <v>0.49395546129374301</v>
      </c>
      <c r="H357" s="9">
        <v>0.469170352983664</v>
      </c>
      <c r="I357" s="9">
        <v>0.47395865284338501</v>
      </c>
      <c r="J357" s="9">
        <v>0.48851921274601401</v>
      </c>
      <c r="K357" s="9">
        <v>0.65705765407554995</v>
      </c>
      <c r="L357" s="9">
        <v>0.53888888888889097</v>
      </c>
      <c r="M357" s="9">
        <v>0.264321819713563</v>
      </c>
      <c r="N357" s="9">
        <v>0.21260184682237901</v>
      </c>
      <c r="O357" s="9">
        <v>0.13921057284299801</v>
      </c>
      <c r="P357" s="9">
        <v>0.186071714649201</v>
      </c>
      <c r="Q357" s="9">
        <v>0.15124823028849499</v>
      </c>
      <c r="R357" s="9">
        <v>9.7392664105789103E-2</v>
      </c>
      <c r="S357" s="9">
        <v>0.17955958782708001</v>
      </c>
      <c r="T357" s="9">
        <v>0.101136363636363</v>
      </c>
      <c r="U357" s="9">
        <v>0.26917976889562401</v>
      </c>
      <c r="V357" s="9">
        <v>0.16319581246130399</v>
      </c>
      <c r="W357" s="9">
        <v>6.1986097867695003E-2</v>
      </c>
      <c r="X357" s="9">
        <v>0.582355033795804</v>
      </c>
      <c r="Y357" s="9">
        <v>0.35874200426439301</v>
      </c>
      <c r="Z357" s="9">
        <v>0.54679017879376202</v>
      </c>
      <c r="AA357" s="9">
        <v>0.39908572552103799</v>
      </c>
      <c r="AB357" s="9">
        <v>0.36736445882586199</v>
      </c>
      <c r="AC357" s="9">
        <v>0.27768237428568598</v>
      </c>
      <c r="AD357" s="9">
        <v>0.35407348242811498</v>
      </c>
      <c r="AE357" s="9">
        <v>0.73814432989690604</v>
      </c>
      <c r="AF357" s="9">
        <v>0.29804849201655598</v>
      </c>
      <c r="AG357" s="9">
        <v>0.13544536271808999</v>
      </c>
      <c r="AH357" s="9">
        <v>0</v>
      </c>
      <c r="AI357">
        <v>1</v>
      </c>
    </row>
    <row r="358" spans="3:35" x14ac:dyDescent="0.2">
      <c r="C358" s="5" t="s">
        <v>649</v>
      </c>
      <c r="D358" s="9">
        <v>0.22239575938284001</v>
      </c>
      <c r="E358" s="9">
        <v>0.21846466012850799</v>
      </c>
      <c r="F358" s="9">
        <v>0.219058807269711</v>
      </c>
      <c r="G358" s="9">
        <v>0.117497348886532</v>
      </c>
      <c r="H358" s="9">
        <v>0.54319761668322197</v>
      </c>
      <c r="I358" s="9">
        <v>0.22467946751733001</v>
      </c>
      <c r="J358" s="9">
        <v>0.100257731958762</v>
      </c>
      <c r="K358" s="9">
        <v>0.155666003976143</v>
      </c>
      <c r="L358" s="9">
        <v>0.40050505050504698</v>
      </c>
      <c r="M358" s="9">
        <v>0.29591406908171802</v>
      </c>
      <c r="N358" s="9">
        <v>9.4079304725692495E-2</v>
      </c>
      <c r="O358" s="9">
        <v>0.17543316831682901</v>
      </c>
      <c r="P358" s="9">
        <v>8.4672289497242995E-2</v>
      </c>
      <c r="Q358" s="9">
        <v>3.8789834851829803E-2</v>
      </c>
      <c r="R358" s="9">
        <v>0.247645919026413</v>
      </c>
      <c r="S358" s="9">
        <v>8.0121368702496296E-2</v>
      </c>
      <c r="T358" s="9">
        <v>4.6742424242423898E-2</v>
      </c>
      <c r="U358" s="9">
        <v>0.22106459556734201</v>
      </c>
      <c r="V358" s="9">
        <v>0.191900714808352</v>
      </c>
      <c r="W358" s="9">
        <v>8.0089272141840695E-2</v>
      </c>
      <c r="X358" s="9">
        <v>0.191746709356102</v>
      </c>
      <c r="Y358" s="9">
        <v>0.25506396588486202</v>
      </c>
      <c r="Z358" s="9">
        <v>0.180088649833159</v>
      </c>
      <c r="AA358" s="9">
        <v>8.96087298466378E-2</v>
      </c>
      <c r="AB358" s="9">
        <v>0.53774020999802197</v>
      </c>
      <c r="AC358" s="9">
        <v>0.11682238456985899</v>
      </c>
      <c r="AD358" s="9">
        <v>0.119009584664535</v>
      </c>
      <c r="AE358" s="9">
        <v>0.33728522336769801</v>
      </c>
      <c r="AF358" s="9">
        <v>0.244234180958011</v>
      </c>
      <c r="AG358" s="9">
        <v>0.165289256198348</v>
      </c>
      <c r="AH358" s="9">
        <v>1</v>
      </c>
      <c r="AI358">
        <v>0</v>
      </c>
    </row>
    <row r="359" spans="3:35" x14ac:dyDescent="0.2">
      <c r="C359" s="5" t="s">
        <v>602</v>
      </c>
      <c r="D359" s="9">
        <v>0.48696104879549601</v>
      </c>
      <c r="E359" s="9">
        <v>0.53128170443016498</v>
      </c>
      <c r="F359" s="9">
        <v>0.47412065510330997</v>
      </c>
      <c r="G359" s="9">
        <v>0.33310710498409202</v>
      </c>
      <c r="H359" s="9">
        <v>0.27697029881737001</v>
      </c>
      <c r="I359" s="9">
        <v>0.28071897429605602</v>
      </c>
      <c r="J359" s="9">
        <v>0.28209934395501102</v>
      </c>
      <c r="K359" s="9">
        <v>0.28508946322067702</v>
      </c>
      <c r="L359" s="9">
        <v>0.20555555555555599</v>
      </c>
      <c r="M359" s="9">
        <v>8.6562763268746803E-2</v>
      </c>
      <c r="N359" s="9">
        <v>0.14430563099764601</v>
      </c>
      <c r="O359" s="9">
        <v>0.291460396039604</v>
      </c>
      <c r="P359" s="9">
        <v>0.119021815954388</v>
      </c>
      <c r="Q359" s="9">
        <v>9.6335809995554703E-2</v>
      </c>
      <c r="R359" s="9">
        <v>0.21742529829690299</v>
      </c>
      <c r="S359" s="9">
        <v>0.30663622435185101</v>
      </c>
      <c r="T359" s="9">
        <v>0.12479797979797901</v>
      </c>
      <c r="U359" s="9">
        <v>0.32998673991286198</v>
      </c>
      <c r="V359" s="9">
        <v>0.11338436427083699</v>
      </c>
      <c r="W359" s="9">
        <v>9.8261542501002205E-2</v>
      </c>
      <c r="X359" s="9">
        <v>0.44290288153681701</v>
      </c>
      <c r="Y359" s="9">
        <v>0.624733475479745</v>
      </c>
      <c r="Z359" s="9">
        <v>0.41032919966134002</v>
      </c>
      <c r="AA359" s="9">
        <v>0.27005505308690497</v>
      </c>
      <c r="AB359" s="9">
        <v>0.47830680842633899</v>
      </c>
      <c r="AC359" s="9">
        <v>0.37344160821181499</v>
      </c>
      <c r="AD359" s="9">
        <v>0.40223642172523899</v>
      </c>
      <c r="AE359" s="9">
        <v>0.59759450171821504</v>
      </c>
      <c r="AF359" s="9">
        <v>0.18430908732505399</v>
      </c>
      <c r="AG359" s="9">
        <v>0.16004197822379701</v>
      </c>
      <c r="AH359" s="9">
        <v>0</v>
      </c>
      <c r="AI359">
        <v>1</v>
      </c>
    </row>
    <row r="360" spans="3:35" x14ac:dyDescent="0.2">
      <c r="C360" s="5" t="s">
        <v>581</v>
      </c>
      <c r="D360" s="9">
        <v>0.217189644564344</v>
      </c>
      <c r="E360" s="9">
        <v>0.31552248900912699</v>
      </c>
      <c r="F360" s="9">
        <v>0.21014442678460399</v>
      </c>
      <c r="G360" s="9">
        <v>0.112916224814421</v>
      </c>
      <c r="H360" s="9">
        <v>0.29637988625079098</v>
      </c>
      <c r="I360" s="9">
        <v>0.17741242868535601</v>
      </c>
      <c r="J360" s="9">
        <v>0.128514526710403</v>
      </c>
      <c r="K360" s="9">
        <v>7.0974155069582295E-2</v>
      </c>
      <c r="L360" s="9">
        <v>0.49040404040404201</v>
      </c>
      <c r="M360" s="9">
        <v>0.26769165964616798</v>
      </c>
      <c r="N360" s="9">
        <v>6.3335143943508504E-2</v>
      </c>
      <c r="O360" s="9">
        <v>0.23864038189532999</v>
      </c>
      <c r="P360" s="9">
        <v>6.8274984686425094E-2</v>
      </c>
      <c r="Q360" s="9">
        <v>2.5211151330412102E-2</v>
      </c>
      <c r="R360" s="9">
        <v>0.18917632661386199</v>
      </c>
      <c r="S360" s="9">
        <v>0.136825187009944</v>
      </c>
      <c r="T360" s="9">
        <v>0.11229797979797899</v>
      </c>
      <c r="U360" s="9">
        <v>0.166679295321083</v>
      </c>
      <c r="V360" s="9">
        <v>0.15193898801148001</v>
      </c>
      <c r="W360" s="9">
        <v>8.4442325497837603E-2</v>
      </c>
      <c r="X360" s="9">
        <v>0.182853077196728</v>
      </c>
      <c r="Y360" s="9">
        <v>0.39872068230277302</v>
      </c>
      <c r="Z360" s="9">
        <v>0.179391403954381</v>
      </c>
      <c r="AA360" s="9">
        <v>8.2407589461266403E-2</v>
      </c>
      <c r="AB360" s="9">
        <v>0.35481740738295098</v>
      </c>
      <c r="AC360" s="9">
        <v>0.16145181476845999</v>
      </c>
      <c r="AD360" s="9">
        <v>0.204472843450479</v>
      </c>
      <c r="AE360" s="9">
        <v>0.22900343642611701</v>
      </c>
      <c r="AF360" s="9">
        <v>0.28976936723831898</v>
      </c>
      <c r="AG360" s="9">
        <v>0.18234290961563701</v>
      </c>
      <c r="AH360" s="9">
        <v>1</v>
      </c>
      <c r="AI360">
        <v>0</v>
      </c>
    </row>
    <row r="361" spans="3:35" x14ac:dyDescent="0.2">
      <c r="C361" s="5" t="s">
        <v>237</v>
      </c>
      <c r="D361" s="9">
        <v>0.30995314496663001</v>
      </c>
      <c r="E361" s="9">
        <v>4.1596212377409403E-2</v>
      </c>
      <c r="F361" s="9">
        <v>0.30488563333563601</v>
      </c>
      <c r="G361" s="9">
        <v>0.176330858960763</v>
      </c>
      <c r="H361" s="9">
        <v>0.69034937257379803</v>
      </c>
      <c r="I361" s="9">
        <v>0.26170173608981101</v>
      </c>
      <c r="J361" s="9">
        <v>0.16112933458294201</v>
      </c>
      <c r="K361" s="9">
        <v>0.32584493041749601</v>
      </c>
      <c r="L361" s="9">
        <v>0.67828282828283104</v>
      </c>
      <c r="M361" s="9">
        <v>0.346461668070766</v>
      </c>
      <c r="N361" s="9">
        <v>0.108129639688575</v>
      </c>
      <c r="O361" s="9">
        <v>0.14449257425742601</v>
      </c>
      <c r="P361" s="9">
        <v>8.9289921311784301E-2</v>
      </c>
      <c r="Q361" s="9">
        <v>4.8278103392242602E-2</v>
      </c>
      <c r="R361" s="9">
        <v>0.39728728286365</v>
      </c>
      <c r="S361" s="9">
        <v>0.19630786793643201</v>
      </c>
      <c r="T361" s="9">
        <v>2.93434343434343E-2</v>
      </c>
      <c r="U361" s="9">
        <v>0.156071225610911</v>
      </c>
      <c r="V361" s="9">
        <v>0.250999043169921</v>
      </c>
      <c r="W361" s="9">
        <v>0.18204054558268701</v>
      </c>
      <c r="X361" s="9">
        <v>0.21878335112059799</v>
      </c>
      <c r="Y361" s="9">
        <v>1.25266524520256E-2</v>
      </c>
      <c r="Z361" s="9">
        <v>0.20394441954280601</v>
      </c>
      <c r="AA361" s="9">
        <v>0.103298269760126</v>
      </c>
      <c r="AB361" s="9">
        <v>0.48821237535495299</v>
      </c>
      <c r="AC361" s="9">
        <v>0.10731437552754799</v>
      </c>
      <c r="AD361" s="9">
        <v>6.8202875399360902E-2</v>
      </c>
      <c r="AE361" s="9">
        <v>0.25453608247422699</v>
      </c>
      <c r="AF361" s="9">
        <v>0.225704711216243</v>
      </c>
      <c r="AG361" s="9">
        <v>0.11065197428833901</v>
      </c>
      <c r="AH361" s="9">
        <v>1</v>
      </c>
      <c r="AI361">
        <v>0</v>
      </c>
    </row>
    <row r="362" spans="3:35" x14ac:dyDescent="0.2">
      <c r="C362" s="5" t="s">
        <v>213</v>
      </c>
      <c r="D362" s="9">
        <v>0.23470112168110299</v>
      </c>
      <c r="E362" s="9">
        <v>0.28846804193438902</v>
      </c>
      <c r="F362" s="9">
        <v>0.220579089212908</v>
      </c>
      <c r="G362" s="9">
        <v>0.12475079533404</v>
      </c>
      <c r="H362" s="9">
        <v>0.27065089825765298</v>
      </c>
      <c r="I362" s="9">
        <v>8.6283050119624505E-2</v>
      </c>
      <c r="J362" s="9">
        <v>4.6204311152764702E-2</v>
      </c>
      <c r="K362" s="9">
        <v>6.7047713717694093E-2</v>
      </c>
      <c r="L362" s="9">
        <v>0.40808080808080499</v>
      </c>
      <c r="M362" s="9">
        <v>0.2346251053075</v>
      </c>
      <c r="N362" s="9">
        <v>4.1933731667571902E-2</v>
      </c>
      <c r="O362" s="9">
        <v>6.0267857142857199E-2</v>
      </c>
      <c r="P362" s="9">
        <v>3.5951561984639301E-2</v>
      </c>
      <c r="Q362" s="9">
        <v>1.9925363934866901E-2</v>
      </c>
      <c r="R362" s="9">
        <v>0.18686473807662199</v>
      </c>
      <c r="S362" s="9">
        <v>4.6023973322919201E-2</v>
      </c>
      <c r="T362" s="9">
        <v>3.3106060606060597E-2</v>
      </c>
      <c r="U362" s="9">
        <v>0.15154385300246201</v>
      </c>
      <c r="V362" s="9">
        <v>0.16994990713119601</v>
      </c>
      <c r="W362" s="9">
        <v>6.0120503572267801E-2</v>
      </c>
      <c r="X362" s="9">
        <v>0.18392031305585199</v>
      </c>
      <c r="Y362" s="9">
        <v>0.24813432835820601</v>
      </c>
      <c r="Z362" s="9">
        <v>0.16564569948702701</v>
      </c>
      <c r="AA362" s="9">
        <v>8.4054266614235304E-2</v>
      </c>
      <c r="AB362" s="9">
        <v>0.28547843888265401</v>
      </c>
      <c r="AC362" s="9">
        <v>5.9929563116686603E-2</v>
      </c>
      <c r="AD362" s="9">
        <v>7.3506389776357803E-2</v>
      </c>
      <c r="AE362" s="9">
        <v>0.21635738831615201</v>
      </c>
      <c r="AF362" s="9">
        <v>0.24048886260595301</v>
      </c>
      <c r="AG362" s="9">
        <v>0.124885215794307</v>
      </c>
      <c r="AH362" s="9">
        <v>1</v>
      </c>
      <c r="AI362">
        <v>0</v>
      </c>
    </row>
    <row r="363" spans="3:35" x14ac:dyDescent="0.2">
      <c r="C363" s="5" t="s">
        <v>285</v>
      </c>
      <c r="D363" s="9">
        <v>0.302380614321545</v>
      </c>
      <c r="E363" s="9">
        <v>0.225904633074061</v>
      </c>
      <c r="F363" s="9">
        <v>0.29237785916660802</v>
      </c>
      <c r="G363" s="9">
        <v>0.17391304347826</v>
      </c>
      <c r="H363" s="9">
        <v>0.16719328337997799</v>
      </c>
      <c r="I363" s="9">
        <v>0.16523526164039001</v>
      </c>
      <c r="J363" s="9">
        <v>0.18959700093720699</v>
      </c>
      <c r="K363" s="9">
        <v>0.13916500994035799</v>
      </c>
      <c r="L363" s="9">
        <v>0.18282828282827801</v>
      </c>
      <c r="M363" s="9">
        <v>0.174178601516427</v>
      </c>
      <c r="N363" s="9">
        <v>1.8975194640593499E-2</v>
      </c>
      <c r="O363" s="9">
        <v>0.17233910891088899</v>
      </c>
      <c r="P363" s="9">
        <v>2.19573104650614E-2</v>
      </c>
      <c r="Q363" s="9">
        <v>1.4676931927276499E-2</v>
      </c>
      <c r="R363" s="9">
        <v>0.14297854981813199</v>
      </c>
      <c r="S363" s="9">
        <v>0.22867786222849901</v>
      </c>
      <c r="T363" s="9">
        <v>0.125176767676767</v>
      </c>
      <c r="U363" s="9">
        <v>0.196628149270695</v>
      </c>
      <c r="V363" s="9">
        <v>5.9070186300444603E-2</v>
      </c>
      <c r="W363" s="9">
        <v>0.109904232826168</v>
      </c>
      <c r="X363" s="9">
        <v>0.22518676627534701</v>
      </c>
      <c r="Y363" s="9">
        <v>0.28598081023454203</v>
      </c>
      <c r="Z363" s="9">
        <v>0.20708202599731099</v>
      </c>
      <c r="AA363" s="9">
        <v>0.109835823830122</v>
      </c>
      <c r="AB363" s="9">
        <v>0.20689427458230999</v>
      </c>
      <c r="AC363" s="9">
        <v>0.21908199202491299</v>
      </c>
      <c r="AD363" s="9">
        <v>0.264217252396165</v>
      </c>
      <c r="AE363" s="9">
        <v>0.30852233676975999</v>
      </c>
      <c r="AF363" s="9">
        <v>9.5209934949733996E-2</v>
      </c>
      <c r="AG363" s="9">
        <v>0.13931523022432199</v>
      </c>
      <c r="AH363" s="9">
        <v>1</v>
      </c>
      <c r="AI363">
        <v>0</v>
      </c>
    </row>
    <row r="364" spans="3:35" x14ac:dyDescent="0.2">
      <c r="C364" s="5" t="s">
        <v>636</v>
      </c>
      <c r="D364" s="9">
        <v>0.27682332339438798</v>
      </c>
      <c r="E364" s="9">
        <v>0.20358471423740199</v>
      </c>
      <c r="F364" s="9">
        <v>0.27019556354087498</v>
      </c>
      <c r="G364" s="9">
        <v>0.15414634146341399</v>
      </c>
      <c r="H364" s="9">
        <v>0.34097679877223203</v>
      </c>
      <c r="I364" s="9">
        <v>0.194190540457641</v>
      </c>
      <c r="J364" s="9">
        <v>0.136715089034676</v>
      </c>
      <c r="K364" s="9">
        <v>0.15298210735586501</v>
      </c>
      <c r="L364" s="9">
        <v>0.32575757575757702</v>
      </c>
      <c r="M364" s="9">
        <v>0.19313395113732301</v>
      </c>
      <c r="N364" s="9">
        <v>1.3905486148832099E-2</v>
      </c>
      <c r="O364" s="9">
        <v>2.8133840169731E-2</v>
      </c>
      <c r="P364" s="9">
        <v>2.06379870894784E-2</v>
      </c>
      <c r="Q364" s="9">
        <v>9.0362683461649197E-3</v>
      </c>
      <c r="R364" s="9">
        <v>0.107420879083523</v>
      </c>
      <c r="S364" s="9">
        <v>0.117973983837535</v>
      </c>
      <c r="T364" s="9">
        <v>8.3787878787878703E-2</v>
      </c>
      <c r="U364" s="9">
        <v>0.158363326387573</v>
      </c>
      <c r="V364" s="9">
        <v>0.114369336410198</v>
      </c>
      <c r="W364" s="9">
        <v>4.8166880864529998E-2</v>
      </c>
      <c r="X364" s="9">
        <v>0.21913909640697299</v>
      </c>
      <c r="Y364" s="9">
        <v>0.195362473347548</v>
      </c>
      <c r="Z364" s="9">
        <v>0.21320782907515401</v>
      </c>
      <c r="AA364" s="9">
        <v>0.103372001572945</v>
      </c>
      <c r="AB364" s="9">
        <v>0.40566598428317002</v>
      </c>
      <c r="AC364" s="9">
        <v>0.22674661155902201</v>
      </c>
      <c r="AD364" s="9">
        <v>0.27763578274760298</v>
      </c>
      <c r="AE364" s="9">
        <v>0.33618556701030999</v>
      </c>
      <c r="AF364" s="9">
        <v>0.28405282870096399</v>
      </c>
      <c r="AG364" s="9">
        <v>0.15072805981897</v>
      </c>
      <c r="AH364" s="9">
        <v>1</v>
      </c>
      <c r="AI364">
        <v>0</v>
      </c>
    </row>
    <row r="365" spans="3:35" x14ac:dyDescent="0.2">
      <c r="C365" s="5" t="s">
        <v>368</v>
      </c>
      <c r="D365" s="9">
        <v>0.474655686497233</v>
      </c>
      <c r="E365" s="9">
        <v>0.35678052079810602</v>
      </c>
      <c r="F365" s="9">
        <v>0.45546264943680498</v>
      </c>
      <c r="G365" s="9">
        <v>0.32271474019087898</v>
      </c>
      <c r="H365" s="9">
        <v>0.316782522343597</v>
      </c>
      <c r="I365" s="9">
        <v>0.16459112937856499</v>
      </c>
      <c r="J365" s="9">
        <v>0.16283973758200501</v>
      </c>
      <c r="K365" s="9">
        <v>0.26789264413518998</v>
      </c>
      <c r="L365" s="9">
        <v>0.48787878787879002</v>
      </c>
      <c r="M365" s="9">
        <v>4.78096040438079E-2</v>
      </c>
      <c r="N365" s="9">
        <v>0.171754481260184</v>
      </c>
      <c r="O365" s="9">
        <v>0.109441301272984</v>
      </c>
      <c r="P365" s="9">
        <v>0.15780049945813401</v>
      </c>
      <c r="Q365" s="9">
        <v>0.115162925524562</v>
      </c>
      <c r="R365" s="9">
        <v>0.113029880681238</v>
      </c>
      <c r="S365" s="9">
        <v>9.5968396070538697E-2</v>
      </c>
      <c r="T365" s="9">
        <v>4.9141414141414097E-2</v>
      </c>
      <c r="U365" s="9">
        <v>0.21272968365220701</v>
      </c>
      <c r="V365" s="9">
        <v>0.21188157820678599</v>
      </c>
      <c r="W365" s="9">
        <v>5.82549092768406E-2</v>
      </c>
      <c r="X365" s="9">
        <v>0.42226965492707402</v>
      </c>
      <c r="Y365" s="9">
        <v>0.34728144989339099</v>
      </c>
      <c r="Z365" s="9">
        <v>0.39638428208576298</v>
      </c>
      <c r="AA365" s="9">
        <v>0.25186787259142701</v>
      </c>
      <c r="AB365" s="9">
        <v>0.26368619163970303</v>
      </c>
      <c r="AC365" s="9">
        <v>0.117695569073745</v>
      </c>
      <c r="AD365" s="9">
        <v>0.15431309904153301</v>
      </c>
      <c r="AE365" s="9">
        <v>0.376632302405499</v>
      </c>
      <c r="AF365" s="9">
        <v>0.33707865168539303</v>
      </c>
      <c r="AG365" s="9">
        <v>6.3295290568018206E-2</v>
      </c>
      <c r="AH365" s="9">
        <v>0</v>
      </c>
      <c r="AI365">
        <v>1</v>
      </c>
    </row>
    <row r="366" spans="3:35" x14ac:dyDescent="0.2">
      <c r="C366" s="5" t="s">
        <v>702</v>
      </c>
      <c r="D366" s="9">
        <v>0.35444176250650899</v>
      </c>
      <c r="E366" s="9">
        <v>0.51673993912749006</v>
      </c>
      <c r="F366" s="9">
        <v>0.35947757584133799</v>
      </c>
      <c r="G366" s="9">
        <v>0.21756097560975499</v>
      </c>
      <c r="H366" s="9">
        <v>0.32265053714905001</v>
      </c>
      <c r="I366" s="9">
        <v>0.31783326176308202</v>
      </c>
      <c r="J366" s="9">
        <v>0.23641049671977499</v>
      </c>
      <c r="K366" s="9">
        <v>0.193339960238569</v>
      </c>
      <c r="L366" s="9">
        <v>0.41010101010101202</v>
      </c>
      <c r="M366" s="9">
        <v>0.28327716933445601</v>
      </c>
      <c r="N366" s="9">
        <v>5.1674814412456603E-2</v>
      </c>
      <c r="O366" s="9">
        <v>0.15885785007072101</v>
      </c>
      <c r="P366" s="9">
        <v>8.7546529708335305E-2</v>
      </c>
      <c r="Q366" s="9">
        <v>3.0459583338002499E-2</v>
      </c>
      <c r="R366" s="9">
        <v>0.18441717374307401</v>
      </c>
      <c r="S366" s="9">
        <v>0.33254724066452601</v>
      </c>
      <c r="T366" s="9">
        <v>9.6691919191918899E-2</v>
      </c>
      <c r="U366" s="9">
        <v>0.22011744648607701</v>
      </c>
      <c r="V366" s="9">
        <v>0.18008104913603801</v>
      </c>
      <c r="W366" s="9">
        <v>0.18020949932976801</v>
      </c>
      <c r="X366" s="9">
        <v>0.29491284240483501</v>
      </c>
      <c r="Y366" s="9">
        <v>0.52531982942430799</v>
      </c>
      <c r="Z366" s="9">
        <v>0.31420887494397298</v>
      </c>
      <c r="AA366" s="9">
        <v>0.153288438851749</v>
      </c>
      <c r="AB366" s="9">
        <v>0.41491118008320899</v>
      </c>
      <c r="AC366" s="9">
        <v>0.38120324824635399</v>
      </c>
      <c r="AD366" s="9">
        <v>0.32268370607028701</v>
      </c>
      <c r="AE366" s="9">
        <v>0.41408934707903899</v>
      </c>
      <c r="AF366" s="9">
        <v>0.31973191405479801</v>
      </c>
      <c r="AG366" s="9">
        <v>0.30998294634658502</v>
      </c>
      <c r="AH366" s="9">
        <v>1</v>
      </c>
      <c r="AI366">
        <v>0</v>
      </c>
    </row>
    <row r="367" spans="3:35" x14ac:dyDescent="0.2">
      <c r="C367" s="5" t="s">
        <v>314</v>
      </c>
      <c r="D367" s="9">
        <v>0.19731175162099601</v>
      </c>
      <c r="E367" s="9">
        <v>0.113966858302333</v>
      </c>
      <c r="F367" s="9">
        <v>0.18713288646258</v>
      </c>
      <c r="G367" s="9">
        <v>0.101124072110285</v>
      </c>
      <c r="H367" s="9">
        <v>0.405434684481361</v>
      </c>
      <c r="I367" s="9">
        <v>9.7386663394883999E-2</v>
      </c>
      <c r="J367" s="9">
        <v>4.6438612933458197E-2</v>
      </c>
      <c r="K367" s="9">
        <v>8.8767395626242904E-2</v>
      </c>
      <c r="L367" s="9">
        <v>0.38888888888889001</v>
      </c>
      <c r="M367" s="9">
        <v>0.233572030328561</v>
      </c>
      <c r="N367" s="9">
        <v>4.1137063190294698E-2</v>
      </c>
      <c r="O367" s="9">
        <v>9.31090876944837E-2</v>
      </c>
      <c r="P367" s="9">
        <v>3.16637610139942E-2</v>
      </c>
      <c r="Q367" s="9">
        <v>1.6208502833406101E-2</v>
      </c>
      <c r="R367" s="9">
        <v>0.24835979195703101</v>
      </c>
      <c r="S367" s="9">
        <v>5.0567789227025803E-2</v>
      </c>
      <c r="T367" s="9">
        <v>3.0202020202020102E-2</v>
      </c>
      <c r="U367" s="9">
        <v>0.15593862473953399</v>
      </c>
      <c r="V367" s="9">
        <v>0.225108346935328</v>
      </c>
      <c r="W367" s="9">
        <v>2.5019692384229599E-2</v>
      </c>
      <c r="X367" s="9">
        <v>0.14443258626823199</v>
      </c>
      <c r="Y367" s="9">
        <v>0.114072494669509</v>
      </c>
      <c r="Z367" s="9">
        <v>0.12869166791174899</v>
      </c>
      <c r="AA367" s="9">
        <v>6.2819504522218003E-2</v>
      </c>
      <c r="AB367" s="9">
        <v>0.41557155121178402</v>
      </c>
      <c r="AC367" s="9">
        <v>6.0560196369492801E-2</v>
      </c>
      <c r="AD367" s="9">
        <v>5.6837060702875399E-2</v>
      </c>
      <c r="AE367" s="9">
        <v>0.18920962199312699</v>
      </c>
      <c r="AF367" s="9">
        <v>0.25507589197713199</v>
      </c>
      <c r="AG367" s="9">
        <v>8.3169355896629701E-2</v>
      </c>
      <c r="AH367" s="9">
        <v>1</v>
      </c>
      <c r="AI367">
        <v>0</v>
      </c>
    </row>
    <row r="368" spans="3:35" x14ac:dyDescent="0.2">
      <c r="C368" s="5" t="s">
        <v>382</v>
      </c>
      <c r="D368" s="9">
        <v>0.31137299446258798</v>
      </c>
      <c r="E368" s="9">
        <v>0.14169766655393901</v>
      </c>
      <c r="F368" s="9">
        <v>0.30958468661460897</v>
      </c>
      <c r="G368" s="9">
        <v>0.177221633085895</v>
      </c>
      <c r="H368" s="9">
        <v>0.47368421052631998</v>
      </c>
      <c r="I368" s="9">
        <v>0.30617753512054502</v>
      </c>
      <c r="J368" s="9">
        <v>0.18416119962511701</v>
      </c>
      <c r="K368" s="9">
        <v>0.22122266401590501</v>
      </c>
      <c r="L368" s="9">
        <v>0.45555555555555699</v>
      </c>
      <c r="M368" s="9">
        <v>0.27527379949452602</v>
      </c>
      <c r="N368" s="9">
        <v>5.2652543907296699E-2</v>
      </c>
      <c r="O368" s="9">
        <v>3.0476485148514601E-2</v>
      </c>
      <c r="P368" s="9">
        <v>5.9086839749328497E-2</v>
      </c>
      <c r="Q368" s="9">
        <v>2.6574622990747001E-2</v>
      </c>
      <c r="R368" s="9">
        <v>0.14066696128089201</v>
      </c>
      <c r="S368" s="9">
        <v>0.156878060504101</v>
      </c>
      <c r="T368" s="9">
        <v>6.4242424242424198E-2</v>
      </c>
      <c r="U368" s="9">
        <v>0.158363326387573</v>
      </c>
      <c r="V368" s="9">
        <v>0.148280520065288</v>
      </c>
      <c r="W368" s="9">
        <v>6.9897599602006796E-2</v>
      </c>
      <c r="X368" s="9">
        <v>0.25080042689434401</v>
      </c>
      <c r="Y368" s="9">
        <v>0.136194029850744</v>
      </c>
      <c r="Z368" s="9">
        <v>0.25245281139498599</v>
      </c>
      <c r="AA368" s="9">
        <v>0.12323043649233199</v>
      </c>
      <c r="AB368" s="9">
        <v>0.43868454071188301</v>
      </c>
      <c r="AC368" s="9">
        <v>0.23528441559701399</v>
      </c>
      <c r="AD368" s="9">
        <v>0.205830670926516</v>
      </c>
      <c r="AE368" s="9">
        <v>0.312371134020619</v>
      </c>
      <c r="AF368" s="9">
        <v>0.29568302779420302</v>
      </c>
      <c r="AG368" s="9">
        <v>0.17532467532467599</v>
      </c>
      <c r="AH368" s="9">
        <v>1</v>
      </c>
      <c r="AI368">
        <v>0</v>
      </c>
    </row>
    <row r="369" spans="3:35" x14ac:dyDescent="0.2">
      <c r="C369" s="5" t="s">
        <v>677</v>
      </c>
      <c r="D369" s="9">
        <v>0.536182497988544</v>
      </c>
      <c r="E369" s="9">
        <v>0.36760229962799701</v>
      </c>
      <c r="F369" s="9">
        <v>0.53216778384354901</v>
      </c>
      <c r="G369" s="9">
        <v>0.38536585365853598</v>
      </c>
      <c r="H369" s="9">
        <v>0.48903132617134998</v>
      </c>
      <c r="I369" s="9">
        <v>0.32335439543585998</v>
      </c>
      <c r="J369" s="9">
        <v>0.36761949390815302</v>
      </c>
      <c r="K369" s="9">
        <v>0.469731610337974</v>
      </c>
      <c r="L369" s="9">
        <v>0.40404040404040598</v>
      </c>
      <c r="M369" s="9">
        <v>0.19903117101937601</v>
      </c>
      <c r="N369" s="9">
        <v>0.156943690023537</v>
      </c>
      <c r="O369" s="9">
        <v>0.124270685997171</v>
      </c>
      <c r="P369" s="9">
        <v>0.115959100975356</v>
      </c>
      <c r="Q369" s="9">
        <v>0.11310837918707101</v>
      </c>
      <c r="R369" s="9">
        <v>0.151714994730938</v>
      </c>
      <c r="S369" s="9">
        <v>0.124057439841379</v>
      </c>
      <c r="T369" s="9">
        <v>7.3560606060606007E-2</v>
      </c>
      <c r="U369" s="9">
        <v>0.19814358780072</v>
      </c>
      <c r="V369" s="9">
        <v>0.10845950357404099</v>
      </c>
      <c r="W369" s="9">
        <v>6.3229827397979804E-2</v>
      </c>
      <c r="X369" s="9">
        <v>0.495553183920311</v>
      </c>
      <c r="Y369" s="9">
        <v>0.37793176972281201</v>
      </c>
      <c r="Z369" s="9">
        <v>0.45714428009362701</v>
      </c>
      <c r="AA369" s="9">
        <v>0.32142154935116002</v>
      </c>
      <c r="AB369" s="9">
        <v>0.51528759162649695</v>
      </c>
      <c r="AC369" s="9">
        <v>0.21956709452707199</v>
      </c>
      <c r="AD369" s="9">
        <v>0.30023961661341803</v>
      </c>
      <c r="AE369" s="9">
        <v>0.51890034364261295</v>
      </c>
      <c r="AF369" s="9">
        <v>0.29745712596097001</v>
      </c>
      <c r="AG369" s="9">
        <v>0.15472910927456501</v>
      </c>
      <c r="AH369" s="9">
        <v>0</v>
      </c>
      <c r="AI369">
        <v>1</v>
      </c>
    </row>
    <row r="370" spans="3:35" x14ac:dyDescent="0.2">
      <c r="C370" s="5" t="s">
        <v>586</v>
      </c>
      <c r="D370" s="9">
        <v>0.14430403710539599</v>
      </c>
      <c r="E370" s="9">
        <v>0.39127494081839698</v>
      </c>
      <c r="F370" s="9">
        <v>0.13406122590007499</v>
      </c>
      <c r="G370" s="9">
        <v>6.9480381760339299E-2</v>
      </c>
      <c r="H370" s="9">
        <v>0.257650988534804</v>
      </c>
      <c r="I370" s="9">
        <v>6.0548432611496401E-2</v>
      </c>
      <c r="J370" s="9">
        <v>5.7872539831302699E-3</v>
      </c>
      <c r="K370" s="9">
        <v>2.5641153081510999E-2</v>
      </c>
      <c r="L370" s="9">
        <v>0.28787878787878901</v>
      </c>
      <c r="M370" s="9">
        <v>0.30391743892165302</v>
      </c>
      <c r="N370" s="9">
        <v>2.66521817852612E-2</v>
      </c>
      <c r="O370" s="9">
        <v>0.216760961810467</v>
      </c>
      <c r="P370" s="9">
        <v>2.0119681477641701E-2</v>
      </c>
      <c r="Q370" s="9">
        <v>8.9615575702561602E-3</v>
      </c>
      <c r="R370" s="9">
        <v>0.136349729748104</v>
      </c>
      <c r="S370" s="9">
        <v>2.58734641151201E-2</v>
      </c>
      <c r="T370" s="9">
        <v>5.2373737373737099E-3</v>
      </c>
      <c r="U370" s="9">
        <v>6.6811896192460807E-2</v>
      </c>
      <c r="V370" s="9">
        <v>9.2418528733043001E-2</v>
      </c>
      <c r="W370" s="9">
        <v>5.23817420504952E-2</v>
      </c>
      <c r="X370" s="9">
        <v>0.113127001067233</v>
      </c>
      <c r="Y370" s="9">
        <v>0.45095948827292198</v>
      </c>
      <c r="Z370" s="9">
        <v>9.71661935355356E-2</v>
      </c>
      <c r="AA370" s="9">
        <v>4.6967164766024597E-2</v>
      </c>
      <c r="AB370" s="9">
        <v>0.27359175856831702</v>
      </c>
      <c r="AC370" s="9">
        <v>4.2349448438455103E-2</v>
      </c>
      <c r="AD370" s="9">
        <v>9.8642172523961593E-3</v>
      </c>
      <c r="AE370" s="9">
        <v>8.8625429553264898E-2</v>
      </c>
      <c r="AF370" s="9">
        <v>0.154543662527104</v>
      </c>
      <c r="AG370" s="9">
        <v>0.167716122261578</v>
      </c>
      <c r="AH370" s="9">
        <v>1</v>
      </c>
      <c r="AI370">
        <v>0</v>
      </c>
    </row>
    <row r="371" spans="3:35" x14ac:dyDescent="0.2">
      <c r="C371" s="5" t="s">
        <v>632</v>
      </c>
      <c r="D371" s="9">
        <v>0.239433953334276</v>
      </c>
      <c r="E371" s="9">
        <v>0.62326682448427395</v>
      </c>
      <c r="F371" s="9">
        <v>0.22845691382765501</v>
      </c>
      <c r="G371" s="9">
        <v>0.129968186638387</v>
      </c>
      <c r="H371" s="9">
        <v>0.31497697932653501</v>
      </c>
      <c r="I371" s="9">
        <v>0.12459358321575301</v>
      </c>
      <c r="J371" s="9">
        <v>5.54592314901593E-2</v>
      </c>
      <c r="K371" s="9">
        <v>0.11814115308151101</v>
      </c>
      <c r="L371" s="9">
        <v>0.40101010101010298</v>
      </c>
      <c r="M371" s="9">
        <v>0.14785172704296701</v>
      </c>
      <c r="N371" s="9">
        <v>0.17910555857323801</v>
      </c>
      <c r="O371" s="9">
        <v>0.50450848656294001</v>
      </c>
      <c r="P371" s="9">
        <v>0.157470668614239</v>
      </c>
      <c r="Q371" s="9">
        <v>7.1270344678164593E-2</v>
      </c>
      <c r="R371" s="9">
        <v>0.19730088044328101</v>
      </c>
      <c r="S371" s="9">
        <v>9.9873824616217202E-2</v>
      </c>
      <c r="T371" s="9">
        <v>3.69949494949494E-2</v>
      </c>
      <c r="U371" s="9">
        <v>0.22409547262739099</v>
      </c>
      <c r="V371" s="9">
        <v>0.17712613271795799</v>
      </c>
      <c r="W371" s="9">
        <v>0.10323646062214099</v>
      </c>
      <c r="X371" s="9">
        <v>0.20170757737459999</v>
      </c>
      <c r="Y371" s="9">
        <v>0.56796375266524401</v>
      </c>
      <c r="Z371" s="9">
        <v>0.183425469395887</v>
      </c>
      <c r="AA371" s="9">
        <v>9.3983484073928605E-2</v>
      </c>
      <c r="AB371" s="9">
        <v>0.21746021263950499</v>
      </c>
      <c r="AC371" s="9">
        <v>6.7885244152089297E-2</v>
      </c>
      <c r="AD371" s="9">
        <v>4.4121405750798599E-2</v>
      </c>
      <c r="AE371" s="9">
        <v>0.19061855670103101</v>
      </c>
      <c r="AF371" s="9">
        <v>0.16538537354622501</v>
      </c>
      <c r="AG371" s="9">
        <v>7.4445756263939206E-2</v>
      </c>
      <c r="AH371" s="9">
        <v>1</v>
      </c>
      <c r="AI371">
        <v>0</v>
      </c>
    </row>
    <row r="372" spans="3:35" x14ac:dyDescent="0.2">
      <c r="C372" s="5" t="s">
        <v>162</v>
      </c>
      <c r="D372" s="9">
        <v>0.64314449335037405</v>
      </c>
      <c r="E372" s="9">
        <v>0.27257355427798402</v>
      </c>
      <c r="F372" s="9">
        <v>0.61578329071936999</v>
      </c>
      <c r="G372" s="9">
        <v>0.50159066808059305</v>
      </c>
      <c r="H372" s="9">
        <v>0.28987993138936702</v>
      </c>
      <c r="I372" s="9">
        <v>0.181767989693884</v>
      </c>
      <c r="J372" s="9">
        <v>0.20360824742267999</v>
      </c>
      <c r="K372" s="9">
        <v>0.34875745526839003</v>
      </c>
      <c r="L372" s="9">
        <v>0.37979797979798102</v>
      </c>
      <c r="M372" s="9">
        <v>0.141322662173546</v>
      </c>
      <c r="N372" s="9">
        <v>0.156436719174361</v>
      </c>
      <c r="O372" s="9">
        <v>8.2589285714285796E-2</v>
      </c>
      <c r="P372" s="9">
        <v>0.124440465532676</v>
      </c>
      <c r="Q372" s="9">
        <v>0.12565978953974399</v>
      </c>
      <c r="R372" s="9">
        <v>0.119386749158649</v>
      </c>
      <c r="S372" s="9">
        <v>8.1323039024244301E-2</v>
      </c>
      <c r="T372" s="9">
        <v>4.6969696969696703E-2</v>
      </c>
      <c r="U372" s="9">
        <v>0.25383595377912499</v>
      </c>
      <c r="V372" s="9">
        <v>8.4538751618168401E-2</v>
      </c>
      <c r="W372" s="9">
        <v>9.1110097701864498E-2</v>
      </c>
      <c r="X372" s="9">
        <v>0.60690145855567201</v>
      </c>
      <c r="Y372" s="9">
        <v>0.30357142857142899</v>
      </c>
      <c r="Z372" s="9">
        <v>0.53981772000597905</v>
      </c>
      <c r="AA372" s="9">
        <v>0.43521431380259501</v>
      </c>
      <c r="AB372" s="9">
        <v>0.34755332496862801</v>
      </c>
      <c r="AC372" s="9">
        <v>0.15456335923780601</v>
      </c>
      <c r="AD372" s="9">
        <v>0.19297124600638901</v>
      </c>
      <c r="AE372" s="9">
        <v>0.63917525773196104</v>
      </c>
      <c r="AF372" s="9">
        <v>0.23358959195742199</v>
      </c>
      <c r="AG372" s="9">
        <v>0.22287813196904299</v>
      </c>
      <c r="AH372" s="9">
        <v>0</v>
      </c>
      <c r="AI372">
        <v>1</v>
      </c>
    </row>
    <row r="373" spans="3:35" x14ac:dyDescent="0.2">
      <c r="C373" s="5" t="s">
        <v>708</v>
      </c>
      <c r="D373" s="9">
        <v>0.15518954990771</v>
      </c>
      <c r="E373" s="9">
        <v>0.23233006425430799</v>
      </c>
      <c r="F373" s="9">
        <v>0.152442816667818</v>
      </c>
      <c r="G373" s="9">
        <v>7.52067868504772E-2</v>
      </c>
      <c r="H373" s="9">
        <v>0.32626162318317498</v>
      </c>
      <c r="I373" s="9">
        <v>0.18796392859333799</v>
      </c>
      <c r="J373" s="9">
        <v>0.102108716026241</v>
      </c>
      <c r="K373" s="9">
        <v>0.12117296222663999</v>
      </c>
      <c r="L373" s="9">
        <v>0.30757575757575401</v>
      </c>
      <c r="M373" s="9">
        <v>0.36183656276326998</v>
      </c>
      <c r="N373" s="9">
        <v>1.0501539018649201E-3</v>
      </c>
      <c r="O373" s="9">
        <v>0.14648161244695701</v>
      </c>
      <c r="P373" s="9">
        <v>1.09174009329501E-2</v>
      </c>
      <c r="Q373" s="9">
        <v>9.787111644047981E-4</v>
      </c>
      <c r="R373" s="9">
        <v>0.29088622225243899</v>
      </c>
      <c r="S373" s="9">
        <v>0.21470844473818601</v>
      </c>
      <c r="T373" s="9">
        <v>6.5984848484848396E-2</v>
      </c>
      <c r="U373" s="9">
        <v>0.207804508429627</v>
      </c>
      <c r="V373" s="9">
        <v>0.20948950301119901</v>
      </c>
      <c r="W373" s="9">
        <v>0.17257438193551999</v>
      </c>
      <c r="X373" s="9">
        <v>0.10316613304873699</v>
      </c>
      <c r="Y373" s="9">
        <v>0.26705756929637298</v>
      </c>
      <c r="Z373" s="9">
        <v>0.102943373673988</v>
      </c>
      <c r="AA373" s="9">
        <v>4.2322060558395498E-2</v>
      </c>
      <c r="AB373" s="9">
        <v>0.49481608664069499</v>
      </c>
      <c r="AC373" s="9">
        <v>0.19143114940186701</v>
      </c>
      <c r="AD373" s="9">
        <v>0.142412140575079</v>
      </c>
      <c r="AE373" s="9">
        <v>0.28635738831615198</v>
      </c>
      <c r="AF373" s="9">
        <v>0.22195939286418301</v>
      </c>
      <c r="AG373" s="9">
        <v>0.26072412436048897</v>
      </c>
      <c r="AH373" s="9">
        <v>1</v>
      </c>
      <c r="AI373">
        <v>0</v>
      </c>
    </row>
    <row r="374" spans="3:35" x14ac:dyDescent="0.2">
      <c r="C374" s="5" t="s">
        <v>344</v>
      </c>
      <c r="D374" s="9">
        <v>0.209617113919259</v>
      </c>
      <c r="E374" s="9">
        <v>0.17619208657422999</v>
      </c>
      <c r="F374" s="9">
        <v>0.20551447723032301</v>
      </c>
      <c r="G374" s="9">
        <v>0.109650053022269</v>
      </c>
      <c r="H374" s="9">
        <v>0.34269206463844298</v>
      </c>
      <c r="I374" s="9">
        <v>0.19069382246487901</v>
      </c>
      <c r="J374" s="9">
        <v>0.14482193064667201</v>
      </c>
      <c r="K374" s="9">
        <v>0.11734592445328</v>
      </c>
      <c r="L374" s="9">
        <v>5.4040404040404298E-2</v>
      </c>
      <c r="M374" s="9">
        <v>0.25716090985678303</v>
      </c>
      <c r="N374" s="9">
        <v>8.0717001629548701E-2</v>
      </c>
      <c r="O374" s="9">
        <v>0.16526697312588401</v>
      </c>
      <c r="P374" s="9">
        <v>5.3950902322951001E-2</v>
      </c>
      <c r="Q374" s="9">
        <v>2.98245417427782E-2</v>
      </c>
      <c r="R374" s="9">
        <v>0.19182785464187299</v>
      </c>
      <c r="S374" s="9">
        <v>0.26307567518851399</v>
      </c>
      <c r="T374" s="9">
        <v>0.14936868686868601</v>
      </c>
      <c r="U374" s="9">
        <v>0.32430384542527002</v>
      </c>
      <c r="V374" s="9">
        <v>0.193729948781447</v>
      </c>
      <c r="W374" s="9">
        <v>0.13436424692176899</v>
      </c>
      <c r="X374" s="9">
        <v>0.15795090715047699</v>
      </c>
      <c r="Y374" s="9">
        <v>0.15138592750532801</v>
      </c>
      <c r="Z374" s="9">
        <v>0.142985208426715</v>
      </c>
      <c r="AA374" s="9">
        <v>6.9307904050334199E-2</v>
      </c>
      <c r="AB374" s="9">
        <v>0.27028990292544602</v>
      </c>
      <c r="AC374" s="9">
        <v>0.129726111127281</v>
      </c>
      <c r="AD374" s="9">
        <v>0.13162939297124601</v>
      </c>
      <c r="AE374" s="9">
        <v>0.21635738831615201</v>
      </c>
      <c r="AF374" s="9">
        <v>4.8492016558249598E-2</v>
      </c>
      <c r="AG374" s="9">
        <v>0.12613144431326301</v>
      </c>
      <c r="AH374" s="9">
        <v>1</v>
      </c>
      <c r="AI374">
        <v>0</v>
      </c>
    </row>
    <row r="375" spans="3:35" x14ac:dyDescent="0.2">
      <c r="C375" s="5" t="s">
        <v>396</v>
      </c>
      <c r="D375" s="9">
        <v>0.33361730323252098</v>
      </c>
      <c r="E375" s="9">
        <v>0.39026039905309401</v>
      </c>
      <c r="F375" s="9">
        <v>0.31787713357750003</v>
      </c>
      <c r="G375" s="9">
        <v>0.195079533404029</v>
      </c>
      <c r="H375" s="9">
        <v>0.34368511329782703</v>
      </c>
      <c r="I375" s="9">
        <v>0.15357953499785301</v>
      </c>
      <c r="J375" s="9">
        <v>3.4254920337394301E-2</v>
      </c>
      <c r="K375" s="9">
        <v>9.4234592445328502E-2</v>
      </c>
      <c r="L375" s="9">
        <v>0.23080808080808099</v>
      </c>
      <c r="M375" s="9">
        <v>0.17670598146588001</v>
      </c>
      <c r="N375" s="9">
        <v>5.3376787977548398E-2</v>
      </c>
      <c r="O375" s="9">
        <v>0.25256364922206298</v>
      </c>
      <c r="P375" s="9">
        <v>4.2878009706450497E-2</v>
      </c>
      <c r="Q375" s="9">
        <v>2.8517103164374901E-2</v>
      </c>
      <c r="R375" s="9">
        <v>0.192949654961416</v>
      </c>
      <c r="S375" s="9">
        <v>8.6955868657434404E-2</v>
      </c>
      <c r="T375" s="9">
        <v>1.8439393939393901E-2</v>
      </c>
      <c r="U375" s="9">
        <v>0.19018753551809001</v>
      </c>
      <c r="V375" s="9">
        <v>6.6809253109697694E-2</v>
      </c>
      <c r="W375" s="9">
        <v>7.0139435899562202E-2</v>
      </c>
      <c r="X375" s="9">
        <v>0.26325151191746798</v>
      </c>
      <c r="Y375" s="9">
        <v>0.48667377398720801</v>
      </c>
      <c r="Z375" s="9">
        <v>0.23835848398824699</v>
      </c>
      <c r="AA375" s="9">
        <v>0.130333267793944</v>
      </c>
      <c r="AB375" s="9">
        <v>0.37991151026877401</v>
      </c>
      <c r="AC375" s="9">
        <v>0.120315122585401</v>
      </c>
      <c r="AD375" s="9">
        <v>4.97683706070286E-2</v>
      </c>
      <c r="AE375" s="9">
        <v>0.27364261168384901</v>
      </c>
      <c r="AF375" s="9">
        <v>0.13029765424797701</v>
      </c>
      <c r="AG375" s="9">
        <v>0.13859372950282101</v>
      </c>
      <c r="AH375" s="9">
        <v>1</v>
      </c>
      <c r="AI375">
        <v>0</v>
      </c>
    </row>
    <row r="376" spans="3:35" x14ac:dyDescent="0.2">
      <c r="C376" s="5" t="s">
        <v>675</v>
      </c>
      <c r="D376" s="9">
        <v>0.38189218609494202</v>
      </c>
      <c r="E376" s="9">
        <v>0.31653703077443301</v>
      </c>
      <c r="F376" s="9">
        <v>0.36949761592149799</v>
      </c>
      <c r="G376" s="9">
        <v>0.23686108165429401</v>
      </c>
      <c r="H376" s="9">
        <v>0.35677530017152798</v>
      </c>
      <c r="I376" s="9">
        <v>0.20425127292804099</v>
      </c>
      <c r="J376" s="9">
        <v>0.17539831302717801</v>
      </c>
      <c r="K376" s="9">
        <v>0.21545725646123301</v>
      </c>
      <c r="L376" s="9">
        <v>0.253030303030299</v>
      </c>
      <c r="M376" s="9">
        <v>0.193555181128898</v>
      </c>
      <c r="N376" s="9">
        <v>9.94024986420423E-2</v>
      </c>
      <c r="O376" s="9">
        <v>0.185157355021216</v>
      </c>
      <c r="P376" s="9">
        <v>8.8253310088111395E-2</v>
      </c>
      <c r="Q376" s="9">
        <v>5.91858766749222E-2</v>
      </c>
      <c r="R376" s="9">
        <v>0.11010640106061099</v>
      </c>
      <c r="S376" s="9">
        <v>0.105506654249406</v>
      </c>
      <c r="T376" s="9">
        <v>7.4924242424242102E-2</v>
      </c>
      <c r="U376" s="9">
        <v>0.17849971585527499</v>
      </c>
      <c r="V376" s="9">
        <v>5.1190409185568699E-2</v>
      </c>
      <c r="W376" s="9">
        <v>2.84399485925125E-2</v>
      </c>
      <c r="X376" s="9">
        <v>0.34329420135182898</v>
      </c>
      <c r="Y376" s="9">
        <v>0.42750533049040301</v>
      </c>
      <c r="Z376" s="9">
        <v>0.31570297325564201</v>
      </c>
      <c r="AA376" s="9">
        <v>0.19214510420762801</v>
      </c>
      <c r="AB376" s="9">
        <v>0.35283629399722899</v>
      </c>
      <c r="AC376" s="9">
        <v>0.177363176839266</v>
      </c>
      <c r="AD376" s="9">
        <v>0.22891373801916901</v>
      </c>
      <c r="AE376" s="9">
        <v>0.38487972508591201</v>
      </c>
      <c r="AF376" s="9">
        <v>0.141336487285628</v>
      </c>
      <c r="AG376" s="9">
        <v>9.5106913288732706E-2</v>
      </c>
      <c r="AH376" s="9">
        <v>0</v>
      </c>
      <c r="AI376">
        <v>1</v>
      </c>
    </row>
    <row r="377" spans="3:35" x14ac:dyDescent="0.2">
      <c r="C377" s="5" t="s">
        <v>646</v>
      </c>
      <c r="D377" s="9">
        <v>0.25883856311230602</v>
      </c>
      <c r="E377" s="9">
        <v>0.22658099425092901</v>
      </c>
      <c r="F377" s="9">
        <v>0.26991914864211097</v>
      </c>
      <c r="G377" s="9">
        <v>0.14133616118769801</v>
      </c>
      <c r="H377" s="9">
        <v>0.38376816827661198</v>
      </c>
      <c r="I377" s="9">
        <v>0.404024292988161</v>
      </c>
      <c r="J377" s="9">
        <v>0.36176194939081502</v>
      </c>
      <c r="K377" s="9">
        <v>0.24085487077534901</v>
      </c>
      <c r="L377" s="9">
        <v>0.51616161616161804</v>
      </c>
      <c r="M377" s="9">
        <v>0.49052232518955302</v>
      </c>
      <c r="N377" s="9">
        <v>0.10161144305630899</v>
      </c>
      <c r="O377" s="9">
        <v>0.18714639321075</v>
      </c>
      <c r="P377" s="9">
        <v>0.20011308486076301</v>
      </c>
      <c r="Q377" s="9">
        <v>4.3683390673853802E-2</v>
      </c>
      <c r="R377" s="9">
        <v>0.187680592854472</v>
      </c>
      <c r="S377" s="9">
        <v>0.54419142608225701</v>
      </c>
      <c r="T377" s="9">
        <v>0.28131313131313102</v>
      </c>
      <c r="U377" s="9">
        <v>0.51543853002462603</v>
      </c>
      <c r="V377" s="9">
        <v>0.34386784488095901</v>
      </c>
      <c r="W377" s="9">
        <v>0.301680416787585</v>
      </c>
      <c r="X377" s="9">
        <v>0.20811099252934601</v>
      </c>
      <c r="Y377" s="9">
        <v>0.24013859275053301</v>
      </c>
      <c r="Z377" s="9">
        <v>0.23611733652074399</v>
      </c>
      <c r="AA377" s="9">
        <v>9.7178529296107097E-2</v>
      </c>
      <c r="AB377" s="9">
        <v>0.30594994386844898</v>
      </c>
      <c r="AC377" s="9">
        <v>0.367523357685478</v>
      </c>
      <c r="AD377" s="9">
        <v>0.39105431309903999</v>
      </c>
      <c r="AE377" s="9">
        <v>0.461168384879726</v>
      </c>
      <c r="AF377" s="9">
        <v>0.32840528287009702</v>
      </c>
      <c r="AG377" s="9">
        <v>0.31719795356159203</v>
      </c>
      <c r="AH377" s="9">
        <v>1</v>
      </c>
      <c r="AI377">
        <v>0</v>
      </c>
    </row>
    <row r="378" spans="3:35" x14ac:dyDescent="0.2">
      <c r="C378" s="5" t="s">
        <v>389</v>
      </c>
      <c r="D378" s="9">
        <v>0.266884376922709</v>
      </c>
      <c r="E378" s="9">
        <v>0.48224551910719898</v>
      </c>
      <c r="F378" s="9">
        <v>0.25955358993849698</v>
      </c>
      <c r="G378" s="9">
        <v>0.149692470837751</v>
      </c>
      <c r="H378" s="9">
        <v>0.238331678252236</v>
      </c>
      <c r="I378" s="9">
        <v>0.17149254646954101</v>
      </c>
      <c r="J378" s="9">
        <v>0.12741330834114301</v>
      </c>
      <c r="K378" s="9">
        <v>0.101192842942346</v>
      </c>
      <c r="L378" s="9">
        <v>0.22929292929292999</v>
      </c>
      <c r="M378" s="9">
        <v>0.21545914069081901</v>
      </c>
      <c r="N378" s="9">
        <v>4.8307079485786698E-2</v>
      </c>
      <c r="O378" s="9">
        <v>0.155984794908062</v>
      </c>
      <c r="P378" s="9">
        <v>3.2417660085756E-2</v>
      </c>
      <c r="Q378" s="9">
        <v>2.1867844108494999E-2</v>
      </c>
      <c r="R378" s="9">
        <v>0.117483088010334</v>
      </c>
      <c r="S378" s="9">
        <v>0.15537597260191699</v>
      </c>
      <c r="T378" s="9">
        <v>7.6161616161615903E-2</v>
      </c>
      <c r="U378" s="9">
        <v>0.16463345330554999</v>
      </c>
      <c r="V378" s="9">
        <v>8.1161704283221697E-2</v>
      </c>
      <c r="W378" s="9">
        <v>8.6791592388375194E-2</v>
      </c>
      <c r="X378" s="9">
        <v>0.22305229455709399</v>
      </c>
      <c r="Y378" s="9">
        <v>0.51412579957355897</v>
      </c>
      <c r="Z378" s="9">
        <v>0.20050799342596801</v>
      </c>
      <c r="AA378" s="9">
        <v>0.10784506488399501</v>
      </c>
      <c r="AB378" s="9">
        <v>0.34028924255431803</v>
      </c>
      <c r="AC378" s="9">
        <v>0.30863191392341099</v>
      </c>
      <c r="AD378" s="9">
        <v>0.31238019169329001</v>
      </c>
      <c r="AE378" s="9">
        <v>0.40549828178693897</v>
      </c>
      <c r="AF378" s="9">
        <v>0.248570865365661</v>
      </c>
      <c r="AG378" s="9">
        <v>0.26767676767676901</v>
      </c>
      <c r="AH378" s="9">
        <v>1</v>
      </c>
      <c r="AI378">
        <v>0</v>
      </c>
    </row>
    <row r="379" spans="3:35" x14ac:dyDescent="0.2">
      <c r="C379" s="5" t="s">
        <v>264</v>
      </c>
      <c r="D379" s="9">
        <v>0.13701547635950601</v>
      </c>
      <c r="E379" s="9">
        <v>0.327696990192759</v>
      </c>
      <c r="F379" s="9">
        <v>0.13931310897657401</v>
      </c>
      <c r="G379" s="9">
        <v>6.5662778366914101E-2</v>
      </c>
      <c r="H379" s="9">
        <v>0.43215672113388498</v>
      </c>
      <c r="I379" s="9">
        <v>0.237991534261702</v>
      </c>
      <c r="J379" s="9">
        <v>0.14418931583879999</v>
      </c>
      <c r="K379" s="9">
        <v>0.150546719681909</v>
      </c>
      <c r="L379" s="9">
        <v>0.44696969696969902</v>
      </c>
      <c r="M379" s="9">
        <v>0.27927548441449002</v>
      </c>
      <c r="N379" s="9">
        <v>2.4913996016657201E-2</v>
      </c>
      <c r="O379" s="9">
        <v>0.19046145685997201</v>
      </c>
      <c r="P379" s="9">
        <v>3.63285115205201E-2</v>
      </c>
      <c r="Q379" s="9">
        <v>9.2790783678684003E-3</v>
      </c>
      <c r="R379" s="9">
        <v>0.249685555971037</v>
      </c>
      <c r="S379" s="9">
        <v>0.148015741881216</v>
      </c>
      <c r="T379" s="9">
        <v>7.64898989898989E-2</v>
      </c>
      <c r="U379" s="9">
        <v>0.21064595567342301</v>
      </c>
      <c r="V379" s="9">
        <v>0.11549501885518</v>
      </c>
      <c r="W379" s="9">
        <v>9.2422923317164798E-2</v>
      </c>
      <c r="X379" s="9">
        <v>0.100675916044113</v>
      </c>
      <c r="Y379" s="9">
        <v>0.39472281449893198</v>
      </c>
      <c r="Z379" s="9">
        <v>0.10862094725833001</v>
      </c>
      <c r="AA379" s="9">
        <v>4.3255996854109302E-2</v>
      </c>
      <c r="AB379" s="9">
        <v>0.559532457240973</v>
      </c>
      <c r="AC379" s="9">
        <v>0.196864297426045</v>
      </c>
      <c r="AD379" s="9">
        <v>0.21118210862619799</v>
      </c>
      <c r="AE379" s="9">
        <v>0.33501718213058501</v>
      </c>
      <c r="AF379" s="9">
        <v>0.208357973585647</v>
      </c>
      <c r="AG379" s="9">
        <v>0.195854650400106</v>
      </c>
      <c r="AH379" s="9">
        <v>1</v>
      </c>
      <c r="AI379">
        <v>0</v>
      </c>
    </row>
    <row r="380" spans="3:35" x14ac:dyDescent="0.2">
      <c r="C380" s="5" t="s">
        <v>323</v>
      </c>
      <c r="D380" s="9">
        <v>0.59676274314922895</v>
      </c>
      <c r="E380" s="9">
        <v>0.285424416638481</v>
      </c>
      <c r="F380" s="9">
        <v>0.600580471287395</v>
      </c>
      <c r="G380" s="9">
        <v>0.45408271474019002</v>
      </c>
      <c r="H380" s="9">
        <v>0.53597544461497204</v>
      </c>
      <c r="I380" s="9">
        <v>0.45156738850377398</v>
      </c>
      <c r="J380" s="9">
        <v>0.58762886597938102</v>
      </c>
      <c r="K380" s="9">
        <v>0.63916500994035597</v>
      </c>
      <c r="L380" s="9">
        <v>0.48838383838383498</v>
      </c>
      <c r="M380" s="9">
        <v>0.22872788542544201</v>
      </c>
      <c r="N380" s="9">
        <v>0.226290059750135</v>
      </c>
      <c r="O380" s="9">
        <v>0.152006718528996</v>
      </c>
      <c r="P380" s="9">
        <v>0.19012392215991999</v>
      </c>
      <c r="Q380" s="9">
        <v>0.16859980799330501</v>
      </c>
      <c r="R380" s="9">
        <v>7.9681816636638605E-2</v>
      </c>
      <c r="S380" s="9">
        <v>0.15409919788505999</v>
      </c>
      <c r="T380" s="9">
        <v>0.101742424242424</v>
      </c>
      <c r="U380" s="9">
        <v>0.246827050577761</v>
      </c>
      <c r="V380" s="9">
        <v>0.12632971238813501</v>
      </c>
      <c r="W380" s="9">
        <v>8.3716816605171399E-2</v>
      </c>
      <c r="X380" s="9">
        <v>0.66880113838491795</v>
      </c>
      <c r="Y380" s="9">
        <v>0.38299573560767702</v>
      </c>
      <c r="Z380" s="9">
        <v>0.62000099606554404</v>
      </c>
      <c r="AA380" s="9">
        <v>0.50304758159653895</v>
      </c>
      <c r="AB380" s="9">
        <v>0.479627550683487</v>
      </c>
      <c r="AC380" s="9">
        <v>0.34666395009265399</v>
      </c>
      <c r="AD380" s="9">
        <v>0.54392971246006305</v>
      </c>
      <c r="AE380" s="9">
        <v>0.77216494845361106</v>
      </c>
      <c r="AF380" s="9">
        <v>0.40961955450423798</v>
      </c>
      <c r="AG380" s="9">
        <v>0.24393283484192699</v>
      </c>
      <c r="AH380" s="9">
        <v>0</v>
      </c>
      <c r="AI380">
        <v>1</v>
      </c>
    </row>
    <row r="381" spans="3:35" x14ac:dyDescent="0.2">
      <c r="C381" s="5" t="s">
        <v>571</v>
      </c>
      <c r="D381" s="9">
        <v>0.207250698092665</v>
      </c>
      <c r="E381" s="9">
        <v>0.26580994250929901</v>
      </c>
      <c r="F381" s="9">
        <v>0.198327689862483</v>
      </c>
      <c r="G381" s="9">
        <v>0.108716861081654</v>
      </c>
      <c r="H381" s="9">
        <v>0.32454635731696602</v>
      </c>
      <c r="I381" s="9">
        <v>0.10352125636464</v>
      </c>
      <c r="J381" s="9">
        <v>6.52061855670103E-2</v>
      </c>
      <c r="K381" s="9">
        <v>0.104373757455268</v>
      </c>
      <c r="L381" s="9">
        <v>0.273232323232319</v>
      </c>
      <c r="M381" s="9">
        <v>0.19313395113732301</v>
      </c>
      <c r="N381" s="9">
        <v>2.90059750135792E-2</v>
      </c>
      <c r="O381" s="9">
        <v>0.26405586987269902</v>
      </c>
      <c r="P381" s="9">
        <v>2.83654525750365E-2</v>
      </c>
      <c r="Q381" s="9">
        <v>1.28091625295574E-2</v>
      </c>
      <c r="R381" s="9">
        <v>0.12502974470544201</v>
      </c>
      <c r="S381" s="9">
        <v>5.77928320365311E-2</v>
      </c>
      <c r="T381" s="9">
        <v>2.9368686868686801E-2</v>
      </c>
      <c r="U381" s="9">
        <v>0.111233188103807</v>
      </c>
      <c r="V381" s="9">
        <v>7.77846569482748E-2</v>
      </c>
      <c r="W381" s="9">
        <v>2.6401614084545999E-2</v>
      </c>
      <c r="X381" s="9">
        <v>0.182141586623978</v>
      </c>
      <c r="Y381" s="9">
        <v>0.64765458422175004</v>
      </c>
      <c r="Z381" s="9">
        <v>0.172618158274815</v>
      </c>
      <c r="AA381" s="9">
        <v>8.2604207628784801E-2</v>
      </c>
      <c r="AB381" s="9">
        <v>0.489533117612101</v>
      </c>
      <c r="AC381" s="9">
        <v>0.130890357132462</v>
      </c>
      <c r="AD381" s="9">
        <v>0.144648562300319</v>
      </c>
      <c r="AE381" s="9">
        <v>0.29890034364261198</v>
      </c>
      <c r="AF381" s="9">
        <v>0.27754780208949298</v>
      </c>
      <c r="AG381" s="9">
        <v>0.14698937426210301</v>
      </c>
      <c r="AH381" s="9">
        <v>1</v>
      </c>
      <c r="AI381">
        <v>0</v>
      </c>
    </row>
    <row r="382" spans="3:35" x14ac:dyDescent="0.2">
      <c r="C382" s="5" t="s">
        <v>620</v>
      </c>
      <c r="D382" s="9">
        <v>0.13128875005916099</v>
      </c>
      <c r="E382" s="9">
        <v>0.625295908014876</v>
      </c>
      <c r="F382" s="9">
        <v>0.12362656347177101</v>
      </c>
      <c r="G382" s="9">
        <v>6.2523860021208397E-2</v>
      </c>
      <c r="H382" s="9">
        <v>0.24564412747133799</v>
      </c>
      <c r="I382" s="9">
        <v>8.2448929513527003E-2</v>
      </c>
      <c r="J382" s="9">
        <v>3.61059044048734E-2</v>
      </c>
      <c r="K382" s="9">
        <v>5.1838966202783499E-2</v>
      </c>
      <c r="L382" s="9">
        <v>0.283333333333329</v>
      </c>
      <c r="M382" s="9">
        <v>0.20134793597304301</v>
      </c>
      <c r="N382" s="9">
        <v>2.4117327539380701E-2</v>
      </c>
      <c r="O382" s="9">
        <v>0.29322842998585602</v>
      </c>
      <c r="P382" s="9">
        <v>2.28996843047637E-2</v>
      </c>
      <c r="Q382" s="9">
        <v>8.3638713629858707E-3</v>
      </c>
      <c r="R382" s="9">
        <v>0.165720501750688</v>
      </c>
      <c r="S382" s="9">
        <v>7.8469072010093802E-2</v>
      </c>
      <c r="T382" s="9">
        <v>3.6616161616161602E-2</v>
      </c>
      <c r="U382" s="9">
        <v>0.11562795984087899</v>
      </c>
      <c r="V382" s="9">
        <v>0.110570158158383</v>
      </c>
      <c r="W382" s="9">
        <v>4.7441371971864203E-2</v>
      </c>
      <c r="X382" s="9">
        <v>9.7474208466738405E-2</v>
      </c>
      <c r="Y382" s="9">
        <v>0.66364605543710198</v>
      </c>
      <c r="Z382" s="9">
        <v>8.7753374172021406E-2</v>
      </c>
      <c r="AA382" s="9">
        <v>4.0478765237907902E-2</v>
      </c>
      <c r="AB382" s="9">
        <v>0.26302582051112899</v>
      </c>
      <c r="AC382" s="9">
        <v>8.1118840410978901E-2</v>
      </c>
      <c r="AD382" s="9">
        <v>5.7428115015974397E-2</v>
      </c>
      <c r="AE382" s="9">
        <v>0.167216494845361</v>
      </c>
      <c r="AF382" s="9">
        <v>0.14902424600827899</v>
      </c>
      <c r="AG382" s="9">
        <v>0.111963793781976</v>
      </c>
      <c r="AH382" s="9">
        <v>1</v>
      </c>
      <c r="AI382">
        <v>0</v>
      </c>
    </row>
    <row r="383" spans="3:35" x14ac:dyDescent="0.2">
      <c r="C383" s="5" t="s">
        <v>450</v>
      </c>
      <c r="D383" s="9">
        <v>0.207723981257983</v>
      </c>
      <c r="E383" s="9">
        <v>0.31044978018261699</v>
      </c>
      <c r="F383" s="9">
        <v>0.196116370672379</v>
      </c>
      <c r="G383" s="9">
        <v>0.10710498409331901</v>
      </c>
      <c r="H383" s="9">
        <v>0.31145617044326201</v>
      </c>
      <c r="I383" s="9">
        <v>9.4166002085761799E-2</v>
      </c>
      <c r="J383" s="9">
        <v>5.6208997188378601E-2</v>
      </c>
      <c r="K383" s="9">
        <v>0.10800198807156999</v>
      </c>
      <c r="L383" s="9">
        <v>0.48131313131313302</v>
      </c>
      <c r="M383" s="9">
        <v>0.201979780960404</v>
      </c>
      <c r="N383" s="9">
        <v>5.5803005612891497E-2</v>
      </c>
      <c r="O383" s="9">
        <v>0.35665664780763801</v>
      </c>
      <c r="P383" s="9">
        <v>5.6401074306177197E-2</v>
      </c>
      <c r="Q383" s="9">
        <v>1.9962719322821301E-2</v>
      </c>
      <c r="R383" s="9">
        <v>0.16402080429683499</v>
      </c>
      <c r="S383" s="9">
        <v>8.7857121398744895E-2</v>
      </c>
      <c r="T383" s="9">
        <v>3.4747474747474701E-2</v>
      </c>
      <c r="U383" s="9">
        <v>0.18799014964955499</v>
      </c>
      <c r="V383" s="9">
        <v>0.36975854111555101</v>
      </c>
      <c r="W383" s="9">
        <v>7.0243080027085902E-2</v>
      </c>
      <c r="X383" s="9">
        <v>0.157595161864102</v>
      </c>
      <c r="Y383" s="9">
        <v>0.37633262260127998</v>
      </c>
      <c r="Z383" s="9">
        <v>0.14383186413666099</v>
      </c>
      <c r="AA383" s="9">
        <v>6.7366299646087494E-2</v>
      </c>
      <c r="AB383" s="9">
        <v>0.26830878953972298</v>
      </c>
      <c r="AC383" s="9">
        <v>6.7710607251312199E-2</v>
      </c>
      <c r="AD383" s="9">
        <v>6.01357827476037E-2</v>
      </c>
      <c r="AE383" s="9">
        <v>0.21316151202749201</v>
      </c>
      <c r="AF383" s="9">
        <v>0.33550167553715599</v>
      </c>
      <c r="AG383" s="9">
        <v>9.7730552276008006E-2</v>
      </c>
      <c r="AH383" s="9">
        <v>1</v>
      </c>
      <c r="AI383">
        <v>0</v>
      </c>
    </row>
    <row r="384" spans="3:35" x14ac:dyDescent="0.2">
      <c r="C384" s="5" t="s">
        <v>367</v>
      </c>
      <c r="D384" s="9">
        <v>0.13701547635950601</v>
      </c>
      <c r="E384" s="9">
        <v>0.255664524856273</v>
      </c>
      <c r="F384" s="9">
        <v>0.13219542533342599</v>
      </c>
      <c r="G384" s="9">
        <v>6.44326617179211E-2</v>
      </c>
      <c r="H384" s="9">
        <v>0.507989527850505</v>
      </c>
      <c r="I384" s="9">
        <v>0.16238267590945299</v>
      </c>
      <c r="J384" s="9">
        <v>4.1143392689784203E-2</v>
      </c>
      <c r="K384" s="9">
        <v>9.7017892644135101E-2</v>
      </c>
      <c r="L384" s="9">
        <v>0.44141414141413798</v>
      </c>
      <c r="M384" s="9">
        <v>0.27148272957034703</v>
      </c>
      <c r="N384" s="9">
        <v>3.7008871989860498E-2</v>
      </c>
      <c r="O384" s="9">
        <v>0.216981966053748</v>
      </c>
      <c r="P384" s="9">
        <v>3.5810205908683501E-2</v>
      </c>
      <c r="Q384" s="9">
        <v>1.0325029230591001E-2</v>
      </c>
      <c r="R384" s="9">
        <v>0.27215555631097599</v>
      </c>
      <c r="S384" s="9">
        <v>7.6891879712800607E-2</v>
      </c>
      <c r="T384" s="9">
        <v>2.01388888888888E-2</v>
      </c>
      <c r="U384" s="9">
        <v>0.14258382269369199</v>
      </c>
      <c r="V384" s="9">
        <v>0.200061912534474</v>
      </c>
      <c r="W384" s="9">
        <v>5.4489172643477801E-2</v>
      </c>
      <c r="X384" s="9">
        <v>8.8580576307364503E-2</v>
      </c>
      <c r="Y384" s="9">
        <v>0.29850746268656497</v>
      </c>
      <c r="Z384" s="9">
        <v>8.3022062851735995E-2</v>
      </c>
      <c r="AA384" s="9">
        <v>3.5981124655918399E-2</v>
      </c>
      <c r="AB384" s="9">
        <v>0.46443901472627203</v>
      </c>
      <c r="AC384" s="9">
        <v>9.4507669470559205E-2</v>
      </c>
      <c r="AD384" s="9">
        <v>4.9624600638977501E-2</v>
      </c>
      <c r="AE384" s="9">
        <v>0.19202749140893499</v>
      </c>
      <c r="AF384" s="9">
        <v>0.28070175438596501</v>
      </c>
      <c r="AG384" s="9">
        <v>0.123048668503215</v>
      </c>
      <c r="AH384" s="9">
        <v>1</v>
      </c>
      <c r="AI384">
        <v>0</v>
      </c>
    </row>
    <row r="385" spans="3:35" x14ac:dyDescent="0.2">
      <c r="C385" s="5" t="s">
        <v>488</v>
      </c>
      <c r="D385" s="9">
        <v>0.238960670168958</v>
      </c>
      <c r="E385" s="9">
        <v>0.27798444369293102</v>
      </c>
      <c r="F385" s="9">
        <v>0.223205030751158</v>
      </c>
      <c r="G385" s="9">
        <v>0.12831389183457001</v>
      </c>
      <c r="H385" s="9">
        <v>0.21847070506454899</v>
      </c>
      <c r="I385" s="9">
        <v>5.9934973314520697E-2</v>
      </c>
      <c r="J385" s="9">
        <v>3.6223055295220201E-3</v>
      </c>
      <c r="K385" s="9">
        <v>2.77932405566601E-2</v>
      </c>
      <c r="L385" s="9">
        <v>0.16262626262625801</v>
      </c>
      <c r="M385" s="9">
        <v>0.22620050547598899</v>
      </c>
      <c r="N385" s="9">
        <v>4.4178888285352103E-2</v>
      </c>
      <c r="O385" s="9">
        <v>0.12144183168316799</v>
      </c>
      <c r="P385" s="9">
        <v>3.34071526174433E-2</v>
      </c>
      <c r="Q385" s="9">
        <v>1.89914792360074E-2</v>
      </c>
      <c r="R385" s="9">
        <v>0.102525750416425</v>
      </c>
      <c r="S385" s="9">
        <v>3.4810887133115198E-2</v>
      </c>
      <c r="T385" s="9">
        <v>2.9898989898989601E-3</v>
      </c>
      <c r="U385" s="9">
        <v>7.4843720401591096E-2</v>
      </c>
      <c r="V385" s="9">
        <v>9.5373445151121394E-2</v>
      </c>
      <c r="W385" s="9">
        <v>2.9718226165305599E-2</v>
      </c>
      <c r="X385" s="9">
        <v>0.182853077196728</v>
      </c>
      <c r="Y385" s="9">
        <v>0.27265458422174899</v>
      </c>
      <c r="Z385" s="9">
        <v>0.16101399472085301</v>
      </c>
      <c r="AA385" s="9">
        <v>8.3120330318521299E-2</v>
      </c>
      <c r="AB385" s="9">
        <v>0.19896982103942601</v>
      </c>
      <c r="AC385" s="9">
        <v>4.52212552512345E-2</v>
      </c>
      <c r="AD385" s="9">
        <v>6.1757188498402496E-3</v>
      </c>
      <c r="AE385" s="9">
        <v>9.6082474226804104E-2</v>
      </c>
      <c r="AF385" s="9">
        <v>0.119455943228856</v>
      </c>
      <c r="AG385" s="9">
        <v>0.10055096418732901</v>
      </c>
      <c r="AH385" s="9">
        <v>1</v>
      </c>
      <c r="AI385">
        <v>0</v>
      </c>
    </row>
    <row r="386" spans="3:35" x14ac:dyDescent="0.2">
      <c r="C386" s="5" t="s">
        <v>510</v>
      </c>
      <c r="D386" s="9">
        <v>0.235174404846416</v>
      </c>
      <c r="E386" s="9">
        <v>0.17754480892796701</v>
      </c>
      <c r="F386" s="9">
        <v>0.23108285536590401</v>
      </c>
      <c r="G386" s="9">
        <v>0.12012725344644699</v>
      </c>
      <c r="H386" s="9">
        <v>0.570280761939158</v>
      </c>
      <c r="I386" s="9">
        <v>0.31047175019937501</v>
      </c>
      <c r="J386" s="9">
        <v>2.7436738519212699E-2</v>
      </c>
      <c r="K386" s="9">
        <v>8.8817097415507404E-2</v>
      </c>
      <c r="L386" s="9">
        <v>0.70656565656565995</v>
      </c>
      <c r="M386" s="9">
        <v>0.333824768323504</v>
      </c>
      <c r="N386" s="9">
        <v>9.0349447763896001E-2</v>
      </c>
      <c r="O386" s="9">
        <v>0.152448727015559</v>
      </c>
      <c r="P386" s="9">
        <v>8.0007538990717594E-2</v>
      </c>
      <c r="Q386" s="9">
        <v>3.7071487005928098E-2</v>
      </c>
      <c r="R386" s="9">
        <v>0.13893326987796101</v>
      </c>
      <c r="S386" s="9">
        <v>0.16461381320034901</v>
      </c>
      <c r="T386" s="9">
        <v>1.9737373737373699E-2</v>
      </c>
      <c r="U386" s="9">
        <v>0.199280166698238</v>
      </c>
      <c r="V386" s="9">
        <v>0.273794112680812</v>
      </c>
      <c r="W386" s="9">
        <v>7.6669015933557502E-2</v>
      </c>
      <c r="X386" s="9">
        <v>0.173603699750979</v>
      </c>
      <c r="Y386" s="9">
        <v>0.151918976545839</v>
      </c>
      <c r="Z386" s="9">
        <v>0.1627571094178</v>
      </c>
      <c r="AA386" s="9">
        <v>7.6435312622886303E-2</v>
      </c>
      <c r="AB386" s="9">
        <v>0.38387373704021899</v>
      </c>
      <c r="AC386" s="9">
        <v>0.15640674874600999</v>
      </c>
      <c r="AD386" s="9">
        <v>2.49361022364217E-2</v>
      </c>
      <c r="AE386" s="9">
        <v>0.16378006872852199</v>
      </c>
      <c r="AF386" s="9">
        <v>0.307313226887443</v>
      </c>
      <c r="AG386" s="9">
        <v>0.13682277318641001</v>
      </c>
      <c r="AH386" s="9">
        <v>1</v>
      </c>
      <c r="AI386">
        <v>0</v>
      </c>
    </row>
    <row r="387" spans="3:35" x14ac:dyDescent="0.2">
      <c r="C387" s="5" t="s">
        <v>630</v>
      </c>
      <c r="D387" s="9">
        <v>0.21955606039092801</v>
      </c>
      <c r="E387" s="9">
        <v>0.28643895840378703</v>
      </c>
      <c r="F387" s="9">
        <v>0.22520903876718901</v>
      </c>
      <c r="G387" s="9">
        <v>0.112534464475079</v>
      </c>
      <c r="H387" s="9">
        <v>0.585627877584179</v>
      </c>
      <c r="I387" s="9">
        <v>0.39543586283049897</v>
      </c>
      <c r="J387" s="9">
        <v>0.23898781630740101</v>
      </c>
      <c r="K387" s="9">
        <v>0.27654075546719797</v>
      </c>
      <c r="L387" s="9">
        <v>0.453030303030305</v>
      </c>
      <c r="M387" s="9">
        <v>0.47577927548441601</v>
      </c>
      <c r="N387" s="9">
        <v>0.108129639688575</v>
      </c>
      <c r="O387" s="9">
        <v>0.30494165487977398</v>
      </c>
      <c r="P387" s="9">
        <v>0.1069594308062</v>
      </c>
      <c r="Q387" s="9">
        <v>3.9312810283191203E-2</v>
      </c>
      <c r="R387" s="9">
        <v>0.43774008226535599</v>
      </c>
      <c r="S387" s="9">
        <v>0.22387118094150901</v>
      </c>
      <c r="T387" s="9">
        <v>0.12527777777777699</v>
      </c>
      <c r="U387" s="9">
        <v>0.34874029172191501</v>
      </c>
      <c r="V387" s="9">
        <v>0.14335565936849001</v>
      </c>
      <c r="W387" s="9">
        <v>0.14932354932769501</v>
      </c>
      <c r="X387" s="9">
        <v>0.19316969050159799</v>
      </c>
      <c r="Y387" s="9">
        <v>0.356609808102343</v>
      </c>
      <c r="Z387" s="9">
        <v>0.18790776433089401</v>
      </c>
      <c r="AA387" s="9">
        <v>8.4275462052693803E-2</v>
      </c>
      <c r="AB387" s="9">
        <v>0.70547447665587804</v>
      </c>
      <c r="AC387" s="9">
        <v>0.252748105674729</v>
      </c>
      <c r="AD387" s="9">
        <v>0.25447284345047799</v>
      </c>
      <c r="AE387" s="9">
        <v>0.486597938144331</v>
      </c>
      <c r="AF387" s="9">
        <v>0.21584861028976901</v>
      </c>
      <c r="AG387" s="9">
        <v>0.247015610651976</v>
      </c>
      <c r="AH387" s="9">
        <v>1</v>
      </c>
      <c r="AI387">
        <v>0</v>
      </c>
    </row>
    <row r="388" spans="3:35" x14ac:dyDescent="0.2">
      <c r="C388" s="5" t="s">
        <v>617</v>
      </c>
      <c r="D388" s="9">
        <v>0.22002934355625101</v>
      </c>
      <c r="E388" s="9">
        <v>0.662157592154206</v>
      </c>
      <c r="F388" s="9">
        <v>0.21477437633888499</v>
      </c>
      <c r="G388" s="9">
        <v>0.115206786850477</v>
      </c>
      <c r="H388" s="9">
        <v>0.36959465559267202</v>
      </c>
      <c r="I388" s="9">
        <v>0.20354579473651899</v>
      </c>
      <c r="J388" s="9">
        <v>0.167760074976569</v>
      </c>
      <c r="K388" s="9">
        <v>0.10024850894632201</v>
      </c>
      <c r="L388" s="9">
        <v>0.37323232323232503</v>
      </c>
      <c r="M388" s="9">
        <v>0.24641954507161101</v>
      </c>
      <c r="N388" s="9">
        <v>7.3148651095419098E-2</v>
      </c>
      <c r="O388" s="9">
        <v>0.456550565770863</v>
      </c>
      <c r="P388" s="9">
        <v>6.5636337935258401E-2</v>
      </c>
      <c r="Q388" s="9">
        <v>3.04969387259569E-2</v>
      </c>
      <c r="R388" s="9">
        <v>0.27698269707991902</v>
      </c>
      <c r="S388" s="9">
        <v>0.16468891759545801</v>
      </c>
      <c r="T388" s="9">
        <v>0.107954545454545</v>
      </c>
      <c r="U388" s="9">
        <v>0.174559575677211</v>
      </c>
      <c r="V388" s="9">
        <v>0.237350143524511</v>
      </c>
      <c r="W388" s="9">
        <v>4.2604646020756601E-2</v>
      </c>
      <c r="X388" s="9">
        <v>0.18463180362859899</v>
      </c>
      <c r="Y388" s="9">
        <v>0.71401918976545997</v>
      </c>
      <c r="Z388" s="9">
        <v>0.17744907614921099</v>
      </c>
      <c r="AA388" s="9">
        <v>8.4201730239874095E-2</v>
      </c>
      <c r="AB388" s="9">
        <v>0.458495674569111</v>
      </c>
      <c r="AC388" s="9">
        <v>0.170571741809044</v>
      </c>
      <c r="AD388" s="9">
        <v>0.233466453674121</v>
      </c>
      <c r="AE388" s="9">
        <v>0.23487972508591101</v>
      </c>
      <c r="AF388" s="9">
        <v>0.26000394244036901</v>
      </c>
      <c r="AG388" s="9">
        <v>0.112554112554113</v>
      </c>
      <c r="AH388" s="9">
        <v>1</v>
      </c>
      <c r="AI388">
        <v>0</v>
      </c>
    </row>
    <row r="389" spans="3:35" x14ac:dyDescent="0.2">
      <c r="C389" s="5" t="s">
        <v>286</v>
      </c>
      <c r="D389" s="9">
        <v>0.32509820625680502</v>
      </c>
      <c r="E389" s="9">
        <v>0.25363544132566701</v>
      </c>
      <c r="F389" s="9">
        <v>0.30854813074424597</v>
      </c>
      <c r="G389" s="9">
        <v>0.18884411452810099</v>
      </c>
      <c r="H389" s="9">
        <v>0.31795612530468698</v>
      </c>
      <c r="I389" s="9">
        <v>0.12876510643518799</v>
      </c>
      <c r="J389" s="9">
        <v>3.3270852858481699E-2</v>
      </c>
      <c r="K389" s="9">
        <v>5.6709741550696101E-2</v>
      </c>
      <c r="L389" s="9">
        <v>0.27979797979797599</v>
      </c>
      <c r="M389" s="9">
        <v>0.18828980623420499</v>
      </c>
      <c r="N389" s="9">
        <v>3.8747057758464501E-2</v>
      </c>
      <c r="O389" s="9">
        <v>0.109596004243281</v>
      </c>
      <c r="P389" s="9">
        <v>3.4773594685011497E-2</v>
      </c>
      <c r="Q389" s="9">
        <v>2.0747182469863502E-2</v>
      </c>
      <c r="R389" s="9">
        <v>9.8106537036407399E-2</v>
      </c>
      <c r="S389" s="9">
        <v>5.1949710097035202E-2</v>
      </c>
      <c r="T389" s="9">
        <v>2.3047979797979699E-2</v>
      </c>
      <c r="U389" s="9">
        <v>9.11915135442318E-2</v>
      </c>
      <c r="V389" s="9">
        <v>6.4557888219733198E-2</v>
      </c>
      <c r="W389" s="9">
        <v>2.80944681674337E-2</v>
      </c>
      <c r="X389" s="9">
        <v>0.268943436499467</v>
      </c>
      <c r="Y389" s="9">
        <v>0.30810234541577602</v>
      </c>
      <c r="Z389" s="9">
        <v>0.24846854923053999</v>
      </c>
      <c r="AA389" s="9">
        <v>0.132889303971686</v>
      </c>
      <c r="AB389" s="9">
        <v>0.29406326355411899</v>
      </c>
      <c r="AC389" s="9">
        <v>0.10450078101502799</v>
      </c>
      <c r="AD389" s="9">
        <v>6.4816293929712401E-2</v>
      </c>
      <c r="AE389" s="9">
        <v>0.17539518900343701</v>
      </c>
      <c r="AF389" s="9">
        <v>0.15750049280504599</v>
      </c>
      <c r="AG389" s="9">
        <v>0.11006165551620101</v>
      </c>
      <c r="AH389" s="9">
        <v>1</v>
      </c>
      <c r="AI389">
        <v>0</v>
      </c>
    </row>
    <row r="390" spans="3:35" x14ac:dyDescent="0.2">
      <c r="C390" s="5" t="s">
        <v>545</v>
      </c>
      <c r="D390" s="9">
        <v>0.29812106583368497</v>
      </c>
      <c r="E390" s="9">
        <v>0.135610415962123</v>
      </c>
      <c r="F390" s="9">
        <v>0.29023564370119598</v>
      </c>
      <c r="G390" s="9">
        <v>0.16895015906680699</v>
      </c>
      <c r="H390" s="9">
        <v>0.27985916764467</v>
      </c>
      <c r="I390" s="9">
        <v>0.203576467701368</v>
      </c>
      <c r="J390" s="9">
        <v>0.118955014058106</v>
      </c>
      <c r="K390" s="9">
        <v>0.14234592445328001</v>
      </c>
      <c r="L390" s="9">
        <v>0.28131313131313201</v>
      </c>
      <c r="M390" s="9">
        <v>0.125947767481044</v>
      </c>
      <c r="N390" s="9">
        <v>2.6000362122034701E-2</v>
      </c>
      <c r="O390" s="9">
        <v>3.7703323903819003E-2</v>
      </c>
      <c r="P390" s="9">
        <v>3.9344107807567197E-2</v>
      </c>
      <c r="Q390" s="9">
        <v>1.5797593565907899E-2</v>
      </c>
      <c r="R390" s="9">
        <v>8.6956521739130405E-2</v>
      </c>
      <c r="S390" s="9">
        <v>0.138777901282783</v>
      </c>
      <c r="T390" s="9">
        <v>7.1414141414141402E-2</v>
      </c>
      <c r="U390" s="9">
        <v>0.16040916840310601</v>
      </c>
      <c r="V390" s="9">
        <v>9.4669893623008899E-2</v>
      </c>
      <c r="W390" s="9">
        <v>5.9360446637093403E-2</v>
      </c>
      <c r="X390" s="9">
        <v>0.22447527570259801</v>
      </c>
      <c r="Y390" s="9">
        <v>0.14259061833688699</v>
      </c>
      <c r="Z390" s="9">
        <v>0.22999153344290199</v>
      </c>
      <c r="AA390" s="9">
        <v>0.10777133307117601</v>
      </c>
      <c r="AB390" s="9">
        <v>0.30000660371128801</v>
      </c>
      <c r="AC390" s="9">
        <v>0.23402314909140301</v>
      </c>
      <c r="AD390" s="9">
        <v>0.22891373801916901</v>
      </c>
      <c r="AE390" s="9">
        <v>0.31522336769759501</v>
      </c>
      <c r="AF390" s="9">
        <v>0.230829883698009</v>
      </c>
      <c r="AG390" s="9">
        <v>0.119113210022302</v>
      </c>
      <c r="AH390" s="9">
        <v>1</v>
      </c>
      <c r="AI390">
        <v>0</v>
      </c>
    </row>
    <row r="391" spans="3:35" x14ac:dyDescent="0.2">
      <c r="C391" s="5" t="s">
        <v>676</v>
      </c>
      <c r="D391" s="9">
        <v>0.20630413176203399</v>
      </c>
      <c r="E391" s="9">
        <v>0.30098072370645501</v>
      </c>
      <c r="F391" s="9">
        <v>0.20019349042913401</v>
      </c>
      <c r="G391" s="9">
        <v>0.105068928950158</v>
      </c>
      <c r="H391" s="9">
        <v>0.47187866750924801</v>
      </c>
      <c r="I391" s="9">
        <v>0.20124532237286</v>
      </c>
      <c r="J391" s="9">
        <v>0.100796626054358</v>
      </c>
      <c r="K391" s="9">
        <v>0.12892644135188899</v>
      </c>
      <c r="L391" s="9">
        <v>0.43787878787878998</v>
      </c>
      <c r="M391" s="9">
        <v>0.25589721988205499</v>
      </c>
      <c r="N391" s="9">
        <v>4.76190476190472E-2</v>
      </c>
      <c r="O391" s="9">
        <v>0.1436085572843</v>
      </c>
      <c r="P391" s="9">
        <v>3.4585119917071097E-2</v>
      </c>
      <c r="Q391" s="9">
        <v>2.1270157901224902E-2</v>
      </c>
      <c r="R391" s="9">
        <v>0.233334466464969</v>
      </c>
      <c r="S391" s="9">
        <v>0.106332802595608</v>
      </c>
      <c r="T391" s="9">
        <v>5.3005050505050499E-2</v>
      </c>
      <c r="U391" s="9">
        <v>0.209698806592158</v>
      </c>
      <c r="V391" s="9">
        <v>0.23158102099397701</v>
      </c>
      <c r="W391" s="9">
        <v>1.11313792960491E-2</v>
      </c>
      <c r="X391" s="9">
        <v>0.16150836001423</v>
      </c>
      <c r="Y391" s="9">
        <v>0.29344349680170601</v>
      </c>
      <c r="Z391" s="9">
        <v>0.14313461825788201</v>
      </c>
      <c r="AA391" s="9">
        <v>7.2109712937475604E-2</v>
      </c>
      <c r="AB391" s="9">
        <v>0.50934425146932205</v>
      </c>
      <c r="AC391" s="9">
        <v>0.12623337311173799</v>
      </c>
      <c r="AD391" s="9">
        <v>0.129712460063896</v>
      </c>
      <c r="AE391" s="9">
        <v>0.29353951890034402</v>
      </c>
      <c r="AF391" s="9">
        <v>0.294697417701555</v>
      </c>
      <c r="AG391" s="9">
        <v>8.3890856618130505E-2</v>
      </c>
      <c r="AH391" s="9">
        <v>1</v>
      </c>
      <c r="AI391">
        <v>0</v>
      </c>
    </row>
    <row r="392" spans="3:35" x14ac:dyDescent="0.2">
      <c r="C392" s="5" t="s">
        <v>720</v>
      </c>
      <c r="D392" s="9">
        <v>0.214349945572437</v>
      </c>
      <c r="E392" s="9">
        <v>0.48089279675346602</v>
      </c>
      <c r="F392" s="9">
        <v>0.21235574597470699</v>
      </c>
      <c r="G392" s="9">
        <v>0.11028632025450601</v>
      </c>
      <c r="H392" s="9">
        <v>0.36092804911077198</v>
      </c>
      <c r="I392" s="9">
        <v>0.25372676522912702</v>
      </c>
      <c r="J392" s="9">
        <v>0.26054358013120599</v>
      </c>
      <c r="K392" s="9">
        <v>0.204025844930418</v>
      </c>
      <c r="L392" s="9">
        <v>0.165656565656566</v>
      </c>
      <c r="M392" s="9">
        <v>0.33150800336983899</v>
      </c>
      <c r="N392" s="9">
        <v>4.6098135071519102E-2</v>
      </c>
      <c r="O392" s="9">
        <v>0.56219059405940397</v>
      </c>
      <c r="P392" s="9">
        <v>5.5552937850444802E-2</v>
      </c>
      <c r="Q392" s="9">
        <v>1.89914792360074E-2</v>
      </c>
      <c r="R392" s="9">
        <v>0.22051874766291599</v>
      </c>
      <c r="S392" s="9">
        <v>0.20704779643704799</v>
      </c>
      <c r="T392" s="9">
        <v>0.144898989898989</v>
      </c>
      <c r="U392" s="9">
        <v>0.24000757719265001</v>
      </c>
      <c r="V392" s="9">
        <v>9.8469071874824093E-2</v>
      </c>
      <c r="W392" s="9">
        <v>0.132775036966405</v>
      </c>
      <c r="X392" s="9">
        <v>0.16186410530060499</v>
      </c>
      <c r="Y392" s="9">
        <v>0.67004264392323998</v>
      </c>
      <c r="Z392" s="9">
        <v>0.158723043976294</v>
      </c>
      <c r="AA392" s="9">
        <v>7.1028313016122599E-2</v>
      </c>
      <c r="AB392" s="9">
        <v>0.38717559268308999</v>
      </c>
      <c r="AC392" s="9">
        <v>0.21772370501886901</v>
      </c>
      <c r="AD392" s="9">
        <v>0.28993610223642002</v>
      </c>
      <c r="AE392" s="9">
        <v>0.33171821305841998</v>
      </c>
      <c r="AF392" s="9">
        <v>0.10782574413562</v>
      </c>
      <c r="AG392" s="9">
        <v>0.21172766627312201</v>
      </c>
      <c r="AH392" s="9">
        <v>1</v>
      </c>
      <c r="AI392">
        <v>0</v>
      </c>
    </row>
    <row r="393" spans="3:35" x14ac:dyDescent="0.2">
      <c r="C393" s="5" t="s">
        <v>388</v>
      </c>
      <c r="D393" s="9">
        <v>0.37952577026835299</v>
      </c>
      <c r="E393" s="9">
        <v>0.196144741291849</v>
      </c>
      <c r="F393" s="9">
        <v>0.370810586690623</v>
      </c>
      <c r="G393" s="9">
        <v>0.229480381760339</v>
      </c>
      <c r="H393" s="9">
        <v>0.28058138485149597</v>
      </c>
      <c r="I393" s="9">
        <v>0.27673148886571403</v>
      </c>
      <c r="J393" s="9">
        <v>0.152413308341143</v>
      </c>
      <c r="K393" s="9">
        <v>0.187872763419484</v>
      </c>
      <c r="L393" s="9">
        <v>0.41464646464646099</v>
      </c>
      <c r="M393" s="9">
        <v>0.19187026116259401</v>
      </c>
      <c r="N393" s="9">
        <v>4.35632808256382E-2</v>
      </c>
      <c r="O393" s="9">
        <v>3.0144978783592399E-2</v>
      </c>
      <c r="P393" s="9">
        <v>7.1573293125382298E-2</v>
      </c>
      <c r="Q393" s="9">
        <v>2.4426688183369901E-2</v>
      </c>
      <c r="R393" s="9">
        <v>8.1789441479416899E-2</v>
      </c>
      <c r="S393" s="9">
        <v>0.22394628533661901</v>
      </c>
      <c r="T393" s="9">
        <v>9.2020202020202002E-2</v>
      </c>
      <c r="U393" s="9">
        <v>0.218791437772305</v>
      </c>
      <c r="V393" s="9">
        <v>8.4820172229414001E-2</v>
      </c>
      <c r="W393" s="9">
        <v>7.9778339759269096E-2</v>
      </c>
      <c r="X393" s="9">
        <v>0.30167200284596302</v>
      </c>
      <c r="Y393" s="9">
        <v>0.19429637526652199</v>
      </c>
      <c r="Z393" s="9">
        <v>0.31769510433786702</v>
      </c>
      <c r="AA393" s="9">
        <v>0.15311639795517101</v>
      </c>
      <c r="AB393" s="9">
        <v>0.28019546985406002</v>
      </c>
      <c r="AC393" s="9">
        <v>0.32541646049810302</v>
      </c>
      <c r="AD393" s="9">
        <v>0.27172523961661299</v>
      </c>
      <c r="AE393" s="9">
        <v>0.47388316151202498</v>
      </c>
      <c r="AF393" s="9">
        <v>0.27380248373743299</v>
      </c>
      <c r="AG393" s="9">
        <v>0.18745900564082499</v>
      </c>
      <c r="AH393" s="9">
        <v>1</v>
      </c>
      <c r="AI393">
        <v>0</v>
      </c>
    </row>
    <row r="394" spans="3:35" x14ac:dyDescent="0.2">
      <c r="C394" s="5" t="s">
        <v>507</v>
      </c>
      <c r="D394" s="9">
        <v>0.240380519664917</v>
      </c>
      <c r="E394" s="9">
        <v>0.31078796077104798</v>
      </c>
      <c r="F394" s="9">
        <v>0.22714394305853</v>
      </c>
      <c r="G394" s="9">
        <v>0.12801696712619301</v>
      </c>
      <c r="H394" s="9">
        <v>0.281935542114293</v>
      </c>
      <c r="I394" s="9">
        <v>0.118274952456904</v>
      </c>
      <c r="J394" s="9">
        <v>1.7596063730084301E-2</v>
      </c>
      <c r="K394" s="9">
        <v>4.2186878727634401E-2</v>
      </c>
      <c r="L394" s="9">
        <v>0.250000000000001</v>
      </c>
      <c r="M394" s="9">
        <v>0.22156697556866001</v>
      </c>
      <c r="N394" s="9">
        <v>4.76190476190472E-2</v>
      </c>
      <c r="O394" s="9">
        <v>0.174991159830266</v>
      </c>
      <c r="P394" s="9">
        <v>3.7789190972058101E-2</v>
      </c>
      <c r="Q394" s="9">
        <v>2.0952637103612601E-2</v>
      </c>
      <c r="R394" s="9">
        <v>0.18584491960430999</v>
      </c>
      <c r="S394" s="9">
        <v>6.54009072610926E-2</v>
      </c>
      <c r="T394" s="9">
        <v>1.47272727272727E-2</v>
      </c>
      <c r="U394" s="9">
        <v>0.104091684031066</v>
      </c>
      <c r="V394" s="9">
        <v>0.16797996285247899</v>
      </c>
      <c r="W394" s="9">
        <v>6.4231720630708894E-2</v>
      </c>
      <c r="X394" s="9">
        <v>0.20313055852010001</v>
      </c>
      <c r="Y394" s="9">
        <v>0.40085287846481699</v>
      </c>
      <c r="Z394" s="9">
        <v>0.17993924000199299</v>
      </c>
      <c r="AA394" s="9">
        <v>9.2754620526936907E-2</v>
      </c>
      <c r="AB394" s="9">
        <v>0.38123225252591503</v>
      </c>
      <c r="AC394" s="9">
        <v>0.104694822015891</v>
      </c>
      <c r="AD394" s="9">
        <v>3.5990415335463197E-2</v>
      </c>
      <c r="AE394" s="9">
        <v>0.17501718213058401</v>
      </c>
      <c r="AF394" s="9">
        <v>0.25921545436625099</v>
      </c>
      <c r="AG394" s="9">
        <v>0.169159123704579</v>
      </c>
      <c r="AH394" s="9">
        <v>1</v>
      </c>
      <c r="AI394">
        <v>0</v>
      </c>
    </row>
    <row r="395" spans="3:35" x14ac:dyDescent="0.2">
      <c r="C395" s="5" t="s">
        <v>364</v>
      </c>
      <c r="D395" s="9">
        <v>0.32320507359553402</v>
      </c>
      <c r="E395" s="9">
        <v>0.47480554616164999</v>
      </c>
      <c r="F395" s="9">
        <v>0.330108492847765</v>
      </c>
      <c r="G395" s="9">
        <v>0.19270413573700901</v>
      </c>
      <c r="H395" s="9">
        <v>0.71923806084680597</v>
      </c>
      <c r="I395" s="9">
        <v>0.48285381264953198</v>
      </c>
      <c r="J395" s="9">
        <v>0.36504217432052199</v>
      </c>
      <c r="K395" s="9">
        <v>0.45606361829025999</v>
      </c>
      <c r="L395" s="9">
        <v>0.601515151515149</v>
      </c>
      <c r="M395" s="9">
        <v>0.51074136478517196</v>
      </c>
      <c r="N395" s="9">
        <v>0.16414991852254099</v>
      </c>
      <c r="O395" s="9">
        <v>0.34693246110325099</v>
      </c>
      <c r="P395" s="9">
        <v>0.148518117137067</v>
      </c>
      <c r="Q395" s="9">
        <v>8.5764235204464495E-2</v>
      </c>
      <c r="R395" s="9">
        <v>0.24173097188700399</v>
      </c>
      <c r="S395" s="9">
        <v>0.21651095022080799</v>
      </c>
      <c r="T395" s="9">
        <v>7.8585858585858301E-2</v>
      </c>
      <c r="U395" s="9">
        <v>0.24455389278272399</v>
      </c>
      <c r="V395" s="9">
        <v>0.17023132774244301</v>
      </c>
      <c r="W395" s="9">
        <v>0.12475989110457</v>
      </c>
      <c r="X395" s="9">
        <v>0.400924937744573</v>
      </c>
      <c r="Y395" s="9">
        <v>0.79504264392324298</v>
      </c>
      <c r="Z395" s="9">
        <v>0.38891379052741798</v>
      </c>
      <c r="AA395" s="9">
        <v>0.23785882815572101</v>
      </c>
      <c r="AB395" s="9">
        <v>1</v>
      </c>
      <c r="AC395" s="9">
        <v>0.47890289218111698</v>
      </c>
      <c r="AD395" s="9">
        <v>0.37108626198083</v>
      </c>
      <c r="AE395" s="9">
        <v>0.69175257731958995</v>
      </c>
      <c r="AF395" s="9">
        <v>0.56514882712398795</v>
      </c>
      <c r="AG395" s="9">
        <v>0.35130526039617199</v>
      </c>
      <c r="AH395" s="9">
        <v>0</v>
      </c>
      <c r="AI395">
        <v>1</v>
      </c>
    </row>
    <row r="396" spans="3:35" x14ac:dyDescent="0.2">
      <c r="C396" s="5" t="s">
        <v>395</v>
      </c>
      <c r="D396" s="9">
        <v>0.122391026551186</v>
      </c>
      <c r="E396" s="9">
        <v>0.20967196482921799</v>
      </c>
      <c r="F396" s="9">
        <v>0.113468315942229</v>
      </c>
      <c r="G396" s="9">
        <v>5.7730646871686102E-2</v>
      </c>
      <c r="H396" s="9">
        <v>0.288977159880836</v>
      </c>
      <c r="I396" s="9">
        <v>6.5916201460033005E-2</v>
      </c>
      <c r="J396" s="9">
        <v>3.8706654170571599E-2</v>
      </c>
      <c r="K396" s="9">
        <v>8.2852882703777705E-2</v>
      </c>
      <c r="L396" s="9">
        <v>0.247979797979794</v>
      </c>
      <c r="M396" s="9">
        <v>0.29633529907329598</v>
      </c>
      <c r="N396" s="9">
        <v>3.7552055042549298E-2</v>
      </c>
      <c r="O396" s="9">
        <v>0.103849893917963</v>
      </c>
      <c r="P396" s="9">
        <v>2.15803609291806E-2</v>
      </c>
      <c r="Q396" s="9">
        <v>1.0904037743884E-2</v>
      </c>
      <c r="R396" s="9">
        <v>0.33745793248801298</v>
      </c>
      <c r="S396" s="9">
        <v>6.1195061134978003E-2</v>
      </c>
      <c r="T396" s="9">
        <v>2.9949494949494899E-2</v>
      </c>
      <c r="U396" s="9">
        <v>0.182288312180337</v>
      </c>
      <c r="V396" s="9">
        <v>0.224404795407215</v>
      </c>
      <c r="W396" s="9">
        <v>9.13864820419278E-2</v>
      </c>
      <c r="X396" s="9">
        <v>9.1782283884739094E-2</v>
      </c>
      <c r="Y396" s="9">
        <v>0.19029850746268701</v>
      </c>
      <c r="Z396" s="9">
        <v>7.6348423726281506E-2</v>
      </c>
      <c r="AA396" s="9">
        <v>3.7037947306331101E-2</v>
      </c>
      <c r="AB396" s="9">
        <v>0.52321204516938902</v>
      </c>
      <c r="AC396" s="9">
        <v>6.5838111592979504E-2</v>
      </c>
      <c r="AD396" s="9">
        <v>5.7196485623003099E-2</v>
      </c>
      <c r="AE396" s="9">
        <v>0.248178694158076</v>
      </c>
      <c r="AF396" s="9">
        <v>0.234969446087128</v>
      </c>
      <c r="AG396" s="9">
        <v>0.175390266299358</v>
      </c>
      <c r="AH396" s="9">
        <v>1</v>
      </c>
      <c r="AI396">
        <v>0</v>
      </c>
    </row>
    <row r="397" spans="3:35" x14ac:dyDescent="0.2">
      <c r="C397" s="5" t="s">
        <v>330</v>
      </c>
      <c r="D397" s="9">
        <v>0.37810592077240002</v>
      </c>
      <c r="E397" s="9">
        <v>0.24484274602637399</v>
      </c>
      <c r="F397" s="9">
        <v>0.36231082855365798</v>
      </c>
      <c r="G397" s="9">
        <v>0.230074231177093</v>
      </c>
      <c r="H397" s="9">
        <v>0.41455267671752499</v>
      </c>
      <c r="I397" s="9">
        <v>0.182412121955708</v>
      </c>
      <c r="J397" s="9">
        <v>6.0965323336457301E-2</v>
      </c>
      <c r="K397" s="9">
        <v>0.187922465208748</v>
      </c>
      <c r="L397" s="9">
        <v>0.36363636363635998</v>
      </c>
      <c r="M397" s="9">
        <v>0.13774220724515701</v>
      </c>
      <c r="N397" s="9">
        <v>5.7867101213108403E-2</v>
      </c>
      <c r="O397" s="9">
        <v>0.189356435643564</v>
      </c>
      <c r="P397" s="9">
        <v>5.3526834095085497E-2</v>
      </c>
      <c r="Q397" s="9">
        <v>3.2644873533334097E-2</v>
      </c>
      <c r="R397" s="9">
        <v>0.114457626542475</v>
      </c>
      <c r="S397" s="9">
        <v>8.5979511521014795E-2</v>
      </c>
      <c r="T397" s="9">
        <v>1.8373737373737299E-2</v>
      </c>
      <c r="U397" s="9">
        <v>0.171869672286418</v>
      </c>
      <c r="V397" s="9">
        <v>7.9051049698879897E-2</v>
      </c>
      <c r="W397" s="9">
        <v>2.8025372082417899E-2</v>
      </c>
      <c r="X397" s="9">
        <v>0.29099964425471098</v>
      </c>
      <c r="Y397" s="9">
        <v>0.29264392324093902</v>
      </c>
      <c r="Z397" s="9">
        <v>0.269883958364457</v>
      </c>
      <c r="AA397" s="9">
        <v>0.14955269366889501</v>
      </c>
      <c r="AB397" s="9">
        <v>0.333025160140001</v>
      </c>
      <c r="AC397" s="9">
        <v>0.13234566463893799</v>
      </c>
      <c r="AD397" s="9">
        <v>5.30990415335462E-2</v>
      </c>
      <c r="AE397" s="9">
        <v>0.291580756013746</v>
      </c>
      <c r="AF397" s="9">
        <v>0.16538537354622501</v>
      </c>
      <c r="AG397" s="9">
        <v>6.06060606060616E-2</v>
      </c>
      <c r="AH397" s="9">
        <v>1</v>
      </c>
      <c r="AI397">
        <v>0</v>
      </c>
    </row>
    <row r="398" spans="3:35" x14ac:dyDescent="0.2">
      <c r="C398" s="5" t="s">
        <v>582</v>
      </c>
      <c r="D398" s="9">
        <v>0.364853992143501</v>
      </c>
      <c r="E398" s="9">
        <v>0.144403111261413</v>
      </c>
      <c r="F398" s="9">
        <v>0.37613157349180998</v>
      </c>
      <c r="G398" s="9">
        <v>0.217433722163308</v>
      </c>
      <c r="H398" s="9">
        <v>0.45562878035569598</v>
      </c>
      <c r="I398" s="9">
        <v>0.50371142874670405</v>
      </c>
      <c r="J398" s="9">
        <v>0.33973758200561999</v>
      </c>
      <c r="K398" s="9">
        <v>0.313121272365806</v>
      </c>
      <c r="L398" s="9">
        <v>0.51818181818181996</v>
      </c>
      <c r="M398" s="9">
        <v>0.50758213984835898</v>
      </c>
      <c r="N398" s="9">
        <v>0.15741444866920101</v>
      </c>
      <c r="O398" s="9">
        <v>0.254331683168315</v>
      </c>
      <c r="P398" s="9">
        <v>0.190265278235875</v>
      </c>
      <c r="Q398" s="9">
        <v>7.9656629273923293E-2</v>
      </c>
      <c r="R398" s="9">
        <v>0.280892001223782</v>
      </c>
      <c r="S398" s="9">
        <v>0.37693393817406401</v>
      </c>
      <c r="T398" s="9">
        <v>0.133282828282828</v>
      </c>
      <c r="U398" s="9">
        <v>0.29929910967986401</v>
      </c>
      <c r="V398" s="9">
        <v>0.26239657792536702</v>
      </c>
      <c r="W398" s="9">
        <v>0.15716595497699101</v>
      </c>
      <c r="X398" s="9">
        <v>0.303450729277838</v>
      </c>
      <c r="Y398" s="9">
        <v>0.16844349680170601</v>
      </c>
      <c r="Z398" s="9">
        <v>0.31719707156730598</v>
      </c>
      <c r="AA398" s="9">
        <v>0.153362170664569</v>
      </c>
      <c r="AB398" s="9">
        <v>0.39642078848313</v>
      </c>
      <c r="AC398" s="9">
        <v>0.32619262450155601</v>
      </c>
      <c r="AD398" s="9">
        <v>0.257108626198083</v>
      </c>
      <c r="AE398" s="9">
        <v>0.380756013745705</v>
      </c>
      <c r="AF398" s="9">
        <v>0.24876798738419101</v>
      </c>
      <c r="AG398" s="9">
        <v>0.24294897022169801</v>
      </c>
      <c r="AH398" s="9">
        <v>1</v>
      </c>
      <c r="AI398">
        <v>0</v>
      </c>
    </row>
    <row r="399" spans="3:35" x14ac:dyDescent="0.2">
      <c r="C399" s="5" t="s">
        <v>173</v>
      </c>
      <c r="D399" s="9">
        <v>0.57688485020588098</v>
      </c>
      <c r="E399" s="9">
        <v>0.51031450794724298</v>
      </c>
      <c r="F399" s="9">
        <v>0.61232810448483099</v>
      </c>
      <c r="G399" s="9">
        <v>0.41548250265111297</v>
      </c>
      <c r="H399" s="9">
        <v>0.40417080436941699</v>
      </c>
      <c r="I399" s="9">
        <v>0.69449727010612705</v>
      </c>
      <c r="J399" s="9">
        <v>0.48383317713214302</v>
      </c>
      <c r="K399" s="9">
        <v>0.55566600397614496</v>
      </c>
      <c r="L399" s="9">
        <v>0.67525252525252799</v>
      </c>
      <c r="M399" s="9">
        <v>0.59056444818871301</v>
      </c>
      <c r="N399" s="9">
        <v>0.30563099764620599</v>
      </c>
      <c r="O399" s="9">
        <v>0.70893741159830403</v>
      </c>
      <c r="P399" s="9">
        <v>0.48593507044244399</v>
      </c>
      <c r="Q399" s="9">
        <v>0.20433023657167099</v>
      </c>
      <c r="R399" s="9">
        <v>4.8475371383893601E-2</v>
      </c>
      <c r="S399" s="9">
        <v>0.60622765644245902</v>
      </c>
      <c r="T399" s="9">
        <v>0.224494949494949</v>
      </c>
      <c r="U399" s="9">
        <v>0.77476794847508901</v>
      </c>
      <c r="V399" s="9">
        <v>0.52003714752068197</v>
      </c>
      <c r="W399" s="9">
        <v>0.41268327736550497</v>
      </c>
      <c r="X399" s="9">
        <v>0.46353610814656798</v>
      </c>
      <c r="Y399" s="9">
        <v>0.47761194029850801</v>
      </c>
      <c r="Z399" s="9">
        <v>0.50445739329647599</v>
      </c>
      <c r="AA399" s="9">
        <v>0.28185214313802598</v>
      </c>
      <c r="AB399" s="9">
        <v>0.214818728125208</v>
      </c>
      <c r="AC399" s="9">
        <v>0.35219411861726202</v>
      </c>
      <c r="AD399" s="9">
        <v>0.29065495207667702</v>
      </c>
      <c r="AE399" s="9">
        <v>0.607216494845363</v>
      </c>
      <c r="AF399" s="9">
        <v>0.317563571850974</v>
      </c>
      <c r="AG399" s="9">
        <v>0.30998294634658502</v>
      </c>
      <c r="AH399" s="9">
        <v>0</v>
      </c>
      <c r="AI399">
        <v>1</v>
      </c>
    </row>
    <row r="400" spans="3:35" x14ac:dyDescent="0.2">
      <c r="C400" s="5" t="s">
        <v>383</v>
      </c>
      <c r="D400" s="9">
        <v>0.151403284585168</v>
      </c>
      <c r="E400" s="9">
        <v>0.264457220155563</v>
      </c>
      <c r="F400" s="9">
        <v>0.14739824476539301</v>
      </c>
      <c r="G400" s="9">
        <v>7.19406150583244E-2</v>
      </c>
      <c r="H400" s="9">
        <v>0.48271192561163201</v>
      </c>
      <c r="I400" s="9">
        <v>0.20133734126740699</v>
      </c>
      <c r="J400" s="9">
        <v>4.1424554826616597E-2</v>
      </c>
      <c r="K400" s="9">
        <v>9.5178926441352299E-2</v>
      </c>
      <c r="L400" s="9">
        <v>0.429292929292931</v>
      </c>
      <c r="M400" s="9">
        <v>0.40269587194608403</v>
      </c>
      <c r="N400" s="9">
        <v>4.8958899149013198E-2</v>
      </c>
      <c r="O400" s="9">
        <v>0.189356435643564</v>
      </c>
      <c r="P400" s="9">
        <v>4.16529237148376E-2</v>
      </c>
      <c r="Q400" s="9">
        <v>1.5405361992386899E-2</v>
      </c>
      <c r="R400" s="9">
        <v>0.21028656899071901</v>
      </c>
      <c r="S400" s="9">
        <v>8.8232643374290903E-2</v>
      </c>
      <c r="T400" s="9">
        <v>2.1550505050505001E-2</v>
      </c>
      <c r="U400" s="9">
        <v>0.14442129191134601</v>
      </c>
      <c r="V400" s="9">
        <v>0.260145213035402</v>
      </c>
      <c r="W400" s="9">
        <v>9.9021599436176305E-2</v>
      </c>
      <c r="X400" s="9">
        <v>0.115261472785486</v>
      </c>
      <c r="Y400" s="9">
        <v>0.28837953091684498</v>
      </c>
      <c r="Z400" s="9">
        <v>0.10722645550077201</v>
      </c>
      <c r="AA400" s="9">
        <v>4.6795123869445697E-2</v>
      </c>
      <c r="AB400" s="9">
        <v>0.458495674569111</v>
      </c>
      <c r="AC400" s="9">
        <v>0.113232626053884</v>
      </c>
      <c r="AD400" s="9">
        <v>5.2492012779552698E-2</v>
      </c>
      <c r="AE400" s="9">
        <v>0.191580756013746</v>
      </c>
      <c r="AF400" s="9">
        <v>0.29371180760890803</v>
      </c>
      <c r="AG400" s="9">
        <v>0.21599107962744499</v>
      </c>
      <c r="AH400" s="9">
        <v>1</v>
      </c>
      <c r="AI400">
        <v>0</v>
      </c>
    </row>
    <row r="401" spans="3:35" x14ac:dyDescent="0.2">
      <c r="C401" s="5" t="s">
        <v>657</v>
      </c>
      <c r="D401" s="9">
        <v>0.26830422641866702</v>
      </c>
      <c r="E401" s="9">
        <v>0.28610077781535298</v>
      </c>
      <c r="F401" s="9">
        <v>0.26881348904705898</v>
      </c>
      <c r="G401" s="9">
        <v>0.145111346765641</v>
      </c>
      <c r="H401" s="9">
        <v>0.49625349823960002</v>
      </c>
      <c r="I401" s="9">
        <v>0.349733145205813</v>
      </c>
      <c r="J401" s="9">
        <v>0.18783973758200501</v>
      </c>
      <c r="K401" s="9">
        <v>0.25218687872763501</v>
      </c>
      <c r="L401" s="9">
        <v>0.29343434343434399</v>
      </c>
      <c r="M401" s="9">
        <v>0.391322662173548</v>
      </c>
      <c r="N401" s="9">
        <v>4.3780554046713702E-2</v>
      </c>
      <c r="O401" s="9">
        <v>6.0334158415841402E-2</v>
      </c>
      <c r="P401" s="9">
        <v>4.42444517740187E-2</v>
      </c>
      <c r="Q401" s="9">
        <v>2.1662389474745702E-2</v>
      </c>
      <c r="R401" s="9">
        <v>0.13566985076656299</v>
      </c>
      <c r="S401" s="9">
        <v>0.17099768678463101</v>
      </c>
      <c r="T401" s="9">
        <v>6.6565656565656495E-2</v>
      </c>
      <c r="U401" s="9">
        <v>0.19549157037317499</v>
      </c>
      <c r="V401" s="9">
        <v>0.13660156469859799</v>
      </c>
      <c r="W401" s="9">
        <v>9.2181087019609795E-2</v>
      </c>
      <c r="X401" s="9">
        <v>0.22945570971184701</v>
      </c>
      <c r="Y401" s="9">
        <v>0.26998933901918698</v>
      </c>
      <c r="Z401" s="9">
        <v>0.22351710742566999</v>
      </c>
      <c r="AA401" s="9">
        <v>0.110229060165159</v>
      </c>
      <c r="AB401" s="9">
        <v>0.54236280789803504</v>
      </c>
      <c r="AC401" s="9">
        <v>0.34627586809092598</v>
      </c>
      <c r="AD401" s="9">
        <v>0.286102236421725</v>
      </c>
      <c r="AE401" s="9">
        <v>0.48350515463917298</v>
      </c>
      <c r="AF401" s="9">
        <v>0.32820816085156701</v>
      </c>
      <c r="AG401" s="9">
        <v>0.31654204381477302</v>
      </c>
      <c r="AH401" s="9">
        <v>1</v>
      </c>
      <c r="AI401">
        <v>0</v>
      </c>
    </row>
    <row r="402" spans="3:35" x14ac:dyDescent="0.2">
      <c r="C402" s="5" t="s">
        <v>653</v>
      </c>
      <c r="D402" s="9">
        <v>0.52198400302901504</v>
      </c>
      <c r="E402" s="9">
        <v>0.36692593845112897</v>
      </c>
      <c r="F402" s="9">
        <v>0.51558288991776602</v>
      </c>
      <c r="G402" s="9">
        <v>0.36627783669141001</v>
      </c>
      <c r="H402" s="9">
        <v>0.42854563509975102</v>
      </c>
      <c r="I402" s="9">
        <v>0.33593031102386101</v>
      </c>
      <c r="J402" s="9">
        <v>0.274133083411433</v>
      </c>
      <c r="K402" s="9">
        <v>0.385785288270379</v>
      </c>
      <c r="L402" s="9">
        <v>0.53333333333333599</v>
      </c>
      <c r="M402" s="9">
        <v>0.22767481044650301</v>
      </c>
      <c r="N402" s="9">
        <v>0.23295310519645099</v>
      </c>
      <c r="O402" s="9">
        <v>0.20504773691654901</v>
      </c>
      <c r="P402" s="9">
        <v>0.21655750836356699</v>
      </c>
      <c r="Q402" s="9">
        <v>0.15490905830802401</v>
      </c>
      <c r="R402" s="9">
        <v>0.21361797600027199</v>
      </c>
      <c r="S402" s="9">
        <v>0.18586835701625401</v>
      </c>
      <c r="T402" s="9">
        <v>9.4368686868686796E-2</v>
      </c>
      <c r="U402" s="9">
        <v>0.31218033718507299</v>
      </c>
      <c r="V402" s="9">
        <v>0.29672989249732501</v>
      </c>
      <c r="W402" s="9">
        <v>0.107140389425535</v>
      </c>
      <c r="X402" s="9">
        <v>0.48381358946994102</v>
      </c>
      <c r="Y402" s="9">
        <v>0.37420042643923002</v>
      </c>
      <c r="Z402" s="9">
        <v>0.46312067334030799</v>
      </c>
      <c r="AA402" s="9">
        <v>0.30495477782147001</v>
      </c>
      <c r="AB402" s="9">
        <v>0.39443967509740102</v>
      </c>
      <c r="AC402" s="9">
        <v>0.19928980993683801</v>
      </c>
      <c r="AD402" s="9">
        <v>0.20319488817891301</v>
      </c>
      <c r="AE402" s="9">
        <v>0.51168384879725204</v>
      </c>
      <c r="AF402" s="9">
        <v>0.33234772324068601</v>
      </c>
      <c r="AG402" s="9">
        <v>0.139118457300276</v>
      </c>
      <c r="AH402" s="9">
        <v>0</v>
      </c>
      <c r="AI402">
        <v>1</v>
      </c>
    </row>
    <row r="403" spans="3:35" x14ac:dyDescent="0.2">
      <c r="C403" s="5" t="s">
        <v>403</v>
      </c>
      <c r="D403" s="9">
        <v>0.20441099910076299</v>
      </c>
      <c r="E403" s="9">
        <v>0.28677713899222101</v>
      </c>
      <c r="F403" s="9">
        <v>0.20827862621795301</v>
      </c>
      <c r="G403" s="9">
        <v>0.104305408271473</v>
      </c>
      <c r="H403" s="9">
        <v>0.39080978604315603</v>
      </c>
      <c r="I403" s="9">
        <v>0.34697257836942602</v>
      </c>
      <c r="J403" s="9">
        <v>0.36269915651358697</v>
      </c>
      <c r="K403" s="9">
        <v>0.14184890656063601</v>
      </c>
      <c r="L403" s="9">
        <v>0.50202020202020403</v>
      </c>
      <c r="M403" s="9">
        <v>0.56297388374052204</v>
      </c>
      <c r="N403" s="9">
        <v>4.7546623212022E-2</v>
      </c>
      <c r="O403" s="9">
        <v>0.28328323903818697</v>
      </c>
      <c r="P403" s="9">
        <v>7.5955331479998098E-2</v>
      </c>
      <c r="Q403" s="9">
        <v>1.7908172985330501E-2</v>
      </c>
      <c r="R403" s="9">
        <v>0.16827004793146799</v>
      </c>
      <c r="S403" s="9">
        <v>0.42725388289722899</v>
      </c>
      <c r="T403" s="9">
        <v>0.22424242424242399</v>
      </c>
      <c r="U403" s="9">
        <v>0.248910778556545</v>
      </c>
      <c r="V403" s="9">
        <v>0.16980919682557399</v>
      </c>
      <c r="W403" s="9">
        <v>0.26879068032005299</v>
      </c>
      <c r="X403" s="9">
        <v>0.165421558164355</v>
      </c>
      <c r="Y403" s="9">
        <v>0.424840085287847</v>
      </c>
      <c r="Z403" s="9">
        <v>0.18302704317944099</v>
      </c>
      <c r="AA403" s="9">
        <v>7.0708808493904804E-2</v>
      </c>
      <c r="AB403" s="9">
        <v>0.419533777983223</v>
      </c>
      <c r="AC403" s="9">
        <v>0.44387849152525899</v>
      </c>
      <c r="AD403" s="9">
        <v>0.59392971246006299</v>
      </c>
      <c r="AE403" s="9">
        <v>0.41855670103092901</v>
      </c>
      <c r="AF403" s="9">
        <v>0.34358367829686398</v>
      </c>
      <c r="AG403" s="9">
        <v>0.48970221697494698</v>
      </c>
      <c r="AH403" s="9">
        <v>1</v>
      </c>
      <c r="AI403">
        <v>0</v>
      </c>
    </row>
    <row r="404" spans="3:35" x14ac:dyDescent="0.2">
      <c r="C404" s="5" t="s">
        <v>445</v>
      </c>
      <c r="D404" s="9">
        <v>0.27966302238629498</v>
      </c>
      <c r="E404" s="9">
        <v>0.20257017247209599</v>
      </c>
      <c r="F404" s="9">
        <v>0.27841890677907499</v>
      </c>
      <c r="G404" s="9">
        <v>0.15826086956521701</v>
      </c>
      <c r="H404" s="9">
        <v>0.23065812042972</v>
      </c>
      <c r="I404" s="9">
        <v>0.23440279737439401</v>
      </c>
      <c r="J404" s="9">
        <v>0.26124648547328899</v>
      </c>
      <c r="K404" s="9">
        <v>0.16848906560636201</v>
      </c>
      <c r="L404" s="9">
        <v>0.18787878787878301</v>
      </c>
      <c r="M404" s="9">
        <v>0.197767481044652</v>
      </c>
      <c r="N404" s="9">
        <v>6.5109541915625499E-2</v>
      </c>
      <c r="O404" s="9">
        <v>0.227369165487977</v>
      </c>
      <c r="P404" s="9">
        <v>7.4918720256325594E-2</v>
      </c>
      <c r="Q404" s="9">
        <v>3.0795781829592001E-2</v>
      </c>
      <c r="R404" s="9">
        <v>0.15994153040758699</v>
      </c>
      <c r="S404" s="9">
        <v>0.28057499924895701</v>
      </c>
      <c r="T404" s="9">
        <v>0.20017676767676701</v>
      </c>
      <c r="U404" s="9">
        <v>0.336048494032959</v>
      </c>
      <c r="V404" s="9">
        <v>0.153346091067709</v>
      </c>
      <c r="W404" s="9">
        <v>9.6775976673161998E-2</v>
      </c>
      <c r="X404" s="9">
        <v>0.212379935965849</v>
      </c>
      <c r="Y404" s="9">
        <v>0.204424307036247</v>
      </c>
      <c r="Z404" s="9">
        <v>0.20772946859903499</v>
      </c>
      <c r="AA404" s="9">
        <v>0.100865119937082</v>
      </c>
      <c r="AB404" s="9">
        <v>0.18549825001651099</v>
      </c>
      <c r="AC404" s="9">
        <v>0.19831960493252099</v>
      </c>
      <c r="AD404" s="9">
        <v>0.26709265175718699</v>
      </c>
      <c r="AE404" s="9">
        <v>0.34948453608247498</v>
      </c>
      <c r="AF404" s="9">
        <v>8.5550956041788001E-2</v>
      </c>
      <c r="AG404" s="9">
        <v>0.106454151908698</v>
      </c>
      <c r="AH404" s="9">
        <v>1</v>
      </c>
      <c r="AI404">
        <v>0</v>
      </c>
    </row>
    <row r="405" spans="3:35" x14ac:dyDescent="0.2">
      <c r="C405" s="5" t="s">
        <v>478</v>
      </c>
      <c r="D405" s="9">
        <v>0.53192294950068397</v>
      </c>
      <c r="E405" s="9">
        <v>0.30977341900574901</v>
      </c>
      <c r="F405" s="9">
        <v>0.51765600165848902</v>
      </c>
      <c r="G405" s="9">
        <v>0.37476139978791001</v>
      </c>
      <c r="H405" s="9">
        <v>0.40471246727453603</v>
      </c>
      <c r="I405" s="9">
        <v>0.28317281148395501</v>
      </c>
      <c r="J405" s="9">
        <v>0.26476101218369202</v>
      </c>
      <c r="K405" s="9">
        <v>0.395129224652089</v>
      </c>
      <c r="L405" s="9">
        <v>0.37727272727272898</v>
      </c>
      <c r="M405" s="9">
        <v>0.14069081718618501</v>
      </c>
      <c r="N405" s="9">
        <v>0.10595690747781999</v>
      </c>
      <c r="O405" s="9">
        <v>4.2012906647807699E-2</v>
      </c>
      <c r="P405" s="9">
        <v>8.4342458653347704E-2</v>
      </c>
      <c r="Q405" s="9">
        <v>7.86293561051776E-2</v>
      </c>
      <c r="R405" s="9">
        <v>0.10565319373151499</v>
      </c>
      <c r="S405" s="9">
        <v>0.107684681707574</v>
      </c>
      <c r="T405" s="9">
        <v>6.08080808080807E-2</v>
      </c>
      <c r="U405" s="9">
        <v>0.216518279977266</v>
      </c>
      <c r="V405" s="9">
        <v>6.84977767771697E-2</v>
      </c>
      <c r="W405" s="9">
        <v>5.3763663750811999E-2</v>
      </c>
      <c r="X405" s="9">
        <v>0.494841693347565</v>
      </c>
      <c r="Y405" s="9">
        <v>0.34594882729211102</v>
      </c>
      <c r="Z405" s="9">
        <v>0.45066985407639998</v>
      </c>
      <c r="AA405" s="9">
        <v>0.31945536767597299</v>
      </c>
      <c r="AB405" s="9">
        <v>0.47698606616918998</v>
      </c>
      <c r="AC405" s="9">
        <v>0.241590748125077</v>
      </c>
      <c r="AD405" s="9">
        <v>0.30774760383386501</v>
      </c>
      <c r="AE405" s="9">
        <v>0.61030927835051696</v>
      </c>
      <c r="AF405" s="9">
        <v>0.24581115710624901</v>
      </c>
      <c r="AG405" s="9">
        <v>0.17670208579299501</v>
      </c>
      <c r="AH405" s="9">
        <v>0</v>
      </c>
      <c r="AI405">
        <v>1</v>
      </c>
    </row>
    <row r="406" spans="3:35" x14ac:dyDescent="0.2">
      <c r="C406" s="5" t="s">
        <v>474</v>
      </c>
      <c r="D406" s="9">
        <v>0.21576979506838601</v>
      </c>
      <c r="E406" s="9">
        <v>3.4156239431856597E-2</v>
      </c>
      <c r="F406" s="9">
        <v>0.20689655172413801</v>
      </c>
      <c r="G406" s="9">
        <v>0.112661717921527</v>
      </c>
      <c r="H406" s="9">
        <v>0.30098402094430099</v>
      </c>
      <c r="I406" s="9">
        <v>0.123642721305441</v>
      </c>
      <c r="J406" s="9">
        <v>3.2029053420805899E-2</v>
      </c>
      <c r="K406" s="9">
        <v>4.4269383697813303E-2</v>
      </c>
      <c r="L406" s="9">
        <v>0.39040404040403698</v>
      </c>
      <c r="M406" s="9">
        <v>0.23251895534962</v>
      </c>
      <c r="N406" s="9">
        <v>7.1338040919789901E-3</v>
      </c>
      <c r="O406" s="9">
        <v>0</v>
      </c>
      <c r="P406" s="9">
        <v>1.64915421947886E-2</v>
      </c>
      <c r="Q406" s="9">
        <v>4.9234401323875101E-3</v>
      </c>
      <c r="R406" s="9">
        <v>8.1959411224802201E-2</v>
      </c>
      <c r="S406" s="9">
        <v>8.3726379667738701E-2</v>
      </c>
      <c r="T406" s="9">
        <v>2.5328282828282801E-2</v>
      </c>
      <c r="U406" s="9">
        <v>8.8406895245311701E-2</v>
      </c>
      <c r="V406" s="9">
        <v>0.17501547813361801</v>
      </c>
      <c r="W406" s="9">
        <v>3.65241905393641E-2</v>
      </c>
      <c r="X406" s="9">
        <v>0.156883671291356</v>
      </c>
      <c r="Y406" s="9">
        <v>2.2654584221745801E-2</v>
      </c>
      <c r="Z406" s="9">
        <v>0.153493699885453</v>
      </c>
      <c r="AA406" s="9">
        <v>6.9455367675973503E-2</v>
      </c>
      <c r="AB406" s="9">
        <v>0.25113914019679201</v>
      </c>
      <c r="AC406" s="9">
        <v>0.13127843913418799</v>
      </c>
      <c r="AD406" s="9">
        <v>6.6485623003194799E-2</v>
      </c>
      <c r="AE406" s="9">
        <v>0.16202749140893399</v>
      </c>
      <c r="AF406" s="9">
        <v>0.35974768381628303</v>
      </c>
      <c r="AG406" s="9">
        <v>0.12659058113603699</v>
      </c>
      <c r="AH406" s="9">
        <v>1</v>
      </c>
      <c r="AI406">
        <v>0</v>
      </c>
    </row>
    <row r="407" spans="3:35" x14ac:dyDescent="0.2">
      <c r="C407" s="5" t="s">
        <v>495</v>
      </c>
      <c r="D407" s="9">
        <v>0.25173931563254398</v>
      </c>
      <c r="E407" s="9">
        <v>0.31484612783226201</v>
      </c>
      <c r="F407" s="9">
        <v>0.235574597470803</v>
      </c>
      <c r="G407" s="9">
        <v>0.13611876988335</v>
      </c>
      <c r="H407" s="9">
        <v>0.27534531010201402</v>
      </c>
      <c r="I407" s="9">
        <v>6.9443592417643293E-2</v>
      </c>
      <c r="J407" s="9">
        <v>1.81724461105904E-2</v>
      </c>
      <c r="K407" s="9">
        <v>4.2420477137177101E-2</v>
      </c>
      <c r="L407" s="9">
        <v>0.24191919191919301</v>
      </c>
      <c r="M407" s="9">
        <v>0.199873631002529</v>
      </c>
      <c r="N407" s="9">
        <v>2.6253847546623198E-2</v>
      </c>
      <c r="O407" s="9">
        <v>0.25897277227722798</v>
      </c>
      <c r="P407" s="9">
        <v>2.08264618574188E-2</v>
      </c>
      <c r="Q407" s="9">
        <v>1.2024699382515399E-2</v>
      </c>
      <c r="R407" s="9">
        <v>0.20967467790733199</v>
      </c>
      <c r="S407" s="9">
        <v>4.6414516177487E-2</v>
      </c>
      <c r="T407" s="9">
        <v>1.7686868686868602E-2</v>
      </c>
      <c r="U407" s="9">
        <v>0.12354612616025699</v>
      </c>
      <c r="V407" s="9">
        <v>0.16192941971069899</v>
      </c>
      <c r="W407" s="9">
        <v>4.5852162016500303E-2</v>
      </c>
      <c r="X407" s="9">
        <v>0.19281394521522599</v>
      </c>
      <c r="Y407" s="9">
        <v>0.43816631130063999</v>
      </c>
      <c r="Z407" s="9">
        <v>0.16992878131381101</v>
      </c>
      <c r="AA407" s="9">
        <v>8.8256979944946801E-2</v>
      </c>
      <c r="AB407" s="9">
        <v>0.33698738691144597</v>
      </c>
      <c r="AC407" s="9">
        <v>6.1346062422989997E-2</v>
      </c>
      <c r="AD407" s="9">
        <v>2.8905750798721999E-2</v>
      </c>
      <c r="AE407" s="9">
        <v>0.13687285223367701</v>
      </c>
      <c r="AF407" s="9">
        <v>0.194953676325646</v>
      </c>
      <c r="AG407" s="9">
        <v>0.11170142988324799</v>
      </c>
      <c r="AH407" s="9">
        <v>1</v>
      </c>
      <c r="AI407">
        <v>0</v>
      </c>
    </row>
    <row r="408" spans="3:35" x14ac:dyDescent="0.2">
      <c r="C408" s="5" t="s">
        <v>623</v>
      </c>
      <c r="D408" s="9">
        <v>0.35112878034928402</v>
      </c>
      <c r="E408" s="9">
        <v>0.58437605681433502</v>
      </c>
      <c r="F408" s="9">
        <v>0.33487664985142701</v>
      </c>
      <c r="G408" s="9">
        <v>0.213191940615058</v>
      </c>
      <c r="H408" s="9">
        <v>0.15636002527760201</v>
      </c>
      <c r="I408" s="9">
        <v>0.100760689528249</v>
      </c>
      <c r="J408" s="9">
        <v>8.1443298969071903E-2</v>
      </c>
      <c r="K408" s="9">
        <v>8.6332007952286696E-2</v>
      </c>
      <c r="L408" s="9">
        <v>0.32676767676767299</v>
      </c>
      <c r="M408" s="9">
        <v>9.2038753159227105E-2</v>
      </c>
      <c r="N408" s="9">
        <v>4.3454644215100403E-2</v>
      </c>
      <c r="O408" s="9">
        <v>0.12177333804809</v>
      </c>
      <c r="P408" s="9">
        <v>4.5705131225557097E-2</v>
      </c>
      <c r="Q408" s="9">
        <v>2.56220605979103E-2</v>
      </c>
      <c r="R408" s="9">
        <v>0.123839956487745</v>
      </c>
      <c r="S408" s="9">
        <v>0.109186769609757</v>
      </c>
      <c r="T408" s="9">
        <v>4.9772727272727003E-2</v>
      </c>
      <c r="U408" s="9">
        <v>0.12066679295321001</v>
      </c>
      <c r="V408" s="9">
        <v>8.8056509258738105E-2</v>
      </c>
      <c r="W408" s="9">
        <v>3.4451307988889401E-2</v>
      </c>
      <c r="X408" s="9">
        <v>0.26574172892209302</v>
      </c>
      <c r="Y408" s="9">
        <v>0.53198294243070499</v>
      </c>
      <c r="Z408" s="9">
        <v>0.248966582001097</v>
      </c>
      <c r="AA408" s="9">
        <v>0.13502752654345199</v>
      </c>
      <c r="AB408" s="9">
        <v>0.201611305553723</v>
      </c>
      <c r="AC408" s="9">
        <v>0.115173036062519</v>
      </c>
      <c r="AD408" s="9">
        <v>0.117571884984025</v>
      </c>
      <c r="AE408" s="9">
        <v>0.19116838487972501</v>
      </c>
      <c r="AF408" s="9">
        <v>0.15375517445298401</v>
      </c>
      <c r="AG408" s="9">
        <v>6.2967335694609397E-2</v>
      </c>
      <c r="AH408" s="9">
        <v>1</v>
      </c>
      <c r="AI408">
        <v>0</v>
      </c>
    </row>
    <row r="409" spans="3:35" x14ac:dyDescent="0.2">
      <c r="C409" s="5" t="s">
        <v>198</v>
      </c>
      <c r="D409" s="9">
        <v>0.28628898670073999</v>
      </c>
      <c r="E409" s="9">
        <v>0.29455529252620799</v>
      </c>
      <c r="F409" s="9">
        <v>0.26826065924953302</v>
      </c>
      <c r="G409" s="9">
        <v>0.16131495227995701</v>
      </c>
      <c r="H409" s="9">
        <v>0.33583100117360498</v>
      </c>
      <c r="I409" s="9">
        <v>5.6070179743573798E-2</v>
      </c>
      <c r="J409" s="9">
        <v>6.0028116213683202E-2</v>
      </c>
      <c r="K409" s="9">
        <v>0.14527833001988</v>
      </c>
      <c r="L409" s="9">
        <v>0.20555555555555599</v>
      </c>
      <c r="M409" s="9">
        <v>0.182603201347938</v>
      </c>
      <c r="N409" s="9">
        <v>2.6217635343110599E-2</v>
      </c>
      <c r="O409" s="9">
        <v>0.43798620933521998</v>
      </c>
      <c r="P409" s="9">
        <v>1.9460019789850101E-2</v>
      </c>
      <c r="Q409" s="9">
        <v>1.3743047228417E-2</v>
      </c>
      <c r="R409" s="9">
        <v>8.9710031614372895E-2</v>
      </c>
      <c r="S409" s="9">
        <v>1.9880133385405702E-2</v>
      </c>
      <c r="T409" s="9">
        <v>3.3914141414141098E-2</v>
      </c>
      <c r="U409" s="9">
        <v>0.22049630611858101</v>
      </c>
      <c r="V409" s="9">
        <v>0.26492936342657702</v>
      </c>
      <c r="W409" s="9">
        <v>3.04782831004793E-2</v>
      </c>
      <c r="X409" s="9">
        <v>0.191035218783352</v>
      </c>
      <c r="Y409" s="9">
        <v>0.287579957356074</v>
      </c>
      <c r="Z409" s="9">
        <v>0.169580158374421</v>
      </c>
      <c r="AA409" s="9">
        <v>8.8650216279984206E-2</v>
      </c>
      <c r="AB409" s="9">
        <v>0.170639899623589</v>
      </c>
      <c r="AC409" s="9">
        <v>1.8336874581599098E-2</v>
      </c>
      <c r="AD409" s="9">
        <v>3.8602236421725097E-2</v>
      </c>
      <c r="AE409" s="9">
        <v>0.17226804123711401</v>
      </c>
      <c r="AF409" s="9">
        <v>8.3185491819434298E-2</v>
      </c>
      <c r="AG409" s="9">
        <v>4.3617998163453603E-2</v>
      </c>
      <c r="AH409" s="9">
        <v>1</v>
      </c>
      <c r="AI409">
        <v>0</v>
      </c>
    </row>
    <row r="410" spans="3:35" x14ac:dyDescent="0.2">
      <c r="C410" s="5" t="s">
        <v>259</v>
      </c>
      <c r="D410" s="9">
        <v>0.218609494060297</v>
      </c>
      <c r="E410" s="9">
        <v>0.105850524179912</v>
      </c>
      <c r="F410" s="9">
        <v>0.211111878930274</v>
      </c>
      <c r="G410" s="9">
        <v>0.114146341463414</v>
      </c>
      <c r="H410" s="9">
        <v>0.33583100117360498</v>
      </c>
      <c r="I410" s="9">
        <v>0.17136985461014601</v>
      </c>
      <c r="J410" s="9">
        <v>9.8313027179006293E-2</v>
      </c>
      <c r="K410" s="9">
        <v>0.166500994035786</v>
      </c>
      <c r="L410" s="9">
        <v>0.28282828282828398</v>
      </c>
      <c r="M410" s="9">
        <v>0.334035383319294</v>
      </c>
      <c r="N410" s="9">
        <v>4.3454644215100403E-2</v>
      </c>
      <c r="O410" s="9">
        <v>3.9537659123055201E-2</v>
      </c>
      <c r="P410" s="9">
        <v>3.3831220845309297E-2</v>
      </c>
      <c r="Q410" s="9">
        <v>1.67128005707903E-2</v>
      </c>
      <c r="R410" s="9">
        <v>0.15093313390216501</v>
      </c>
      <c r="S410" s="9">
        <v>8.2975335716646004E-2</v>
      </c>
      <c r="T410" s="9">
        <v>4.2752525252525202E-2</v>
      </c>
      <c r="U410" s="9">
        <v>0.13040348550861899</v>
      </c>
      <c r="V410" s="9">
        <v>0.121404851691337</v>
      </c>
      <c r="W410" s="9">
        <v>5.72184680016029E-2</v>
      </c>
      <c r="X410" s="9">
        <v>0.182497331910353</v>
      </c>
      <c r="Y410" s="9">
        <v>0.13699360341151401</v>
      </c>
      <c r="Z410" s="9">
        <v>0.162109666816077</v>
      </c>
      <c r="AA410" s="9">
        <v>8.0441407786079597E-2</v>
      </c>
      <c r="AB410" s="9">
        <v>0.47500495278346699</v>
      </c>
      <c r="AC410" s="9">
        <v>0.15310805173132899</v>
      </c>
      <c r="AD410" s="9">
        <v>0.15351437699680501</v>
      </c>
      <c r="AE410" s="9">
        <v>0.29034364261168399</v>
      </c>
      <c r="AF410" s="9">
        <v>0.23792627636506999</v>
      </c>
      <c r="AG410" s="9">
        <v>0.21330184966548699</v>
      </c>
      <c r="AH410" s="9">
        <v>1</v>
      </c>
      <c r="AI410">
        <v>0</v>
      </c>
    </row>
    <row r="411" spans="3:35" x14ac:dyDescent="0.2">
      <c r="C411" s="5" t="s">
        <v>408</v>
      </c>
      <c r="D411" s="9">
        <v>0.27966302238629498</v>
      </c>
      <c r="E411" s="9">
        <v>0.148799458911055</v>
      </c>
      <c r="F411" s="9">
        <v>0.28443093082717202</v>
      </c>
      <c r="G411" s="9">
        <v>0.15639448568398701</v>
      </c>
      <c r="H411" s="9">
        <v>0.31569919653335898</v>
      </c>
      <c r="I411" s="9">
        <v>0.35341390098767</v>
      </c>
      <c r="J411" s="9">
        <v>0.32193064667291199</v>
      </c>
      <c r="K411" s="9">
        <v>0.197813121272366</v>
      </c>
      <c r="L411" s="9">
        <v>0.27070707070706701</v>
      </c>
      <c r="M411" s="9">
        <v>0.29759898904802001</v>
      </c>
      <c r="N411" s="9">
        <v>3.2953105196451199E-2</v>
      </c>
      <c r="O411" s="9">
        <v>1.7680339462517399E-2</v>
      </c>
      <c r="P411" s="9">
        <v>7.7086180087640302E-2</v>
      </c>
      <c r="Q411" s="9">
        <v>1.78334622094217E-2</v>
      </c>
      <c r="R411" s="9">
        <v>0.12876907910391899</v>
      </c>
      <c r="S411" s="9">
        <v>0.403070267672066</v>
      </c>
      <c r="T411" s="9">
        <v>0.206010101010101</v>
      </c>
      <c r="U411" s="9">
        <v>0.25951884826671701</v>
      </c>
      <c r="V411" s="9">
        <v>6.72313840265647E-2</v>
      </c>
      <c r="W411" s="9">
        <v>0.230096872711193</v>
      </c>
      <c r="X411" s="9">
        <v>0.229811454998222</v>
      </c>
      <c r="Y411" s="9">
        <v>0.15138592750532801</v>
      </c>
      <c r="Z411" s="9">
        <v>0.27187608944668701</v>
      </c>
      <c r="AA411" s="9">
        <v>0.11155623279591</v>
      </c>
      <c r="AB411" s="9">
        <v>0.35811926302582298</v>
      </c>
      <c r="AC411" s="9">
        <v>0.54099601245743101</v>
      </c>
      <c r="AD411" s="9">
        <v>0.617172523961661</v>
      </c>
      <c r="AE411" s="9">
        <v>0.53642611683848596</v>
      </c>
      <c r="AF411" s="9">
        <v>0.21170904790065001</v>
      </c>
      <c r="AG411" s="9">
        <v>0.41164895710350502</v>
      </c>
      <c r="AH411" s="9">
        <v>1</v>
      </c>
      <c r="AI411">
        <v>0</v>
      </c>
    </row>
    <row r="412" spans="3:35" x14ac:dyDescent="0.2">
      <c r="C412" s="5" t="s">
        <v>600</v>
      </c>
      <c r="D412" s="9">
        <v>0.333144020067208</v>
      </c>
      <c r="E412" s="9">
        <v>0.20121745011836301</v>
      </c>
      <c r="F412" s="9">
        <v>0.31649505908368503</v>
      </c>
      <c r="G412" s="9">
        <v>0.19639448568398701</v>
      </c>
      <c r="H412" s="9">
        <v>0.244019138755982</v>
      </c>
      <c r="I412" s="9">
        <v>0.111741610944113</v>
      </c>
      <c r="J412" s="9">
        <v>4.8898781630740303E-2</v>
      </c>
      <c r="K412" s="9">
        <v>0.13180914512922401</v>
      </c>
      <c r="L412" s="9">
        <v>0.267171717171718</v>
      </c>
      <c r="M412" s="9">
        <v>0.12426284751474501</v>
      </c>
      <c r="N412" s="9">
        <v>3.7189933007423397E-2</v>
      </c>
      <c r="O412" s="9">
        <v>6.5129950495049604E-2</v>
      </c>
      <c r="P412" s="9">
        <v>4.0003769495358797E-2</v>
      </c>
      <c r="Q412" s="9">
        <v>2.3249993462807102E-2</v>
      </c>
      <c r="R412" s="9">
        <v>0.106197096916749</v>
      </c>
      <c r="S412" s="9">
        <v>5.2467930423288602E-2</v>
      </c>
      <c r="T412" s="9">
        <v>2.3265151515151499E-2</v>
      </c>
      <c r="U412" s="9">
        <v>0.20382648228831199</v>
      </c>
      <c r="V412" s="9">
        <v>5.3863904992401603E-2</v>
      </c>
      <c r="W412" s="9">
        <v>4.1775493000566703E-2</v>
      </c>
      <c r="X412" s="9">
        <v>0.24831020988972</v>
      </c>
      <c r="Y412" s="9">
        <v>0.19429637526652199</v>
      </c>
      <c r="Z412" s="9">
        <v>0.22969271378056799</v>
      </c>
      <c r="AA412" s="9">
        <v>0.123795713723948</v>
      </c>
      <c r="AB412" s="9">
        <v>0.21283761473948501</v>
      </c>
      <c r="AC412" s="9">
        <v>7.2192954371258694E-2</v>
      </c>
      <c r="AD412" s="9">
        <v>0.05</v>
      </c>
      <c r="AE412" s="9">
        <v>0.28233676975944999</v>
      </c>
      <c r="AF412" s="9">
        <v>0.11255667258032701</v>
      </c>
      <c r="AG412" s="9">
        <v>7.9102715466352905E-2</v>
      </c>
      <c r="AH412" s="9">
        <v>1</v>
      </c>
      <c r="AI412">
        <v>0</v>
      </c>
    </row>
    <row r="413" spans="3:35" x14ac:dyDescent="0.2">
      <c r="C413" s="5" t="s">
        <v>298</v>
      </c>
      <c r="D413" s="9">
        <v>0.210563680249894</v>
      </c>
      <c r="E413" s="9">
        <v>0.19208657423063899</v>
      </c>
      <c r="F413" s="9">
        <v>0.20226660216985701</v>
      </c>
      <c r="G413" s="9">
        <v>0.108716861081654</v>
      </c>
      <c r="H413" s="9">
        <v>0.395052812133252</v>
      </c>
      <c r="I413" s="9">
        <v>0.15186184896632099</v>
      </c>
      <c r="J413" s="9">
        <v>8.2075913776944398E-2</v>
      </c>
      <c r="K413" s="9">
        <v>0.14289264413518901</v>
      </c>
      <c r="L413" s="9">
        <v>0.34040404040404199</v>
      </c>
      <c r="M413" s="9">
        <v>0.18302443133951299</v>
      </c>
      <c r="N413" s="9">
        <v>2.3320659062103899E-2</v>
      </c>
      <c r="O413" s="9">
        <v>0.14002828854314001</v>
      </c>
      <c r="P413" s="9">
        <v>1.81878151062526E-2</v>
      </c>
      <c r="Q413" s="9">
        <v>1.09600708258155E-2</v>
      </c>
      <c r="R413" s="9">
        <v>0.11625930584356001</v>
      </c>
      <c r="S413" s="9">
        <v>9.7320275182504301E-2</v>
      </c>
      <c r="T413" s="9">
        <v>3.6212121212121202E-2</v>
      </c>
      <c r="U413" s="9">
        <v>0.16294752794089801</v>
      </c>
      <c r="V413" s="9">
        <v>0.10029830584792</v>
      </c>
      <c r="W413" s="9">
        <v>2.3948703066484299E-2</v>
      </c>
      <c r="X413" s="9">
        <v>0.156172180718606</v>
      </c>
      <c r="Y413" s="9">
        <v>0.26652452025586398</v>
      </c>
      <c r="Z413" s="9">
        <v>0.147019273868221</v>
      </c>
      <c r="AA413" s="9">
        <v>6.8029885961463005E-2</v>
      </c>
      <c r="AB413" s="9">
        <v>0.31585551079706298</v>
      </c>
      <c r="AC413" s="9">
        <v>0.13341289014368701</v>
      </c>
      <c r="AD413" s="9">
        <v>0.111741214057508</v>
      </c>
      <c r="AE413" s="9">
        <v>0.29127147766323103</v>
      </c>
      <c r="AF413" s="9">
        <v>0.21900256258624101</v>
      </c>
      <c r="AG413" s="9">
        <v>8.2710219073856506E-2</v>
      </c>
      <c r="AH413" s="9">
        <v>1</v>
      </c>
      <c r="AI413">
        <v>0</v>
      </c>
    </row>
    <row r="414" spans="3:35" x14ac:dyDescent="0.2">
      <c r="C414" s="5" t="s">
        <v>304</v>
      </c>
      <c r="D414" s="9">
        <v>0.28013630555161301</v>
      </c>
      <c r="E414" s="9">
        <v>0.21001014541765201</v>
      </c>
      <c r="F414" s="9">
        <v>0.27606938013958898</v>
      </c>
      <c r="G414" s="9">
        <v>0.15639448568398701</v>
      </c>
      <c r="H414" s="9">
        <v>0.30820619301255098</v>
      </c>
      <c r="I414" s="9">
        <v>0.232225016870131</v>
      </c>
      <c r="J414" s="9">
        <v>0.114667291471414</v>
      </c>
      <c r="K414" s="9">
        <v>0.15347912524850901</v>
      </c>
      <c r="L414" s="9">
        <v>0.36262626262626402</v>
      </c>
      <c r="M414" s="9">
        <v>0.26095197978096202</v>
      </c>
      <c r="N414" s="9">
        <v>3.7226145210935702E-2</v>
      </c>
      <c r="O414" s="9">
        <v>9.0832743988684697E-2</v>
      </c>
      <c r="P414" s="9">
        <v>4.3914620930122897E-2</v>
      </c>
      <c r="Q414" s="9">
        <v>1.83751153347603E-2</v>
      </c>
      <c r="R414" s="9">
        <v>0.122752150117279</v>
      </c>
      <c r="S414" s="9">
        <v>0.10047465977709</v>
      </c>
      <c r="T414" s="9">
        <v>3.8131313131313099E-2</v>
      </c>
      <c r="U414" s="9">
        <v>0.143663572646334</v>
      </c>
      <c r="V414" s="9">
        <v>0.18514662013845801</v>
      </c>
      <c r="W414" s="9">
        <v>3.4278567776349897E-2</v>
      </c>
      <c r="X414" s="9">
        <v>0.23301316257559701</v>
      </c>
      <c r="Y414" s="9">
        <v>0.26119402985074702</v>
      </c>
      <c r="Z414" s="9">
        <v>0.232880123512128</v>
      </c>
      <c r="AA414" s="9">
        <v>0.112711364530082</v>
      </c>
      <c r="AB414" s="9">
        <v>0.39642078848313</v>
      </c>
      <c r="AC414" s="9">
        <v>0.22073134053225399</v>
      </c>
      <c r="AD414" s="9">
        <v>0.16693290734824201</v>
      </c>
      <c r="AE414" s="9">
        <v>0.34776632302405602</v>
      </c>
      <c r="AF414" s="9">
        <v>0.39109008476246598</v>
      </c>
      <c r="AG414" s="9">
        <v>0.17145480781844499</v>
      </c>
      <c r="AH414" s="9">
        <v>1</v>
      </c>
      <c r="AI414">
        <v>0</v>
      </c>
    </row>
    <row r="415" spans="3:35" x14ac:dyDescent="0.2">
      <c r="C415" s="5" t="s">
        <v>411</v>
      </c>
      <c r="D415" s="9">
        <v>0.66065597046713298</v>
      </c>
      <c r="E415" s="9">
        <v>0.46838011498139598</v>
      </c>
      <c r="F415" s="9">
        <v>0.65724552553382598</v>
      </c>
      <c r="G415" s="9">
        <v>0.51770943796394397</v>
      </c>
      <c r="H415" s="9">
        <v>0.43396226415094702</v>
      </c>
      <c r="I415" s="9">
        <v>0.43316360959450101</v>
      </c>
      <c r="J415" s="9">
        <v>0.63542642924086201</v>
      </c>
      <c r="K415" s="9">
        <v>0.65109343936382003</v>
      </c>
      <c r="L415" s="9">
        <v>0.57828282828283095</v>
      </c>
      <c r="M415" s="9">
        <v>0.18997472620050501</v>
      </c>
      <c r="N415" s="9">
        <v>0.32319391634980899</v>
      </c>
      <c r="O415" s="9">
        <v>0.101794554455445</v>
      </c>
      <c r="P415" s="9">
        <v>0.26457145549639399</v>
      </c>
      <c r="Q415" s="9">
        <v>0.244860832502175</v>
      </c>
      <c r="R415" s="9">
        <v>0.121358398205119</v>
      </c>
      <c r="S415" s="9">
        <v>0.27659446630816897</v>
      </c>
      <c r="T415" s="9">
        <v>0.24035353535353501</v>
      </c>
      <c r="U415" s="9">
        <v>0.35309717749573799</v>
      </c>
      <c r="V415" s="9">
        <v>0.226937580908425</v>
      </c>
      <c r="W415" s="9">
        <v>0.141895720188494</v>
      </c>
      <c r="X415" s="9">
        <v>0.62789043045179505</v>
      </c>
      <c r="Y415" s="9">
        <v>0.39925373134328401</v>
      </c>
      <c r="Z415" s="9">
        <v>0.57218985009213896</v>
      </c>
      <c r="AA415" s="9">
        <v>0.44848604011010601</v>
      </c>
      <c r="AB415" s="9">
        <v>0.32972330449713</v>
      </c>
      <c r="AC415" s="9">
        <v>0.28127213280166002</v>
      </c>
      <c r="AD415" s="9">
        <v>0.55838658146964804</v>
      </c>
      <c r="AE415" s="9">
        <v>0.72336769759450004</v>
      </c>
      <c r="AF415" s="9">
        <v>0.30770747092450002</v>
      </c>
      <c r="AG415" s="9">
        <v>0.15381083562901901</v>
      </c>
      <c r="AH415" s="9">
        <v>0</v>
      </c>
      <c r="AI415">
        <v>1</v>
      </c>
    </row>
    <row r="416" spans="3:35" x14ac:dyDescent="0.2">
      <c r="C416" s="5" t="s">
        <v>493</v>
      </c>
      <c r="D416" s="9">
        <v>0.20062473377821999</v>
      </c>
      <c r="E416" s="9">
        <v>0.343253297260733</v>
      </c>
      <c r="F416" s="9">
        <v>0.194526985004491</v>
      </c>
      <c r="G416" s="9">
        <v>0.103414634146341</v>
      </c>
      <c r="H416" s="9">
        <v>0.47639252505190399</v>
      </c>
      <c r="I416" s="9">
        <v>0.148487822832955</v>
      </c>
      <c r="J416" s="9">
        <v>1.17291471415182E-2</v>
      </c>
      <c r="K416" s="9">
        <v>3.7688866799204898E-2</v>
      </c>
      <c r="L416" s="9">
        <v>0.44444444444444597</v>
      </c>
      <c r="M416" s="9">
        <v>0.217354675652908</v>
      </c>
      <c r="N416" s="9">
        <v>6.73909107369179E-2</v>
      </c>
      <c r="O416" s="9">
        <v>0.35488861386138598</v>
      </c>
      <c r="P416" s="9">
        <v>5.6636667766102801E-2</v>
      </c>
      <c r="Q416" s="9">
        <v>2.39410681399631E-2</v>
      </c>
      <c r="R416" s="9">
        <v>0.37995036883434702</v>
      </c>
      <c r="S416" s="9">
        <v>6.60017424219662E-2</v>
      </c>
      <c r="T416" s="9">
        <v>8.3257575757575697E-3</v>
      </c>
      <c r="U416" s="9">
        <v>9.4089789732904106E-2</v>
      </c>
      <c r="V416" s="9">
        <v>0.48612596386559298</v>
      </c>
      <c r="W416" s="9">
        <v>3.6904219006950803E-2</v>
      </c>
      <c r="X416" s="9">
        <v>0.144076840981857</v>
      </c>
      <c r="Y416" s="9">
        <v>0.36673773987206898</v>
      </c>
      <c r="Z416" s="9">
        <v>0.13197868419742001</v>
      </c>
      <c r="AA416" s="9">
        <v>6.1664372788045797E-2</v>
      </c>
      <c r="AB416" s="9">
        <v>0.47038235488344698</v>
      </c>
      <c r="AC416" s="9">
        <v>6.73322272996284E-2</v>
      </c>
      <c r="AD416" s="9">
        <v>1.0662939297124601E-2</v>
      </c>
      <c r="AE416" s="9">
        <v>6.9484536082474097E-2</v>
      </c>
      <c r="AF416" s="9">
        <v>0.34042972600039201</v>
      </c>
      <c r="AG416" s="9">
        <v>6.6771612226158697E-2</v>
      </c>
      <c r="AH416" s="9">
        <v>1</v>
      </c>
      <c r="AI416">
        <v>0</v>
      </c>
    </row>
    <row r="417" spans="3:35" x14ac:dyDescent="0.2">
      <c r="C417" s="5" t="s">
        <v>191</v>
      </c>
      <c r="D417" s="9">
        <v>0.55132755927871402</v>
      </c>
      <c r="E417" s="9">
        <v>0.52079810618870104</v>
      </c>
      <c r="F417" s="9">
        <v>0.55980927371985301</v>
      </c>
      <c r="G417" s="9">
        <v>0.400636267232237</v>
      </c>
      <c r="H417" s="9">
        <v>0.48542024013721602</v>
      </c>
      <c r="I417" s="9">
        <v>0.51935464081958305</v>
      </c>
      <c r="J417" s="9">
        <v>0.54334582942830301</v>
      </c>
      <c r="K417" s="9">
        <v>0.61829025844930696</v>
      </c>
      <c r="L417" s="9">
        <v>0.567171717171715</v>
      </c>
      <c r="M417" s="9">
        <v>0.25294860994102703</v>
      </c>
      <c r="N417" s="9">
        <v>0.260438167662501</v>
      </c>
      <c r="O417" s="9">
        <v>0.24438649222065101</v>
      </c>
      <c r="P417" s="9">
        <v>0.22697073929227601</v>
      </c>
      <c r="Q417" s="9">
        <v>0.18341121931721799</v>
      </c>
      <c r="R417" s="9">
        <v>0.154162559064486</v>
      </c>
      <c r="S417" s="9">
        <v>0.23648871931985499</v>
      </c>
      <c r="T417" s="9">
        <v>0.13121212121212</v>
      </c>
      <c r="U417" s="9">
        <v>0.219359727221065</v>
      </c>
      <c r="V417" s="9">
        <v>0.17149772049304801</v>
      </c>
      <c r="W417" s="9">
        <v>0.12662548539999699</v>
      </c>
      <c r="X417" s="9">
        <v>0.54144432586267999</v>
      </c>
      <c r="Y417" s="9">
        <v>0.58608742004264203</v>
      </c>
      <c r="Z417" s="9">
        <v>0.54828427710543604</v>
      </c>
      <c r="AA417" s="9">
        <v>0.36492331891466701</v>
      </c>
      <c r="AB417" s="9">
        <v>0.51462722049792298</v>
      </c>
      <c r="AC417" s="9">
        <v>0.3865393757701</v>
      </c>
      <c r="AD417" s="9">
        <v>0.489856230031948</v>
      </c>
      <c r="AE417" s="9">
        <v>0.63505154639175099</v>
      </c>
      <c r="AF417" s="9">
        <v>0.37039227281687198</v>
      </c>
      <c r="AG417" s="9">
        <v>0.280598189689101</v>
      </c>
      <c r="AH417" s="9">
        <v>0</v>
      </c>
      <c r="AI417">
        <v>1</v>
      </c>
    </row>
    <row r="418" spans="3:35" x14ac:dyDescent="0.2">
      <c r="C418" s="5" t="s">
        <v>633</v>
      </c>
      <c r="D418" s="9">
        <v>0.37573950494581099</v>
      </c>
      <c r="E418" s="9">
        <v>0.17653026716266401</v>
      </c>
      <c r="F418" s="9">
        <v>0.363900214221547</v>
      </c>
      <c r="G418" s="9">
        <v>0.23049840933191801</v>
      </c>
      <c r="H418" s="9">
        <v>0.25593572266859299</v>
      </c>
      <c r="I418" s="9">
        <v>0.20277897061530001</v>
      </c>
      <c r="J418" s="9">
        <v>0.12977975632614799</v>
      </c>
      <c r="K418" s="9">
        <v>0.16008946322067599</v>
      </c>
      <c r="L418" s="9">
        <v>0.31666666666666299</v>
      </c>
      <c r="M418" s="9">
        <v>0.14174389216512201</v>
      </c>
      <c r="N418" s="9">
        <v>4.8198442875248902E-2</v>
      </c>
      <c r="O418" s="9">
        <v>1.6177510608203698E-2</v>
      </c>
      <c r="P418" s="9">
        <v>5.0369881732083101E-2</v>
      </c>
      <c r="Q418" s="9">
        <v>3.0833137217546401E-2</v>
      </c>
      <c r="R418" s="9">
        <v>5.2962572662066401E-2</v>
      </c>
      <c r="S418" s="9">
        <v>0.116021269564695</v>
      </c>
      <c r="T418" s="9">
        <v>5.8333333333333001E-2</v>
      </c>
      <c r="U418" s="9">
        <v>0.15910210267096001</v>
      </c>
      <c r="V418" s="9">
        <v>5.0627567963077602E-2</v>
      </c>
      <c r="W418" s="9">
        <v>5.1276204690242397E-2</v>
      </c>
      <c r="X418" s="9">
        <v>0.32906438989683501</v>
      </c>
      <c r="Y418" s="9">
        <v>0.16524520255863301</v>
      </c>
      <c r="Z418" s="9">
        <v>0.30673838338562798</v>
      </c>
      <c r="AA418" s="9">
        <v>0.177300432559968</v>
      </c>
      <c r="AB418" s="9">
        <v>0.23330911972528701</v>
      </c>
      <c r="AC418" s="9">
        <v>0.24430732213716699</v>
      </c>
      <c r="AD418" s="9">
        <v>0.25167731629392798</v>
      </c>
      <c r="AE418" s="9">
        <v>0.394158075601375</v>
      </c>
      <c r="AF418" s="9">
        <v>0.22136802680859199</v>
      </c>
      <c r="AG418" s="9">
        <v>0.181621408894137</v>
      </c>
      <c r="AH418" s="9">
        <v>1</v>
      </c>
      <c r="AI418">
        <v>0</v>
      </c>
    </row>
    <row r="419" spans="3:35" x14ac:dyDescent="0.2">
      <c r="C419" s="5" t="s">
        <v>652</v>
      </c>
      <c r="D419" s="9">
        <v>0.51441147238393004</v>
      </c>
      <c r="E419" s="9">
        <v>0.119039567128846</v>
      </c>
      <c r="F419" s="9">
        <v>0.48932347453526998</v>
      </c>
      <c r="G419" s="9">
        <v>0.35995758218451701</v>
      </c>
      <c r="H419" s="9">
        <v>0.23246366344678299</v>
      </c>
      <c r="I419" s="9">
        <v>0.13124961658793899</v>
      </c>
      <c r="J419" s="9">
        <v>0.104147141518275</v>
      </c>
      <c r="K419" s="9">
        <v>0.20765407554672</v>
      </c>
      <c r="L419" s="9">
        <v>8.0808080808081204E-2</v>
      </c>
      <c r="M419" s="9">
        <v>5.2021903959561903E-2</v>
      </c>
      <c r="N419" s="9">
        <v>0.13467318486329799</v>
      </c>
      <c r="O419" s="9">
        <v>0.15156471004243299</v>
      </c>
      <c r="P419" s="9">
        <v>0.113367572916175</v>
      </c>
      <c r="Q419" s="9">
        <v>8.24582833705019E-2</v>
      </c>
      <c r="R419" s="9">
        <v>9.0287928748682703E-2</v>
      </c>
      <c r="S419" s="9">
        <v>4.5227866734761597E-2</v>
      </c>
      <c r="T419" s="9">
        <v>2.9116161616161599E-2</v>
      </c>
      <c r="U419" s="9">
        <v>0.14087895434741399</v>
      </c>
      <c r="V419" s="9">
        <v>7.2296955028986296E-2</v>
      </c>
      <c r="W419" s="9">
        <v>1.4309799206777E-2</v>
      </c>
      <c r="X419" s="9">
        <v>0.42298114549982302</v>
      </c>
      <c r="Y419" s="9">
        <v>0.170575692963753</v>
      </c>
      <c r="Z419" s="9">
        <v>0.38194133173962502</v>
      </c>
      <c r="AA419" s="9">
        <v>0.25186787259142701</v>
      </c>
      <c r="AB419" s="9">
        <v>0.18127187479363499</v>
      </c>
      <c r="AC419" s="9">
        <v>7.0310756662882903E-2</v>
      </c>
      <c r="AD419" s="9">
        <v>8.3706070287539902E-2</v>
      </c>
      <c r="AE419" s="9">
        <v>0.28663230240549797</v>
      </c>
      <c r="AF419" s="9">
        <v>4.2972600039422403E-2</v>
      </c>
      <c r="AG419" s="9">
        <v>2.4071887708251399E-2</v>
      </c>
      <c r="AH419" s="9">
        <v>1</v>
      </c>
      <c r="AI419">
        <v>0</v>
      </c>
    </row>
    <row r="420" spans="3:35" x14ac:dyDescent="0.2">
      <c r="C420" s="5" t="s">
        <v>729</v>
      </c>
      <c r="D420" s="9">
        <v>3.6868758578257499E-2</v>
      </c>
      <c r="E420" s="9">
        <v>0.50152181264795004</v>
      </c>
      <c r="F420" s="9">
        <v>2.8539838297284899E-2</v>
      </c>
      <c r="G420" s="9">
        <v>1.5906680805938399E-2</v>
      </c>
      <c r="H420" s="9">
        <v>0</v>
      </c>
      <c r="I420" s="9">
        <v>7.4351266793448098E-2</v>
      </c>
      <c r="J420" s="9">
        <v>0</v>
      </c>
      <c r="K420" s="9">
        <v>0</v>
      </c>
      <c r="L420" s="9">
        <v>0.26616161616161699</v>
      </c>
      <c r="M420" s="9">
        <v>0.18702611625947901</v>
      </c>
      <c r="N420" s="9">
        <v>9.9293862031504199E-2</v>
      </c>
      <c r="O420" s="9">
        <v>0.23598833097595301</v>
      </c>
      <c r="P420" s="9">
        <v>8.4389577345332797E-2</v>
      </c>
      <c r="Q420" s="9">
        <v>2.3063216523035002E-2</v>
      </c>
      <c r="R420" s="9">
        <v>0.18615086514600401</v>
      </c>
      <c r="S420" s="9">
        <v>1.8085138342295901E-2</v>
      </c>
      <c r="T420" s="9">
        <v>0</v>
      </c>
      <c r="U420" s="9">
        <v>0</v>
      </c>
      <c r="V420" s="9">
        <v>0.26563291495468899</v>
      </c>
      <c r="W420" s="9">
        <v>6.52336138634384E-2</v>
      </c>
      <c r="X420" s="9">
        <v>5.4286730700818402E-2</v>
      </c>
      <c r="Y420" s="9">
        <v>0.48907249466951103</v>
      </c>
      <c r="Z420" s="9">
        <v>4.35778674236766E-2</v>
      </c>
      <c r="AA420" s="9">
        <v>2.0497443963822502E-2</v>
      </c>
      <c r="AB420" s="9">
        <v>0.124083735059103</v>
      </c>
      <c r="AC420" s="9">
        <v>3.6043115910391797E-2</v>
      </c>
      <c r="AD420" s="9">
        <v>0</v>
      </c>
      <c r="AE420" s="9">
        <v>0</v>
      </c>
      <c r="AF420" s="9">
        <v>0.25744135619948799</v>
      </c>
      <c r="AG420" s="9">
        <v>0.10068214613669201</v>
      </c>
      <c r="AH420" s="9">
        <v>1</v>
      </c>
      <c r="AI420">
        <v>0</v>
      </c>
    </row>
    <row r="421" spans="3:35" x14ac:dyDescent="0.2">
      <c r="C421" s="5" t="s">
        <v>187</v>
      </c>
      <c r="D421" s="9">
        <v>0.35964787732500503</v>
      </c>
      <c r="E421" s="9">
        <v>0.39972945552925199</v>
      </c>
      <c r="F421" s="9">
        <v>0.37053417179185899</v>
      </c>
      <c r="G421" s="9">
        <v>0.21264050901378501</v>
      </c>
      <c r="H421" s="9">
        <v>0.47639252505190399</v>
      </c>
      <c r="I421" s="9">
        <v>0.51352677749831099</v>
      </c>
      <c r="J421" s="9">
        <v>0.33388003748828199</v>
      </c>
      <c r="K421" s="9">
        <v>0.43653081510934599</v>
      </c>
      <c r="L421" s="9">
        <v>0.60202020202020501</v>
      </c>
      <c r="M421" s="9">
        <v>0.40606571187868501</v>
      </c>
      <c r="N421" s="9">
        <v>5.1783451022994698E-2</v>
      </c>
      <c r="O421" s="9">
        <v>0.137685643564356</v>
      </c>
      <c r="P421" s="9">
        <v>6.3751590255854002E-2</v>
      </c>
      <c r="Q421" s="9">
        <v>2.6611978378701402E-2</v>
      </c>
      <c r="R421" s="9">
        <v>9.3109426522079305E-2</v>
      </c>
      <c r="S421" s="9">
        <v>0.21253041728002001</v>
      </c>
      <c r="T421" s="9">
        <v>6.7702020202020097E-2</v>
      </c>
      <c r="U421" s="9">
        <v>0.256109111574162</v>
      </c>
      <c r="V421" s="9">
        <v>9.3684921483649403E-2</v>
      </c>
      <c r="W421" s="9">
        <v>9.72941973107804E-2</v>
      </c>
      <c r="X421" s="9">
        <v>0.34471718249733302</v>
      </c>
      <c r="Y421" s="9">
        <v>0.56476545842217596</v>
      </c>
      <c r="Z421" s="9">
        <v>0.35853379152348402</v>
      </c>
      <c r="AA421" s="9">
        <v>0.17491643727880399</v>
      </c>
      <c r="AB421" s="9">
        <v>0.53707983886944799</v>
      </c>
      <c r="AC421" s="9">
        <v>0.618030289800234</v>
      </c>
      <c r="AD421" s="9">
        <v>0.44241214057507899</v>
      </c>
      <c r="AE421" s="9">
        <v>0.92817869415807797</v>
      </c>
      <c r="AF421" s="9">
        <v>0.53203232801103895</v>
      </c>
      <c r="AG421" s="9">
        <v>0.47527220254493302</v>
      </c>
      <c r="AH421" s="9">
        <v>0</v>
      </c>
      <c r="AI421">
        <v>1</v>
      </c>
    </row>
    <row r="422" spans="3:35" x14ac:dyDescent="0.2">
      <c r="C422" s="5" t="s">
        <v>514</v>
      </c>
      <c r="D422" s="9">
        <v>0.38331203559089599</v>
      </c>
      <c r="E422" s="9">
        <v>0.54210348326005697</v>
      </c>
      <c r="F422" s="9">
        <v>0.374611291548614</v>
      </c>
      <c r="G422" s="9">
        <v>0.243096500530222</v>
      </c>
      <c r="H422" s="9">
        <v>0.44930937979597702</v>
      </c>
      <c r="I422" s="9">
        <v>0.240199987730814</v>
      </c>
      <c r="J422" s="9">
        <v>0.28936269915651303</v>
      </c>
      <c r="K422" s="9">
        <v>0.32569582504970301</v>
      </c>
      <c r="L422" s="9">
        <v>0.29646464646464799</v>
      </c>
      <c r="M422" s="9">
        <v>0.30918281381634499</v>
      </c>
      <c r="N422" s="9">
        <v>0.19623393083469001</v>
      </c>
      <c r="O422" s="9">
        <v>0.25322666195191001</v>
      </c>
      <c r="P422" s="9">
        <v>0.161004570513122</v>
      </c>
      <c r="Q422" s="9">
        <v>0.10565597929017199</v>
      </c>
      <c r="R422" s="9">
        <v>0.29938470952170498</v>
      </c>
      <c r="S422" s="9">
        <v>0.165665274731877</v>
      </c>
      <c r="T422" s="9">
        <v>0.12404040404040299</v>
      </c>
      <c r="U422" s="9">
        <v>0.33074445917787498</v>
      </c>
      <c r="V422" s="9">
        <v>0.187397985028423</v>
      </c>
      <c r="W422" s="9">
        <v>0.13723173444992601</v>
      </c>
      <c r="X422" s="9">
        <v>0.37637851298470398</v>
      </c>
      <c r="Y422" s="9">
        <v>0.56503198294242896</v>
      </c>
      <c r="Z422" s="9">
        <v>0.35255739827680799</v>
      </c>
      <c r="AA422" s="9">
        <v>0.21254423908769099</v>
      </c>
      <c r="AB422" s="9">
        <v>0.62622994122697295</v>
      </c>
      <c r="AC422" s="9">
        <v>0.20210340444936001</v>
      </c>
      <c r="AD422" s="9">
        <v>0.32180511182108501</v>
      </c>
      <c r="AE422" s="9">
        <v>0.52439862542955495</v>
      </c>
      <c r="AF422" s="9">
        <v>0.21466587817859301</v>
      </c>
      <c r="AG422" s="9">
        <v>0.258034894398533</v>
      </c>
      <c r="AH422" s="9">
        <v>0</v>
      </c>
      <c r="AI422">
        <v>1</v>
      </c>
    </row>
    <row r="423" spans="3:35" x14ac:dyDescent="0.2">
      <c r="C423" s="5" t="s">
        <v>254</v>
      </c>
      <c r="D423" s="9">
        <v>0.30616687964408801</v>
      </c>
      <c r="E423" s="9">
        <v>0.29049712546499801</v>
      </c>
      <c r="F423" s="9">
        <v>0.29583304540114602</v>
      </c>
      <c r="G423" s="9">
        <v>0.17459172852598001</v>
      </c>
      <c r="H423" s="9">
        <v>0.44750383677891498</v>
      </c>
      <c r="I423" s="9">
        <v>0.191000552113367</v>
      </c>
      <c r="J423" s="9">
        <v>9.3111527647609799E-2</v>
      </c>
      <c r="K423" s="9">
        <v>0.13817097415506899</v>
      </c>
      <c r="L423" s="9">
        <v>0.29191919191919302</v>
      </c>
      <c r="M423" s="9">
        <v>0.15037910699241699</v>
      </c>
      <c r="N423" s="9">
        <v>6.6449393445590699E-2</v>
      </c>
      <c r="O423" s="9">
        <v>0.22383309759547401</v>
      </c>
      <c r="P423" s="9">
        <v>6.3233284644018201E-2</v>
      </c>
      <c r="Q423" s="9">
        <v>3.44005767671898E-2</v>
      </c>
      <c r="R423" s="9">
        <v>0.14178876160043499</v>
      </c>
      <c r="S423" s="9">
        <v>9.5067143329228304E-2</v>
      </c>
      <c r="T423" s="9">
        <v>4.7272727272727202E-2</v>
      </c>
      <c r="U423" s="9">
        <v>0.17741996590263301</v>
      </c>
      <c r="V423" s="9">
        <v>0.154190352901445</v>
      </c>
      <c r="W423" s="9">
        <v>3.1860204800796099E-2</v>
      </c>
      <c r="X423" s="9">
        <v>0.25506937033084398</v>
      </c>
      <c r="Y423" s="9">
        <v>0.37100213219616301</v>
      </c>
      <c r="Z423" s="9">
        <v>0.23497186114846499</v>
      </c>
      <c r="AA423" s="9">
        <v>0.12637632717263</v>
      </c>
      <c r="AB423" s="9">
        <v>0.41425080895462801</v>
      </c>
      <c r="AC423" s="9">
        <v>0.14340600168815601</v>
      </c>
      <c r="AD423" s="9">
        <v>0.110303514376996</v>
      </c>
      <c r="AE423" s="9">
        <v>0.27185567010309297</v>
      </c>
      <c r="AF423" s="9">
        <v>0.219396806623298</v>
      </c>
      <c r="AG423" s="9">
        <v>7.2084481175391305E-2</v>
      </c>
      <c r="AH423" s="9">
        <v>1</v>
      </c>
      <c r="AI423">
        <v>0</v>
      </c>
    </row>
    <row r="424" spans="3:35" x14ac:dyDescent="0.2">
      <c r="C424" s="5" t="s">
        <v>701</v>
      </c>
      <c r="D424" s="9">
        <v>0.21576979506838601</v>
      </c>
      <c r="E424" s="9">
        <v>0.15995941832938701</v>
      </c>
      <c r="F424" s="9">
        <v>0.21325409439568799</v>
      </c>
      <c r="G424" s="9">
        <v>0.110031813361611</v>
      </c>
      <c r="H424" s="9">
        <v>0.426198429177578</v>
      </c>
      <c r="I424" s="9">
        <v>0.28409300042942198</v>
      </c>
      <c r="J424" s="9">
        <v>0.15784910965323301</v>
      </c>
      <c r="K424" s="9">
        <v>0.12892644135188899</v>
      </c>
      <c r="L424" s="9">
        <v>0.38282828282827902</v>
      </c>
      <c r="M424" s="9">
        <v>0.37615838247683397</v>
      </c>
      <c r="N424" s="9">
        <v>6.0438167662501797E-2</v>
      </c>
      <c r="O424" s="9">
        <v>0.31112977369165501</v>
      </c>
      <c r="P424" s="9">
        <v>4.1040380719030697E-2</v>
      </c>
      <c r="Q424" s="9">
        <v>2.62571021931346E-2</v>
      </c>
      <c r="R424" s="9">
        <v>0.35479484651731602</v>
      </c>
      <c r="S424" s="9">
        <v>0.29191576291044702</v>
      </c>
      <c r="T424" s="9">
        <v>0.14022727272727201</v>
      </c>
      <c r="U424" s="9">
        <v>0.28300814548209902</v>
      </c>
      <c r="V424" s="9">
        <v>0.14799909945404299</v>
      </c>
      <c r="W424" s="9">
        <v>0.15951522186752901</v>
      </c>
      <c r="X424" s="9">
        <v>0.15403770900035599</v>
      </c>
      <c r="Y424" s="9">
        <v>0.20415778251599201</v>
      </c>
      <c r="Z424" s="9">
        <v>0.14129189700682401</v>
      </c>
      <c r="AA424" s="9">
        <v>6.6997640581989995E-2</v>
      </c>
      <c r="AB424" s="9">
        <v>0.41821303572608098</v>
      </c>
      <c r="AC424" s="9">
        <v>0.179012525346604</v>
      </c>
      <c r="AD424" s="9">
        <v>0.14353035143769899</v>
      </c>
      <c r="AE424" s="9">
        <v>0.237731958762887</v>
      </c>
      <c r="AF424" s="9">
        <v>0.150601222156515</v>
      </c>
      <c r="AG424" s="9">
        <v>0.17250426341335501</v>
      </c>
      <c r="AH424" s="9">
        <v>1</v>
      </c>
      <c r="AI424">
        <v>0</v>
      </c>
    </row>
    <row r="425" spans="3:35" x14ac:dyDescent="0.2">
      <c r="C425" s="5" t="s">
        <v>354</v>
      </c>
      <c r="D425" s="9">
        <v>0.25363244829381498</v>
      </c>
      <c r="E425" s="9">
        <v>0.57997970916468999</v>
      </c>
      <c r="F425" s="9">
        <v>0.25817151544468298</v>
      </c>
      <c r="G425" s="9">
        <v>0.14163308589607501</v>
      </c>
      <c r="H425" s="9">
        <v>0.45833709488128899</v>
      </c>
      <c r="I425" s="9">
        <v>0.355561008527085</v>
      </c>
      <c r="J425" s="9">
        <v>0.25421743205248298</v>
      </c>
      <c r="K425" s="9">
        <v>0.22673956262425499</v>
      </c>
      <c r="L425" s="9">
        <v>0.445959595959598</v>
      </c>
      <c r="M425" s="9">
        <v>0.40880370682392803</v>
      </c>
      <c r="N425" s="9">
        <v>0.10639145391997</v>
      </c>
      <c r="O425" s="9">
        <v>0.32019094766619299</v>
      </c>
      <c r="P425" s="9">
        <v>8.8818734391932802E-2</v>
      </c>
      <c r="Q425" s="9">
        <v>5.1621410614159702E-2</v>
      </c>
      <c r="R425" s="9">
        <v>0.251045313934119</v>
      </c>
      <c r="S425" s="9">
        <v>0.27186288941629</v>
      </c>
      <c r="T425" s="9">
        <v>9.5025252525252193E-2</v>
      </c>
      <c r="U425" s="9">
        <v>0.25023678727031601</v>
      </c>
      <c r="V425" s="9">
        <v>0.153346091067709</v>
      </c>
      <c r="W425" s="9">
        <v>0.16504290866879501</v>
      </c>
      <c r="X425" s="9">
        <v>0.27463536108146602</v>
      </c>
      <c r="Y425" s="9">
        <v>0.72814498933902105</v>
      </c>
      <c r="Z425" s="9">
        <v>0.25544100801832897</v>
      </c>
      <c r="AA425" s="9">
        <v>0.143457530475815</v>
      </c>
      <c r="AB425" s="9">
        <v>0.70877633229875003</v>
      </c>
      <c r="AC425" s="9">
        <v>0.43010158046395203</v>
      </c>
      <c r="AD425" s="9">
        <v>0.35343450479233202</v>
      </c>
      <c r="AE425" s="9">
        <v>0.50137457044673694</v>
      </c>
      <c r="AF425" s="9">
        <v>0.32525133057362499</v>
      </c>
      <c r="AG425" s="9">
        <v>0.42935852026761401</v>
      </c>
      <c r="AH425" s="9">
        <v>0</v>
      </c>
      <c r="AI425">
        <v>1</v>
      </c>
    </row>
    <row r="426" spans="3:35" x14ac:dyDescent="0.2">
      <c r="C426" s="5" t="s">
        <v>174</v>
      </c>
      <c r="D426" s="9">
        <v>0.419754839320367</v>
      </c>
      <c r="E426" s="9">
        <v>0.481569157930331</v>
      </c>
      <c r="F426" s="9">
        <v>0.41400041462234799</v>
      </c>
      <c r="G426" s="9">
        <v>0.27113467656415602</v>
      </c>
      <c r="H426" s="9">
        <v>0.28328969937708998</v>
      </c>
      <c r="I426" s="9">
        <v>0.24789890190785899</v>
      </c>
      <c r="J426" s="9">
        <v>0.23284910965323299</v>
      </c>
      <c r="K426" s="9">
        <v>0.26660039761431498</v>
      </c>
      <c r="L426" s="9">
        <v>0.39747474747474898</v>
      </c>
      <c r="M426" s="9">
        <v>7.2030328559393397E-2</v>
      </c>
      <c r="N426" s="9">
        <v>0.105667209849718</v>
      </c>
      <c r="O426" s="9">
        <v>0.15863684582744</v>
      </c>
      <c r="P426" s="9">
        <v>0.101116713000047</v>
      </c>
      <c r="Q426" s="9">
        <v>5.5618437125278503E-2</v>
      </c>
      <c r="R426" s="9">
        <v>0.273855253764829</v>
      </c>
      <c r="S426" s="9">
        <v>0.21786282933277401</v>
      </c>
      <c r="T426" s="9">
        <v>0.127550505050504</v>
      </c>
      <c r="U426" s="9">
        <v>0.377344193976132</v>
      </c>
      <c r="V426" s="9">
        <v>0.30854955816964003</v>
      </c>
      <c r="W426" s="9">
        <v>7.2799635172671004E-2</v>
      </c>
      <c r="X426" s="9">
        <v>0.31696905016008597</v>
      </c>
      <c r="Y426" s="9">
        <v>0.41684434968017098</v>
      </c>
      <c r="Z426" s="9">
        <v>0.30673838338562798</v>
      </c>
      <c r="AA426" s="9">
        <v>0.16990267400707801</v>
      </c>
      <c r="AB426" s="9">
        <v>0.27689361421118902</v>
      </c>
      <c r="AC426" s="9">
        <v>0.16019054826284701</v>
      </c>
      <c r="AD426" s="9">
        <v>0.185463258785941</v>
      </c>
      <c r="AE426" s="9">
        <v>0.38453608247422799</v>
      </c>
      <c r="AF426" s="9">
        <v>0.245219791050658</v>
      </c>
      <c r="AG426" s="9">
        <v>5.1357733175915202E-2</v>
      </c>
      <c r="AH426" s="9">
        <v>0</v>
      </c>
      <c r="AI426">
        <v>1</v>
      </c>
    </row>
    <row r="427" spans="3:35" x14ac:dyDescent="0.2">
      <c r="C427" s="5" t="s">
        <v>554</v>
      </c>
      <c r="D427" s="9">
        <v>0.69236594254342199</v>
      </c>
      <c r="E427" s="9">
        <v>0.42509299966181902</v>
      </c>
      <c r="F427" s="9">
        <v>0.69525257411374397</v>
      </c>
      <c r="G427" s="9">
        <v>0.53594909862142004</v>
      </c>
      <c r="H427" s="9">
        <v>0.57840570551593895</v>
      </c>
      <c r="I427" s="9">
        <v>0.58070057051714696</v>
      </c>
      <c r="J427" s="9">
        <v>0.658388003748828</v>
      </c>
      <c r="K427" s="9">
        <v>0.77634194831014303</v>
      </c>
      <c r="L427" s="9">
        <v>0.55656565656565904</v>
      </c>
      <c r="M427" s="9">
        <v>0.33909014321819703</v>
      </c>
      <c r="N427" s="9">
        <v>0.185659967409016</v>
      </c>
      <c r="O427" s="9">
        <v>0.123917079207921</v>
      </c>
      <c r="P427" s="9">
        <v>0.16025067144135999</v>
      </c>
      <c r="Q427" s="9">
        <v>0.13856607607798199</v>
      </c>
      <c r="R427" s="9">
        <v>0.11904680966787901</v>
      </c>
      <c r="S427" s="9">
        <v>0.262925466398295</v>
      </c>
      <c r="T427" s="9">
        <v>0.11914141414141401</v>
      </c>
      <c r="U427" s="9">
        <v>0.24398560333396499</v>
      </c>
      <c r="V427" s="9">
        <v>0.17684471210671299</v>
      </c>
      <c r="W427" s="9">
        <v>0.108245926785788</v>
      </c>
      <c r="X427" s="9">
        <v>0.65101387406617095</v>
      </c>
      <c r="Y427" s="9">
        <v>0.44562899786780202</v>
      </c>
      <c r="Z427" s="9">
        <v>0.60555804571941096</v>
      </c>
      <c r="AA427" s="9">
        <v>0.46593590247738897</v>
      </c>
      <c r="AB427" s="9">
        <v>0.52189130291223995</v>
      </c>
      <c r="AC427" s="9">
        <v>0.52818930640044104</v>
      </c>
      <c r="AD427" s="9">
        <v>0.56333865814696404</v>
      </c>
      <c r="AE427" s="9">
        <v>0.83230240549828405</v>
      </c>
      <c r="AF427" s="9">
        <v>0.44608712793218802</v>
      </c>
      <c r="AG427" s="9">
        <v>0.29948839039748298</v>
      </c>
      <c r="AH427" s="9">
        <v>0</v>
      </c>
      <c r="AI427">
        <v>1</v>
      </c>
    </row>
    <row r="428" spans="3:35" x14ac:dyDescent="0.2">
      <c r="C428" s="5" t="s">
        <v>662</v>
      </c>
      <c r="D428" s="9">
        <v>0.32367835676085099</v>
      </c>
      <c r="E428" s="9">
        <v>0.49983090970577898</v>
      </c>
      <c r="F428" s="9">
        <v>0.33542947964895198</v>
      </c>
      <c r="G428" s="9">
        <v>0.19189819724284099</v>
      </c>
      <c r="H428" s="9">
        <v>0.57389184797328296</v>
      </c>
      <c r="I428" s="9">
        <v>0.45616833323109102</v>
      </c>
      <c r="J428" s="9">
        <v>0.31794751640112201</v>
      </c>
      <c r="K428" s="9">
        <v>0.33593439363817201</v>
      </c>
      <c r="L428" s="9">
        <v>0.61363636363636598</v>
      </c>
      <c r="M428" s="9">
        <v>0.47198820556023802</v>
      </c>
      <c r="N428" s="9">
        <v>0.13166757197175399</v>
      </c>
      <c r="O428" s="9">
        <v>0.25808875530410202</v>
      </c>
      <c r="P428" s="9">
        <v>0.10446214013098901</v>
      </c>
      <c r="Q428" s="9">
        <v>6.0231827537644701E-2</v>
      </c>
      <c r="R428" s="9">
        <v>0.27082979229697102</v>
      </c>
      <c r="S428" s="9">
        <v>0.27268903776249098</v>
      </c>
      <c r="T428" s="9">
        <v>8.7777777777777496E-2</v>
      </c>
      <c r="U428" s="9">
        <v>0.30611858306497503</v>
      </c>
      <c r="V428" s="9">
        <v>0.23158102099397701</v>
      </c>
      <c r="W428" s="9">
        <v>0.21074996890676201</v>
      </c>
      <c r="X428" s="9">
        <v>0.287442191390965</v>
      </c>
      <c r="Y428" s="9">
        <v>0.55756929637526498</v>
      </c>
      <c r="Z428" s="9">
        <v>0.27685641715225001</v>
      </c>
      <c r="AA428" s="9">
        <v>0.14815178922532399</v>
      </c>
      <c r="AB428" s="9">
        <v>0.71471967245592505</v>
      </c>
      <c r="AC428" s="9">
        <v>0.35830641014446302</v>
      </c>
      <c r="AD428" s="9">
        <v>0.27004792332268301</v>
      </c>
      <c r="AE428" s="9">
        <v>0.52268041237113505</v>
      </c>
      <c r="AF428" s="9">
        <v>0.41119653065247203</v>
      </c>
      <c r="AG428" s="9">
        <v>0.41492850583759899</v>
      </c>
      <c r="AH428" s="9">
        <v>0</v>
      </c>
      <c r="AI428">
        <v>1</v>
      </c>
    </row>
    <row r="429" spans="3:35" x14ac:dyDescent="0.2">
      <c r="C429" s="5" t="s">
        <v>521</v>
      </c>
      <c r="D429" s="9">
        <v>0.263098111600167</v>
      </c>
      <c r="E429" s="9">
        <v>0.28271897193101098</v>
      </c>
      <c r="F429" s="9">
        <v>0.24621657107318101</v>
      </c>
      <c r="G429" s="9">
        <v>0.14778366914103799</v>
      </c>
      <c r="H429" s="9">
        <v>0.196172248803828</v>
      </c>
      <c r="I429" s="9">
        <v>2.1839150972332699E-2</v>
      </c>
      <c r="J429" s="9">
        <v>2.79756326148078E-3</v>
      </c>
      <c r="K429" s="9">
        <v>2.7082504970179E-2</v>
      </c>
      <c r="L429" s="9">
        <v>0.236363636363632</v>
      </c>
      <c r="M429" s="9">
        <v>3.9806234203877397E-2</v>
      </c>
      <c r="N429" s="9">
        <v>8.6764439616150602E-2</v>
      </c>
      <c r="O429" s="9">
        <v>0.13094501414427101</v>
      </c>
      <c r="P429" s="9">
        <v>7.4070583800593698E-2</v>
      </c>
      <c r="Q429" s="9">
        <v>4.0153306512164803E-2</v>
      </c>
      <c r="R429" s="9">
        <v>0.13835537274365101</v>
      </c>
      <c r="S429" s="9">
        <v>1.8332982846156198E-2</v>
      </c>
      <c r="T429" s="9">
        <v>2.0022727272727202E-3</v>
      </c>
      <c r="U429" s="9">
        <v>6.8516764538738506E-2</v>
      </c>
      <c r="V429" s="9">
        <v>0.17656329149546901</v>
      </c>
      <c r="W429" s="9">
        <v>5.6382405372908603E-3</v>
      </c>
      <c r="X429" s="9">
        <v>0.20597652081109999</v>
      </c>
      <c r="Y429" s="9">
        <v>0.238805970149254</v>
      </c>
      <c r="Z429" s="9">
        <v>0.18133373175955</v>
      </c>
      <c r="AA429" s="9">
        <v>9.8431970114038703E-2</v>
      </c>
      <c r="AB429" s="9">
        <v>0.14369675757775899</v>
      </c>
      <c r="AC429" s="9">
        <v>1.55038759689923E-2</v>
      </c>
      <c r="AD429" s="9">
        <v>2.8602236421725199E-3</v>
      </c>
      <c r="AE429" s="9">
        <v>5.6185567010309398E-2</v>
      </c>
      <c r="AF429" s="9">
        <v>0.13167750837768599</v>
      </c>
      <c r="AG429" s="9">
        <v>1.11504656959269E-3</v>
      </c>
      <c r="AH429" s="9">
        <v>1</v>
      </c>
      <c r="AI429">
        <v>0</v>
      </c>
    </row>
    <row r="430" spans="3:35" x14ac:dyDescent="0.2">
      <c r="C430" s="5" t="s">
        <v>177</v>
      </c>
      <c r="D430" s="9">
        <v>0.36438070897818298</v>
      </c>
      <c r="E430" s="9">
        <v>0.35238417314845699</v>
      </c>
      <c r="F430" s="9">
        <v>0.35208347729942602</v>
      </c>
      <c r="G430" s="9">
        <v>0.229480381760339</v>
      </c>
      <c r="H430" s="9">
        <v>0.415636002527763</v>
      </c>
      <c r="I430" s="9">
        <v>0.16140114103429201</v>
      </c>
      <c r="J430" s="9">
        <v>0.173266166822867</v>
      </c>
      <c r="K430" s="9">
        <v>0.261381709741551</v>
      </c>
      <c r="L430" s="9">
        <v>0.26565656565656098</v>
      </c>
      <c r="M430" s="9">
        <v>0.19502948609941201</v>
      </c>
      <c r="N430" s="9">
        <v>0.13079847908745201</v>
      </c>
      <c r="O430" s="9">
        <v>0.19443953323903801</v>
      </c>
      <c r="P430" s="9">
        <v>0.114875371059698</v>
      </c>
      <c r="Q430" s="9">
        <v>7.2092163213160795E-2</v>
      </c>
      <c r="R430" s="9">
        <v>0.13614576605364201</v>
      </c>
      <c r="S430" s="9">
        <v>7.0357797338300707E-2</v>
      </c>
      <c r="T430" s="9">
        <v>5.0454545454545398E-2</v>
      </c>
      <c r="U430" s="9">
        <v>0.21007766622466201</v>
      </c>
      <c r="V430" s="9">
        <v>8.7493668036246905E-2</v>
      </c>
      <c r="W430" s="9">
        <v>4.11190801929164E-2</v>
      </c>
      <c r="X430" s="9">
        <v>0.39630024902170202</v>
      </c>
      <c r="Y430" s="9">
        <v>0.50266524520255695</v>
      </c>
      <c r="Z430" s="9">
        <v>0.36351411922904697</v>
      </c>
      <c r="AA430" s="9">
        <v>0.234172237514746</v>
      </c>
      <c r="AB430" s="9">
        <v>0.49679720002641797</v>
      </c>
      <c r="AC430" s="9">
        <v>0.15504846173996401</v>
      </c>
      <c r="AD430" s="9">
        <v>0.232747603833865</v>
      </c>
      <c r="AE430" s="9">
        <v>0.55292096219931097</v>
      </c>
      <c r="AF430" s="9">
        <v>0.288586635127144</v>
      </c>
      <c r="AG430" s="9">
        <v>0.17788272333726901</v>
      </c>
      <c r="AH430" s="9">
        <v>0</v>
      </c>
      <c r="AI430">
        <v>1</v>
      </c>
    </row>
    <row r="431" spans="3:35" x14ac:dyDescent="0.2">
      <c r="C431" s="5" t="s">
        <v>232</v>
      </c>
      <c r="D431" s="9">
        <v>9.0255099626106602E-2</v>
      </c>
      <c r="E431" s="9">
        <v>0.16672303009807199</v>
      </c>
      <c r="F431" s="9">
        <v>0.103655587036141</v>
      </c>
      <c r="G431" s="9">
        <v>4.2629904559915097E-2</v>
      </c>
      <c r="H431" s="9">
        <v>0.40805272185610098</v>
      </c>
      <c r="I431" s="9">
        <v>0.410158885957918</v>
      </c>
      <c r="J431" s="9">
        <v>0.201640112464854</v>
      </c>
      <c r="K431" s="9">
        <v>0.14274353876739501</v>
      </c>
      <c r="L431" s="9">
        <v>0.42525252525252699</v>
      </c>
      <c r="M431" s="9">
        <v>0.83909014321819897</v>
      </c>
      <c r="N431" s="9">
        <v>0.15017200796668401</v>
      </c>
      <c r="O431" s="9">
        <v>0.10873408769448301</v>
      </c>
      <c r="P431" s="9">
        <v>0.113603166376101</v>
      </c>
      <c r="Q431" s="9">
        <v>3.4811486034688199E-2</v>
      </c>
      <c r="R431" s="9">
        <v>0.52680422884726497</v>
      </c>
      <c r="S431" s="9">
        <v>0.68666446360441402</v>
      </c>
      <c r="T431" s="9">
        <v>0.14320707070707001</v>
      </c>
      <c r="U431" s="9">
        <v>0.334533055502934</v>
      </c>
      <c r="V431" s="9">
        <v>0.24663702369561399</v>
      </c>
      <c r="W431" s="9">
        <v>0.72672498376242201</v>
      </c>
      <c r="X431" s="9">
        <v>6.4140875133404995E-2</v>
      </c>
      <c r="Y431" s="9">
        <v>9.7281449893390395E-2</v>
      </c>
      <c r="Z431" s="9">
        <v>6.0510981622591498E-2</v>
      </c>
      <c r="AA431" s="9">
        <v>2.4380652772316099E-2</v>
      </c>
      <c r="AB431" s="9">
        <v>0.32708181998283198</v>
      </c>
      <c r="AC431" s="9">
        <v>0.209865044483899</v>
      </c>
      <c r="AD431" s="9">
        <v>0.11453674121405701</v>
      </c>
      <c r="AE431" s="9">
        <v>0.16446735395188999</v>
      </c>
      <c r="AF431" s="9">
        <v>0.13581707076680199</v>
      </c>
      <c r="AG431" s="9">
        <v>0.34999344090253398</v>
      </c>
      <c r="AH431" s="9">
        <v>1</v>
      </c>
      <c r="AI431">
        <v>0</v>
      </c>
    </row>
    <row r="432" spans="3:35" x14ac:dyDescent="0.2">
      <c r="C432" s="5" t="s">
        <v>164</v>
      </c>
      <c r="D432" s="9">
        <v>0.210090397084577</v>
      </c>
      <c r="E432" s="9">
        <v>0.360838687859313</v>
      </c>
      <c r="F432" s="9">
        <v>0.23350148573008001</v>
      </c>
      <c r="G432" s="9">
        <v>0.102905620360551</v>
      </c>
      <c r="H432" s="9">
        <v>0.81132075471697895</v>
      </c>
      <c r="I432" s="9">
        <v>0.81136126617998805</v>
      </c>
      <c r="J432" s="9">
        <v>0.56560449859418904</v>
      </c>
      <c r="K432" s="9">
        <v>0.52286282306163201</v>
      </c>
      <c r="L432" s="9">
        <v>0.77626262626262499</v>
      </c>
      <c r="M432" s="9">
        <v>1</v>
      </c>
      <c r="N432" s="9">
        <v>0.13909107369183299</v>
      </c>
      <c r="O432" s="9">
        <v>0.17587517680339201</v>
      </c>
      <c r="P432" s="9">
        <v>0.126655044055976</v>
      </c>
      <c r="Q432" s="9">
        <v>3.8154793256605299E-2</v>
      </c>
      <c r="R432" s="9">
        <v>0.25145324132304397</v>
      </c>
      <c r="S432" s="9">
        <v>0.54321506894583804</v>
      </c>
      <c r="T432" s="9">
        <v>0.142954545454545</v>
      </c>
      <c r="U432" s="9">
        <v>0.35366546694449502</v>
      </c>
      <c r="V432" s="9">
        <v>0.728147689536781</v>
      </c>
      <c r="W432" s="9">
        <v>0.28720478697676999</v>
      </c>
      <c r="X432" s="9">
        <v>0.24831020988972</v>
      </c>
      <c r="Y432" s="9">
        <v>0.38592750533049103</v>
      </c>
      <c r="Z432" s="9">
        <v>0.24134668061158501</v>
      </c>
      <c r="AA432" s="9">
        <v>9.4008061344868402E-2</v>
      </c>
      <c r="AB432" s="9">
        <v>0.91547249554249399</v>
      </c>
      <c r="AC432" s="9">
        <v>0.81401170067234996</v>
      </c>
      <c r="AD432" s="9">
        <v>0.54864217252395997</v>
      </c>
      <c r="AE432" s="9">
        <v>0.88487972508591295</v>
      </c>
      <c r="AF432" s="9">
        <v>1</v>
      </c>
      <c r="AG432" s="9">
        <v>0.77371113734749897</v>
      </c>
      <c r="AH432" s="9">
        <v>0</v>
      </c>
      <c r="AI432">
        <v>1</v>
      </c>
    </row>
    <row r="433" spans="3:35" x14ac:dyDescent="0.2">
      <c r="C433" s="5" t="s">
        <v>325</v>
      </c>
      <c r="D433" s="9">
        <v>0.770930947986183</v>
      </c>
      <c r="E433" s="9">
        <v>0.416976665539394</v>
      </c>
      <c r="F433" s="9">
        <v>0.74846244212562296</v>
      </c>
      <c r="G433" s="9">
        <v>0.65429480381760297</v>
      </c>
      <c r="H433" s="9">
        <v>0.28672023110950801</v>
      </c>
      <c r="I433" s="9">
        <v>0.29176124164161699</v>
      </c>
      <c r="J433" s="9">
        <v>0.310215557638235</v>
      </c>
      <c r="K433" s="9">
        <v>0.48220675944334102</v>
      </c>
      <c r="L433" s="9">
        <v>0.37424242424242599</v>
      </c>
      <c r="M433" s="9">
        <v>0.117312552653751</v>
      </c>
      <c r="N433" s="9">
        <v>0.20014484881405001</v>
      </c>
      <c r="O433" s="9">
        <v>0.109596004243281</v>
      </c>
      <c r="P433" s="9">
        <v>0.181218489374734</v>
      </c>
      <c r="Q433" s="9">
        <v>0.17005666812352599</v>
      </c>
      <c r="R433" s="9">
        <v>0.108678655199374</v>
      </c>
      <c r="S433" s="9">
        <v>0.17415207137921801</v>
      </c>
      <c r="T433" s="9">
        <v>7.1262626262626E-2</v>
      </c>
      <c r="U433" s="9">
        <v>0.307444591778746</v>
      </c>
      <c r="V433" s="9">
        <v>0.164321494906286</v>
      </c>
      <c r="W433" s="9">
        <v>9.8296090543509795E-2</v>
      </c>
      <c r="X433" s="9">
        <v>0.71433653504091299</v>
      </c>
      <c r="Y433" s="9">
        <v>0.43176972281449699</v>
      </c>
      <c r="Z433" s="9">
        <v>0.66631804372727499</v>
      </c>
      <c r="AA433" s="9">
        <v>0.545074714903657</v>
      </c>
      <c r="AB433" s="9">
        <v>0.34094961368289201</v>
      </c>
      <c r="AC433" s="9">
        <v>0.32114755847910598</v>
      </c>
      <c r="AD433" s="9">
        <v>0.31533546325878498</v>
      </c>
      <c r="AE433" s="9">
        <v>0.80618556701031197</v>
      </c>
      <c r="AF433" s="9">
        <v>0.39897496550364703</v>
      </c>
      <c r="AG433" s="9">
        <v>0.24157155975337899</v>
      </c>
      <c r="AH433" s="9">
        <v>0</v>
      </c>
      <c r="AI433">
        <v>1</v>
      </c>
    </row>
    <row r="434" spans="3:35" x14ac:dyDescent="0.2">
      <c r="C434" s="5" t="s">
        <v>725</v>
      </c>
      <c r="D434" s="9">
        <v>0.68999952671683296</v>
      </c>
      <c r="E434" s="9">
        <v>0.42881298613459501</v>
      </c>
      <c r="F434" s="9">
        <v>0.67866768018796197</v>
      </c>
      <c r="G434" s="9">
        <v>0.56648992576882196</v>
      </c>
      <c r="H434" s="9">
        <v>0.52694772952965996</v>
      </c>
      <c r="I434" s="9">
        <v>0.29605545672044697</v>
      </c>
      <c r="J434" s="9">
        <v>0.57146204311152704</v>
      </c>
      <c r="K434" s="9">
        <v>0.69035785288270701</v>
      </c>
      <c r="L434" s="9">
        <v>0.33636363636363797</v>
      </c>
      <c r="M434" s="9">
        <v>0.13205560235889</v>
      </c>
      <c r="N434" s="9">
        <v>0.38547890639144999</v>
      </c>
      <c r="O434" s="9">
        <v>0.197975601131542</v>
      </c>
      <c r="P434" s="9">
        <v>0.32587287376902402</v>
      </c>
      <c r="Q434" s="9">
        <v>0.28371043597473</v>
      </c>
      <c r="R434" s="9">
        <v>0.29190604072475101</v>
      </c>
      <c r="S434" s="9">
        <v>0.200213296482111</v>
      </c>
      <c r="T434" s="9">
        <v>0.131262626262626</v>
      </c>
      <c r="U434" s="9">
        <v>0.46486076908505197</v>
      </c>
      <c r="V434" s="9">
        <v>4.5843417571902897E-2</v>
      </c>
      <c r="W434" s="9">
        <v>0.11553556375495699</v>
      </c>
      <c r="X434" s="9">
        <v>0.62326574172892002</v>
      </c>
      <c r="Y434" s="9">
        <v>0.38326226012793002</v>
      </c>
      <c r="Z434" s="9">
        <v>0.57617411225658399</v>
      </c>
      <c r="AA434" s="9">
        <v>0.45266417616987797</v>
      </c>
      <c r="AB434" s="9">
        <v>0.46113715908340103</v>
      </c>
      <c r="AC434" s="9">
        <v>0.178527422844446</v>
      </c>
      <c r="AD434" s="9">
        <v>0.32803514376996801</v>
      </c>
      <c r="AE434" s="9">
        <v>0.76151202749140801</v>
      </c>
      <c r="AF434" s="9">
        <v>9.75753991720857E-2</v>
      </c>
      <c r="AG434" s="9">
        <v>0.105667060212516</v>
      </c>
      <c r="AH434" s="9">
        <v>0</v>
      </c>
      <c r="AI434">
        <v>1</v>
      </c>
    </row>
    <row r="435" spans="3:35" x14ac:dyDescent="0.2">
      <c r="C435" s="5" t="s">
        <v>660</v>
      </c>
      <c r="D435" s="9">
        <v>0.64409105968100999</v>
      </c>
      <c r="E435" s="9">
        <v>0.38992221846465602</v>
      </c>
      <c r="F435" s="9">
        <v>0.64964411581784198</v>
      </c>
      <c r="G435" s="9">
        <v>0.49904559915164298</v>
      </c>
      <c r="H435" s="9">
        <v>0.50437844181638003</v>
      </c>
      <c r="I435" s="9">
        <v>0.44481933623703801</v>
      </c>
      <c r="J435" s="9">
        <v>0.51265229615744801</v>
      </c>
      <c r="K435" s="9">
        <v>0.55715705765407797</v>
      </c>
      <c r="L435" s="9">
        <v>0.39797979797979399</v>
      </c>
      <c r="M435" s="9">
        <v>0.25821398483572</v>
      </c>
      <c r="N435" s="9">
        <v>0.173420242621763</v>
      </c>
      <c r="O435" s="9">
        <v>0.18913543140028299</v>
      </c>
      <c r="P435" s="9">
        <v>0.16251236865664601</v>
      </c>
      <c r="Q435" s="9">
        <v>0.12754623663143999</v>
      </c>
      <c r="R435" s="9">
        <v>0.168372029778699</v>
      </c>
      <c r="S435" s="9">
        <v>0.19270285697119099</v>
      </c>
      <c r="T435" s="9">
        <v>0.102575757575757</v>
      </c>
      <c r="U435" s="9">
        <v>0.28016669823830098</v>
      </c>
      <c r="V435" s="9">
        <v>4.6265548488769903E-2</v>
      </c>
      <c r="W435" s="9">
        <v>9.7846965990906906E-2</v>
      </c>
      <c r="X435" s="9">
        <v>0.56670224119530199</v>
      </c>
      <c r="Y435" s="9">
        <v>0.49946695095948901</v>
      </c>
      <c r="Z435" s="9">
        <v>0.56173116191045103</v>
      </c>
      <c r="AA435" s="9">
        <v>0.38704286276051902</v>
      </c>
      <c r="AB435" s="9">
        <v>0.49679720002641797</v>
      </c>
      <c r="AC435" s="9">
        <v>0.32250584548515099</v>
      </c>
      <c r="AD435" s="9">
        <v>0.41365814696485598</v>
      </c>
      <c r="AE435" s="9">
        <v>0.72611683848797104</v>
      </c>
      <c r="AF435" s="9">
        <v>0.180366646954465</v>
      </c>
      <c r="AG435" s="9">
        <v>0.229240456513185</v>
      </c>
      <c r="AH435" s="9">
        <v>0</v>
      </c>
      <c r="AI435">
        <v>1</v>
      </c>
    </row>
    <row r="436" spans="3:35" x14ac:dyDescent="0.2">
      <c r="C436" s="5" t="s">
        <v>722</v>
      </c>
      <c r="D436" s="9">
        <v>0.19967816744757999</v>
      </c>
      <c r="E436" s="9">
        <v>0.66486303686168402</v>
      </c>
      <c r="F436" s="9">
        <v>0.185750811968765</v>
      </c>
      <c r="G436" s="9">
        <v>0.10286320254506801</v>
      </c>
      <c r="H436" s="9">
        <v>0.19734585176492001</v>
      </c>
      <c r="I436" s="9">
        <v>4.9690203055027402E-2</v>
      </c>
      <c r="J436" s="9">
        <v>0</v>
      </c>
      <c r="K436" s="9">
        <v>0</v>
      </c>
      <c r="L436" s="9">
        <v>0</v>
      </c>
      <c r="M436" s="9">
        <v>0.106571187868576</v>
      </c>
      <c r="N436" s="9">
        <v>7.3365924316494205E-2</v>
      </c>
      <c r="O436" s="9">
        <v>0.781426803394624</v>
      </c>
      <c r="P436" s="9">
        <v>6.0500400508881398E-2</v>
      </c>
      <c r="Q436" s="9">
        <v>2.98992525186868E-2</v>
      </c>
      <c r="R436" s="9">
        <v>0.19991841452221501</v>
      </c>
      <c r="S436" s="9">
        <v>4.9764172199357401E-2</v>
      </c>
      <c r="T436" s="9">
        <v>0</v>
      </c>
      <c r="U436" s="9">
        <v>0</v>
      </c>
      <c r="V436" s="9">
        <v>0.16896493499183801</v>
      </c>
      <c r="W436" s="9">
        <v>3.0340090930448E-2</v>
      </c>
      <c r="X436" s="9">
        <v>0.14194236926360801</v>
      </c>
      <c r="Y436" s="9">
        <v>0.70042643923240799</v>
      </c>
      <c r="Z436" s="9">
        <v>0.123412520543852</v>
      </c>
      <c r="AA436" s="9">
        <v>6.2524577270940004E-2</v>
      </c>
      <c r="AB436" s="9">
        <v>0.141979792643467</v>
      </c>
      <c r="AC436" s="9">
        <v>2.6826168369376499E-2</v>
      </c>
      <c r="AD436" s="9">
        <v>0</v>
      </c>
      <c r="AE436" s="9">
        <v>0</v>
      </c>
      <c r="AF436" s="9">
        <v>1.9712201852747799E-4</v>
      </c>
      <c r="AG436" s="9">
        <v>2.6301980847435499E-2</v>
      </c>
      <c r="AH436" s="9">
        <v>1</v>
      </c>
      <c r="AI436">
        <v>0</v>
      </c>
    </row>
    <row r="437" spans="3:35" x14ac:dyDescent="0.2">
      <c r="C437" s="5" t="s">
        <v>469</v>
      </c>
      <c r="D437" s="9">
        <v>0.30853329547068098</v>
      </c>
      <c r="E437" s="9">
        <v>0.101454176530267</v>
      </c>
      <c r="F437" s="9">
        <v>0.28954460645428698</v>
      </c>
      <c r="G437" s="9">
        <v>0.179300106044538</v>
      </c>
      <c r="H437" s="9">
        <v>0.19075561975264199</v>
      </c>
      <c r="I437" s="9">
        <v>5.1407889086558897E-2</v>
      </c>
      <c r="J437" s="9">
        <v>6.4620431115276402E-3</v>
      </c>
      <c r="K437" s="9">
        <v>2.19632206759444E-2</v>
      </c>
      <c r="L437" s="9">
        <v>0.15404040404040401</v>
      </c>
      <c r="M437" s="9">
        <v>7.1398483572032406E-2</v>
      </c>
      <c r="N437" s="9">
        <v>4.08835777657066E-2</v>
      </c>
      <c r="O437" s="9">
        <v>7.2091584158415906E-2</v>
      </c>
      <c r="P437" s="9">
        <v>3.5433256372802598E-2</v>
      </c>
      <c r="Q437" s="9">
        <v>2.53792505762068E-2</v>
      </c>
      <c r="R437" s="9">
        <v>5.5240167250229399E-2</v>
      </c>
      <c r="S437" s="9">
        <v>1.1220596629314799E-2</v>
      </c>
      <c r="T437" s="9">
        <v>5.1262626262626202E-3</v>
      </c>
      <c r="U437" s="9">
        <v>6.1413146429248E-2</v>
      </c>
      <c r="V437" s="9">
        <v>9.7343389429841803E-2</v>
      </c>
      <c r="W437" s="9">
        <v>2.3188646131309901E-2</v>
      </c>
      <c r="X437" s="9">
        <v>0.25044468160796901</v>
      </c>
      <c r="Y437" s="9">
        <v>0.131130063965885</v>
      </c>
      <c r="Z437" s="9">
        <v>0.22446336968972699</v>
      </c>
      <c r="AA437" s="9">
        <v>0.12620428627605201</v>
      </c>
      <c r="AB437" s="9">
        <v>0.12586673710625501</v>
      </c>
      <c r="AC437" s="9">
        <v>3.0144269484141999E-2</v>
      </c>
      <c r="AD437" s="9">
        <v>1.10143769968051E-2</v>
      </c>
      <c r="AE437" s="9">
        <v>7.59450171821308E-2</v>
      </c>
      <c r="AF437" s="9">
        <v>0.13837965700768801</v>
      </c>
      <c r="AG437" s="9">
        <v>4.5126590581136897E-2</v>
      </c>
      <c r="AH437" s="9">
        <v>1</v>
      </c>
      <c r="AI437">
        <v>0</v>
      </c>
    </row>
    <row r="438" spans="3:35" x14ac:dyDescent="0.2">
      <c r="C438" s="5" t="s">
        <v>627</v>
      </c>
      <c r="D438" s="9">
        <v>0.29149510151924002</v>
      </c>
      <c r="E438" s="9">
        <v>0.373013189042945</v>
      </c>
      <c r="F438" s="9">
        <v>0.29154861447031999</v>
      </c>
      <c r="G438" s="9">
        <v>0.166871686108164</v>
      </c>
      <c r="H438" s="9">
        <v>0.30802563871084399</v>
      </c>
      <c r="I438" s="9">
        <v>0.27458438132629898</v>
      </c>
      <c r="J438" s="9">
        <v>0.25421743205248298</v>
      </c>
      <c r="K438" s="9">
        <v>0.17445328031809099</v>
      </c>
      <c r="L438" s="9">
        <v>0.253535353535354</v>
      </c>
      <c r="M438" s="9">
        <v>0.21566975568660399</v>
      </c>
      <c r="N438" s="9">
        <v>7.3764258555132703E-2</v>
      </c>
      <c r="O438" s="9">
        <v>9.4634016973125804E-2</v>
      </c>
      <c r="P438" s="9">
        <v>7.3269566036846298E-2</v>
      </c>
      <c r="Q438" s="9">
        <v>3.8472314054217402E-2</v>
      </c>
      <c r="R438" s="9">
        <v>0.189754223748173</v>
      </c>
      <c r="S438" s="9">
        <v>0.221843362273561</v>
      </c>
      <c r="T438" s="9">
        <v>0.116540404040403</v>
      </c>
      <c r="U438" s="9">
        <v>0.23754498958136</v>
      </c>
      <c r="V438" s="9">
        <v>0.108740924185287</v>
      </c>
      <c r="W438" s="9">
        <v>8.0676588864474805E-2</v>
      </c>
      <c r="X438" s="9">
        <v>0.24439701173959499</v>
      </c>
      <c r="Y438" s="9">
        <v>0.35820895522388102</v>
      </c>
      <c r="Z438" s="9">
        <v>0.25145674585387801</v>
      </c>
      <c r="AA438" s="9">
        <v>0.123844868265827</v>
      </c>
      <c r="AB438" s="9">
        <v>0.42217526249752602</v>
      </c>
      <c r="AC438" s="9">
        <v>0.31784886146442598</v>
      </c>
      <c r="AD438" s="9">
        <v>0.35974440894568599</v>
      </c>
      <c r="AE438" s="9">
        <v>0.40584192439862599</v>
      </c>
      <c r="AF438" s="9">
        <v>0.196727774492409</v>
      </c>
      <c r="AG438" s="9">
        <v>0.17512790240063</v>
      </c>
      <c r="AH438" s="9">
        <v>1</v>
      </c>
      <c r="AI438">
        <v>0</v>
      </c>
    </row>
    <row r="439" spans="3:35" x14ac:dyDescent="0.2">
      <c r="C439" s="5" t="s">
        <v>203</v>
      </c>
      <c r="D439" s="9">
        <v>0.57215201855270303</v>
      </c>
      <c r="E439" s="9">
        <v>0.51065268853567403</v>
      </c>
      <c r="F439" s="9">
        <v>0.58399557736162</v>
      </c>
      <c r="G439" s="9">
        <v>0.40742311770943701</v>
      </c>
      <c r="H439" s="9">
        <v>0.34467816195721102</v>
      </c>
      <c r="I439" s="9">
        <v>0.61229372431139295</v>
      </c>
      <c r="J439" s="9">
        <v>0.493673851921274</v>
      </c>
      <c r="K439" s="9">
        <v>0.49507952286282497</v>
      </c>
      <c r="L439" s="9">
        <v>0.63131313131313405</v>
      </c>
      <c r="M439" s="9">
        <v>0.28369839932603402</v>
      </c>
      <c r="N439" s="9">
        <v>0.31490132174542701</v>
      </c>
      <c r="O439" s="9">
        <v>0.28858734087694299</v>
      </c>
      <c r="P439" s="9">
        <v>0.38038920039579699</v>
      </c>
      <c r="Q439" s="9">
        <v>0.18322444237744601</v>
      </c>
      <c r="R439" s="9">
        <v>0.16436074378760601</v>
      </c>
      <c r="S439" s="9">
        <v>0.73863670501997503</v>
      </c>
      <c r="T439" s="9">
        <v>0.24553030303030199</v>
      </c>
      <c r="U439" s="9">
        <v>0.49971585527562101</v>
      </c>
      <c r="V439" s="9">
        <v>0.63950019699442695</v>
      </c>
      <c r="W439" s="9">
        <v>0.23324074457941199</v>
      </c>
      <c r="X439" s="9">
        <v>0.57488438278192999</v>
      </c>
      <c r="Y439" s="9">
        <v>0.56369936034115198</v>
      </c>
      <c r="Z439" s="9">
        <v>0.63245181532945105</v>
      </c>
      <c r="AA439" s="9">
        <v>0.36025363743609901</v>
      </c>
      <c r="AB439" s="9">
        <v>0.35349666512580302</v>
      </c>
      <c r="AC439" s="9">
        <v>0.695743710646058</v>
      </c>
      <c r="AD439" s="9">
        <v>0.57843450479233105</v>
      </c>
      <c r="AE439" s="9">
        <v>0.85670103092783401</v>
      </c>
      <c r="AF439" s="9">
        <v>0.61206386753400399</v>
      </c>
      <c r="AG439" s="9">
        <v>0.319821592548867</v>
      </c>
      <c r="AH439" s="9">
        <v>0</v>
      </c>
      <c r="AI439">
        <v>1</v>
      </c>
    </row>
    <row r="440" spans="3:35" x14ac:dyDescent="0.2">
      <c r="C440" s="5" t="s">
        <v>397</v>
      </c>
      <c r="D440" s="9">
        <v>0.76809124899427705</v>
      </c>
      <c r="E440" s="9">
        <v>0.58369969563746604</v>
      </c>
      <c r="F440" s="9">
        <v>0.75813696358233695</v>
      </c>
      <c r="G440" s="9">
        <v>0.64750795334040201</v>
      </c>
      <c r="H440" s="9">
        <v>0.38331678252234602</v>
      </c>
      <c r="I440" s="9">
        <v>0.45647506287957601</v>
      </c>
      <c r="J440" s="9">
        <v>0.456888472352389</v>
      </c>
      <c r="K440" s="9">
        <v>0.61481113320079805</v>
      </c>
      <c r="L440" s="9">
        <v>0.428787878787875</v>
      </c>
      <c r="M440" s="9">
        <v>0.27653748946925</v>
      </c>
      <c r="N440" s="9">
        <v>0.34274850624660502</v>
      </c>
      <c r="O440" s="9">
        <v>0.13333185997171099</v>
      </c>
      <c r="P440" s="9">
        <v>0.30580031098336602</v>
      </c>
      <c r="Q440" s="9">
        <v>0.27829390472134702</v>
      </c>
      <c r="R440" s="9">
        <v>0.16028146989835801</v>
      </c>
      <c r="S440" s="9">
        <v>0.19811037341905299</v>
      </c>
      <c r="T440" s="9">
        <v>0.113560606060606</v>
      </c>
      <c r="U440" s="9">
        <v>0.32506156469028202</v>
      </c>
      <c r="V440" s="9">
        <v>0.112821523048348</v>
      </c>
      <c r="W440" s="9">
        <v>7.4561585340574804E-2</v>
      </c>
      <c r="X440" s="9">
        <v>0.82106012095339997</v>
      </c>
      <c r="Y440" s="9">
        <v>0.59941364605543601</v>
      </c>
      <c r="Z440" s="9">
        <v>0.77488918770855497</v>
      </c>
      <c r="AA440" s="9">
        <v>0.67803775068816297</v>
      </c>
      <c r="AB440" s="9">
        <v>0.50802350921217998</v>
      </c>
      <c r="AC440" s="9">
        <v>0.37382969021354201</v>
      </c>
      <c r="AD440" s="9">
        <v>0.46485623003194798</v>
      </c>
      <c r="AE440" s="9">
        <v>0.89106529209621899</v>
      </c>
      <c r="AF440" s="9">
        <v>0.303173664498325</v>
      </c>
      <c r="AG440" s="9">
        <v>0.208120162665619</v>
      </c>
      <c r="AH440" s="9">
        <v>0</v>
      </c>
      <c r="AI440">
        <v>1</v>
      </c>
    </row>
    <row r="441" spans="3:35" x14ac:dyDescent="0.2">
      <c r="C441" s="5" t="s">
        <v>196</v>
      </c>
      <c r="D441" s="9">
        <v>0.46187704103364802</v>
      </c>
      <c r="E441" s="9">
        <v>0.40175853905985698</v>
      </c>
      <c r="F441" s="9">
        <v>0.45822679842442798</v>
      </c>
      <c r="G441" s="9">
        <v>0.30795334040296901</v>
      </c>
      <c r="H441" s="9">
        <v>0.39243477475851202</v>
      </c>
      <c r="I441" s="9">
        <v>0.35034660450279198</v>
      </c>
      <c r="J441" s="9">
        <v>0.31583880037488199</v>
      </c>
      <c r="K441" s="9">
        <v>0.29910536779324098</v>
      </c>
      <c r="L441" s="9">
        <v>0.422222222222219</v>
      </c>
      <c r="M441" s="9">
        <v>0.13900589721988199</v>
      </c>
      <c r="N441" s="9">
        <v>0.12674271229404299</v>
      </c>
      <c r="O441" s="9">
        <v>0.123651874115983</v>
      </c>
      <c r="P441" s="9">
        <v>0.106064175658483</v>
      </c>
      <c r="Q441" s="9">
        <v>7.1699931639639794E-2</v>
      </c>
      <c r="R441" s="9">
        <v>0.138117415100112</v>
      </c>
      <c r="S441" s="9">
        <v>0.170772373599303</v>
      </c>
      <c r="T441" s="9">
        <v>9.3308080808080507E-2</v>
      </c>
      <c r="U441" s="9">
        <v>0.226368630422428</v>
      </c>
      <c r="V441" s="9">
        <v>0.28153317949006501</v>
      </c>
      <c r="W441" s="9">
        <v>6.11569448475048E-2</v>
      </c>
      <c r="X441" s="9">
        <v>0.42974030594094798</v>
      </c>
      <c r="Y441" s="9">
        <v>0.453091684434969</v>
      </c>
      <c r="Z441" s="9">
        <v>0.413815429055234</v>
      </c>
      <c r="AA441" s="9">
        <v>0.25653755406999601</v>
      </c>
      <c r="AB441" s="9">
        <v>0.56217394175526303</v>
      </c>
      <c r="AC441" s="9">
        <v>0.34559672458790502</v>
      </c>
      <c r="AD441" s="9">
        <v>0.43202875399361002</v>
      </c>
      <c r="AE441" s="9">
        <v>0.62302405498281599</v>
      </c>
      <c r="AF441" s="9">
        <v>0.65010841711019196</v>
      </c>
      <c r="AG441" s="9">
        <v>0.20523415977961601</v>
      </c>
      <c r="AH441" s="9">
        <v>0</v>
      </c>
      <c r="AI441">
        <v>1</v>
      </c>
    </row>
    <row r="442" spans="3:35" x14ac:dyDescent="0.2">
      <c r="C442" s="5" t="s">
        <v>618</v>
      </c>
      <c r="D442" s="9">
        <v>0.29480808367646499</v>
      </c>
      <c r="E442" s="9">
        <v>0.525532634426783</v>
      </c>
      <c r="F442" s="9">
        <v>0.27855711422845603</v>
      </c>
      <c r="G442" s="9">
        <v>0.16729586426299001</v>
      </c>
      <c r="H442" s="9">
        <v>0.31849778820980701</v>
      </c>
      <c r="I442" s="9">
        <v>0.10020857616097099</v>
      </c>
      <c r="J442" s="9">
        <v>6.49484536082474E-2</v>
      </c>
      <c r="K442" s="9">
        <v>0.10278330019880701</v>
      </c>
      <c r="L442" s="9">
        <v>0.28232323232322798</v>
      </c>
      <c r="M442" s="9">
        <v>0.123841617523169</v>
      </c>
      <c r="N442" s="9">
        <v>3.5089625203693603E-2</v>
      </c>
      <c r="O442" s="9">
        <v>0.21875</v>
      </c>
      <c r="P442" s="9">
        <v>2.62451114357065E-2</v>
      </c>
      <c r="Q442" s="9">
        <v>2.0130818568616E-2</v>
      </c>
      <c r="R442" s="9">
        <v>0.13784546350749499</v>
      </c>
      <c r="S442" s="9">
        <v>4.3785862348664897E-2</v>
      </c>
      <c r="T442" s="9">
        <v>3.8131313131313099E-2</v>
      </c>
      <c r="U442" s="9">
        <v>0.12220117446486101</v>
      </c>
      <c r="V442" s="9">
        <v>7.8628918782010102E-2</v>
      </c>
      <c r="W442" s="9">
        <v>3.2240233268383101E-2</v>
      </c>
      <c r="X442" s="9">
        <v>0.22838847385272201</v>
      </c>
      <c r="Y442" s="9">
        <v>0.59195095948827103</v>
      </c>
      <c r="Z442" s="9">
        <v>0.20359579660341701</v>
      </c>
      <c r="AA442" s="9">
        <v>0.11003244199763999</v>
      </c>
      <c r="AB442" s="9">
        <v>0.38123225252591503</v>
      </c>
      <c r="AC442" s="9">
        <v>7.6655897391118805E-2</v>
      </c>
      <c r="AD442" s="9">
        <v>0.11102236421725201</v>
      </c>
      <c r="AE442" s="9">
        <v>0.206357388316151</v>
      </c>
      <c r="AF442" s="9">
        <v>0.173270254287404</v>
      </c>
      <c r="AG442" s="9">
        <v>8.4218811491539203E-2</v>
      </c>
      <c r="AH442" s="9">
        <v>1</v>
      </c>
      <c r="AI442">
        <v>0</v>
      </c>
    </row>
    <row r="443" spans="3:35" x14ac:dyDescent="0.2">
      <c r="C443" s="5" t="s">
        <v>599</v>
      </c>
      <c r="D443" s="9">
        <v>0.32509820625680502</v>
      </c>
      <c r="E443" s="9">
        <v>0.334460601961447</v>
      </c>
      <c r="F443" s="9">
        <v>0.31020662013682498</v>
      </c>
      <c r="G443" s="9">
        <v>0.190498409331919</v>
      </c>
      <c r="H443" s="9">
        <v>0.30883813306852298</v>
      </c>
      <c r="I443" s="9">
        <v>0.134715661615851</v>
      </c>
      <c r="J443" s="9">
        <v>3.1443298969072102E-2</v>
      </c>
      <c r="K443" s="9">
        <v>0.1139662027833</v>
      </c>
      <c r="L443" s="9">
        <v>0.250000000000001</v>
      </c>
      <c r="M443" s="9">
        <v>0.142586352148275</v>
      </c>
      <c r="N443" s="9">
        <v>8.3432916892992495E-2</v>
      </c>
      <c r="O443" s="9">
        <v>0.29123939179632002</v>
      </c>
      <c r="P443" s="9">
        <v>7.4164821184563898E-2</v>
      </c>
      <c r="Q443" s="9">
        <v>4.2637439811130898E-2</v>
      </c>
      <c r="R443" s="9">
        <v>0.140157052044736</v>
      </c>
      <c r="S443" s="9">
        <v>6.5325802865984203E-2</v>
      </c>
      <c r="T443" s="9">
        <v>1.4676767676767601E-2</v>
      </c>
      <c r="U443" s="9">
        <v>0.13333964766054199</v>
      </c>
      <c r="V443" s="9">
        <v>0.17248269263240801</v>
      </c>
      <c r="W443" s="9">
        <v>4.9445158437322702E-2</v>
      </c>
      <c r="X443" s="9">
        <v>0.27392387050871703</v>
      </c>
      <c r="Y443" s="9">
        <v>0.42617270788912698</v>
      </c>
      <c r="Z443" s="9">
        <v>0.25145674585387801</v>
      </c>
      <c r="AA443" s="9">
        <v>0.13859123082972799</v>
      </c>
      <c r="AB443" s="9">
        <v>0.26830878953972298</v>
      </c>
      <c r="AC443" s="9">
        <v>8.4223496424793598E-2</v>
      </c>
      <c r="AD443" s="9">
        <v>3.7963258785942401E-2</v>
      </c>
      <c r="AE443" s="9">
        <v>0.202405498281787</v>
      </c>
      <c r="AF443" s="9">
        <v>0.18687167356593701</v>
      </c>
      <c r="AG443" s="9">
        <v>9.2286501377411595E-2</v>
      </c>
      <c r="AH443" s="9">
        <v>1</v>
      </c>
      <c r="AI443">
        <v>0</v>
      </c>
    </row>
    <row r="444" spans="3:35" x14ac:dyDescent="0.2">
      <c r="C444" s="5" t="s">
        <v>435</v>
      </c>
      <c r="D444" s="9">
        <v>0.51819773770647204</v>
      </c>
      <c r="E444" s="9">
        <v>0.49949272911734799</v>
      </c>
      <c r="F444" s="9">
        <v>0.49346969801672302</v>
      </c>
      <c r="G444" s="9">
        <v>0.362841993637327</v>
      </c>
      <c r="H444" s="9">
        <v>0.324275525864406</v>
      </c>
      <c r="I444" s="9">
        <v>0.156094718115453</v>
      </c>
      <c r="J444" s="9">
        <v>0.133528584817244</v>
      </c>
      <c r="K444" s="9">
        <v>0.23578528827037801</v>
      </c>
      <c r="L444" s="9">
        <v>0.241414141414137</v>
      </c>
      <c r="M444" s="9">
        <v>0.10825610783488</v>
      </c>
      <c r="N444" s="9">
        <v>0.112149194278471</v>
      </c>
      <c r="O444" s="9">
        <v>0.23709335219236199</v>
      </c>
      <c r="P444" s="9">
        <v>9.4614333506101794E-2</v>
      </c>
      <c r="Q444" s="9">
        <v>7.2857948666225802E-2</v>
      </c>
      <c r="R444" s="9">
        <v>0.126831424006527</v>
      </c>
      <c r="S444" s="9">
        <v>7.0883528104065105E-2</v>
      </c>
      <c r="T444" s="9">
        <v>4.0959595959595703E-2</v>
      </c>
      <c r="U444" s="9">
        <v>0.161432089410873</v>
      </c>
      <c r="V444" s="9">
        <v>8.87600607868506E-2</v>
      </c>
      <c r="W444" s="9">
        <v>6.4128076503185499E-2</v>
      </c>
      <c r="X444" s="9">
        <v>0.46211312700106899</v>
      </c>
      <c r="Y444" s="9">
        <v>0.60421108742004104</v>
      </c>
      <c r="Z444" s="9">
        <v>0.42178395338412999</v>
      </c>
      <c r="AA444" s="9">
        <v>0.27890287062524499</v>
      </c>
      <c r="AB444" s="9">
        <v>0.39840190186885299</v>
      </c>
      <c r="AC444" s="9">
        <v>0.148742129211902</v>
      </c>
      <c r="AD444" s="9">
        <v>0.16613418530351301</v>
      </c>
      <c r="AE444" s="9">
        <v>0.39037800687285301</v>
      </c>
      <c r="AF444" s="9">
        <v>0.18509757539917199</v>
      </c>
      <c r="AG444" s="9">
        <v>0.16030434212252401</v>
      </c>
      <c r="AH444" s="9">
        <v>0</v>
      </c>
      <c r="AI444">
        <v>1</v>
      </c>
    </row>
    <row r="445" spans="3:35" x14ac:dyDescent="0.2">
      <c r="C445" s="5" t="s">
        <v>276</v>
      </c>
      <c r="D445" s="9">
        <v>0.23422783851578499</v>
      </c>
      <c r="E445" s="9">
        <v>0.39972945552925199</v>
      </c>
      <c r="F445" s="9">
        <v>0.22624559463755101</v>
      </c>
      <c r="G445" s="9">
        <v>0.125174973488865</v>
      </c>
      <c r="H445" s="9">
        <v>0.406698564593305</v>
      </c>
      <c r="I445" s="9">
        <v>0.18130789522115201</v>
      </c>
      <c r="J445" s="9">
        <v>7.7975632614807597E-2</v>
      </c>
      <c r="K445" s="9">
        <v>9.9801192842942796E-2</v>
      </c>
      <c r="L445" s="9">
        <v>0.31717171717171799</v>
      </c>
      <c r="M445" s="9">
        <v>0.25231676495366601</v>
      </c>
      <c r="N445" s="9">
        <v>7.2533043635705202E-2</v>
      </c>
      <c r="O445" s="9">
        <v>0.12431488684582701</v>
      </c>
      <c r="P445" s="9">
        <v>5.8568534137492301E-2</v>
      </c>
      <c r="Q445" s="9">
        <v>3.35974359261706E-2</v>
      </c>
      <c r="R445" s="9">
        <v>0.20702314987932099</v>
      </c>
      <c r="S445" s="9">
        <v>0.171373208760177</v>
      </c>
      <c r="T445" s="9">
        <v>4.6338383838383797E-2</v>
      </c>
      <c r="U445" s="9">
        <v>0.14606933131274799</v>
      </c>
      <c r="V445" s="9">
        <v>6.8919907694039495E-2</v>
      </c>
      <c r="W445" s="9">
        <v>0.102303663474427</v>
      </c>
      <c r="X445" s="9">
        <v>0.204197794379225</v>
      </c>
      <c r="Y445" s="9">
        <v>0.37659914712153297</v>
      </c>
      <c r="Z445" s="9">
        <v>0.18491956770755599</v>
      </c>
      <c r="AA445" s="9">
        <v>9.7768383798663205E-2</v>
      </c>
      <c r="AB445" s="9">
        <v>0.520570560655085</v>
      </c>
      <c r="AC445" s="9">
        <v>0.20627528596792499</v>
      </c>
      <c r="AD445" s="9">
        <v>0.12004792332268199</v>
      </c>
      <c r="AE445" s="9">
        <v>0.24903780068728601</v>
      </c>
      <c r="AF445" s="9">
        <v>0.172087522176225</v>
      </c>
      <c r="AG445" s="9">
        <v>0.199199790108882</v>
      </c>
      <c r="AH445" s="9">
        <v>1</v>
      </c>
      <c r="AI445">
        <v>0</v>
      </c>
    </row>
    <row r="446" spans="3:35" x14ac:dyDescent="0.2">
      <c r="C446" s="5" t="s">
        <v>439</v>
      </c>
      <c r="D446" s="9">
        <v>0.31279284395854201</v>
      </c>
      <c r="E446" s="9">
        <v>0.274940818397023</v>
      </c>
      <c r="F446" s="9">
        <v>0.29334531131227898</v>
      </c>
      <c r="G446" s="9">
        <v>0.18188759278896999</v>
      </c>
      <c r="H446" s="9">
        <v>0.24239415004062601</v>
      </c>
      <c r="I446" s="9">
        <v>6.4842647690325897E-2</v>
      </c>
      <c r="J446" s="9">
        <v>4.6790065604498499E-2</v>
      </c>
      <c r="K446" s="9">
        <v>6.1530815109344203E-2</v>
      </c>
      <c r="L446" s="9">
        <v>0.25909090909090998</v>
      </c>
      <c r="M446" s="9">
        <v>0.11036225779275401</v>
      </c>
      <c r="N446" s="9">
        <v>5.30508781459351E-2</v>
      </c>
      <c r="O446" s="9">
        <v>0.17808521923620699</v>
      </c>
      <c r="P446" s="9">
        <v>4.3631908778212297E-2</v>
      </c>
      <c r="Q446" s="9">
        <v>2.87972685740326E-2</v>
      </c>
      <c r="R446" s="9">
        <v>6.8939728728286603E-2</v>
      </c>
      <c r="S446" s="9">
        <v>2.2696548202000899E-2</v>
      </c>
      <c r="T446" s="9">
        <v>2.68939393939393E-2</v>
      </c>
      <c r="U446" s="9">
        <v>9.5548399318052604E-2</v>
      </c>
      <c r="V446" s="9">
        <v>7.8206787865143207E-2</v>
      </c>
      <c r="W446" s="9">
        <v>7.9875074278292005E-3</v>
      </c>
      <c r="X446" s="9">
        <v>0.269299181785842</v>
      </c>
      <c r="Y446" s="9">
        <v>0.375266524520256</v>
      </c>
      <c r="Z446" s="9">
        <v>0.241545893719807</v>
      </c>
      <c r="AA446" s="9">
        <v>0.13613350373574501</v>
      </c>
      <c r="AB446" s="9">
        <v>0.22340355279667301</v>
      </c>
      <c r="AC446" s="9">
        <v>4.7472130861250898E-2</v>
      </c>
      <c r="AD446" s="9">
        <v>8.4664536741214005E-2</v>
      </c>
      <c r="AE446" s="9">
        <v>0.178178694158076</v>
      </c>
      <c r="AF446" s="9">
        <v>0.15178395426769201</v>
      </c>
      <c r="AG446" s="9">
        <v>4.97835497835507E-2</v>
      </c>
      <c r="AH446" s="9">
        <v>1</v>
      </c>
      <c r="AI446">
        <v>0</v>
      </c>
    </row>
    <row r="447" spans="3:35" x14ac:dyDescent="0.2">
      <c r="C447" s="5" t="s">
        <v>170</v>
      </c>
      <c r="D447" s="9">
        <v>0.25931184627762899</v>
      </c>
      <c r="E447" s="9">
        <v>0.48461278322623902</v>
      </c>
      <c r="F447" s="9">
        <v>0.277658765807476</v>
      </c>
      <c r="G447" s="9">
        <v>0.14099681866383801</v>
      </c>
      <c r="H447" s="9">
        <v>0.59555836417803198</v>
      </c>
      <c r="I447" s="9">
        <v>0.67548003189988504</v>
      </c>
      <c r="J447" s="9">
        <v>0.53256794751640102</v>
      </c>
      <c r="K447" s="9">
        <v>0.42460238568588599</v>
      </c>
      <c r="L447" s="9">
        <v>0.489898989898992</v>
      </c>
      <c r="M447" s="9">
        <v>0.68386689132266398</v>
      </c>
      <c r="N447" s="9">
        <v>6.73909107369179E-2</v>
      </c>
      <c r="O447" s="9">
        <v>0.27378005657708598</v>
      </c>
      <c r="P447" s="9">
        <v>6.0406163124911601E-2</v>
      </c>
      <c r="Q447" s="9">
        <v>3.2009831938109599E-2</v>
      </c>
      <c r="R447" s="9">
        <v>0.18479110718292099</v>
      </c>
      <c r="S447" s="9">
        <v>0.52511490972452002</v>
      </c>
      <c r="T447" s="9">
        <v>0.195530303030302</v>
      </c>
      <c r="U447" s="9">
        <v>0.27126349687440598</v>
      </c>
      <c r="V447" s="9">
        <v>0.14082287386728201</v>
      </c>
      <c r="W447" s="9">
        <v>0.31733068004366899</v>
      </c>
      <c r="X447" s="9">
        <v>0.25471362504446898</v>
      </c>
      <c r="Y447" s="9">
        <v>0.76385927505330697</v>
      </c>
      <c r="Z447" s="9">
        <v>0.23527068081079799</v>
      </c>
      <c r="AA447" s="9">
        <v>0.12932559968540999</v>
      </c>
      <c r="AB447" s="9">
        <v>0.75368156904179895</v>
      </c>
      <c r="AC447" s="9">
        <v>1</v>
      </c>
      <c r="AD447" s="9">
        <v>0.88258785942492002</v>
      </c>
      <c r="AE447" s="9">
        <v>0.75945017182130803</v>
      </c>
      <c r="AF447" s="9">
        <v>0.55213877390104305</v>
      </c>
      <c r="AG447" s="9">
        <v>1</v>
      </c>
      <c r="AH447" s="9">
        <v>0</v>
      </c>
      <c r="AI447">
        <v>1</v>
      </c>
    </row>
    <row r="448" spans="3:35" x14ac:dyDescent="0.2">
      <c r="C448" s="5" t="s">
        <v>166</v>
      </c>
      <c r="D448" s="9">
        <v>0.25883856311230602</v>
      </c>
      <c r="E448" s="9">
        <v>0.20257017247209599</v>
      </c>
      <c r="F448" s="9">
        <v>0.26798424435077001</v>
      </c>
      <c r="G448" s="9">
        <v>0.141505832449628</v>
      </c>
      <c r="H448" s="9">
        <v>0.67861334296290199</v>
      </c>
      <c r="I448" s="9">
        <v>0.46199619655236002</v>
      </c>
      <c r="J448" s="9">
        <v>0.36972820993439498</v>
      </c>
      <c r="K448" s="9">
        <v>0.40203777335984198</v>
      </c>
      <c r="L448" s="9">
        <v>0.51868686868687097</v>
      </c>
      <c r="M448" s="9">
        <v>0.55117944397641305</v>
      </c>
      <c r="N448" s="9">
        <v>8.0753213833061693E-2</v>
      </c>
      <c r="O448" s="9">
        <v>0.11713224893917901</v>
      </c>
      <c r="P448" s="9">
        <v>6.8793290298261298E-2</v>
      </c>
      <c r="Q448" s="9">
        <v>3.8080082480696602E-2</v>
      </c>
      <c r="R448" s="9">
        <v>0.197062922799741</v>
      </c>
      <c r="S448" s="9">
        <v>0.23431069186168901</v>
      </c>
      <c r="T448" s="9">
        <v>9.27272727272727E-2</v>
      </c>
      <c r="U448" s="9">
        <v>0.21538170107974999</v>
      </c>
      <c r="V448" s="9">
        <v>0.193729948781447</v>
      </c>
      <c r="W448" s="9">
        <v>0.14465956358912699</v>
      </c>
      <c r="X448" s="9">
        <v>0.26823194592671701</v>
      </c>
      <c r="Y448" s="9">
        <v>0.312633262260128</v>
      </c>
      <c r="Z448" s="9">
        <v>0.26390756511778601</v>
      </c>
      <c r="AA448" s="9">
        <v>0.136747935509241</v>
      </c>
      <c r="AB448" s="9">
        <v>0.712738559070202</v>
      </c>
      <c r="AC448" s="9">
        <v>0.48278371219838701</v>
      </c>
      <c r="AD448" s="9">
        <v>0.42771565495207498</v>
      </c>
      <c r="AE448" s="9">
        <v>0.59828178694158196</v>
      </c>
      <c r="AF448" s="9">
        <v>0.47703528484131702</v>
      </c>
      <c r="AG448" s="9">
        <v>0.45493900039354901</v>
      </c>
      <c r="AH448" s="9">
        <v>0</v>
      </c>
      <c r="AI448">
        <v>1</v>
      </c>
    </row>
    <row r="449" spans="3:35" x14ac:dyDescent="0.2">
      <c r="C449" s="5" t="s">
        <v>528</v>
      </c>
      <c r="D449" s="9">
        <v>0.247479767144684</v>
      </c>
      <c r="E449" s="9">
        <v>0.28102806898883897</v>
      </c>
      <c r="F449" s="9">
        <v>0.238546057632506</v>
      </c>
      <c r="G449" s="9">
        <v>0.13357370095439999</v>
      </c>
      <c r="H449" s="9">
        <v>0.35821973458517897</v>
      </c>
      <c r="I449" s="9">
        <v>0.16063431691307301</v>
      </c>
      <c r="J449" s="9">
        <v>0.102905342080599</v>
      </c>
      <c r="K449" s="9">
        <v>0.100745526838966</v>
      </c>
      <c r="L449" s="9">
        <v>0.320707070707072</v>
      </c>
      <c r="M449" s="9">
        <v>0.193765796124684</v>
      </c>
      <c r="N449" s="9">
        <v>5.1131631359767803E-2</v>
      </c>
      <c r="O449" s="9">
        <v>9.24681753889674E-2</v>
      </c>
      <c r="P449" s="9">
        <v>5.2631578947368397E-2</v>
      </c>
      <c r="Q449" s="9">
        <v>2.19799102723581E-2</v>
      </c>
      <c r="R449" s="9">
        <v>0.14005507019750399</v>
      </c>
      <c r="S449" s="9">
        <v>8.7331390632980399E-2</v>
      </c>
      <c r="T449" s="9">
        <v>5.0505050505050497E-2</v>
      </c>
      <c r="U449" s="9">
        <v>0.134248910778556</v>
      </c>
      <c r="V449" s="9">
        <v>0.161788709405076</v>
      </c>
      <c r="W449" s="9">
        <v>3.6800574879427103E-2</v>
      </c>
      <c r="X449" s="9">
        <v>0.226254002134469</v>
      </c>
      <c r="Y449" s="9">
        <v>0.32036247334754597</v>
      </c>
      <c r="Z449" s="9">
        <v>0.21634543552965799</v>
      </c>
      <c r="AA449" s="9">
        <v>0.10799252850963401</v>
      </c>
      <c r="AB449" s="9">
        <v>0.43340157168328902</v>
      </c>
      <c r="AC449" s="9">
        <v>0.184057591369056</v>
      </c>
      <c r="AD449" s="9">
        <v>0.19273162939297001</v>
      </c>
      <c r="AE449" s="9">
        <v>0.30340206185566998</v>
      </c>
      <c r="AF449" s="9">
        <v>0.325842696629212</v>
      </c>
      <c r="AG449" s="9">
        <v>0.12895185622458399</v>
      </c>
      <c r="AH449" s="9">
        <v>1</v>
      </c>
      <c r="AI449">
        <v>0</v>
      </c>
    </row>
    <row r="450" spans="3:35" x14ac:dyDescent="0.2">
      <c r="C450" s="5" t="s">
        <v>616</v>
      </c>
      <c r="D450" s="9">
        <v>0.30285389748686797</v>
      </c>
      <c r="E450" s="9">
        <v>0.71051741630029996</v>
      </c>
      <c r="F450" s="9">
        <v>0.29403634855918698</v>
      </c>
      <c r="G450" s="9">
        <v>0.17548250265111301</v>
      </c>
      <c r="H450" s="9">
        <v>0.35948361469712298</v>
      </c>
      <c r="I450" s="9">
        <v>0.168333231090117</v>
      </c>
      <c r="J450" s="9">
        <v>6.6049671977506996E-2</v>
      </c>
      <c r="K450" s="9">
        <v>0.162226640159046</v>
      </c>
      <c r="L450" s="9">
        <v>0.15909090909090901</v>
      </c>
      <c r="M450" s="9">
        <v>0.21482729570345399</v>
      </c>
      <c r="N450" s="9">
        <v>8.3034582654354094E-2</v>
      </c>
      <c r="O450" s="9">
        <v>0.34560643564356203</v>
      </c>
      <c r="P450" s="9">
        <v>7.2091598737218501E-2</v>
      </c>
      <c r="Q450" s="9">
        <v>4.13300012327278E-2</v>
      </c>
      <c r="R450" s="9">
        <v>0.14032702179012099</v>
      </c>
      <c r="S450" s="9">
        <v>7.6666566527473695E-2</v>
      </c>
      <c r="T450" s="9">
        <v>2.0040404040404001E-2</v>
      </c>
      <c r="U450" s="9">
        <v>0.17291153627580999</v>
      </c>
      <c r="V450" s="9">
        <v>0.109163055102155</v>
      </c>
      <c r="W450" s="9">
        <v>7.2212318450036506E-2</v>
      </c>
      <c r="X450" s="9">
        <v>0.25329064389896899</v>
      </c>
      <c r="Y450" s="9">
        <v>0.78864605543709898</v>
      </c>
      <c r="Z450" s="9">
        <v>0.23048956621345701</v>
      </c>
      <c r="AA450" s="9">
        <v>0.12790011797090001</v>
      </c>
      <c r="AB450" s="9">
        <v>0.30396883048273299</v>
      </c>
      <c r="AC450" s="9">
        <v>0.111389236545682</v>
      </c>
      <c r="AD450" s="9">
        <v>5.5934504792332099E-2</v>
      </c>
      <c r="AE450" s="9">
        <v>0.26676975945017201</v>
      </c>
      <c r="AF450" s="9">
        <v>0.12438399369209301</v>
      </c>
      <c r="AG450" s="9">
        <v>0.14239800603437</v>
      </c>
      <c r="AH450" s="9">
        <v>1</v>
      </c>
      <c r="AI450">
        <v>0</v>
      </c>
    </row>
    <row r="451" spans="3:35" x14ac:dyDescent="0.2">
      <c r="C451" s="5" t="s">
        <v>224</v>
      </c>
      <c r="D451" s="9">
        <v>0.103743669837664</v>
      </c>
      <c r="E451" s="9">
        <v>0.140344944200199</v>
      </c>
      <c r="F451" s="9">
        <v>0.106488839748463</v>
      </c>
      <c r="G451" s="9">
        <v>4.9798515376457603E-2</v>
      </c>
      <c r="H451" s="9">
        <v>0.22190123679696799</v>
      </c>
      <c r="I451" s="9">
        <v>0.208974909514754</v>
      </c>
      <c r="J451" s="9">
        <v>0.14029990627928701</v>
      </c>
      <c r="K451" s="9">
        <v>0.10834990059642099</v>
      </c>
      <c r="L451" s="9">
        <v>0.64696969696969997</v>
      </c>
      <c r="M451" s="9">
        <v>0.41427969671440601</v>
      </c>
      <c r="N451" s="9">
        <v>0.108021003078037</v>
      </c>
      <c r="O451" s="9">
        <v>0.420968882602546</v>
      </c>
      <c r="P451" s="9">
        <v>8.7216698864439501E-2</v>
      </c>
      <c r="Q451" s="9">
        <v>3.12253687910675E-2</v>
      </c>
      <c r="R451" s="9">
        <v>0.23880749226637599</v>
      </c>
      <c r="S451" s="9">
        <v>0.278847598161445</v>
      </c>
      <c r="T451" s="9">
        <v>0.10888888888888799</v>
      </c>
      <c r="U451" s="9">
        <v>0.2955105133548</v>
      </c>
      <c r="V451" s="9">
        <v>0.47894973827882997</v>
      </c>
      <c r="W451" s="9">
        <v>0.170225115044981</v>
      </c>
      <c r="X451" s="9">
        <v>7.3995019565991305E-2</v>
      </c>
      <c r="Y451" s="9">
        <v>0.192164179104478</v>
      </c>
      <c r="Z451" s="9">
        <v>7.5601374570447494E-2</v>
      </c>
      <c r="AA451" s="9">
        <v>3.0697011403853901E-2</v>
      </c>
      <c r="AB451" s="9">
        <v>0.179554909859342</v>
      </c>
      <c r="AC451" s="9">
        <v>0.13632350515663899</v>
      </c>
      <c r="AD451" s="9">
        <v>0.111581469648561</v>
      </c>
      <c r="AE451" s="9">
        <v>0.17481099656357399</v>
      </c>
      <c r="AF451" s="9">
        <v>0.33845850581509801</v>
      </c>
      <c r="AG451" s="9">
        <v>0.195854650400106</v>
      </c>
      <c r="AH451" s="9">
        <v>1</v>
      </c>
      <c r="AI451">
        <v>0</v>
      </c>
    </row>
    <row r="452" spans="3:35" x14ac:dyDescent="0.2">
      <c r="C452" s="5" t="s">
        <v>343</v>
      </c>
      <c r="D452" s="9">
        <v>0.41265559184059503</v>
      </c>
      <c r="E452" s="9">
        <v>0.35847142374027302</v>
      </c>
      <c r="F452" s="9">
        <v>0.39672448344965799</v>
      </c>
      <c r="G452" s="9">
        <v>0.26430540827147397</v>
      </c>
      <c r="H452" s="9">
        <v>0.39126117179742098</v>
      </c>
      <c r="I452" s="9">
        <v>0.21044721182749501</v>
      </c>
      <c r="J452" s="9">
        <v>0.154475164011246</v>
      </c>
      <c r="K452" s="9">
        <v>0.25790258449304199</v>
      </c>
      <c r="L452" s="9">
        <v>0.28181818181818302</v>
      </c>
      <c r="M452" s="9">
        <v>0.116470092670598</v>
      </c>
      <c r="N452" s="9">
        <v>9.3572333876516298E-2</v>
      </c>
      <c r="O452" s="9">
        <v>0.174549151343703</v>
      </c>
      <c r="P452" s="9">
        <v>7.7698723083447205E-2</v>
      </c>
      <c r="Q452" s="9">
        <v>6.3836622475242494E-2</v>
      </c>
      <c r="R452" s="9">
        <v>9.9024373661488196E-2</v>
      </c>
      <c r="S452" s="9">
        <v>0.153047736353532</v>
      </c>
      <c r="T452" s="9">
        <v>4.9343434343434002E-2</v>
      </c>
      <c r="U452" s="9">
        <v>0.185016101534381</v>
      </c>
      <c r="V452" s="9">
        <v>0.106770979906566</v>
      </c>
      <c r="W452" s="9">
        <v>5.30381548581456E-2</v>
      </c>
      <c r="X452" s="9">
        <v>0.43329775880469401</v>
      </c>
      <c r="Y452" s="9">
        <v>0.55437100213219703</v>
      </c>
      <c r="Z452" s="9">
        <v>0.392898052691869</v>
      </c>
      <c r="AA452" s="9">
        <v>0.26636846244592999</v>
      </c>
      <c r="AB452" s="9">
        <v>0.46377864359770499</v>
      </c>
      <c r="AC452" s="9">
        <v>0.31765482046356303</v>
      </c>
      <c r="AD452" s="9">
        <v>0.231789137380191</v>
      </c>
      <c r="AE452" s="9">
        <v>0.529553264604809</v>
      </c>
      <c r="AF452" s="9">
        <v>0.369012418687168</v>
      </c>
      <c r="AG452" s="9">
        <v>0.205102977830251</v>
      </c>
      <c r="AH452" s="9">
        <v>0</v>
      </c>
      <c r="AI452">
        <v>1</v>
      </c>
    </row>
    <row r="453" spans="3:35" x14ac:dyDescent="0.2">
      <c r="C453" s="5" t="s">
        <v>299</v>
      </c>
      <c r="D453" s="9">
        <v>0.37715935444175902</v>
      </c>
      <c r="E453" s="9">
        <v>0.26580994250929901</v>
      </c>
      <c r="F453" s="9">
        <v>0.366664363209176</v>
      </c>
      <c r="G453" s="9">
        <v>0.226765641569459</v>
      </c>
      <c r="H453" s="9">
        <v>0.57840570551593895</v>
      </c>
      <c r="I453" s="9">
        <v>0.34083798539966897</v>
      </c>
      <c r="J453" s="9">
        <v>0.36059044048734701</v>
      </c>
      <c r="K453" s="9">
        <v>0.42862823061630301</v>
      </c>
      <c r="L453" s="9">
        <v>0.453030303030305</v>
      </c>
      <c r="M453" s="9">
        <v>0.25695029486099602</v>
      </c>
      <c r="N453" s="9">
        <v>0.42893355060655403</v>
      </c>
      <c r="O453" s="9">
        <v>0.24129243281471</v>
      </c>
      <c r="P453" s="9">
        <v>0.361023417989916</v>
      </c>
      <c r="Q453" s="9">
        <v>0.17762113418428899</v>
      </c>
      <c r="R453" s="9">
        <v>0.28170785600163101</v>
      </c>
      <c r="S453" s="9">
        <v>0.24444978520143101</v>
      </c>
      <c r="T453" s="9">
        <v>0.166085858585858</v>
      </c>
      <c r="U453" s="9">
        <v>0.53059291532487296</v>
      </c>
      <c r="V453" s="9">
        <v>0.61628299656666696</v>
      </c>
      <c r="W453" s="9">
        <v>6.8826610284261194E-2</v>
      </c>
      <c r="X453" s="9">
        <v>0.37780149413020397</v>
      </c>
      <c r="Y453" s="9">
        <v>0.25079957356076799</v>
      </c>
      <c r="Z453" s="9">
        <v>0.35355346381792102</v>
      </c>
      <c r="AA453" s="9">
        <v>0.19322650412898101</v>
      </c>
      <c r="AB453" s="9">
        <v>0.461797530211982</v>
      </c>
      <c r="AC453" s="9">
        <v>0.183475468366465</v>
      </c>
      <c r="AD453" s="9">
        <v>0.267971246006389</v>
      </c>
      <c r="AE453" s="9">
        <v>0.57285223367697402</v>
      </c>
      <c r="AF453" s="9">
        <v>0.36447861226098799</v>
      </c>
      <c r="AG453" s="9">
        <v>0.107765971402336</v>
      </c>
      <c r="AH453" s="9">
        <v>0</v>
      </c>
      <c r="AI453">
        <v>1</v>
      </c>
    </row>
    <row r="454" spans="3:35" x14ac:dyDescent="0.2">
      <c r="C454" s="5" t="s">
        <v>567</v>
      </c>
      <c r="D454" s="9">
        <v>0.43348005111458399</v>
      </c>
      <c r="E454" s="9">
        <v>0.17416300304362101</v>
      </c>
      <c r="F454" s="9">
        <v>0.41814663810379399</v>
      </c>
      <c r="G454" s="9">
        <v>0.278472958642629</v>
      </c>
      <c r="H454" s="9">
        <v>0.38205290241040302</v>
      </c>
      <c r="I454" s="9">
        <v>0.201306668302558</v>
      </c>
      <c r="J454" s="9">
        <v>0.12886597938144301</v>
      </c>
      <c r="K454" s="9">
        <v>0.22504970178926501</v>
      </c>
      <c r="L454" s="9">
        <v>0.340909090909087</v>
      </c>
      <c r="M454" s="9">
        <v>0.18513058129738799</v>
      </c>
      <c r="N454" s="9">
        <v>4.6061922868006498E-2</v>
      </c>
      <c r="O454" s="9">
        <v>6.1218175388967302E-2</v>
      </c>
      <c r="P454" s="9">
        <v>4.5799368609527401E-2</v>
      </c>
      <c r="Q454" s="9">
        <v>2.8068838508922101E-2</v>
      </c>
      <c r="R454" s="9">
        <v>7.6316415678009203E-2</v>
      </c>
      <c r="S454" s="9">
        <v>7.6666566527473695E-2</v>
      </c>
      <c r="T454" s="9">
        <v>4.6237373737373702E-2</v>
      </c>
      <c r="U454" s="9">
        <v>0.165694260276567</v>
      </c>
      <c r="V454" s="9">
        <v>0.100157595542296</v>
      </c>
      <c r="W454" s="9">
        <v>2.50887884692454E-2</v>
      </c>
      <c r="X454" s="9">
        <v>0.347918890074708</v>
      </c>
      <c r="Y454" s="9">
        <v>0.20149253731343</v>
      </c>
      <c r="Z454" s="9">
        <v>0.326161661437324</v>
      </c>
      <c r="AA454" s="9">
        <v>0.18745084545811999</v>
      </c>
      <c r="AB454" s="9">
        <v>0.326421448854258</v>
      </c>
      <c r="AC454" s="9">
        <v>0.14059240717563501</v>
      </c>
      <c r="AD454" s="9">
        <v>0.18450479233226799</v>
      </c>
      <c r="AE454" s="9">
        <v>0.38797250859106602</v>
      </c>
      <c r="AF454" s="9">
        <v>0.239109008476245</v>
      </c>
      <c r="AG454" s="9">
        <v>9.8911189820281895E-2</v>
      </c>
      <c r="AH454" s="9">
        <v>1</v>
      </c>
      <c r="AI454">
        <v>0</v>
      </c>
    </row>
    <row r="455" spans="3:35" x14ac:dyDescent="0.2">
      <c r="C455" s="5" t="s">
        <v>718</v>
      </c>
      <c r="D455" s="9">
        <v>0.11557574897061</v>
      </c>
      <c r="E455" s="9">
        <v>0.61447412918498101</v>
      </c>
      <c r="F455" s="9">
        <v>0.10690346209660601</v>
      </c>
      <c r="G455" s="9">
        <v>5.4209968186638299E-2</v>
      </c>
      <c r="H455" s="9">
        <v>0.25819265143992098</v>
      </c>
      <c r="I455" s="9">
        <v>9.3031102386356604E-2</v>
      </c>
      <c r="J455" s="9">
        <v>0</v>
      </c>
      <c r="K455" s="9">
        <v>0</v>
      </c>
      <c r="L455" s="9">
        <v>0.344444444444441</v>
      </c>
      <c r="M455" s="9">
        <v>0.22388374052232499</v>
      </c>
      <c r="N455" s="9">
        <v>0.15426398696360599</v>
      </c>
      <c r="O455" s="9">
        <v>0.56727369165488095</v>
      </c>
      <c r="P455" s="9">
        <v>0.1348065777694</v>
      </c>
      <c r="Q455" s="9">
        <v>4.1666199724317003E-2</v>
      </c>
      <c r="R455" s="9">
        <v>0.33575823503416402</v>
      </c>
      <c r="S455" s="9">
        <v>6.7503830324150998E-2</v>
      </c>
      <c r="T455" s="9">
        <v>0</v>
      </c>
      <c r="U455" s="9">
        <v>0</v>
      </c>
      <c r="V455" s="9">
        <v>0.31178589519896399</v>
      </c>
      <c r="W455" s="9">
        <v>8.3924104860218895E-2</v>
      </c>
      <c r="X455" s="9">
        <v>9.1070793311989195E-2</v>
      </c>
      <c r="Y455" s="9">
        <v>0.59221748400853003</v>
      </c>
      <c r="Z455" s="9">
        <v>8.0133472782509901E-2</v>
      </c>
      <c r="AA455" s="9">
        <v>3.5735351946520097E-2</v>
      </c>
      <c r="AB455" s="9">
        <v>0.23859208875388099</v>
      </c>
      <c r="AC455" s="9">
        <v>4.29703796412182E-2</v>
      </c>
      <c r="AD455" s="9">
        <v>0</v>
      </c>
      <c r="AE455" s="9">
        <v>0</v>
      </c>
      <c r="AF455" s="9">
        <v>0.179381036861817</v>
      </c>
      <c r="AG455" s="9">
        <v>9.6090777908960895E-2</v>
      </c>
      <c r="AH455" s="9">
        <v>1</v>
      </c>
      <c r="AI455">
        <v>0</v>
      </c>
    </row>
    <row r="456" spans="3:35" x14ac:dyDescent="0.2">
      <c r="C456" s="5" t="s">
        <v>726</v>
      </c>
      <c r="D456" s="9">
        <v>0.62232003407638603</v>
      </c>
      <c r="E456" s="9">
        <v>0.626986810957051</v>
      </c>
      <c r="F456" s="9">
        <v>0.604035657521933</v>
      </c>
      <c r="G456" s="9">
        <v>0.47401908801696702</v>
      </c>
      <c r="H456" s="9">
        <v>0.40778189040354101</v>
      </c>
      <c r="I456" s="9">
        <v>0.25771425065946901</v>
      </c>
      <c r="J456" s="9">
        <v>0.33739456419868502</v>
      </c>
      <c r="K456" s="9">
        <v>0.48663021868787398</v>
      </c>
      <c r="L456" s="9">
        <v>0.34949494949494597</v>
      </c>
      <c r="M456" s="9">
        <v>0.113100252737994</v>
      </c>
      <c r="N456" s="9">
        <v>0.23682781097229699</v>
      </c>
      <c r="O456" s="9">
        <v>0.46472772277227797</v>
      </c>
      <c r="P456" s="9">
        <v>0.20948970456580099</v>
      </c>
      <c r="Q456" s="9">
        <v>0.17227931370681199</v>
      </c>
      <c r="R456" s="9">
        <v>0.13787945745657201</v>
      </c>
      <c r="S456" s="9">
        <v>0.165064439571004</v>
      </c>
      <c r="T456" s="9">
        <v>9.9747474747474696E-2</v>
      </c>
      <c r="U456" s="9">
        <v>0.317863231672665</v>
      </c>
      <c r="V456" s="9">
        <v>0.156160297180165</v>
      </c>
      <c r="W456" s="9">
        <v>5.5387421748683503E-2</v>
      </c>
      <c r="X456" s="9">
        <v>0.56065457132693197</v>
      </c>
      <c r="Y456" s="9">
        <v>0.69909381663113201</v>
      </c>
      <c r="Z456" s="9">
        <v>0.52089247472483902</v>
      </c>
      <c r="AA456" s="9">
        <v>0.37991545418796702</v>
      </c>
      <c r="AB456" s="9">
        <v>0.30000660371128801</v>
      </c>
      <c r="AC456" s="9">
        <v>0.159996507261984</v>
      </c>
      <c r="AD456" s="9">
        <v>0.25678913738019099</v>
      </c>
      <c r="AE456" s="9">
        <v>0.55945017182130696</v>
      </c>
      <c r="AF456" s="9">
        <v>0.19850187265917399</v>
      </c>
      <c r="AG456" s="9">
        <v>7.4314574314574694E-2</v>
      </c>
      <c r="AH456" s="9">
        <v>0</v>
      </c>
      <c r="AI456">
        <v>1</v>
      </c>
    </row>
    <row r="457" spans="3:35" x14ac:dyDescent="0.2">
      <c r="C457" s="5" t="s">
        <v>699</v>
      </c>
      <c r="D457" s="9">
        <v>3.5401580765772697E-2</v>
      </c>
      <c r="E457" s="9">
        <v>0.53364896854920096</v>
      </c>
      <c r="F457" s="9">
        <v>2.8954460645428701E-2</v>
      </c>
      <c r="G457" s="9">
        <v>1.49734888653234E-2</v>
      </c>
      <c r="H457" s="9">
        <v>0.25593572266859299</v>
      </c>
      <c r="I457" s="9">
        <v>9.0178516655419802E-2</v>
      </c>
      <c r="J457" s="9">
        <v>0</v>
      </c>
      <c r="K457" s="9">
        <v>0</v>
      </c>
      <c r="L457" s="9">
        <v>0.409090909090911</v>
      </c>
      <c r="M457" s="9">
        <v>0.48209772535804502</v>
      </c>
      <c r="N457" s="9">
        <v>9.6396885750497499E-2</v>
      </c>
      <c r="O457" s="9">
        <v>0.243502475247525</v>
      </c>
      <c r="P457" s="9">
        <v>8.1750930594166701E-2</v>
      </c>
      <c r="Q457" s="9">
        <v>2.3044538829057999E-2</v>
      </c>
      <c r="R457" s="9">
        <v>0.37213176054661901</v>
      </c>
      <c r="S457" s="9">
        <v>5.58776699612464E-2</v>
      </c>
      <c r="T457" s="9">
        <v>0</v>
      </c>
      <c r="U457" s="9">
        <v>0</v>
      </c>
      <c r="V457" s="9">
        <v>0.294619237912983</v>
      </c>
      <c r="W457" s="9">
        <v>0.20650055967828901</v>
      </c>
      <c r="X457" s="9">
        <v>4.0803984347207799E-2</v>
      </c>
      <c r="Y457" s="9">
        <v>0.50373134328358304</v>
      </c>
      <c r="Z457" s="9">
        <v>3.3667015289606701E-2</v>
      </c>
      <c r="AA457" s="9">
        <v>1.5434526150216499E-2</v>
      </c>
      <c r="AB457" s="9">
        <v>0.35944000528296499</v>
      </c>
      <c r="AC457" s="9">
        <v>5.443820279225E-2</v>
      </c>
      <c r="AD457" s="9">
        <v>0</v>
      </c>
      <c r="AE457" s="9">
        <v>0</v>
      </c>
      <c r="AF457" s="9">
        <v>0.29430317366449799</v>
      </c>
      <c r="AG457" s="9">
        <v>0.29083038173947401</v>
      </c>
      <c r="AH457" s="9">
        <v>1</v>
      </c>
      <c r="AI457">
        <v>0</v>
      </c>
    </row>
    <row r="458" spans="3:35" x14ac:dyDescent="0.2">
      <c r="C458" s="5" t="s">
        <v>565</v>
      </c>
      <c r="D458" s="9">
        <v>0.25363244829381498</v>
      </c>
      <c r="E458" s="9">
        <v>0.17720662833952899</v>
      </c>
      <c r="F458" s="9">
        <v>0.23840785018312499</v>
      </c>
      <c r="G458" s="9">
        <v>0.13811240721102799</v>
      </c>
      <c r="H458" s="9">
        <v>0.30865757876681499</v>
      </c>
      <c r="I458" s="9">
        <v>8.0761916446843898E-2</v>
      </c>
      <c r="J458" s="9">
        <v>4.9414245548266102E-2</v>
      </c>
      <c r="K458" s="9">
        <v>0.102087475149105</v>
      </c>
      <c r="L458" s="9">
        <v>0.25808080808080403</v>
      </c>
      <c r="M458" s="9">
        <v>0.14995787700084201</v>
      </c>
      <c r="N458" s="9">
        <v>9.8424769147202204E-2</v>
      </c>
      <c r="O458" s="9">
        <v>0.121021923620933</v>
      </c>
      <c r="P458" s="9">
        <v>8.6933986712528402E-2</v>
      </c>
      <c r="Q458" s="9">
        <v>4.3608679897944903E-2</v>
      </c>
      <c r="R458" s="9">
        <v>0.20358976102253701</v>
      </c>
      <c r="S458" s="9">
        <v>4.6857632108631302E-2</v>
      </c>
      <c r="T458" s="9">
        <v>3.3005050505050502E-2</v>
      </c>
      <c r="U458" s="9">
        <v>0.19511271074066999</v>
      </c>
      <c r="V458" s="9">
        <v>0.30700174480778902</v>
      </c>
      <c r="W458" s="9">
        <v>1.8559208435249799E-2</v>
      </c>
      <c r="X458" s="9">
        <v>0.186766275346852</v>
      </c>
      <c r="Y458" s="9">
        <v>0.12873134328358199</v>
      </c>
      <c r="Z458" s="9">
        <v>0.16783704367747401</v>
      </c>
      <c r="AA458" s="9">
        <v>8.5504325599685599E-2</v>
      </c>
      <c r="AB458" s="9">
        <v>0.222082810539525</v>
      </c>
      <c r="AC458" s="9">
        <v>3.8953730923344101E-2</v>
      </c>
      <c r="AD458" s="9">
        <v>3.9305111821086099E-2</v>
      </c>
      <c r="AE458" s="9">
        <v>0.164707903780069</v>
      </c>
      <c r="AF458" s="9">
        <v>0.144490439582101</v>
      </c>
      <c r="AG458" s="9">
        <v>3.0827758100486199E-2</v>
      </c>
      <c r="AH458" s="9">
        <v>1</v>
      </c>
      <c r="AI458">
        <v>0</v>
      </c>
    </row>
    <row r="459" spans="3:35" x14ac:dyDescent="0.2">
      <c r="C459" s="5" t="s">
        <v>441</v>
      </c>
      <c r="D459" s="9">
        <v>0.57641156704056296</v>
      </c>
      <c r="E459" s="9">
        <v>0.57118701386540405</v>
      </c>
      <c r="F459" s="9">
        <v>0.56948379517656</v>
      </c>
      <c r="G459" s="9">
        <v>0.421845174973488</v>
      </c>
      <c r="H459" s="9">
        <v>0.445698293761843</v>
      </c>
      <c r="I459" s="9">
        <v>0.38623397337586701</v>
      </c>
      <c r="J459" s="9">
        <v>0.45009372071227399</v>
      </c>
      <c r="K459" s="9">
        <v>0.480318091451294</v>
      </c>
      <c r="L459" s="9">
        <v>0.42525252525252699</v>
      </c>
      <c r="M459" s="9">
        <v>0.25779275484414399</v>
      </c>
      <c r="N459" s="9">
        <v>0.18996921962701399</v>
      </c>
      <c r="O459" s="9">
        <v>0.141619519094764</v>
      </c>
      <c r="P459" s="9">
        <v>0.167931018234933</v>
      </c>
      <c r="Q459" s="9">
        <v>0.117385571107848</v>
      </c>
      <c r="R459" s="9">
        <v>0.19305163680864801</v>
      </c>
      <c r="S459" s="9">
        <v>0.167017153843844</v>
      </c>
      <c r="T459" s="9">
        <v>0.10070707070707</v>
      </c>
      <c r="U459" s="9">
        <v>0.24493275241522999</v>
      </c>
      <c r="V459" s="9">
        <v>9.1011425676816499E-2</v>
      </c>
      <c r="W459" s="9">
        <v>8.8138966046183806E-2</v>
      </c>
      <c r="X459" s="9">
        <v>0.56172180718605302</v>
      </c>
      <c r="Y459" s="9">
        <v>0.63646055437100102</v>
      </c>
      <c r="Z459" s="9">
        <v>0.54479804771154206</v>
      </c>
      <c r="AA459" s="9">
        <v>0.37819504522217801</v>
      </c>
      <c r="AB459" s="9">
        <v>0.70679521891303299</v>
      </c>
      <c r="AC459" s="9">
        <v>0.346178847590495</v>
      </c>
      <c r="AD459" s="9">
        <v>0.45958466453674102</v>
      </c>
      <c r="AE459" s="9">
        <v>0.64329896907216699</v>
      </c>
      <c r="AF459" s="9">
        <v>0.33372757737038999</v>
      </c>
      <c r="AG459" s="9">
        <v>0.27653154925882301</v>
      </c>
      <c r="AH459" s="9">
        <v>0</v>
      </c>
      <c r="AI459">
        <v>1</v>
      </c>
    </row>
    <row r="460" spans="3:35" x14ac:dyDescent="0.2">
      <c r="C460" s="5" t="s">
        <v>538</v>
      </c>
      <c r="D460" s="9">
        <v>0.30664016280940998</v>
      </c>
      <c r="E460" s="9">
        <v>0.62563408860331404</v>
      </c>
      <c r="F460" s="9">
        <v>0.29092668094810298</v>
      </c>
      <c r="G460" s="9">
        <v>0.17756097560975601</v>
      </c>
      <c r="H460" s="9">
        <v>0.20348469802293201</v>
      </c>
      <c r="I460" s="9">
        <v>8.5516225998405193E-2</v>
      </c>
      <c r="J460" s="9">
        <v>2.9779756326147998E-2</v>
      </c>
      <c r="K460" s="9">
        <v>5.5516898608349602E-2</v>
      </c>
      <c r="L460" s="9">
        <v>0.182323232323233</v>
      </c>
      <c r="M460" s="9">
        <v>0.16154170176916799</v>
      </c>
      <c r="N460" s="9">
        <v>2.0785804816222601E-2</v>
      </c>
      <c r="O460" s="9">
        <v>0.174549151343703</v>
      </c>
      <c r="P460" s="9">
        <v>3.0297318946425501E-2</v>
      </c>
      <c r="Q460" s="9">
        <v>1.51438742767063E-2</v>
      </c>
      <c r="R460" s="9">
        <v>0.10976646156984</v>
      </c>
      <c r="S460" s="9">
        <v>7.3437077537778006E-2</v>
      </c>
      <c r="T460" s="9">
        <v>1.8959595959595898E-2</v>
      </c>
      <c r="U460" s="9">
        <v>9.8105701837469098E-2</v>
      </c>
      <c r="V460" s="9">
        <v>9.1996397816175995E-2</v>
      </c>
      <c r="W460" s="9">
        <v>2.7265315147243799E-2</v>
      </c>
      <c r="X460" s="9">
        <v>0.24048381358947099</v>
      </c>
      <c r="Y460" s="9">
        <v>0.62926439232409503</v>
      </c>
      <c r="Z460" s="9">
        <v>0.232581303849794</v>
      </c>
      <c r="AA460" s="9">
        <v>0.121755800235942</v>
      </c>
      <c r="AB460" s="9">
        <v>0.26170507825397998</v>
      </c>
      <c r="AC460" s="9">
        <v>0.114881974561224</v>
      </c>
      <c r="AD460" s="9">
        <v>6.3370607028753898E-2</v>
      </c>
      <c r="AE460" s="9">
        <v>0.19865979381443299</v>
      </c>
      <c r="AF460" s="9">
        <v>0.222550758919769</v>
      </c>
      <c r="AG460" s="9">
        <v>0.102125147579694</v>
      </c>
      <c r="AH460" s="9">
        <v>1</v>
      </c>
      <c r="AI460">
        <v>0</v>
      </c>
    </row>
    <row r="461" spans="3:35" x14ac:dyDescent="0.2">
      <c r="C461" s="5" t="s">
        <v>393</v>
      </c>
      <c r="D461" s="9">
        <v>0.20062473377821999</v>
      </c>
      <c r="E461" s="9">
        <v>0.81501521812647904</v>
      </c>
      <c r="F461" s="9">
        <v>0.18658005666505401</v>
      </c>
      <c r="G461" s="9">
        <v>0.10320254506892799</v>
      </c>
      <c r="H461" s="9">
        <v>0.227227588697301</v>
      </c>
      <c r="I461" s="9">
        <v>5.0180970492607897E-2</v>
      </c>
      <c r="J461" s="9">
        <v>1.16377694470477E-2</v>
      </c>
      <c r="K461" s="9">
        <v>3.19781312127237E-2</v>
      </c>
      <c r="L461" s="9">
        <v>0.39646464646464802</v>
      </c>
      <c r="M461" s="9">
        <v>0.175231676495366</v>
      </c>
      <c r="N461" s="9">
        <v>4.0702516748143701E-2</v>
      </c>
      <c r="O461" s="9">
        <v>0.28438826025459701</v>
      </c>
      <c r="P461" s="9">
        <v>3.44908825331008E-2</v>
      </c>
      <c r="Q461" s="9">
        <v>1.6171147445451801E-2</v>
      </c>
      <c r="R461" s="9">
        <v>8.9947989257912295E-2</v>
      </c>
      <c r="S461" s="9">
        <v>3.4255114609307101E-2</v>
      </c>
      <c r="T461" s="9">
        <v>8.1388888888888795E-3</v>
      </c>
      <c r="U461" s="9">
        <v>6.4766054176927504E-2</v>
      </c>
      <c r="V461" s="9">
        <v>0.158693082681375</v>
      </c>
      <c r="W461" s="9">
        <v>5.6631151278968402E-2</v>
      </c>
      <c r="X461" s="9">
        <v>0.157595161864102</v>
      </c>
      <c r="Y461" s="9">
        <v>0.79317697228145201</v>
      </c>
      <c r="Z461" s="9">
        <v>0.139598585586932</v>
      </c>
      <c r="AA461" s="9">
        <v>7.0217263075108102E-2</v>
      </c>
      <c r="AB461" s="9">
        <v>0.18998877369081599</v>
      </c>
      <c r="AC461" s="9">
        <v>4.0321719979431597E-2</v>
      </c>
      <c r="AD461" s="9">
        <v>1.8514376996804999E-2</v>
      </c>
      <c r="AE461" s="9">
        <v>0.10316151202749101</v>
      </c>
      <c r="AF461" s="9">
        <v>0.26532623694066598</v>
      </c>
      <c r="AG461" s="9">
        <v>0.11826052735143699</v>
      </c>
      <c r="AH461" s="9">
        <v>1</v>
      </c>
      <c r="AI461">
        <v>0</v>
      </c>
    </row>
    <row r="462" spans="3:35" x14ac:dyDescent="0.2">
      <c r="C462" s="5" t="s">
        <v>407</v>
      </c>
      <c r="D462" s="9">
        <v>0.29433480051114203</v>
      </c>
      <c r="E462" s="9">
        <v>0.26107541427122</v>
      </c>
      <c r="F462" s="9">
        <v>0.27876442540252799</v>
      </c>
      <c r="G462" s="9">
        <v>0.16886532343584301</v>
      </c>
      <c r="H462" s="9">
        <v>0.17622099846528999</v>
      </c>
      <c r="I462" s="9">
        <v>7.9320287098951198E-2</v>
      </c>
      <c r="J462" s="9">
        <v>0.101593252108716</v>
      </c>
      <c r="K462" s="9">
        <v>5.4920477137177202E-2</v>
      </c>
      <c r="L462" s="9">
        <v>0.21565656565656599</v>
      </c>
      <c r="M462" s="9">
        <v>0.13458298230834001</v>
      </c>
      <c r="N462" s="9">
        <v>1.86492848089806E-2</v>
      </c>
      <c r="O462" s="9">
        <v>0.27422206506364899</v>
      </c>
      <c r="P462" s="9">
        <v>5.4657682702728104E-3</v>
      </c>
      <c r="Q462" s="9">
        <v>1.26223855897855E-2</v>
      </c>
      <c r="R462" s="9">
        <v>0.154604480402488</v>
      </c>
      <c r="S462" s="9">
        <v>0.100925286147745</v>
      </c>
      <c r="T462" s="9">
        <v>7.7752525252525198E-2</v>
      </c>
      <c r="U462" s="9">
        <v>0.101970070089032</v>
      </c>
      <c r="V462" s="9">
        <v>0.16516575674002201</v>
      </c>
      <c r="W462" s="9">
        <v>4.6819507206721497E-2</v>
      </c>
      <c r="X462" s="9">
        <v>0.21380291711134899</v>
      </c>
      <c r="Y462" s="9">
        <v>0.42110874200426501</v>
      </c>
      <c r="Z462" s="9">
        <v>0.18860501020967299</v>
      </c>
      <c r="AA462" s="9">
        <v>0.102438065277231</v>
      </c>
      <c r="AB462" s="9">
        <v>0.25708248035396097</v>
      </c>
      <c r="AC462" s="9">
        <v>0.11983002008324201</v>
      </c>
      <c r="AD462" s="9">
        <v>0.18354632587859401</v>
      </c>
      <c r="AE462" s="9">
        <v>0.17079037800687299</v>
      </c>
      <c r="AF462" s="9">
        <v>0.236940666272423</v>
      </c>
      <c r="AG462" s="9">
        <v>0.11111111111111199</v>
      </c>
      <c r="AH462" s="9">
        <v>1</v>
      </c>
      <c r="AI462">
        <v>0</v>
      </c>
    </row>
    <row r="463" spans="3:35" x14ac:dyDescent="0.2">
      <c r="C463" s="5" t="s">
        <v>669</v>
      </c>
      <c r="D463" s="9">
        <v>0.44105258175966899</v>
      </c>
      <c r="E463" s="9">
        <v>0.20257017247209599</v>
      </c>
      <c r="F463" s="9">
        <v>0.42091078709142399</v>
      </c>
      <c r="G463" s="9">
        <v>0.28687168610816399</v>
      </c>
      <c r="H463" s="9">
        <v>0.37591405615239099</v>
      </c>
      <c r="I463" s="9">
        <v>0.146432734188086</v>
      </c>
      <c r="J463" s="9">
        <v>0.12947516401124601</v>
      </c>
      <c r="K463" s="9">
        <v>0.22678926441351899</v>
      </c>
      <c r="L463" s="9">
        <v>0.32878787878788002</v>
      </c>
      <c r="M463" s="9">
        <v>0.139216512215671</v>
      </c>
      <c r="N463" s="9">
        <v>3.4474017743979297E-2</v>
      </c>
      <c r="O463" s="9">
        <v>2.4398868458274402E-2</v>
      </c>
      <c r="P463" s="9">
        <v>1.8329171182207501E-2</v>
      </c>
      <c r="Q463" s="9">
        <v>2.59022260075682E-2</v>
      </c>
      <c r="R463" s="9">
        <v>0.193119624706802</v>
      </c>
      <c r="S463" s="9">
        <v>7.3437077537778006E-2</v>
      </c>
      <c r="T463" s="9">
        <v>6.2373737373737297E-2</v>
      </c>
      <c r="U463" s="9">
        <v>0.27107406705815501</v>
      </c>
      <c r="V463" s="9">
        <v>7.8206787865143207E-2</v>
      </c>
      <c r="W463" s="9">
        <v>5.7840332766745599E-2</v>
      </c>
      <c r="X463" s="9">
        <v>0.33404482390608398</v>
      </c>
      <c r="Y463" s="9">
        <v>0.152985074626866</v>
      </c>
      <c r="Z463" s="9">
        <v>0.29578166243338899</v>
      </c>
      <c r="AA463" s="9">
        <v>0.182609123082973</v>
      </c>
      <c r="AB463" s="9">
        <v>0.42415637588324201</v>
      </c>
      <c r="AC463" s="9">
        <v>0.10556800651977701</v>
      </c>
      <c r="AD463" s="9">
        <v>0.15551118210862599</v>
      </c>
      <c r="AE463" s="9">
        <v>0.46632302405498</v>
      </c>
      <c r="AF463" s="9">
        <v>0.14488468361915999</v>
      </c>
      <c r="AG463" s="9">
        <v>0.113210022300932</v>
      </c>
      <c r="AH463" s="9">
        <v>1</v>
      </c>
      <c r="AI463">
        <v>0</v>
      </c>
    </row>
    <row r="464" spans="3:35" x14ac:dyDescent="0.2">
      <c r="C464" s="5" t="s">
        <v>322</v>
      </c>
      <c r="D464" s="9">
        <v>0.57783141653651604</v>
      </c>
      <c r="E464" s="9">
        <v>0.21068650659452101</v>
      </c>
      <c r="F464" s="9">
        <v>0.570174832423468</v>
      </c>
      <c r="G464" s="9">
        <v>0.42990455991516402</v>
      </c>
      <c r="H464" s="9">
        <v>0.309740904577054</v>
      </c>
      <c r="I464" s="9">
        <v>0.30403042758112703</v>
      </c>
      <c r="J464" s="9">
        <v>0.27952202436738499</v>
      </c>
      <c r="K464" s="9">
        <v>0.48046719681908701</v>
      </c>
      <c r="L464" s="9">
        <v>0.34393939393939499</v>
      </c>
      <c r="M464" s="9">
        <v>3.7910699241788103E-2</v>
      </c>
      <c r="N464" s="9">
        <v>0.32174542820930602</v>
      </c>
      <c r="O464" s="9">
        <v>6.0422560113154299E-2</v>
      </c>
      <c r="P464" s="9">
        <v>0.29279555199547602</v>
      </c>
      <c r="Q464" s="9">
        <v>0.21012032170460099</v>
      </c>
      <c r="R464" s="9">
        <v>0.26151545024985501</v>
      </c>
      <c r="S464" s="9">
        <v>0.21253041728002001</v>
      </c>
      <c r="T464" s="9">
        <v>0.109696969696969</v>
      </c>
      <c r="U464" s="9">
        <v>0.52926690661110098</v>
      </c>
      <c r="V464" s="9">
        <v>0.333173861653626</v>
      </c>
      <c r="W464" s="9">
        <v>8.5236930475519501E-2</v>
      </c>
      <c r="X464" s="9">
        <v>0.50160085378868902</v>
      </c>
      <c r="Y464" s="9">
        <v>0.15431769722814201</v>
      </c>
      <c r="Z464" s="9">
        <v>0.47905772199810498</v>
      </c>
      <c r="AA464" s="9">
        <v>0.321913094769956</v>
      </c>
      <c r="AB464" s="9">
        <v>0.27227101631116901</v>
      </c>
      <c r="AC464" s="9">
        <v>0.16911643430256801</v>
      </c>
      <c r="AD464" s="9">
        <v>0.180830670926516</v>
      </c>
      <c r="AE464" s="9">
        <v>0.61065292096220103</v>
      </c>
      <c r="AF464" s="9">
        <v>0.173073132268872</v>
      </c>
      <c r="AG464" s="9">
        <v>4.8996458087367398E-2</v>
      </c>
      <c r="AH464" s="9">
        <v>0</v>
      </c>
      <c r="AI464">
        <v>1</v>
      </c>
    </row>
    <row r="465" spans="3:35" x14ac:dyDescent="0.2">
      <c r="C465" s="5" t="s">
        <v>211</v>
      </c>
      <c r="D465" s="9">
        <v>0.22618202470538201</v>
      </c>
      <c r="E465" s="9">
        <v>0.40209671964829202</v>
      </c>
      <c r="F465" s="9">
        <v>0.21373782046852299</v>
      </c>
      <c r="G465" s="9">
        <v>0.120636267232237</v>
      </c>
      <c r="H465" s="9">
        <v>0.30459510697842601</v>
      </c>
      <c r="I465" s="9">
        <v>9.2877737562112997E-2</v>
      </c>
      <c r="J465" s="9">
        <v>3.8823805060918398E-2</v>
      </c>
      <c r="K465" s="9">
        <v>5.5417495029821302E-2</v>
      </c>
      <c r="L465" s="9">
        <v>0.21969696969696501</v>
      </c>
      <c r="M465" s="9">
        <v>0.18786857624263001</v>
      </c>
      <c r="N465" s="9">
        <v>0.106717363751584</v>
      </c>
      <c r="O465" s="9">
        <v>0.187809405940594</v>
      </c>
      <c r="P465" s="9">
        <v>8.8488903548036998E-2</v>
      </c>
      <c r="Q465" s="9">
        <v>4.0470827309776802E-2</v>
      </c>
      <c r="R465" s="9">
        <v>0.140870924975354</v>
      </c>
      <c r="S465" s="9">
        <v>5.6373358968967197E-2</v>
      </c>
      <c r="T465" s="9">
        <v>2.9494949494949199E-2</v>
      </c>
      <c r="U465" s="9">
        <v>0.14103049820041699</v>
      </c>
      <c r="V465" s="9">
        <v>0.227641132436539</v>
      </c>
      <c r="W465" s="9">
        <v>3.0201898760416301E-2</v>
      </c>
      <c r="X465" s="9">
        <v>0.17965136961935299</v>
      </c>
      <c r="Y465" s="9">
        <v>0.36513859275053101</v>
      </c>
      <c r="Z465" s="9">
        <v>0.16220927337018901</v>
      </c>
      <c r="AA465" s="9">
        <v>8.1424498623673E-2</v>
      </c>
      <c r="AB465" s="9">
        <v>0.246516542296772</v>
      </c>
      <c r="AC465" s="9">
        <v>5.7106266554122903E-2</v>
      </c>
      <c r="AD465" s="9">
        <v>4.4113418530351403E-2</v>
      </c>
      <c r="AE465" s="9">
        <v>0.12766323024055001</v>
      </c>
      <c r="AF465" s="9">
        <v>0.171101912083578</v>
      </c>
      <c r="AG465" s="9">
        <v>6.9460842188115199E-2</v>
      </c>
      <c r="AH465" s="9">
        <v>1</v>
      </c>
      <c r="AI465">
        <v>0</v>
      </c>
    </row>
    <row r="466" spans="3:35" x14ac:dyDescent="0.2">
      <c r="C466" s="5" t="s">
        <v>714</v>
      </c>
      <c r="D466" s="9">
        <v>0.111316200482749</v>
      </c>
      <c r="E466" s="9">
        <v>0.41359485965505499</v>
      </c>
      <c r="F466" s="9">
        <v>0.10517586897933701</v>
      </c>
      <c r="G466" s="9">
        <v>5.1113467656415598E-2</v>
      </c>
      <c r="H466" s="9">
        <v>0.35903222894285602</v>
      </c>
      <c r="I466" s="9">
        <v>0.112477762100485</v>
      </c>
      <c r="J466" s="9">
        <v>9.3626991565135806E-2</v>
      </c>
      <c r="K466" s="9">
        <v>6.3717693836978395E-2</v>
      </c>
      <c r="L466" s="9">
        <v>0.31919191919191497</v>
      </c>
      <c r="M466" s="9">
        <v>0.33277169334456602</v>
      </c>
      <c r="N466" s="9">
        <v>6.8730762266883905E-2</v>
      </c>
      <c r="O466" s="9">
        <v>0.33566124469589798</v>
      </c>
      <c r="P466" s="9">
        <v>6.4269895867690705E-2</v>
      </c>
      <c r="Q466" s="9">
        <v>2.06537939999774E-2</v>
      </c>
      <c r="R466" s="9">
        <v>0.31366216813407199</v>
      </c>
      <c r="S466" s="9">
        <v>0.120827950851684</v>
      </c>
      <c r="T466" s="9">
        <v>0.10090909090909</v>
      </c>
      <c r="U466" s="9">
        <v>0.24284902443644599</v>
      </c>
      <c r="V466" s="9">
        <v>0.41802217594416402</v>
      </c>
      <c r="W466" s="9">
        <v>0.12880201207799599</v>
      </c>
      <c r="X466" s="9">
        <v>6.8125222340804495E-2</v>
      </c>
      <c r="Y466" s="9">
        <v>0.34728144989339099</v>
      </c>
      <c r="Z466" s="9">
        <v>6.2005079934259903E-2</v>
      </c>
      <c r="AA466" s="9">
        <v>2.7182461659457501E-2</v>
      </c>
      <c r="AB466" s="9">
        <v>0.25840322261110898</v>
      </c>
      <c r="AC466" s="9">
        <v>5.4030716690436603E-2</v>
      </c>
      <c r="AD466" s="9">
        <v>6.3841853035143697E-2</v>
      </c>
      <c r="AE466" s="9">
        <v>8.8109965635739099E-2</v>
      </c>
      <c r="AF466" s="9">
        <v>0.17149615612063701</v>
      </c>
      <c r="AG466" s="9">
        <v>0.12390135117407899</v>
      </c>
      <c r="AH466" s="9">
        <v>1</v>
      </c>
      <c r="AI466">
        <v>0</v>
      </c>
    </row>
    <row r="467" spans="3:35" x14ac:dyDescent="0.2">
      <c r="C467" s="5" t="s">
        <v>700</v>
      </c>
      <c r="D467" s="9">
        <v>3.3603104737564601E-2</v>
      </c>
      <c r="E467" s="9">
        <v>0.53195806560703396</v>
      </c>
      <c r="F467" s="9">
        <v>3.1442194734296797E-2</v>
      </c>
      <c r="G467" s="9">
        <v>1.1410392364793199E-2</v>
      </c>
      <c r="H467" s="9">
        <v>0.30739369865487198</v>
      </c>
      <c r="I467" s="9">
        <v>0.30832464265996001</v>
      </c>
      <c r="J467" s="9">
        <v>0.21677600749765599</v>
      </c>
      <c r="K467" s="9">
        <v>6.7793240556659806E-2</v>
      </c>
      <c r="L467" s="9">
        <v>0.49343434343434001</v>
      </c>
      <c r="M467" s="9">
        <v>0.58024431339511295</v>
      </c>
      <c r="N467" s="9">
        <v>3.9145391997102597E-2</v>
      </c>
      <c r="O467" s="9">
        <v>0.24725954738330999</v>
      </c>
      <c r="P467" s="9">
        <v>3.2417660085756E-2</v>
      </c>
      <c r="Q467" s="9">
        <v>9.2043675919596408E-3</v>
      </c>
      <c r="R467" s="9">
        <v>0.46765475745316898</v>
      </c>
      <c r="S467" s="9">
        <v>0.46803556944152702</v>
      </c>
      <c r="T467" s="9">
        <v>0.233636363636363</v>
      </c>
      <c r="U467" s="9">
        <v>0.258382269369197</v>
      </c>
      <c r="V467" s="9">
        <v>0.18528733044408</v>
      </c>
      <c r="W467" s="9">
        <v>0.229958680541161</v>
      </c>
      <c r="X467" s="9">
        <v>2.66097474208471E-2</v>
      </c>
      <c r="Y467" s="9">
        <v>0.52958422174840203</v>
      </c>
      <c r="Z467" s="9">
        <v>2.0319737038697699E-2</v>
      </c>
      <c r="AA467" s="9">
        <v>9.4376720408965702E-3</v>
      </c>
      <c r="AB467" s="9">
        <v>0.58396618899821395</v>
      </c>
      <c r="AC467" s="9">
        <v>0.270793918755032</v>
      </c>
      <c r="AD467" s="9">
        <v>0.27100638977635699</v>
      </c>
      <c r="AE467" s="9">
        <v>0.17182130584192501</v>
      </c>
      <c r="AF467" s="9">
        <v>0.24147447269860001</v>
      </c>
      <c r="AG467" s="9">
        <v>0.33818706545979499</v>
      </c>
      <c r="AH467" s="9">
        <v>1</v>
      </c>
      <c r="AI467">
        <v>0</v>
      </c>
    </row>
    <row r="468" spans="3:35" x14ac:dyDescent="0.2">
      <c r="C468" s="5" t="s">
        <v>428</v>
      </c>
      <c r="D468" s="9">
        <v>0.31279284395854201</v>
      </c>
      <c r="E468" s="9">
        <v>0.41021305377071299</v>
      </c>
      <c r="F468" s="9">
        <v>0.29970285398382901</v>
      </c>
      <c r="G468" s="9">
        <v>0.17709437963944799</v>
      </c>
      <c r="H468" s="9">
        <v>0.243116367247451</v>
      </c>
      <c r="I468" s="9">
        <v>0.19388381080915301</v>
      </c>
      <c r="J468" s="9">
        <v>9.5407685098406497E-2</v>
      </c>
      <c r="K468" s="9">
        <v>0.106461232604374</v>
      </c>
      <c r="L468" s="9">
        <v>0.290404040404041</v>
      </c>
      <c r="M468" s="9">
        <v>0.18176074136478701</v>
      </c>
      <c r="N468" s="9">
        <v>8.2020640956002103E-2</v>
      </c>
      <c r="O468" s="9">
        <v>0.343838401697311</v>
      </c>
      <c r="P468" s="9">
        <v>8.6415681100692601E-2</v>
      </c>
      <c r="Q468" s="9">
        <v>3.7276941639677402E-2</v>
      </c>
      <c r="R468" s="9">
        <v>0.12655947241391</v>
      </c>
      <c r="S468" s="9">
        <v>0.163787664854148</v>
      </c>
      <c r="T468" s="9">
        <v>7.8257575757575706E-2</v>
      </c>
      <c r="U468" s="9">
        <v>0.187895434741428</v>
      </c>
      <c r="V468" s="9">
        <v>0.17473405752237101</v>
      </c>
      <c r="W468" s="9">
        <v>7.3041471470226702E-2</v>
      </c>
      <c r="X468" s="9">
        <v>0.24439701173959499</v>
      </c>
      <c r="Y468" s="9">
        <v>0.48027718550106402</v>
      </c>
      <c r="Z468" s="9">
        <v>0.235320484087854</v>
      </c>
      <c r="AA468" s="9">
        <v>0.117061541486433</v>
      </c>
      <c r="AB468" s="9">
        <v>0.193686852010831</v>
      </c>
      <c r="AC468" s="9">
        <v>0.14136857117908899</v>
      </c>
      <c r="AD468" s="9">
        <v>0.116054313099041</v>
      </c>
      <c r="AE468" s="9">
        <v>0.212680412371134</v>
      </c>
      <c r="AF468" s="9">
        <v>0.17366449832446301</v>
      </c>
      <c r="AG468" s="9">
        <v>9.9698281516463899E-2</v>
      </c>
      <c r="AH468" s="9">
        <v>1</v>
      </c>
      <c r="AI468">
        <v>0</v>
      </c>
    </row>
    <row r="469" spans="3:35" x14ac:dyDescent="0.2">
      <c r="C469" s="5" t="s">
        <v>229</v>
      </c>
      <c r="D469" s="9">
        <v>9.69283922570877E-2</v>
      </c>
      <c r="E469" s="9">
        <v>0.25769360838687499</v>
      </c>
      <c r="F469" s="9">
        <v>0.103655587036141</v>
      </c>
      <c r="G469" s="9">
        <v>4.5387062566277801E-2</v>
      </c>
      <c r="H469" s="9">
        <v>0.48722578315428799</v>
      </c>
      <c r="I469" s="9">
        <v>0.37396478743635397</v>
      </c>
      <c r="J469" s="9">
        <v>0.73336457357075902</v>
      </c>
      <c r="K469" s="9">
        <v>0.21744532803180899</v>
      </c>
      <c r="L469" s="9">
        <v>0.53080808080808295</v>
      </c>
      <c r="M469" s="9">
        <v>0.64237573715248697</v>
      </c>
      <c r="N469" s="9">
        <v>7.8182147383668202E-2</v>
      </c>
      <c r="O469" s="9">
        <v>0.18427333804809001</v>
      </c>
      <c r="P469" s="9">
        <v>5.3149884559204601E-2</v>
      </c>
      <c r="Q469" s="9">
        <v>2.0298917814410899E-2</v>
      </c>
      <c r="R469" s="9">
        <v>0.26637658496787497</v>
      </c>
      <c r="S469" s="9">
        <v>0.62943491453120204</v>
      </c>
      <c r="T469" s="9">
        <v>0.76717171717171695</v>
      </c>
      <c r="U469" s="9">
        <v>0.62928584959272704</v>
      </c>
      <c r="V469" s="9">
        <v>0.47965328980694499</v>
      </c>
      <c r="W469" s="9">
        <v>0.29933114989704701</v>
      </c>
      <c r="X469" s="9">
        <v>8.466737815724E-2</v>
      </c>
      <c r="Y469" s="9">
        <v>0.28331556503198102</v>
      </c>
      <c r="Z469" s="9">
        <v>7.5153145076946801E-2</v>
      </c>
      <c r="AA469" s="9">
        <v>3.4285292961069601E-2</v>
      </c>
      <c r="AB469" s="9">
        <v>0.50868388034075496</v>
      </c>
      <c r="AC469" s="9">
        <v>0.39701758981672802</v>
      </c>
      <c r="AD469" s="9">
        <v>1</v>
      </c>
      <c r="AE469" s="9">
        <v>0.60137457044673404</v>
      </c>
      <c r="AF469" s="9">
        <v>0.52493593534397798</v>
      </c>
      <c r="AG469" s="9">
        <v>0.40968122786304201</v>
      </c>
      <c r="AH469" s="9">
        <v>1</v>
      </c>
      <c r="AI469">
        <v>0</v>
      </c>
    </row>
    <row r="470" spans="3:35" x14ac:dyDescent="0.2">
      <c r="C470" s="5" t="s">
        <v>307</v>
      </c>
      <c r="D470" s="9">
        <v>0.22807515736665299</v>
      </c>
      <c r="E470" s="9">
        <v>0.23233006425430799</v>
      </c>
      <c r="F470" s="9">
        <v>0.24324511091147699</v>
      </c>
      <c r="G470" s="9">
        <v>0.12237539766702001</v>
      </c>
      <c r="H470" s="9">
        <v>0.50979507086756803</v>
      </c>
      <c r="I470" s="9">
        <v>0.46199619655236002</v>
      </c>
      <c r="J470" s="9">
        <v>0.38870665417056899</v>
      </c>
      <c r="K470" s="9">
        <v>0.36853876739562702</v>
      </c>
      <c r="L470" s="9">
        <v>0.81717171717171599</v>
      </c>
      <c r="M470" s="9">
        <v>0.50021061499578701</v>
      </c>
      <c r="N470" s="9">
        <v>7.5393807713198896E-2</v>
      </c>
      <c r="O470" s="9">
        <v>0.23554632248939</v>
      </c>
      <c r="P470" s="9">
        <v>7.1808886585308401E-2</v>
      </c>
      <c r="Q470" s="9">
        <v>3.3466692068330299E-2</v>
      </c>
      <c r="R470" s="9">
        <v>0.126253526872217</v>
      </c>
      <c r="S470" s="9">
        <v>0.25594075765313901</v>
      </c>
      <c r="T470" s="9">
        <v>0.117398989898989</v>
      </c>
      <c r="U470" s="9">
        <v>0.34911915135442101</v>
      </c>
      <c r="V470" s="9">
        <v>0.68100973715314705</v>
      </c>
      <c r="W470" s="9">
        <v>0.12921658858809101</v>
      </c>
      <c r="X470" s="9">
        <v>0.20668801138385001</v>
      </c>
      <c r="Y470" s="9">
        <v>0.38272921108741798</v>
      </c>
      <c r="Z470" s="9">
        <v>0.20678320633497799</v>
      </c>
      <c r="AA470" s="9">
        <v>9.9906606370428794E-2</v>
      </c>
      <c r="AB470" s="9">
        <v>0.44462788086905097</v>
      </c>
      <c r="AC470" s="9">
        <v>0.37053099319886201</v>
      </c>
      <c r="AD470" s="9">
        <v>0.35974440894568599</v>
      </c>
      <c r="AE470" s="9">
        <v>0.64089347079037995</v>
      </c>
      <c r="AF470" s="9">
        <v>0.82968657599053897</v>
      </c>
      <c r="AG470" s="9">
        <v>0.31457431457431001</v>
      </c>
      <c r="AH470" s="9">
        <v>0</v>
      </c>
      <c r="AI470">
        <v>1</v>
      </c>
    </row>
    <row r="471" spans="3:35" x14ac:dyDescent="0.2">
      <c r="C471" s="5" t="s">
        <v>300</v>
      </c>
      <c r="D471" s="9">
        <v>0.20346443277012199</v>
      </c>
      <c r="E471" s="9">
        <v>0.124450456543794</v>
      </c>
      <c r="F471" s="9">
        <v>0.20185197982171199</v>
      </c>
      <c r="G471" s="9">
        <v>0.102354188759278</v>
      </c>
      <c r="H471" s="9">
        <v>0.575697390990345</v>
      </c>
      <c r="I471" s="9">
        <v>0.28900067480522701</v>
      </c>
      <c r="J471" s="9">
        <v>0.108598875351452</v>
      </c>
      <c r="K471" s="9">
        <v>0.23836978131212799</v>
      </c>
      <c r="L471" s="9">
        <v>0.35909090909091002</v>
      </c>
      <c r="M471" s="9">
        <v>0.226621735467567</v>
      </c>
      <c r="N471" s="9">
        <v>8.21654897700521E-2</v>
      </c>
      <c r="O471" s="9">
        <v>0.21720297029703001</v>
      </c>
      <c r="P471" s="9">
        <v>5.15478490317108E-2</v>
      </c>
      <c r="Q471" s="9">
        <v>3.6473800798658002E-2</v>
      </c>
      <c r="R471" s="9">
        <v>0.32488017132950298</v>
      </c>
      <c r="S471" s="9">
        <v>0.24580166431339601</v>
      </c>
      <c r="T471" s="9">
        <v>5.5227272727272701E-2</v>
      </c>
      <c r="U471" s="9">
        <v>0.37222958893729902</v>
      </c>
      <c r="V471" s="9">
        <v>0.11141441999212</v>
      </c>
      <c r="W471" s="9">
        <v>8.8000773876152502E-2</v>
      </c>
      <c r="X471" s="9">
        <v>0.14194236926360801</v>
      </c>
      <c r="Y471" s="9">
        <v>9.9946695095949098E-2</v>
      </c>
      <c r="Z471" s="9">
        <v>0.13008615966930701</v>
      </c>
      <c r="AA471" s="9">
        <v>6.1148250098309299E-2</v>
      </c>
      <c r="AB471" s="9">
        <v>0.43274120055470799</v>
      </c>
      <c r="AC471" s="9">
        <v>0.15029445721880999</v>
      </c>
      <c r="AD471" s="9">
        <v>6.9241214057507897E-2</v>
      </c>
      <c r="AE471" s="9">
        <v>0.29591065292096302</v>
      </c>
      <c r="AF471" s="9">
        <v>0.10585452395032501</v>
      </c>
      <c r="AG471" s="9">
        <v>8.3956447592811706E-2</v>
      </c>
      <c r="AH471" s="9">
        <v>1</v>
      </c>
      <c r="AI471">
        <v>0</v>
      </c>
    </row>
    <row r="472" spans="3:35" x14ac:dyDescent="0.2">
      <c r="C472" s="5" t="s">
        <v>579</v>
      </c>
      <c r="D472" s="9">
        <v>0.270670642245252</v>
      </c>
      <c r="E472" s="9">
        <v>8.3192424754819E-2</v>
      </c>
      <c r="F472" s="9">
        <v>0.256305714878031</v>
      </c>
      <c r="G472" s="9">
        <v>0.149098621420996</v>
      </c>
      <c r="H472" s="9">
        <v>0.31795612530468698</v>
      </c>
      <c r="I472" s="9">
        <v>0.118274952456904</v>
      </c>
      <c r="J472" s="9">
        <v>5.5295220243673601E-2</v>
      </c>
      <c r="K472" s="9">
        <v>0.119383697813121</v>
      </c>
      <c r="L472" s="9">
        <v>0.26414141414141501</v>
      </c>
      <c r="M472" s="9">
        <v>0.26937657961247002</v>
      </c>
      <c r="N472" s="9">
        <v>4.1209487597320203E-2</v>
      </c>
      <c r="O472" s="9">
        <v>6.3096711456860105E-2</v>
      </c>
      <c r="P472" s="9">
        <v>3.6281392828534598E-2</v>
      </c>
      <c r="Q472" s="9">
        <v>1.97385869950952E-2</v>
      </c>
      <c r="R472" s="9">
        <v>0.15018526702247001</v>
      </c>
      <c r="S472" s="9">
        <v>7.7943341244330194E-2</v>
      </c>
      <c r="T472" s="9">
        <v>2.2916666666666599E-2</v>
      </c>
      <c r="U472" s="9">
        <v>0.15591968175790799</v>
      </c>
      <c r="V472" s="9">
        <v>0.13012889063994901</v>
      </c>
      <c r="W472" s="9">
        <v>0.12158147119384199</v>
      </c>
      <c r="X472" s="9">
        <v>0.20348630380647501</v>
      </c>
      <c r="Y472" s="9">
        <v>0.13059701492537301</v>
      </c>
      <c r="Z472" s="9">
        <v>0.187808157776783</v>
      </c>
      <c r="AA472" s="9">
        <v>9.3811443177349504E-2</v>
      </c>
      <c r="AB472" s="9">
        <v>0.39774153074027202</v>
      </c>
      <c r="AC472" s="9">
        <v>0.12943504962598601</v>
      </c>
      <c r="AD472" s="9">
        <v>7.4960063897763496E-2</v>
      </c>
      <c r="AE472" s="9">
        <v>0.28261168384879698</v>
      </c>
      <c r="AF472" s="9">
        <v>0.23851764242065801</v>
      </c>
      <c r="AG472" s="9">
        <v>0.25974025974026099</v>
      </c>
      <c r="AH472" s="9">
        <v>1</v>
      </c>
      <c r="AI472">
        <v>0</v>
      </c>
    </row>
    <row r="473" spans="3:35" x14ac:dyDescent="0.2">
      <c r="C473" s="5" t="s">
        <v>247</v>
      </c>
      <c r="D473" s="9">
        <v>0.35491504567182702</v>
      </c>
      <c r="E473" s="9">
        <v>0.39736219141021301</v>
      </c>
      <c r="F473" s="9">
        <v>0.34869739478957901</v>
      </c>
      <c r="G473" s="9">
        <v>0.21408271474019</v>
      </c>
      <c r="H473" s="9">
        <v>0.37744876771689301</v>
      </c>
      <c r="I473" s="9">
        <v>0.245659775473898</v>
      </c>
      <c r="J473" s="9">
        <v>0.28209934395501102</v>
      </c>
      <c r="K473" s="9">
        <v>0.245427435387675</v>
      </c>
      <c r="L473" s="9">
        <v>0.51262626262625999</v>
      </c>
      <c r="M473" s="9">
        <v>0.13479359730412999</v>
      </c>
      <c r="N473" s="9">
        <v>0.111859496650371</v>
      </c>
      <c r="O473" s="9">
        <v>0.41102369165488001</v>
      </c>
      <c r="P473" s="9">
        <v>0.11986995241012099</v>
      </c>
      <c r="Q473" s="9">
        <v>5.98956290460552E-2</v>
      </c>
      <c r="R473" s="9">
        <v>0.26025767413400402</v>
      </c>
      <c r="S473" s="9">
        <v>0.20712290083215701</v>
      </c>
      <c r="T473" s="9">
        <v>0.13563131313131299</v>
      </c>
      <c r="U473" s="9">
        <v>0.33358590642167102</v>
      </c>
      <c r="V473" s="9">
        <v>0.22932965610401301</v>
      </c>
      <c r="W473" s="9">
        <v>8.1333001672125496E-2</v>
      </c>
      <c r="X473" s="9">
        <v>0.29455709711846401</v>
      </c>
      <c r="Y473" s="9">
        <v>0.459221748400854</v>
      </c>
      <c r="Z473" s="9">
        <v>0.28880920364560098</v>
      </c>
      <c r="AA473" s="9">
        <v>0.153288438851749</v>
      </c>
      <c r="AB473" s="9">
        <v>0.39245856171167798</v>
      </c>
      <c r="AC473" s="9">
        <v>0.16523561428529801</v>
      </c>
      <c r="AD473" s="9">
        <v>0.26749201277955098</v>
      </c>
      <c r="AE473" s="9">
        <v>0.420962199312716</v>
      </c>
      <c r="AF473" s="9">
        <v>0.28681253696037701</v>
      </c>
      <c r="AG473" s="9">
        <v>8.8023088023088503E-2</v>
      </c>
      <c r="AH473" s="9">
        <v>0</v>
      </c>
      <c r="AI473">
        <v>1</v>
      </c>
    </row>
    <row r="474" spans="3:35" x14ac:dyDescent="0.2">
      <c r="C474" s="5" t="s">
        <v>570</v>
      </c>
      <c r="D474" s="9">
        <v>0.25031946613659101</v>
      </c>
      <c r="E474" s="9">
        <v>0.27764626310449703</v>
      </c>
      <c r="F474" s="9">
        <v>0.239237094879413</v>
      </c>
      <c r="G474" s="9">
        <v>0.13683987274655299</v>
      </c>
      <c r="H474" s="9">
        <v>0.308928410219375</v>
      </c>
      <c r="I474" s="9">
        <v>0.14072756272621301</v>
      </c>
      <c r="J474" s="9">
        <v>7.5234301780693499E-2</v>
      </c>
      <c r="K474" s="9">
        <v>0.13185884691848901</v>
      </c>
      <c r="L474" s="9">
        <v>0.45757575757575902</v>
      </c>
      <c r="M474" s="9">
        <v>0.12657961246840699</v>
      </c>
      <c r="N474" s="9">
        <v>8.0644577222523897E-2</v>
      </c>
      <c r="O474" s="9">
        <v>0.31400282885431202</v>
      </c>
      <c r="P474" s="9">
        <v>6.2290910804316001E-2</v>
      </c>
      <c r="Q474" s="9">
        <v>3.5465205323889699E-2</v>
      </c>
      <c r="R474" s="9">
        <v>0.14192473739674299</v>
      </c>
      <c r="S474" s="9">
        <v>0.156577642923664</v>
      </c>
      <c r="T474" s="9">
        <v>5.19949494949494E-2</v>
      </c>
      <c r="U474" s="9">
        <v>0.20363705247205699</v>
      </c>
      <c r="V474" s="9">
        <v>0.25184330500365798</v>
      </c>
      <c r="W474" s="9">
        <v>4.7406823929356003E-2</v>
      </c>
      <c r="X474" s="9">
        <v>0.21949484169334799</v>
      </c>
      <c r="Y474" s="9">
        <v>0.44936034115138401</v>
      </c>
      <c r="Z474" s="9">
        <v>0.19219084615767801</v>
      </c>
      <c r="AA474" s="9">
        <v>0.10445340149429801</v>
      </c>
      <c r="AB474" s="9">
        <v>0.34887406722578301</v>
      </c>
      <c r="AC474" s="9">
        <v>0.147674903707152</v>
      </c>
      <c r="AD474" s="9">
        <v>0.109984025559104</v>
      </c>
      <c r="AE474" s="9">
        <v>0.32756013745704499</v>
      </c>
      <c r="AF474" s="9">
        <v>0.37256061502069598</v>
      </c>
      <c r="AG474" s="9">
        <v>9.1302636757182698E-2</v>
      </c>
      <c r="AH474" s="9">
        <v>1</v>
      </c>
      <c r="AI474">
        <v>0</v>
      </c>
    </row>
    <row r="475" spans="3:35" x14ac:dyDescent="0.2">
      <c r="C475" s="5" t="s">
        <v>351</v>
      </c>
      <c r="D475" s="9">
        <v>0.34260968337356401</v>
      </c>
      <c r="E475" s="9">
        <v>0.453500169090294</v>
      </c>
      <c r="F475" s="9">
        <v>0.34952663948586798</v>
      </c>
      <c r="G475" s="9">
        <v>0.19783669141039101</v>
      </c>
      <c r="H475" s="9">
        <v>0.495350726731068</v>
      </c>
      <c r="I475" s="9">
        <v>0.680694435924175</v>
      </c>
      <c r="J475" s="9">
        <v>0.46415182755388901</v>
      </c>
      <c r="K475" s="9">
        <v>0.32892644135188998</v>
      </c>
      <c r="L475" s="9">
        <v>0.66868686868687199</v>
      </c>
      <c r="M475" s="9">
        <v>0.53622577927548598</v>
      </c>
      <c r="N475" s="9">
        <v>6.3190295129458202E-2</v>
      </c>
      <c r="O475" s="9">
        <v>0.38671322489391602</v>
      </c>
      <c r="P475" s="9">
        <v>6.3845827639824701E-2</v>
      </c>
      <c r="Q475" s="9">
        <v>4.6541077852363798E-2</v>
      </c>
      <c r="R475" s="9">
        <v>0.212700139375191</v>
      </c>
      <c r="S475" s="9">
        <v>1</v>
      </c>
      <c r="T475" s="9">
        <v>0.29444444444444401</v>
      </c>
      <c r="U475" s="9">
        <v>0.315590073877628</v>
      </c>
      <c r="V475" s="9">
        <v>0.608543929757415</v>
      </c>
      <c r="W475" s="9">
        <v>0.37398946975664399</v>
      </c>
      <c r="X475" s="9">
        <v>0.277837068658841</v>
      </c>
      <c r="Y475" s="9">
        <v>0.67057569296375397</v>
      </c>
      <c r="Z475" s="9">
        <v>0.27884854823447502</v>
      </c>
      <c r="AA475" s="9">
        <v>0.141860007864726</v>
      </c>
      <c r="AB475" s="9">
        <v>0.54236280789803504</v>
      </c>
      <c r="AC475" s="9">
        <v>0.87843331295902705</v>
      </c>
      <c r="AD475" s="9">
        <v>0.67795527156549495</v>
      </c>
      <c r="AE475" s="9">
        <v>0.60893470790378201</v>
      </c>
      <c r="AF475" s="9">
        <v>0.70983638872461896</v>
      </c>
      <c r="AG475" s="9">
        <v>0.587432769250955</v>
      </c>
      <c r="AH475" s="9">
        <v>0</v>
      </c>
      <c r="AI475">
        <v>1</v>
      </c>
    </row>
    <row r="476" spans="3:35" x14ac:dyDescent="0.2">
      <c r="C476" s="5" t="s">
        <v>467</v>
      </c>
      <c r="D476" s="9">
        <v>0.29433480051114203</v>
      </c>
      <c r="E476" s="9">
        <v>0.20662833953331</v>
      </c>
      <c r="F476" s="9">
        <v>0.278349803054384</v>
      </c>
      <c r="G476" s="9">
        <v>0.16704135737009501</v>
      </c>
      <c r="H476" s="9">
        <v>0.29322018597093302</v>
      </c>
      <c r="I476" s="9">
        <v>0.101619532544016</v>
      </c>
      <c r="J476" s="9">
        <v>3.42314901593252E-3</v>
      </c>
      <c r="K476" s="9">
        <v>1.62077534791253E-2</v>
      </c>
      <c r="L476" s="9">
        <v>0.28888888888889003</v>
      </c>
      <c r="M476" s="9">
        <v>0.18913226621735399</v>
      </c>
      <c r="N476" s="9">
        <v>2.8535216367915901E-2</v>
      </c>
      <c r="O476" s="9">
        <v>4.7140205091937802E-2</v>
      </c>
      <c r="P476" s="9">
        <v>2.10620553173443E-2</v>
      </c>
      <c r="Q476" s="9">
        <v>1.6245858221360501E-2</v>
      </c>
      <c r="R476" s="9">
        <v>6.5234388278886293E-2</v>
      </c>
      <c r="S476" s="9">
        <v>4.2126055216751501E-2</v>
      </c>
      <c r="T476" s="9">
        <v>2.8484848484848402E-3</v>
      </c>
      <c r="U476" s="9">
        <v>4.5197954157984499E-2</v>
      </c>
      <c r="V476" s="9">
        <v>7.8206787865143207E-2</v>
      </c>
      <c r="W476" s="9">
        <v>5.8393101446872202E-2</v>
      </c>
      <c r="X476" s="9">
        <v>0.230522945570972</v>
      </c>
      <c r="Y476" s="9">
        <v>0.22468017057569001</v>
      </c>
      <c r="Z476" s="9">
        <v>0.20713182927436699</v>
      </c>
      <c r="AA476" s="9">
        <v>0.11101553283523299</v>
      </c>
      <c r="AB476" s="9">
        <v>0.27491250082546598</v>
      </c>
      <c r="AC476" s="9">
        <v>0.104112699013301</v>
      </c>
      <c r="AD476" s="9">
        <v>8.9456869009584602E-3</v>
      </c>
      <c r="AE476" s="9">
        <v>8.5910652920962505E-2</v>
      </c>
      <c r="AF476" s="9">
        <v>0.21407451212300399</v>
      </c>
      <c r="AG476" s="9">
        <v>0.18896759805850799</v>
      </c>
      <c r="AH476" s="9">
        <v>1</v>
      </c>
      <c r="AI476">
        <v>0</v>
      </c>
    </row>
    <row r="477" spans="3:35" x14ac:dyDescent="0.2">
      <c r="C477" s="5" t="s">
        <v>647</v>
      </c>
      <c r="D477" s="9">
        <v>0.36248757631691197</v>
      </c>
      <c r="E477" s="9">
        <v>0.24146094014203501</v>
      </c>
      <c r="F477" s="9">
        <v>0.348420979890815</v>
      </c>
      <c r="G477" s="9">
        <v>0.221633085896076</v>
      </c>
      <c r="H477" s="9">
        <v>0.304956215581839</v>
      </c>
      <c r="I477" s="9">
        <v>0.146003312680203</v>
      </c>
      <c r="J477" s="9">
        <v>0.121649484536082</v>
      </c>
      <c r="K477" s="9">
        <v>0.13871769383697799</v>
      </c>
      <c r="L477" s="9">
        <v>0.17626262626262701</v>
      </c>
      <c r="M477" s="9">
        <v>7.5610783487786395E-2</v>
      </c>
      <c r="N477" s="9">
        <v>3.9435089625203597E-2</v>
      </c>
      <c r="O477" s="9">
        <v>0.14272454031117399</v>
      </c>
      <c r="P477" s="9">
        <v>3.36427460773688E-2</v>
      </c>
      <c r="Q477" s="9">
        <v>2.4613465123142001E-2</v>
      </c>
      <c r="R477" s="9">
        <v>6.1936975218411003E-2</v>
      </c>
      <c r="S477" s="9">
        <v>8.7706912608526505E-2</v>
      </c>
      <c r="T477" s="9">
        <v>4.5454545454545199E-2</v>
      </c>
      <c r="U477" s="9">
        <v>0.116385679105891</v>
      </c>
      <c r="V477" s="9">
        <v>6.5542860359092694E-2</v>
      </c>
      <c r="W477" s="9">
        <v>1.12004753810649E-2</v>
      </c>
      <c r="X477" s="9">
        <v>0.303450729277838</v>
      </c>
      <c r="Y477" s="9">
        <v>0.35767590618336897</v>
      </c>
      <c r="Z477" s="9">
        <v>0.27685641715225001</v>
      </c>
      <c r="AA477" s="9">
        <v>0.15872001572945299</v>
      </c>
      <c r="AB477" s="9">
        <v>0.284157696625505</v>
      </c>
      <c r="AC477" s="9">
        <v>0.17435554132588099</v>
      </c>
      <c r="AD477" s="9">
        <v>0.19464856230031899</v>
      </c>
      <c r="AE477" s="9">
        <v>0.26900343642611702</v>
      </c>
      <c r="AF477" s="9">
        <v>0.175438596491228</v>
      </c>
      <c r="AG477" s="9">
        <v>7.1625344352618095E-2</v>
      </c>
      <c r="AH477" s="9">
        <v>1</v>
      </c>
      <c r="AI477">
        <v>0</v>
      </c>
    </row>
    <row r="478" spans="3:35" x14ac:dyDescent="0.2">
      <c r="C478" s="5" t="s">
        <v>473</v>
      </c>
      <c r="D478" s="9">
        <v>0.273510341237163</v>
      </c>
      <c r="E478" s="9">
        <v>0.12377409536692199</v>
      </c>
      <c r="F478" s="9">
        <v>0.26604934005942898</v>
      </c>
      <c r="G478" s="9">
        <v>0.152958642629904</v>
      </c>
      <c r="H478" s="9">
        <v>0.31876861966236603</v>
      </c>
      <c r="I478" s="9">
        <v>0.18434451874118099</v>
      </c>
      <c r="J478" s="9">
        <v>9.4939081537019604E-2</v>
      </c>
      <c r="K478" s="9">
        <v>0.12664015904572501</v>
      </c>
      <c r="L478" s="9">
        <v>0.273232323232319</v>
      </c>
      <c r="M478" s="9">
        <v>0.240943555181131</v>
      </c>
      <c r="N478" s="9">
        <v>7.7856237552054994E-2</v>
      </c>
      <c r="O478" s="9">
        <v>6.6124469589816007E-2</v>
      </c>
      <c r="P478" s="9">
        <v>7.4871601564340501E-2</v>
      </c>
      <c r="Q478" s="9">
        <v>3.43258659912812E-2</v>
      </c>
      <c r="R478" s="9">
        <v>0.162525070537444</v>
      </c>
      <c r="S478" s="9">
        <v>0.19097545588367901</v>
      </c>
      <c r="T478" s="9">
        <v>7.92171717171717E-2</v>
      </c>
      <c r="U478" s="9">
        <v>0.20250047357454101</v>
      </c>
      <c r="V478" s="9">
        <v>0.13266167614115901</v>
      </c>
      <c r="W478" s="9">
        <v>0.12082141425866801</v>
      </c>
      <c r="X478" s="9">
        <v>0.22269654927072299</v>
      </c>
      <c r="Y478" s="9">
        <v>0.116737739872065</v>
      </c>
      <c r="Z478" s="9">
        <v>0.20733104238259001</v>
      </c>
      <c r="AA478" s="9">
        <v>0.10656704679512299</v>
      </c>
      <c r="AB478" s="9">
        <v>0.31849699531136699</v>
      </c>
      <c r="AC478" s="9">
        <v>0.18774437038546199</v>
      </c>
      <c r="AD478" s="9">
        <v>0.14129392971245999</v>
      </c>
      <c r="AE478" s="9">
        <v>0.28903780068728602</v>
      </c>
      <c r="AF478" s="9">
        <v>0.19692489651094</v>
      </c>
      <c r="AG478" s="9">
        <v>0.18030958940049999</v>
      </c>
      <c r="AH478" s="9">
        <v>1</v>
      </c>
      <c r="AI478">
        <v>0</v>
      </c>
    </row>
    <row r="479" spans="3:35" x14ac:dyDescent="0.2">
      <c r="C479" s="5" t="s">
        <v>522</v>
      </c>
      <c r="D479" s="9">
        <v>0.29906763216432503</v>
      </c>
      <c r="E479" s="9">
        <v>0.401082177882989</v>
      </c>
      <c r="F479" s="9">
        <v>0.28643493884320298</v>
      </c>
      <c r="G479" s="9">
        <v>0.17077412513255499</v>
      </c>
      <c r="H479" s="9">
        <v>0.29962986368150402</v>
      </c>
      <c r="I479" s="9">
        <v>0.13603459910434901</v>
      </c>
      <c r="J479" s="9">
        <v>7.8350515463917206E-2</v>
      </c>
      <c r="K479" s="9">
        <v>0.120477137176938</v>
      </c>
      <c r="L479" s="9">
        <v>0.381313131313128</v>
      </c>
      <c r="M479" s="9">
        <v>0.14743049705139</v>
      </c>
      <c r="N479" s="9">
        <v>5.4535578489951102E-2</v>
      </c>
      <c r="O479" s="9">
        <v>0.26051980198019598</v>
      </c>
      <c r="P479" s="9">
        <v>5.9887857513075397E-2</v>
      </c>
      <c r="Q479" s="9">
        <v>2.64812345208611E-2</v>
      </c>
      <c r="R479" s="9">
        <v>0.12866709725668801</v>
      </c>
      <c r="S479" s="9">
        <v>0.13667497821972499</v>
      </c>
      <c r="T479" s="9">
        <v>4.5328282828282801E-2</v>
      </c>
      <c r="U479" s="9">
        <v>0.121216139420345</v>
      </c>
      <c r="V479" s="9">
        <v>0.14645128609219299</v>
      </c>
      <c r="W479" s="9">
        <v>3.6662382709395397E-2</v>
      </c>
      <c r="X479" s="9">
        <v>0.22305229455709399</v>
      </c>
      <c r="Y479" s="9">
        <v>0.45788912579957203</v>
      </c>
      <c r="Z479" s="9">
        <v>0.211813337317596</v>
      </c>
      <c r="AA479" s="9">
        <v>0.10715690129768</v>
      </c>
      <c r="AB479" s="9">
        <v>0.28283695436835699</v>
      </c>
      <c r="AC479" s="9">
        <v>0.13525627965188899</v>
      </c>
      <c r="AD479" s="9">
        <v>9.6805111821086198E-2</v>
      </c>
      <c r="AE479" s="9">
        <v>0.19292096219931301</v>
      </c>
      <c r="AF479" s="9">
        <v>0.21131480386359</v>
      </c>
      <c r="AG479" s="9">
        <v>7.5691984782894906E-2</v>
      </c>
      <c r="AH479" s="9">
        <v>1</v>
      </c>
      <c r="AI479">
        <v>0</v>
      </c>
    </row>
    <row r="480" spans="3:35" x14ac:dyDescent="0.2">
      <c r="C480" s="5" t="s">
        <v>204</v>
      </c>
      <c r="D480" s="9">
        <v>0.29812106583368497</v>
      </c>
      <c r="E480" s="9">
        <v>0.35745688197497399</v>
      </c>
      <c r="F480" s="9">
        <v>0.300808513578881</v>
      </c>
      <c r="G480" s="9">
        <v>0.17039236479321301</v>
      </c>
      <c r="H480" s="9">
        <v>0.46465649544100801</v>
      </c>
      <c r="I480" s="9">
        <v>0.38101956935157399</v>
      </c>
      <c r="J480" s="9">
        <v>0.23071696344892201</v>
      </c>
      <c r="K480" s="9">
        <v>0.30606361829025902</v>
      </c>
      <c r="L480" s="9">
        <v>0.46161616161615798</v>
      </c>
      <c r="M480" s="9">
        <v>0.37615838247683397</v>
      </c>
      <c r="N480" s="9">
        <v>9.37533948940793E-2</v>
      </c>
      <c r="O480" s="9">
        <v>0.10270067185289899</v>
      </c>
      <c r="P480" s="9">
        <v>7.8688215615134505E-2</v>
      </c>
      <c r="Q480" s="9">
        <v>4.5812647787253399E-2</v>
      </c>
      <c r="R480" s="9">
        <v>0.114185674949859</v>
      </c>
      <c r="S480" s="9">
        <v>0.14433562652086501</v>
      </c>
      <c r="T480" s="9">
        <v>5.5176767676767602E-2</v>
      </c>
      <c r="U480" s="9">
        <v>0.18109490433794301</v>
      </c>
      <c r="V480" s="9">
        <v>0.13097315247368699</v>
      </c>
      <c r="W480" s="9">
        <v>8.3682268562663503E-2</v>
      </c>
      <c r="X480" s="9">
        <v>0.33617929562433002</v>
      </c>
      <c r="Y480" s="9">
        <v>0.42590618336887098</v>
      </c>
      <c r="Z480" s="9">
        <v>0.31221674386174197</v>
      </c>
      <c r="AA480" s="9">
        <v>0.177447896185607</v>
      </c>
      <c r="AB480" s="9">
        <v>0.54038169451231899</v>
      </c>
      <c r="AC480" s="9">
        <v>0.33482744903998202</v>
      </c>
      <c r="AD480" s="9">
        <v>0.29265175718849801</v>
      </c>
      <c r="AE480" s="9">
        <v>0.51271477663230403</v>
      </c>
      <c r="AF480" s="9">
        <v>0.42854326828306799</v>
      </c>
      <c r="AG480" s="9">
        <v>0.31260658533385999</v>
      </c>
      <c r="AH480" s="9">
        <v>0</v>
      </c>
      <c r="AI480">
        <v>1</v>
      </c>
    </row>
    <row r="481" spans="3:35" x14ac:dyDescent="0.2">
      <c r="C481" s="5" t="s">
        <v>419</v>
      </c>
      <c r="D481" s="9">
        <v>0.41076245917932902</v>
      </c>
      <c r="E481" s="9">
        <v>0.45620561379776398</v>
      </c>
      <c r="F481" s="9">
        <v>0.45891783567134298</v>
      </c>
      <c r="G481" s="9">
        <v>0.26723223753976599</v>
      </c>
      <c r="H481" s="9">
        <v>0.52604495802112905</v>
      </c>
      <c r="I481" s="9">
        <v>0.89571191951414197</v>
      </c>
      <c r="J481" s="9">
        <v>0.744142455482659</v>
      </c>
      <c r="K481" s="9">
        <v>0.68439363817097199</v>
      </c>
      <c r="L481" s="9">
        <v>0.72474747474747803</v>
      </c>
      <c r="M481" s="9">
        <v>0.65459140690817297</v>
      </c>
      <c r="N481" s="9">
        <v>0.427485062466051</v>
      </c>
      <c r="O481" s="9">
        <v>0.46273868458274497</v>
      </c>
      <c r="P481" s="9">
        <v>0.441172313056584</v>
      </c>
      <c r="Q481" s="9">
        <v>0.245981494140807</v>
      </c>
      <c r="R481" s="9">
        <v>0.3619335758235</v>
      </c>
      <c r="S481" s="9">
        <v>0.43333733890107501</v>
      </c>
      <c r="T481" s="9">
        <v>0.207878787878787</v>
      </c>
      <c r="U481" s="9">
        <v>0.57283576434930905</v>
      </c>
      <c r="V481" s="9">
        <v>0.21793212134856599</v>
      </c>
      <c r="W481" s="9">
        <v>0.177825684396722</v>
      </c>
      <c r="X481" s="9">
        <v>0.42404838135894801</v>
      </c>
      <c r="Y481" s="9">
        <v>0.52292110874200504</v>
      </c>
      <c r="Z481" s="9">
        <v>0.46461477165197201</v>
      </c>
      <c r="AA481" s="9">
        <v>0.25580023594180101</v>
      </c>
      <c r="AB481" s="9">
        <v>0.52321204516938902</v>
      </c>
      <c r="AC481" s="9">
        <v>0.475313133665142</v>
      </c>
      <c r="AD481" s="9">
        <v>0.49369009584664397</v>
      </c>
      <c r="AE481" s="9">
        <v>0.84604810996563795</v>
      </c>
      <c r="AF481" s="9">
        <v>0.33747289572244998</v>
      </c>
      <c r="AG481" s="9">
        <v>0.307359307359309</v>
      </c>
      <c r="AH481" s="9">
        <v>0</v>
      </c>
      <c r="AI481">
        <v>1</v>
      </c>
    </row>
    <row r="482" spans="3:35" x14ac:dyDescent="0.2">
      <c r="C482" s="5" t="s">
        <v>336</v>
      </c>
      <c r="D482" s="9">
        <v>7.9984854938710201E-2</v>
      </c>
      <c r="E482" s="9">
        <v>0.160297598917818</v>
      </c>
      <c r="F482" s="9">
        <v>7.3457259346279405E-2</v>
      </c>
      <c r="G482" s="9">
        <v>3.5503711558854199E-2</v>
      </c>
      <c r="H482" s="9">
        <v>0.349823959555839</v>
      </c>
      <c r="I482" s="9">
        <v>7.1713391816452796E-2</v>
      </c>
      <c r="J482" s="9">
        <v>0</v>
      </c>
      <c r="K482" s="9">
        <v>0</v>
      </c>
      <c r="L482" s="9">
        <v>0.33434343434343</v>
      </c>
      <c r="M482" s="9">
        <v>0.36394271272114498</v>
      </c>
      <c r="N482" s="9">
        <v>3.9435089625203597E-2</v>
      </c>
      <c r="O482" s="9">
        <v>9.4390912305516397E-2</v>
      </c>
      <c r="P482" s="9">
        <v>3.1946473165904897E-2</v>
      </c>
      <c r="Q482" s="9">
        <v>8.5132929148033897E-3</v>
      </c>
      <c r="R482" s="9">
        <v>0.25356086616582202</v>
      </c>
      <c r="S482" s="9">
        <v>4.3222579385345898E-2</v>
      </c>
      <c r="T482" s="9">
        <v>0</v>
      </c>
      <c r="U482" s="9">
        <v>0</v>
      </c>
      <c r="V482" s="9">
        <v>0.27055777565148698</v>
      </c>
      <c r="W482" s="9">
        <v>8.6515208048312295E-2</v>
      </c>
      <c r="X482" s="9">
        <v>4.7385272145144597E-2</v>
      </c>
      <c r="Y482" s="9">
        <v>0.13379530916844101</v>
      </c>
      <c r="Z482" s="9">
        <v>3.95936052592262E-2</v>
      </c>
      <c r="AA482" s="9">
        <v>1.8187180495477701E-2</v>
      </c>
      <c r="AB482" s="9">
        <v>0.29736511919699099</v>
      </c>
      <c r="AC482" s="9">
        <v>4.1990472586857501E-2</v>
      </c>
      <c r="AD482" s="9">
        <v>0</v>
      </c>
      <c r="AE482" s="9">
        <v>0</v>
      </c>
      <c r="AF482" s="9">
        <v>0.20244431302976301</v>
      </c>
      <c r="AG482" s="9">
        <v>0.15374524465433601</v>
      </c>
      <c r="AH482" s="9">
        <v>1</v>
      </c>
      <c r="AI482">
        <v>0</v>
      </c>
    </row>
    <row r="483" spans="3:35" x14ac:dyDescent="0.2">
      <c r="C483" s="5" t="s">
        <v>418</v>
      </c>
      <c r="D483" s="9">
        <v>0.39467083155852301</v>
      </c>
      <c r="E483" s="9">
        <v>0.255664524856273</v>
      </c>
      <c r="F483" s="9">
        <v>0.41054522838780999</v>
      </c>
      <c r="G483" s="9">
        <v>0.24169671261929901</v>
      </c>
      <c r="H483" s="9">
        <v>0.73007131894917998</v>
      </c>
      <c r="I483" s="9">
        <v>0.64112631126924602</v>
      </c>
      <c r="J483" s="9">
        <v>0.57357075913776701</v>
      </c>
      <c r="K483" s="9">
        <v>0.61729622266401796</v>
      </c>
      <c r="L483" s="9">
        <v>0.675757575757579</v>
      </c>
      <c r="M483" s="9">
        <v>0.54759898904802196</v>
      </c>
      <c r="N483" s="9">
        <v>0.19833423863842101</v>
      </c>
      <c r="O483" s="9">
        <v>0.15443776520509001</v>
      </c>
      <c r="P483" s="9">
        <v>0.155680158318804</v>
      </c>
      <c r="Q483" s="9">
        <v>9.8353000945091307E-2</v>
      </c>
      <c r="R483" s="9">
        <v>0.28680694836318799</v>
      </c>
      <c r="S483" s="9">
        <v>0.327665454982427</v>
      </c>
      <c r="T483" s="9">
        <v>0.12583333333333299</v>
      </c>
      <c r="U483" s="9">
        <v>0.40291721917029799</v>
      </c>
      <c r="V483" s="9">
        <v>0.154190352901445</v>
      </c>
      <c r="W483" s="9">
        <v>0.26827245968243402</v>
      </c>
      <c r="X483" s="9">
        <v>0.34863038064745699</v>
      </c>
      <c r="Y483" s="9">
        <v>0.28358208955223901</v>
      </c>
      <c r="Z483" s="9">
        <v>0.34558493948902003</v>
      </c>
      <c r="AA483" s="9">
        <v>0.182756586708611</v>
      </c>
      <c r="AB483" s="9">
        <v>0.69556890972726404</v>
      </c>
      <c r="AC483" s="9">
        <v>0.41040641887630702</v>
      </c>
      <c r="AD483" s="9">
        <v>0.35375399361022303</v>
      </c>
      <c r="AE483" s="9">
        <v>0.76597938144329802</v>
      </c>
      <c r="AF483" s="9">
        <v>0.33372757737038999</v>
      </c>
      <c r="AG483" s="9">
        <v>0.42017578381214998</v>
      </c>
      <c r="AH483" s="9">
        <v>0</v>
      </c>
      <c r="AI483">
        <v>1</v>
      </c>
    </row>
    <row r="484" spans="3:35" x14ac:dyDescent="0.2">
      <c r="C484" s="5" t="s">
        <v>504</v>
      </c>
      <c r="D484" s="9">
        <v>0.60102229163708898</v>
      </c>
      <c r="E484" s="9">
        <v>0.40480216435576499</v>
      </c>
      <c r="F484" s="9">
        <v>0.595052173312141</v>
      </c>
      <c r="G484" s="9">
        <v>0.44559915164369002</v>
      </c>
      <c r="H484" s="9">
        <v>0.40931660196804498</v>
      </c>
      <c r="I484" s="9">
        <v>0.35126679344825201</v>
      </c>
      <c r="J484" s="9">
        <v>0.43650421743204998</v>
      </c>
      <c r="K484" s="9">
        <v>0.54821073558648303</v>
      </c>
      <c r="L484" s="9">
        <v>0.51616161616161804</v>
      </c>
      <c r="M484" s="9">
        <v>0.15143218197135599</v>
      </c>
      <c r="N484" s="9">
        <v>0.18508057215281501</v>
      </c>
      <c r="O484" s="9">
        <v>0.42516796322489198</v>
      </c>
      <c r="P484" s="9">
        <v>0.208076143806248</v>
      </c>
      <c r="Q484" s="9">
        <v>0.11366871000638699</v>
      </c>
      <c r="R484" s="9">
        <v>0.103443587041506</v>
      </c>
      <c r="S484" s="9">
        <v>0.236038092949201</v>
      </c>
      <c r="T484" s="9">
        <v>0.109722222222222</v>
      </c>
      <c r="U484" s="9">
        <v>0.34211024815305902</v>
      </c>
      <c r="V484" s="9">
        <v>0.41760004502729697</v>
      </c>
      <c r="W484" s="9">
        <v>8.2680375329934094E-2</v>
      </c>
      <c r="X484" s="9">
        <v>0.52721451440768596</v>
      </c>
      <c r="Y484" s="9">
        <v>0.60341151385927405</v>
      </c>
      <c r="Z484" s="9">
        <v>0.53384132675929796</v>
      </c>
      <c r="AA484" s="9">
        <v>0.33297286669288201</v>
      </c>
      <c r="AB484" s="9">
        <v>0.33434590239714901</v>
      </c>
      <c r="AC484" s="9">
        <v>0.30901999592513901</v>
      </c>
      <c r="AD484" s="9">
        <v>0.37811501597444003</v>
      </c>
      <c r="AE484" s="9">
        <v>0.77491408934708095</v>
      </c>
      <c r="AF484" s="9">
        <v>0.488862605953086</v>
      </c>
      <c r="AG484" s="9">
        <v>0.15833661288206899</v>
      </c>
      <c r="AH484" s="9">
        <v>0</v>
      </c>
      <c r="AI484">
        <v>1</v>
      </c>
    </row>
    <row r="485" spans="3:35" x14ac:dyDescent="0.2">
      <c r="C485" s="5" t="s">
        <v>163</v>
      </c>
      <c r="D485" s="9">
        <v>0.60149557480240701</v>
      </c>
      <c r="E485" s="9">
        <v>0.39026039905309401</v>
      </c>
      <c r="F485" s="9">
        <v>0.595743210559049</v>
      </c>
      <c r="G485" s="9">
        <v>0.44941675503711498</v>
      </c>
      <c r="H485" s="9">
        <v>0.51430892841022402</v>
      </c>
      <c r="I485" s="9">
        <v>0.43101650205508601</v>
      </c>
      <c r="J485" s="9">
        <v>0.46251171508903199</v>
      </c>
      <c r="K485" s="9">
        <v>0.63568588469185205</v>
      </c>
      <c r="L485" s="9">
        <v>0.50959595959596204</v>
      </c>
      <c r="M485" s="9">
        <v>0.211246840775065</v>
      </c>
      <c r="N485" s="9">
        <v>0.22962158247329301</v>
      </c>
      <c r="O485" s="9">
        <v>9.4302510608203799E-2</v>
      </c>
      <c r="P485" s="9">
        <v>0.180370352919002</v>
      </c>
      <c r="Q485" s="9">
        <v>0.16292178902423901</v>
      </c>
      <c r="R485" s="9">
        <v>0.150831152054934</v>
      </c>
      <c r="S485" s="9">
        <v>0.28395469702887099</v>
      </c>
      <c r="T485" s="9">
        <v>9.6767676767676697E-2</v>
      </c>
      <c r="U485" s="9">
        <v>0.38984656184883498</v>
      </c>
      <c r="V485" s="9">
        <v>0.20569032475938301</v>
      </c>
      <c r="W485" s="9">
        <v>0.12700551386758399</v>
      </c>
      <c r="X485" s="9">
        <v>0.556385627890432</v>
      </c>
      <c r="Y485" s="9">
        <v>0.36007462686567199</v>
      </c>
      <c r="Z485" s="9">
        <v>0.50844165546093201</v>
      </c>
      <c r="AA485" s="9">
        <v>0.37450845458120302</v>
      </c>
      <c r="AB485" s="9">
        <v>0.48358977745493298</v>
      </c>
      <c r="AC485" s="9">
        <v>0.385375129764918</v>
      </c>
      <c r="AD485" s="9">
        <v>0.35974440894568599</v>
      </c>
      <c r="AE485" s="9">
        <v>0.83505154639175205</v>
      </c>
      <c r="AF485" s="9">
        <v>0.40370589394835399</v>
      </c>
      <c r="AG485" s="9">
        <v>0.213433031614851</v>
      </c>
      <c r="AH485" s="9">
        <v>0</v>
      </c>
      <c r="AI485">
        <v>1</v>
      </c>
    </row>
    <row r="486" spans="3:35" x14ac:dyDescent="0.2">
      <c r="C486" s="5" t="s">
        <v>672</v>
      </c>
      <c r="D486" s="9">
        <v>0.37053339012731501</v>
      </c>
      <c r="E486" s="9">
        <v>0.16875211362867401</v>
      </c>
      <c r="F486" s="9">
        <v>0.3515306475019</v>
      </c>
      <c r="G486" s="9">
        <v>0.22786850477200399</v>
      </c>
      <c r="H486" s="9">
        <v>0.28969937708766103</v>
      </c>
      <c r="I486" s="9">
        <v>9.4411385804552106E-2</v>
      </c>
      <c r="J486" s="9">
        <v>8.0037488284910904E-2</v>
      </c>
      <c r="K486" s="9">
        <v>0.12629224652087401</v>
      </c>
      <c r="L486" s="9">
        <v>0.30252525252524798</v>
      </c>
      <c r="M486" s="9">
        <v>7.4136478517272494E-2</v>
      </c>
      <c r="N486" s="9">
        <v>3.8638421147926802E-2</v>
      </c>
      <c r="O486" s="9">
        <v>5.8124115983026699E-2</v>
      </c>
      <c r="P486" s="9">
        <v>4.33491966263016E-2</v>
      </c>
      <c r="Q486" s="9">
        <v>2.59956144774539E-2</v>
      </c>
      <c r="R486" s="9">
        <v>0.16979977563993601</v>
      </c>
      <c r="S486" s="9">
        <v>7.2986451167122796E-2</v>
      </c>
      <c r="T486" s="9">
        <v>3.7424242424242402E-2</v>
      </c>
      <c r="U486" s="9">
        <v>0.20003788596325001</v>
      </c>
      <c r="V486" s="9">
        <v>0.11141441999212</v>
      </c>
      <c r="W486" s="9">
        <v>3.05473791854954E-2</v>
      </c>
      <c r="X486" s="9">
        <v>0.27321237993596298</v>
      </c>
      <c r="Y486" s="9">
        <v>0.14818763326225701</v>
      </c>
      <c r="Z486" s="9">
        <v>0.25544100801832897</v>
      </c>
      <c r="AA486" s="9">
        <v>0.14131930790405001</v>
      </c>
      <c r="AB486" s="9">
        <v>0.28217658323978301</v>
      </c>
      <c r="AC486" s="9">
        <v>7.1610831368668207E-2</v>
      </c>
      <c r="AD486" s="9">
        <v>8.7939297124600593E-2</v>
      </c>
      <c r="AE486" s="9">
        <v>0.27336769759450202</v>
      </c>
      <c r="AF486" s="9">
        <v>0.151586832249162</v>
      </c>
      <c r="AG486" s="9">
        <v>4.1847041847042701E-2</v>
      </c>
      <c r="AH486" s="9">
        <v>1</v>
      </c>
      <c r="AI486">
        <v>0</v>
      </c>
    </row>
    <row r="487" spans="3:35" x14ac:dyDescent="0.2">
      <c r="C487" s="5" t="s">
        <v>453</v>
      </c>
      <c r="D487" s="9">
        <v>0.28250272137819699</v>
      </c>
      <c r="E487" s="9">
        <v>0.21339195130199501</v>
      </c>
      <c r="F487" s="9">
        <v>0.27192315665814398</v>
      </c>
      <c r="G487" s="9">
        <v>0.15703075291622401</v>
      </c>
      <c r="H487" s="9">
        <v>0.43215672113388498</v>
      </c>
      <c r="I487" s="9">
        <v>0.18419115391693799</v>
      </c>
      <c r="J487" s="9">
        <v>0.14421274601686901</v>
      </c>
      <c r="K487" s="9">
        <v>0.167495029821074</v>
      </c>
      <c r="L487" s="9">
        <v>0.33838383838383501</v>
      </c>
      <c r="M487" s="9">
        <v>0.31044650379106897</v>
      </c>
      <c r="N487" s="9">
        <v>3.54517472388194E-2</v>
      </c>
      <c r="O487" s="9">
        <v>8.91531117397453E-2</v>
      </c>
      <c r="P487" s="9">
        <v>2.23342600009423E-2</v>
      </c>
      <c r="Q487" s="9">
        <v>2.0298917814410899E-2</v>
      </c>
      <c r="R487" s="9">
        <v>0.23836557092837399</v>
      </c>
      <c r="S487" s="9">
        <v>0.13352059362513899</v>
      </c>
      <c r="T487" s="9">
        <v>5.8964646464646199E-2</v>
      </c>
      <c r="U487" s="9">
        <v>0.21443455199848399</v>
      </c>
      <c r="V487" s="9">
        <v>0.25845668936792698</v>
      </c>
      <c r="W487" s="9">
        <v>0.132360460456311</v>
      </c>
      <c r="X487" s="9">
        <v>0.20668801138385001</v>
      </c>
      <c r="Y487" s="9">
        <v>0.210820895522388</v>
      </c>
      <c r="Z487" s="9">
        <v>0.19124458389362101</v>
      </c>
      <c r="AA487" s="9">
        <v>9.8358238301218898E-2</v>
      </c>
      <c r="AB487" s="9">
        <v>0.50934425146932205</v>
      </c>
      <c r="AC487" s="9">
        <v>0.17416150032501801</v>
      </c>
      <c r="AD487" s="9">
        <v>0.17899361022364099</v>
      </c>
      <c r="AE487" s="9">
        <v>0.36288659793814498</v>
      </c>
      <c r="AF487" s="9">
        <v>0.35777646363098797</v>
      </c>
      <c r="AG487" s="9">
        <v>0.26761117670208701</v>
      </c>
      <c r="AH487" s="9">
        <v>1</v>
      </c>
      <c r="AI487">
        <v>0</v>
      </c>
    </row>
    <row r="488" spans="3:35" x14ac:dyDescent="0.2">
      <c r="C488" s="5" t="s">
        <v>727</v>
      </c>
      <c r="D488" s="9">
        <v>0.45525107671920301</v>
      </c>
      <c r="E488" s="9">
        <v>0.62123774095366502</v>
      </c>
      <c r="F488" s="9">
        <v>0.44578812798009798</v>
      </c>
      <c r="G488" s="9">
        <v>0.30311770943796301</v>
      </c>
      <c r="H488" s="9">
        <v>0.288164665523158</v>
      </c>
      <c r="I488" s="9">
        <v>0.254340224526103</v>
      </c>
      <c r="J488" s="9">
        <v>0.216752577319587</v>
      </c>
      <c r="K488" s="9">
        <v>0.26351888667992102</v>
      </c>
      <c r="L488" s="9">
        <v>0.26767676767676901</v>
      </c>
      <c r="M488" s="9">
        <v>0.137320977253582</v>
      </c>
      <c r="N488" s="9">
        <v>0.1248958899149</v>
      </c>
      <c r="O488" s="9">
        <v>0.157973833097595</v>
      </c>
      <c r="P488" s="9">
        <v>0.125712670216274</v>
      </c>
      <c r="Q488" s="9">
        <v>7.7975636815975899E-2</v>
      </c>
      <c r="R488" s="9">
        <v>0.14243464663289901</v>
      </c>
      <c r="S488" s="9">
        <v>0.26330098837384103</v>
      </c>
      <c r="T488" s="9">
        <v>0.11944444444444401</v>
      </c>
      <c r="U488" s="9">
        <v>0.29494222390604302</v>
      </c>
      <c r="V488" s="9">
        <v>7.4548319918950806E-2</v>
      </c>
      <c r="W488" s="9">
        <v>0.103547393004712</v>
      </c>
      <c r="X488" s="9">
        <v>0.39309854144432699</v>
      </c>
      <c r="Y488" s="9">
        <v>0.58901918976545697</v>
      </c>
      <c r="Z488" s="9">
        <v>0.37994920065740501</v>
      </c>
      <c r="AA488" s="9">
        <v>0.23073141958316901</v>
      </c>
      <c r="AB488" s="9">
        <v>0.28217658323978301</v>
      </c>
      <c r="AC488" s="9">
        <v>0.27370453376798498</v>
      </c>
      <c r="AD488" s="9">
        <v>0.27180511182108502</v>
      </c>
      <c r="AE488" s="9">
        <v>0.48728522336769903</v>
      </c>
      <c r="AF488" s="9">
        <v>0.128720678099744</v>
      </c>
      <c r="AG488" s="9">
        <v>0.151908697363244</v>
      </c>
      <c r="AH488" s="9">
        <v>0</v>
      </c>
      <c r="AI488">
        <v>1</v>
      </c>
    </row>
    <row r="489" spans="3:35" x14ac:dyDescent="0.2">
      <c r="C489" s="5" t="s">
        <v>479</v>
      </c>
      <c r="D489" s="9">
        <v>9.7543660372000907E-2</v>
      </c>
      <c r="E489" s="9">
        <v>0.31078796077104798</v>
      </c>
      <c r="F489" s="9">
        <v>0.11250086379655901</v>
      </c>
      <c r="G489" s="9">
        <v>4.2841993637327602E-2</v>
      </c>
      <c r="H489" s="9">
        <v>0.424753994763929</v>
      </c>
      <c r="I489" s="9">
        <v>0.54542666094104497</v>
      </c>
      <c r="J489" s="9">
        <v>0.46274601686972799</v>
      </c>
      <c r="K489" s="9">
        <v>0.243936381709742</v>
      </c>
      <c r="L489" s="9">
        <v>0.64141414141414399</v>
      </c>
      <c r="M489" s="9">
        <v>0.78917438921651195</v>
      </c>
      <c r="N489" s="9">
        <v>0.12811877602752</v>
      </c>
      <c r="O489" s="9">
        <v>0.34273338048090501</v>
      </c>
      <c r="P489" s="9">
        <v>0.14192150025915201</v>
      </c>
      <c r="Q489" s="9">
        <v>3.24954519815163E-2</v>
      </c>
      <c r="R489" s="9">
        <v>0.27643879389468601</v>
      </c>
      <c r="S489" s="9">
        <v>0.47802445399105098</v>
      </c>
      <c r="T489" s="9">
        <v>0.25934343434343399</v>
      </c>
      <c r="U489" s="9">
        <v>0.47868914567152898</v>
      </c>
      <c r="V489" s="9">
        <v>0.380311814037258</v>
      </c>
      <c r="W489" s="9">
        <v>0.24122134239873999</v>
      </c>
      <c r="X489" s="9">
        <v>7.5773745997866099E-2</v>
      </c>
      <c r="Y489" s="9">
        <v>0.30330490405117</v>
      </c>
      <c r="Z489" s="9">
        <v>9.0691767518303601E-2</v>
      </c>
      <c r="AA489" s="9">
        <v>2.75019661816754E-2</v>
      </c>
      <c r="AB489" s="9">
        <v>0.336327015782872</v>
      </c>
      <c r="AC489" s="9">
        <v>0.33715594105034302</v>
      </c>
      <c r="AD489" s="9">
        <v>0.36813099041533398</v>
      </c>
      <c r="AE489" s="9">
        <v>0.39347079037800797</v>
      </c>
      <c r="AF489" s="9">
        <v>0.30948156909126801</v>
      </c>
      <c r="AG489" s="9">
        <v>0.33097205824478798</v>
      </c>
      <c r="AH489" s="9">
        <v>1</v>
      </c>
      <c r="AI489">
        <v>0</v>
      </c>
    </row>
    <row r="490" spans="3:35" x14ac:dyDescent="0.2">
      <c r="C490" s="5" t="s">
        <v>179</v>
      </c>
      <c r="D490" s="9">
        <v>0.60717497278621602</v>
      </c>
      <c r="E490" s="9">
        <v>0.42069665201217099</v>
      </c>
      <c r="F490" s="9">
        <v>0.595743210559049</v>
      </c>
      <c r="G490" s="9">
        <v>0.47359490986214198</v>
      </c>
      <c r="H490" s="9">
        <v>0.41238602509705002</v>
      </c>
      <c r="I490" s="9">
        <v>0.25556714312005402</v>
      </c>
      <c r="J490" s="9">
        <v>0.34653233364573499</v>
      </c>
      <c r="K490" s="9">
        <v>0.47206759443340102</v>
      </c>
      <c r="L490" s="9">
        <v>0.263636363636365</v>
      </c>
      <c r="M490" s="9">
        <v>8.4035383319292306E-2</v>
      </c>
      <c r="N490" s="9">
        <v>0.234184320115878</v>
      </c>
      <c r="O490" s="9">
        <v>0.14515558698726799</v>
      </c>
      <c r="P490" s="9">
        <v>0.24068227865994399</v>
      </c>
      <c r="Q490" s="9">
        <v>0.197232712860339</v>
      </c>
      <c r="R490" s="9">
        <v>0.162525070537444</v>
      </c>
      <c r="S490" s="9">
        <v>0.12525911016312599</v>
      </c>
      <c r="T490" s="9">
        <v>8.56313131313131E-2</v>
      </c>
      <c r="U490" s="9">
        <v>0.288122750520932</v>
      </c>
      <c r="V490" s="9">
        <v>7.9895311532615199E-2</v>
      </c>
      <c r="W490" s="9">
        <v>3.8078852452220202E-2</v>
      </c>
      <c r="X490" s="9">
        <v>0.68979011028104098</v>
      </c>
      <c r="Y490" s="9">
        <v>0.50266524520255695</v>
      </c>
      <c r="Z490" s="9">
        <v>0.67926689576174404</v>
      </c>
      <c r="AA490" s="9">
        <v>0.54384585135666497</v>
      </c>
      <c r="AB490" s="9">
        <v>0.52849501419798295</v>
      </c>
      <c r="AC490" s="9">
        <v>0.27913768179216197</v>
      </c>
      <c r="AD490" s="9">
        <v>0.42907348242811499</v>
      </c>
      <c r="AE490" s="9">
        <v>0.82061855670103301</v>
      </c>
      <c r="AF490" s="9">
        <v>0.23713778829095</v>
      </c>
      <c r="AG490" s="9">
        <v>0.13846254755345699</v>
      </c>
      <c r="AH490" s="9">
        <v>0</v>
      </c>
      <c r="AI490">
        <v>1</v>
      </c>
    </row>
    <row r="491" spans="3:35" x14ac:dyDescent="0.2">
      <c r="C491" s="5" t="s">
        <v>443</v>
      </c>
      <c r="D491" s="9">
        <v>0.58777036300818497</v>
      </c>
      <c r="E491" s="9">
        <v>0.28643895840378703</v>
      </c>
      <c r="F491" s="9">
        <v>0.576394167645636</v>
      </c>
      <c r="G491" s="9">
        <v>0.424814422057264</v>
      </c>
      <c r="H491" s="9">
        <v>0.46104540940688299</v>
      </c>
      <c r="I491" s="9">
        <v>0.382859947242498</v>
      </c>
      <c r="J491" s="9">
        <v>0.38097469540768197</v>
      </c>
      <c r="K491" s="9">
        <v>0.47037773359841101</v>
      </c>
      <c r="L491" s="9">
        <v>0.42070707070707197</v>
      </c>
      <c r="M491" s="9">
        <v>0.188711036225781</v>
      </c>
      <c r="N491" s="9">
        <v>0.13014665942422499</v>
      </c>
      <c r="O491" s="9">
        <v>0.140315594059406</v>
      </c>
      <c r="P491" s="9">
        <v>0.101116713000047</v>
      </c>
      <c r="Q491" s="9">
        <v>8.6586053739460905E-2</v>
      </c>
      <c r="R491" s="9">
        <v>0.13397015331271001</v>
      </c>
      <c r="S491" s="9">
        <v>0.148241055066542</v>
      </c>
      <c r="T491" s="9">
        <v>7.7247474747474398E-2</v>
      </c>
      <c r="U491" s="9">
        <v>0.28395529456336399</v>
      </c>
      <c r="V491" s="9">
        <v>0.11746496313389899</v>
      </c>
      <c r="W491" s="9">
        <v>3.6973315091967003E-2</v>
      </c>
      <c r="X491" s="9">
        <v>0.56421202419067795</v>
      </c>
      <c r="Y491" s="9">
        <v>0.44323027718549901</v>
      </c>
      <c r="Z491" s="9">
        <v>0.50794362269037496</v>
      </c>
      <c r="AA491" s="9">
        <v>0.35460086511993699</v>
      </c>
      <c r="AB491" s="9">
        <v>0.53245724096942104</v>
      </c>
      <c r="AC491" s="9">
        <v>0.337252961550775</v>
      </c>
      <c r="AD491" s="9">
        <v>0.34472843450479101</v>
      </c>
      <c r="AE491" s="9">
        <v>0.77388316151202996</v>
      </c>
      <c r="AF491" s="9">
        <v>0.39917208752217498</v>
      </c>
      <c r="AG491" s="9">
        <v>0.14974419519874099</v>
      </c>
      <c r="AH491" s="9">
        <v>0</v>
      </c>
      <c r="AI491">
        <v>1</v>
      </c>
    </row>
    <row r="492" spans="3:35" x14ac:dyDescent="0.2">
      <c r="C492" s="5" t="s">
        <v>234</v>
      </c>
      <c r="D492" s="9">
        <v>0.32273179043021599</v>
      </c>
      <c r="E492" s="9">
        <v>0.20561379776800401</v>
      </c>
      <c r="F492" s="9">
        <v>0.32229977195770898</v>
      </c>
      <c r="G492" s="9">
        <v>0.186892895015906</v>
      </c>
      <c r="H492" s="9">
        <v>0.43396226415094702</v>
      </c>
      <c r="I492" s="9">
        <v>0.33316974418747403</v>
      </c>
      <c r="J492" s="9">
        <v>0.182497656982193</v>
      </c>
      <c r="K492" s="9">
        <v>0.25193836978131201</v>
      </c>
      <c r="L492" s="9">
        <v>0.3040404040404</v>
      </c>
      <c r="M492" s="9">
        <v>0.33066554338668902</v>
      </c>
      <c r="N492" s="9">
        <v>6.0546804273040003E-2</v>
      </c>
      <c r="O492" s="9">
        <v>5.7527404526167003E-2</v>
      </c>
      <c r="P492" s="9">
        <v>5.6542430382132601E-2</v>
      </c>
      <c r="Q492" s="9">
        <v>3.0907847993455299E-2</v>
      </c>
      <c r="R492" s="9">
        <v>0.102117823027501</v>
      </c>
      <c r="S492" s="9">
        <v>0.13817706612191</v>
      </c>
      <c r="T492" s="9">
        <v>4.44191919191919E-2</v>
      </c>
      <c r="U492" s="9">
        <v>0.174389088842584</v>
      </c>
      <c r="V492" s="9">
        <v>6.0758709967917997E-2</v>
      </c>
      <c r="W492" s="9">
        <v>7.7221784613683994E-2</v>
      </c>
      <c r="X492" s="9">
        <v>0.30736392742796198</v>
      </c>
      <c r="Y492" s="9">
        <v>0.23560767590618101</v>
      </c>
      <c r="Z492" s="9">
        <v>0.29827182628617099</v>
      </c>
      <c r="AA492" s="9">
        <v>0.15414864333464401</v>
      </c>
      <c r="AB492" s="9">
        <v>0.461797530211982</v>
      </c>
      <c r="AC492" s="9">
        <v>0.31716971796140497</v>
      </c>
      <c r="AD492" s="9">
        <v>0.22196485623003101</v>
      </c>
      <c r="AE492" s="9">
        <v>0.47525773195876397</v>
      </c>
      <c r="AF492" s="9">
        <v>0.20185294697417699</v>
      </c>
      <c r="AG492" s="9">
        <v>0.31457431457431001</v>
      </c>
      <c r="AH492" s="9">
        <v>0</v>
      </c>
      <c r="AI492">
        <v>1</v>
      </c>
    </row>
    <row r="493" spans="3:35" x14ac:dyDescent="0.2">
      <c r="C493" s="5" t="s">
        <v>539</v>
      </c>
      <c r="D493" s="9">
        <v>0.31610582611576599</v>
      </c>
      <c r="E493" s="9">
        <v>0.183970240108217</v>
      </c>
      <c r="F493" s="9">
        <v>0.307373367424503</v>
      </c>
      <c r="G493" s="9">
        <v>0.185408271474019</v>
      </c>
      <c r="H493" s="9">
        <v>0.27128283831362499</v>
      </c>
      <c r="I493" s="9">
        <v>0.17207533280166901</v>
      </c>
      <c r="J493" s="9">
        <v>9.9554826616682204E-2</v>
      </c>
      <c r="K493" s="9">
        <v>0.122813121272365</v>
      </c>
      <c r="L493" s="9">
        <v>0.36969696969697102</v>
      </c>
      <c r="M493" s="9">
        <v>0.189764111204719</v>
      </c>
      <c r="N493" s="9">
        <v>1.0392902408111099E-2</v>
      </c>
      <c r="O493" s="9">
        <v>4.0112270155586799E-2</v>
      </c>
      <c r="P493" s="9">
        <v>1.6208830042878E-2</v>
      </c>
      <c r="Q493" s="9">
        <v>8.4946152208263907E-3</v>
      </c>
      <c r="R493" s="9">
        <v>0.118944827820647</v>
      </c>
      <c r="S493" s="9">
        <v>0.207198005227266</v>
      </c>
      <c r="T493" s="9">
        <v>6.1691919191919103E-2</v>
      </c>
      <c r="U493" s="9">
        <v>0.15828755446107201</v>
      </c>
      <c r="V493" s="9">
        <v>0.14490347273034199</v>
      </c>
      <c r="W493" s="9">
        <v>0.137266282492434</v>
      </c>
      <c r="X493" s="9">
        <v>0.235147634293843</v>
      </c>
      <c r="Y493" s="9">
        <v>0.203091684434968</v>
      </c>
      <c r="Z493" s="9">
        <v>0.23681458239952199</v>
      </c>
      <c r="AA493" s="9">
        <v>0.115955564294141</v>
      </c>
      <c r="AB493" s="9">
        <v>0.371987056725882</v>
      </c>
      <c r="AC493" s="9">
        <v>0.27467473877230197</v>
      </c>
      <c r="AD493" s="9">
        <v>0.205191693290734</v>
      </c>
      <c r="AE493" s="9">
        <v>0.36219931271477401</v>
      </c>
      <c r="AF493" s="9">
        <v>0.35915631776069401</v>
      </c>
      <c r="AG493" s="9">
        <v>0.271153089334909</v>
      </c>
      <c r="AH493" s="9">
        <v>1</v>
      </c>
      <c r="AI493">
        <v>0</v>
      </c>
    </row>
    <row r="494" spans="3:35" x14ac:dyDescent="0.2">
      <c r="C494" s="5" t="s">
        <v>261</v>
      </c>
      <c r="D494" s="9">
        <v>0.31373941028917302</v>
      </c>
      <c r="E494" s="9">
        <v>0.51640175853905901</v>
      </c>
      <c r="F494" s="9">
        <v>0.30585308548130702</v>
      </c>
      <c r="G494" s="9">
        <v>0.186299045599151</v>
      </c>
      <c r="H494" s="9">
        <v>0.38142096235443101</v>
      </c>
      <c r="I494" s="9">
        <v>0.20161339795104599</v>
      </c>
      <c r="J494" s="9">
        <v>0.20208528584817201</v>
      </c>
      <c r="K494" s="9">
        <v>0.223111332007952</v>
      </c>
      <c r="L494" s="9">
        <v>0.27727272727272301</v>
      </c>
      <c r="M494" s="9">
        <v>0.184288121314237</v>
      </c>
      <c r="N494" s="9">
        <v>0.124932102118413</v>
      </c>
      <c r="O494" s="9">
        <v>0.20548974540311199</v>
      </c>
      <c r="P494" s="9">
        <v>9.9137727936672401E-2</v>
      </c>
      <c r="Q494" s="9">
        <v>6.7871004374315896E-2</v>
      </c>
      <c r="R494" s="9">
        <v>0.14138083421150999</v>
      </c>
      <c r="S494" s="9">
        <v>9.4841830143900699E-2</v>
      </c>
      <c r="T494" s="9">
        <v>6.6843434343434302E-2</v>
      </c>
      <c r="U494" s="9">
        <v>0.187933320704679</v>
      </c>
      <c r="V494" s="9">
        <v>9.5232734845500003E-2</v>
      </c>
      <c r="W494" s="9">
        <v>5.0447051670052201E-2</v>
      </c>
      <c r="X494" s="9">
        <v>0.322305229455707</v>
      </c>
      <c r="Y494" s="9">
        <v>0.61966950959488398</v>
      </c>
      <c r="Z494" s="9">
        <v>0.28980526918670901</v>
      </c>
      <c r="AA494" s="9">
        <v>0.17727585528902801</v>
      </c>
      <c r="AB494" s="9">
        <v>0.36538334544014001</v>
      </c>
      <c r="AC494" s="9">
        <v>0.16203393777105099</v>
      </c>
      <c r="AD494" s="9">
        <v>0.25311501597444003</v>
      </c>
      <c r="AE494" s="9">
        <v>0.40687285223367797</v>
      </c>
      <c r="AF494" s="9">
        <v>0.21407451212300399</v>
      </c>
      <c r="AG494" s="9">
        <v>0.12416371507280601</v>
      </c>
      <c r="AH494" s="9">
        <v>0</v>
      </c>
      <c r="AI494">
        <v>1</v>
      </c>
    </row>
    <row r="495" spans="3:35" x14ac:dyDescent="0.2">
      <c r="C495" s="5" t="s">
        <v>524</v>
      </c>
      <c r="D495" s="9">
        <v>0.450518245066025</v>
      </c>
      <c r="E495" s="9">
        <v>0.29015894487656002</v>
      </c>
      <c r="F495" s="9">
        <v>0.43404049478266199</v>
      </c>
      <c r="G495" s="9">
        <v>0.29463414634146301</v>
      </c>
      <c r="H495" s="9">
        <v>0.39929583822334902</v>
      </c>
      <c r="I495" s="9">
        <v>0.20029446046254801</v>
      </c>
      <c r="J495" s="9">
        <v>0.13734770384254799</v>
      </c>
      <c r="K495" s="9">
        <v>0.24030815109344</v>
      </c>
      <c r="L495" s="9">
        <v>0.21969696969696501</v>
      </c>
      <c r="M495" s="9">
        <v>0.12573715248525899</v>
      </c>
      <c r="N495" s="9">
        <v>8.2346550787615005E-2</v>
      </c>
      <c r="O495" s="9">
        <v>0.23841937765205101</v>
      </c>
      <c r="P495" s="9">
        <v>7.4777364180369801E-2</v>
      </c>
      <c r="Q495" s="9">
        <v>5.0015128932121303E-2</v>
      </c>
      <c r="R495" s="9">
        <v>0.18846245368324399</v>
      </c>
      <c r="S495" s="9">
        <v>0.118649923393517</v>
      </c>
      <c r="T495" s="9">
        <v>4.6262626262625998E-2</v>
      </c>
      <c r="U495" s="9">
        <v>0.19568100018942999</v>
      </c>
      <c r="V495" s="9">
        <v>0.12745539483311699</v>
      </c>
      <c r="W495" s="9">
        <v>3.8217044622251797E-2</v>
      </c>
      <c r="X495" s="9">
        <v>0.36286019210245202</v>
      </c>
      <c r="Y495" s="9">
        <v>0.35794243070362303</v>
      </c>
      <c r="Z495" s="9">
        <v>0.33263608745455597</v>
      </c>
      <c r="AA495" s="9">
        <v>0.20246755800235899</v>
      </c>
      <c r="AB495" s="9">
        <v>0.41359043782606097</v>
      </c>
      <c r="AC495" s="9">
        <v>0.13642052565707</v>
      </c>
      <c r="AD495" s="9">
        <v>0.132827476038338</v>
      </c>
      <c r="AE495" s="9">
        <v>0.313505154639176</v>
      </c>
      <c r="AF495" s="9">
        <v>0.16341415336092999</v>
      </c>
      <c r="AG495" s="9">
        <v>6.3295290568018206E-2</v>
      </c>
      <c r="AH495" s="9">
        <v>1</v>
      </c>
      <c r="AI495">
        <v>0</v>
      </c>
    </row>
    <row r="496" spans="3:35" x14ac:dyDescent="0.2">
      <c r="C496" s="5" t="s">
        <v>459</v>
      </c>
      <c r="D496" s="9">
        <v>0.34450281603483501</v>
      </c>
      <c r="E496" s="9">
        <v>0.28610077781535298</v>
      </c>
      <c r="F496" s="9">
        <v>0.32775896620827799</v>
      </c>
      <c r="G496" s="9">
        <v>0.20767762460233199</v>
      </c>
      <c r="H496" s="9">
        <v>0.118533899070145</v>
      </c>
      <c r="I496" s="9">
        <v>0.10066867063370299</v>
      </c>
      <c r="J496" s="9">
        <v>5.7989690721649403E-2</v>
      </c>
      <c r="K496" s="9">
        <v>6.8290258449304503E-2</v>
      </c>
      <c r="L496" s="9">
        <v>0.290404040404041</v>
      </c>
      <c r="M496" s="9">
        <v>0.12426284751474501</v>
      </c>
      <c r="N496" s="9">
        <v>4.29114611624117E-2</v>
      </c>
      <c r="O496" s="9">
        <v>6.8246110325318299E-2</v>
      </c>
      <c r="P496" s="9">
        <v>4.25952975545398E-2</v>
      </c>
      <c r="Q496" s="9">
        <v>2.56967713738189E-2</v>
      </c>
      <c r="R496" s="9">
        <v>4.9495189856205497E-2</v>
      </c>
      <c r="S496" s="9">
        <v>8.65052422867785E-2</v>
      </c>
      <c r="T496" s="9">
        <v>2.7247474747474399E-2</v>
      </c>
      <c r="U496" s="9">
        <v>9.9318052661489103E-2</v>
      </c>
      <c r="V496" s="9">
        <v>4.4295604210052297E-2</v>
      </c>
      <c r="W496" s="9">
        <v>3.6696930751903702E-2</v>
      </c>
      <c r="X496" s="9">
        <v>0.29491284240483501</v>
      </c>
      <c r="Y496" s="9">
        <v>0.352878464818764</v>
      </c>
      <c r="Z496" s="9">
        <v>0.27586035161113698</v>
      </c>
      <c r="AA496" s="9">
        <v>0.15594278411325199</v>
      </c>
      <c r="AB496" s="9">
        <v>0.15373439873208899</v>
      </c>
      <c r="AC496" s="9">
        <v>0.18376652986776101</v>
      </c>
      <c r="AD496" s="9">
        <v>0.125</v>
      </c>
      <c r="AE496" s="9">
        <v>0.258762886597939</v>
      </c>
      <c r="AF496" s="9">
        <v>0.21111768184506199</v>
      </c>
      <c r="AG496" s="9">
        <v>0.14246359700905201</v>
      </c>
      <c r="AH496" s="9">
        <v>1</v>
      </c>
      <c r="AI496">
        <v>0</v>
      </c>
    </row>
    <row r="497" spans="3:35" x14ac:dyDescent="0.2">
      <c r="C497" s="5" t="s">
        <v>218</v>
      </c>
      <c r="D497" s="9">
        <v>0.36580055847413701</v>
      </c>
      <c r="E497" s="9">
        <v>0.40175853905985698</v>
      </c>
      <c r="F497" s="9">
        <v>0.35768087899937701</v>
      </c>
      <c r="G497" s="9">
        <v>0.21777306468716801</v>
      </c>
      <c r="H497" s="9">
        <v>0.55132256026000304</v>
      </c>
      <c r="I497" s="9">
        <v>0.359241764308939</v>
      </c>
      <c r="J497" s="9">
        <v>0.30295220243673798</v>
      </c>
      <c r="K497" s="9">
        <v>0.40372763419483199</v>
      </c>
      <c r="L497" s="9">
        <v>0.48838383838383498</v>
      </c>
      <c r="M497" s="9">
        <v>0.371103622577929</v>
      </c>
      <c r="N497" s="9">
        <v>0.11265616512764701</v>
      </c>
      <c r="O497" s="9">
        <v>0.174549151343703</v>
      </c>
      <c r="P497" s="9">
        <v>9.3200772746548005E-2</v>
      </c>
      <c r="Q497" s="9">
        <v>6.2174307711272699E-2</v>
      </c>
      <c r="R497" s="9">
        <v>6.6152224903966994E-2</v>
      </c>
      <c r="S497" s="9">
        <v>0.19750953825817899</v>
      </c>
      <c r="T497" s="9">
        <v>6.4949494949494896E-2</v>
      </c>
      <c r="U497" s="9">
        <v>0.24095472627391501</v>
      </c>
      <c r="V497" s="9">
        <v>0.144762762424718</v>
      </c>
      <c r="W497" s="9">
        <v>0.111009770186421</v>
      </c>
      <c r="X497" s="9">
        <v>0.35361081465670702</v>
      </c>
      <c r="Y497" s="9">
        <v>0.49786780383795098</v>
      </c>
      <c r="Z497" s="9">
        <v>0.32516559589621102</v>
      </c>
      <c r="AA497" s="9">
        <v>0.196691899331498</v>
      </c>
      <c r="AB497" s="9">
        <v>0.43340157168328902</v>
      </c>
      <c r="AC497" s="9">
        <v>0.38974105228434602</v>
      </c>
      <c r="AD497" s="9">
        <v>0.28650159744408898</v>
      </c>
      <c r="AE497" s="9">
        <v>0.63024054982818101</v>
      </c>
      <c r="AF497" s="9">
        <v>0.420461265523359</v>
      </c>
      <c r="AG497" s="9">
        <v>0.35655253837072198</v>
      </c>
      <c r="AH497" s="9">
        <v>0</v>
      </c>
      <c r="AI497">
        <v>1</v>
      </c>
    </row>
    <row r="498" spans="3:35" x14ac:dyDescent="0.2">
      <c r="C498" s="5" t="s">
        <v>262</v>
      </c>
      <c r="D498" s="9">
        <v>0</v>
      </c>
      <c r="E498" s="9">
        <v>0.12580317889753101</v>
      </c>
      <c r="F498" s="9">
        <v>0</v>
      </c>
      <c r="G498" s="9">
        <v>0</v>
      </c>
      <c r="H498" s="9">
        <v>0.58111402004153301</v>
      </c>
      <c r="I498" s="9">
        <v>0.17268879209864399</v>
      </c>
      <c r="J498" s="9">
        <v>0</v>
      </c>
      <c r="K498" s="9">
        <v>0</v>
      </c>
      <c r="L498" s="9">
        <v>0.439393939393941</v>
      </c>
      <c r="M498" s="9">
        <v>0.594355518112889</v>
      </c>
      <c r="N498" s="9">
        <v>4.0774941155168901E-2</v>
      </c>
      <c r="O498" s="9">
        <v>0.25366867043847202</v>
      </c>
      <c r="P498" s="9">
        <v>3.7506478820147397E-2</v>
      </c>
      <c r="Q498" s="9">
        <v>5.6612090444865502E-3</v>
      </c>
      <c r="R498" s="9">
        <v>0.28816670632627001</v>
      </c>
      <c r="S498" s="9">
        <v>6.4499654519782901E-2</v>
      </c>
      <c r="T498" s="9">
        <v>0</v>
      </c>
      <c r="U498" s="9">
        <v>0</v>
      </c>
      <c r="V498" s="9">
        <v>0.26324083975910201</v>
      </c>
      <c r="W498" s="9">
        <v>0.110733385846358</v>
      </c>
      <c r="X498" s="9">
        <v>0</v>
      </c>
      <c r="Y498" s="9">
        <v>0.20042643923240699</v>
      </c>
      <c r="Z498" s="9">
        <v>0</v>
      </c>
      <c r="AA498" s="9">
        <v>0</v>
      </c>
      <c r="AB498" s="9">
        <v>0.57604173545533</v>
      </c>
      <c r="AC498" s="9">
        <v>9.0141746951130794E-2</v>
      </c>
      <c r="AD498" s="9">
        <v>0</v>
      </c>
      <c r="AE498" s="9">
        <v>0</v>
      </c>
      <c r="AF498" s="9">
        <v>0.26946579932978498</v>
      </c>
      <c r="AG498" s="9">
        <v>0.25436179981634699</v>
      </c>
      <c r="AH498" s="9">
        <v>1</v>
      </c>
      <c r="AI498">
        <v>0</v>
      </c>
    </row>
    <row r="499" spans="3:35" x14ac:dyDescent="0.2">
      <c r="C499" s="5" t="s">
        <v>385</v>
      </c>
      <c r="D499" s="9">
        <v>0.297647782668372</v>
      </c>
      <c r="E499" s="9">
        <v>0.24721001014541699</v>
      </c>
      <c r="F499" s="9">
        <v>0.28166678183954003</v>
      </c>
      <c r="G499" s="9">
        <v>0.17090137857900201</v>
      </c>
      <c r="H499" s="9">
        <v>0.28726189401462598</v>
      </c>
      <c r="I499" s="9">
        <v>9.3736580577878606E-2</v>
      </c>
      <c r="J499" s="9">
        <v>8.3270852858481695E-2</v>
      </c>
      <c r="K499" s="9">
        <v>0.122067594433399</v>
      </c>
      <c r="L499" s="9">
        <v>0.22020202020202101</v>
      </c>
      <c r="M499" s="9">
        <v>0.14279696714406001</v>
      </c>
      <c r="N499" s="9">
        <v>6.5616512764801696E-2</v>
      </c>
      <c r="O499" s="9">
        <v>0.11724275106081999</v>
      </c>
      <c r="P499" s="9">
        <v>6.06417565848371E-2</v>
      </c>
      <c r="Q499" s="9">
        <v>3.3391981292421699E-2</v>
      </c>
      <c r="R499" s="9">
        <v>0.14681986606384001</v>
      </c>
      <c r="S499" s="9">
        <v>6.60017424219662E-2</v>
      </c>
      <c r="T499" s="9">
        <v>5.7045454545454198E-2</v>
      </c>
      <c r="U499" s="9">
        <v>0.17156658458041299</v>
      </c>
      <c r="V499" s="9">
        <v>9.7624810041087404E-2</v>
      </c>
      <c r="W499" s="9">
        <v>5.5318325663668101E-2</v>
      </c>
      <c r="X499" s="9">
        <v>0.25649235147634403</v>
      </c>
      <c r="Y499" s="9">
        <v>0.30863539445629001</v>
      </c>
      <c r="Z499" s="9">
        <v>0.241197270780418</v>
      </c>
      <c r="AA499" s="9">
        <v>0.12868659064097501</v>
      </c>
      <c r="AB499" s="9">
        <v>0.37264742785444999</v>
      </c>
      <c r="AC499" s="9">
        <v>0.100716981498189</v>
      </c>
      <c r="AD499" s="9">
        <v>0.14265175718849801</v>
      </c>
      <c r="AE499" s="9">
        <v>0.33257731958762998</v>
      </c>
      <c r="AF499" s="9">
        <v>0.185491819436229</v>
      </c>
      <c r="AG499" s="9">
        <v>0.13898727535091299</v>
      </c>
      <c r="AH499" s="9">
        <v>1</v>
      </c>
      <c r="AI499">
        <v>0</v>
      </c>
    </row>
    <row r="500" spans="3:35" x14ac:dyDescent="0.2">
      <c r="C500" s="5" t="s">
        <v>519</v>
      </c>
      <c r="D500" s="9">
        <v>8.9781816460789296E-2</v>
      </c>
      <c r="E500" s="9">
        <v>0.19546838011498099</v>
      </c>
      <c r="F500" s="9">
        <v>8.9489323474535906E-2</v>
      </c>
      <c r="G500" s="9">
        <v>4.1357370095440001E-2</v>
      </c>
      <c r="H500" s="9">
        <v>0.27353976708495298</v>
      </c>
      <c r="I500" s="9">
        <v>0.17667627752898599</v>
      </c>
      <c r="J500" s="9">
        <v>0.110613870665417</v>
      </c>
      <c r="K500" s="9">
        <v>0.11833996023856901</v>
      </c>
      <c r="L500" s="9">
        <v>0.439393939393941</v>
      </c>
      <c r="M500" s="9">
        <v>0.342249368155014</v>
      </c>
      <c r="N500" s="9">
        <v>0.154481260184682</v>
      </c>
      <c r="O500" s="9">
        <v>0.185599363507779</v>
      </c>
      <c r="P500" s="9">
        <v>0.165857795787588</v>
      </c>
      <c r="Q500" s="9">
        <v>4.3664712979876598E-2</v>
      </c>
      <c r="R500" s="9">
        <v>0.313322228643301</v>
      </c>
      <c r="S500" s="9">
        <v>0.20081413164298401</v>
      </c>
      <c r="T500" s="9">
        <v>8.1161616161616101E-2</v>
      </c>
      <c r="U500" s="9">
        <v>0.28528130327713602</v>
      </c>
      <c r="V500" s="9">
        <v>0.28828727415995797</v>
      </c>
      <c r="W500" s="9">
        <v>0.11328994099194301</v>
      </c>
      <c r="X500" s="9">
        <v>7.2963358235503498E-2</v>
      </c>
      <c r="Y500" s="9">
        <v>0.15138592750532801</v>
      </c>
      <c r="Z500" s="9">
        <v>7.4007669704666795E-2</v>
      </c>
      <c r="AA500" s="9">
        <v>2.8706252457727299E-2</v>
      </c>
      <c r="AB500" s="9">
        <v>0.20029056329657399</v>
      </c>
      <c r="AC500" s="9">
        <v>9.4604689970989905E-2</v>
      </c>
      <c r="AD500" s="9">
        <v>7.5407348242811395E-2</v>
      </c>
      <c r="AE500" s="9">
        <v>0.163642611683849</v>
      </c>
      <c r="AF500" s="9">
        <v>0.171299034102109</v>
      </c>
      <c r="AG500" s="9">
        <v>0.126393808211991</v>
      </c>
      <c r="AH500" s="9">
        <v>1</v>
      </c>
      <c r="AI500">
        <v>0</v>
      </c>
    </row>
    <row r="501" spans="3:35" x14ac:dyDescent="0.2">
      <c r="C501" s="5" t="s">
        <v>223</v>
      </c>
      <c r="D501" s="9">
        <v>0.34402953286951699</v>
      </c>
      <c r="E501" s="9">
        <v>0.42069665201217099</v>
      </c>
      <c r="F501" s="9">
        <v>0.36369290304747398</v>
      </c>
      <c r="G501" s="9">
        <v>0.21302226935312801</v>
      </c>
      <c r="H501" s="9">
        <v>0.47187866750924801</v>
      </c>
      <c r="I501" s="9">
        <v>0.55646892828660899</v>
      </c>
      <c r="J501" s="9">
        <v>0.50023430178069295</v>
      </c>
      <c r="K501" s="9">
        <v>0.43006958250497102</v>
      </c>
      <c r="L501" s="9">
        <v>0.448989898989896</v>
      </c>
      <c r="M501" s="9">
        <v>0.483572030328559</v>
      </c>
      <c r="N501" s="9">
        <v>0.21441245699800801</v>
      </c>
      <c r="O501" s="9">
        <v>0.20062765205091901</v>
      </c>
      <c r="P501" s="9">
        <v>0.21749988220326999</v>
      </c>
      <c r="Q501" s="9">
        <v>0.10081845655008</v>
      </c>
      <c r="R501" s="9">
        <v>0.261549444198932</v>
      </c>
      <c r="S501" s="9">
        <v>0.51302310211193802</v>
      </c>
      <c r="T501" s="9">
        <v>0.17421717171717099</v>
      </c>
      <c r="U501" s="9">
        <v>0.35006630043568898</v>
      </c>
      <c r="V501" s="9">
        <v>0.128299656666854</v>
      </c>
      <c r="W501" s="9">
        <v>0.180278595414784</v>
      </c>
      <c r="X501" s="9">
        <v>0.34649590892920801</v>
      </c>
      <c r="Y501" s="9">
        <v>0.46615138592750599</v>
      </c>
      <c r="Z501" s="9">
        <v>0.34209871009512099</v>
      </c>
      <c r="AA501" s="9">
        <v>0.19030180888714099</v>
      </c>
      <c r="AB501" s="9">
        <v>0.61302251865548796</v>
      </c>
      <c r="AC501" s="9">
        <v>0.57961017162926498</v>
      </c>
      <c r="AD501" s="9">
        <v>0.55287539936102204</v>
      </c>
      <c r="AE501" s="9">
        <v>0.61340206185566803</v>
      </c>
      <c r="AF501" s="9">
        <v>0.25211906169919002</v>
      </c>
      <c r="AG501" s="9">
        <v>0.38147710874983798</v>
      </c>
      <c r="AH501" s="9">
        <v>0</v>
      </c>
      <c r="AI501">
        <v>1</v>
      </c>
    </row>
    <row r="502" spans="3:35" x14ac:dyDescent="0.2">
      <c r="C502" s="5" t="s">
        <v>413</v>
      </c>
      <c r="D502" s="9">
        <v>0.60338870746367801</v>
      </c>
      <c r="E502" s="9">
        <v>0.34190057490699999</v>
      </c>
      <c r="F502" s="9">
        <v>0.600580471287395</v>
      </c>
      <c r="G502" s="9">
        <v>0.45068928950158998</v>
      </c>
      <c r="H502" s="9">
        <v>0.48361469712016297</v>
      </c>
      <c r="I502" s="9">
        <v>0.50769891417704505</v>
      </c>
      <c r="J502" s="9">
        <v>0.56630740393626899</v>
      </c>
      <c r="K502" s="9">
        <v>0.48409542743539002</v>
      </c>
      <c r="L502" s="9">
        <v>0.33989898989899098</v>
      </c>
      <c r="M502" s="9">
        <v>0.35825610783487899</v>
      </c>
      <c r="N502" s="9">
        <v>0.237045084193373</v>
      </c>
      <c r="O502" s="9">
        <v>9.2777581329561695E-2</v>
      </c>
      <c r="P502" s="9">
        <v>0.15822456768600099</v>
      </c>
      <c r="Q502" s="9">
        <v>0.16064311035902201</v>
      </c>
      <c r="R502" s="9">
        <v>0.230105041302648</v>
      </c>
      <c r="S502" s="9">
        <v>0.36288941628864302</v>
      </c>
      <c r="T502" s="9">
        <v>0.17171717171717099</v>
      </c>
      <c r="U502" s="9">
        <v>0.37336616783481602</v>
      </c>
      <c r="V502" s="9">
        <v>9.5514155456745603E-2</v>
      </c>
      <c r="W502" s="9">
        <v>0.21987065212885001</v>
      </c>
      <c r="X502" s="9">
        <v>0.61721807186055</v>
      </c>
      <c r="Y502" s="9">
        <v>0.36167377398720701</v>
      </c>
      <c r="Z502" s="9">
        <v>0.54479804771154206</v>
      </c>
      <c r="AA502" s="9">
        <v>0.429561541486433</v>
      </c>
      <c r="AB502" s="9">
        <v>0.65924849765568705</v>
      </c>
      <c r="AC502" s="9">
        <v>0.55128018550319602</v>
      </c>
      <c r="AD502" s="9">
        <v>0.67803514376996699</v>
      </c>
      <c r="AE502" s="9">
        <v>0.86151202749140798</v>
      </c>
      <c r="AF502" s="9">
        <v>0.23339246993889001</v>
      </c>
      <c r="AG502" s="9">
        <v>0.48970221697494698</v>
      </c>
      <c r="AH502" s="9">
        <v>0</v>
      </c>
      <c r="AI502">
        <v>1</v>
      </c>
    </row>
    <row r="503" spans="3:35" x14ac:dyDescent="0.2">
      <c r="C503" s="5" t="s">
        <v>590</v>
      </c>
      <c r="D503" s="9">
        <v>0.271617208575892</v>
      </c>
      <c r="E503" s="9">
        <v>0.26919174839364202</v>
      </c>
      <c r="F503" s="9">
        <v>0.25699675212494</v>
      </c>
      <c r="G503" s="9">
        <v>0.151770943796394</v>
      </c>
      <c r="H503" s="9">
        <v>0.237699738196264</v>
      </c>
      <c r="I503" s="9">
        <v>7.9258941169253597E-2</v>
      </c>
      <c r="J503" s="9">
        <v>3.2849109653233101E-2</v>
      </c>
      <c r="K503" s="9">
        <v>9.1202783300199194E-2</v>
      </c>
      <c r="L503" s="9">
        <v>0.20151515151515201</v>
      </c>
      <c r="M503" s="9">
        <v>0.115417017691661</v>
      </c>
      <c r="N503" s="9">
        <v>6.6594242259641404E-2</v>
      </c>
      <c r="O503" s="9">
        <v>0.115673620933522</v>
      </c>
      <c r="P503" s="9">
        <v>6.3704471563869297E-2</v>
      </c>
      <c r="Q503" s="9">
        <v>3.0702393359705999E-2</v>
      </c>
      <c r="R503" s="9">
        <v>0.191181969609409</v>
      </c>
      <c r="S503" s="9">
        <v>7.12590500796111E-2</v>
      </c>
      <c r="T503" s="9">
        <v>1.35934343434343E-2</v>
      </c>
      <c r="U503" s="9">
        <v>0.106516385679106</v>
      </c>
      <c r="V503" s="9">
        <v>0.16207013001632201</v>
      </c>
      <c r="W503" s="9">
        <v>9.85310172325643E-3</v>
      </c>
      <c r="X503" s="9">
        <v>0.20953397367484899</v>
      </c>
      <c r="Y503" s="9">
        <v>0.23827292110874199</v>
      </c>
      <c r="Z503" s="9">
        <v>0.19154340355595501</v>
      </c>
      <c r="AA503" s="9">
        <v>9.87023200943766E-2</v>
      </c>
      <c r="AB503" s="9">
        <v>0.23529023311100999</v>
      </c>
      <c r="AC503" s="9">
        <v>6.67112960968652E-2</v>
      </c>
      <c r="AD503" s="9">
        <v>2.7707667731629301E-2</v>
      </c>
      <c r="AE503" s="9">
        <v>0.124123711340206</v>
      </c>
      <c r="AF503" s="9">
        <v>0.11827321111768201</v>
      </c>
      <c r="AG503" s="9">
        <v>3.4172897809261603E-2</v>
      </c>
      <c r="AH503" s="9">
        <v>1</v>
      </c>
      <c r="AI503">
        <v>0</v>
      </c>
    </row>
    <row r="504" spans="3:35" x14ac:dyDescent="0.2">
      <c r="C504" s="5" t="s">
        <v>561</v>
      </c>
      <c r="D504" s="9">
        <v>0.51725117137583598</v>
      </c>
      <c r="E504" s="9">
        <v>0.38248224551910698</v>
      </c>
      <c r="F504" s="9">
        <v>0.55704512473222301</v>
      </c>
      <c r="G504" s="9">
        <v>0.360763520678685</v>
      </c>
      <c r="H504" s="9">
        <v>0.63528031055340395</v>
      </c>
      <c r="I504" s="9">
        <v>0.73069136862769302</v>
      </c>
      <c r="J504" s="9">
        <v>0.74718837863167697</v>
      </c>
      <c r="K504" s="9">
        <v>0.59542743538767595</v>
      </c>
      <c r="L504" s="9">
        <v>0.53181818181817897</v>
      </c>
      <c r="M504" s="9">
        <v>0.44629317607413799</v>
      </c>
      <c r="N504" s="9">
        <v>0.105558573239181</v>
      </c>
      <c r="O504" s="9">
        <v>9.1606258840169902E-2</v>
      </c>
      <c r="P504" s="9">
        <v>0.111482825236771</v>
      </c>
      <c r="Q504" s="9">
        <v>6.4826540256033599E-2</v>
      </c>
      <c r="R504" s="9">
        <v>0.18513104667369201</v>
      </c>
      <c r="S504" s="9">
        <v>0.262324631237421</v>
      </c>
      <c r="T504" s="9">
        <v>0.155681818181818</v>
      </c>
      <c r="U504" s="9">
        <v>0.199090736881985</v>
      </c>
      <c r="V504" s="9">
        <v>0.11296223335397</v>
      </c>
      <c r="W504" s="9">
        <v>0.145246880311762</v>
      </c>
      <c r="X504" s="9">
        <v>0.45784418356456902</v>
      </c>
      <c r="Y504" s="9">
        <v>0.42004264392324198</v>
      </c>
      <c r="Z504" s="9">
        <v>0.49399870511479399</v>
      </c>
      <c r="AA504" s="9">
        <v>0.27497050727487199</v>
      </c>
      <c r="AB504" s="9">
        <v>0.76688899161328505</v>
      </c>
      <c r="AC504" s="9">
        <v>0.54759340648679</v>
      </c>
      <c r="AD504" s="9">
        <v>0.721565495207667</v>
      </c>
      <c r="AE504" s="9">
        <v>0.67491408934707697</v>
      </c>
      <c r="AF504" s="9">
        <v>0.33116499112950898</v>
      </c>
      <c r="AG504" s="9">
        <v>0.42476715203988202</v>
      </c>
      <c r="AH504" s="9">
        <v>0</v>
      </c>
      <c r="AI504">
        <v>1</v>
      </c>
    </row>
    <row r="505" spans="3:35" x14ac:dyDescent="0.2">
      <c r="C505" s="5" t="s">
        <v>486</v>
      </c>
      <c r="D505" s="9">
        <v>0.26925079274930303</v>
      </c>
      <c r="E505" s="9">
        <v>0.25667906662157502</v>
      </c>
      <c r="F505" s="9">
        <v>0.25886255269158998</v>
      </c>
      <c r="G505" s="9">
        <v>0.146935312831388</v>
      </c>
      <c r="H505" s="9">
        <v>0.45292046583010198</v>
      </c>
      <c r="I505" s="9">
        <v>0.17563339672412701</v>
      </c>
      <c r="J505" s="9">
        <v>7.4812558575445096E-2</v>
      </c>
      <c r="K505" s="9">
        <v>0.104721669980119</v>
      </c>
      <c r="L505" s="9">
        <v>0.32676767676767299</v>
      </c>
      <c r="M505" s="9">
        <v>0.208087615838247</v>
      </c>
      <c r="N505" s="9">
        <v>3.5669020459894597E-2</v>
      </c>
      <c r="O505" s="9">
        <v>0.130458804809052</v>
      </c>
      <c r="P505" s="9">
        <v>3.81190218159543E-2</v>
      </c>
      <c r="Q505" s="9">
        <v>2.0186851650547601E-2</v>
      </c>
      <c r="R505" s="9">
        <v>0.17323316449671899</v>
      </c>
      <c r="S505" s="9">
        <v>5.45408117283026E-2</v>
      </c>
      <c r="T505" s="9">
        <v>3.3560606060605999E-2</v>
      </c>
      <c r="U505" s="9">
        <v>0.122636863042242</v>
      </c>
      <c r="V505" s="9">
        <v>0.178533235774188</v>
      </c>
      <c r="W505" s="9">
        <v>3.0720119398035001E-2</v>
      </c>
      <c r="X505" s="9">
        <v>0.20562077552472499</v>
      </c>
      <c r="Y505" s="9">
        <v>0.242004264392324</v>
      </c>
      <c r="Z505" s="9">
        <v>0.19069674784600901</v>
      </c>
      <c r="AA505" s="9">
        <v>9.5654738497837094E-2</v>
      </c>
      <c r="AB505" s="9">
        <v>0.443967509740477</v>
      </c>
      <c r="AC505" s="9">
        <v>9.1111951955448203E-2</v>
      </c>
      <c r="AD505" s="9">
        <v>8.1469648562299504E-2</v>
      </c>
      <c r="AE505" s="9">
        <v>0.192508591065292</v>
      </c>
      <c r="AF505" s="9">
        <v>0.22136802680859199</v>
      </c>
      <c r="AG505" s="9">
        <v>9.0777908959727593E-2</v>
      </c>
      <c r="AH505" s="9">
        <v>1</v>
      </c>
      <c r="AI505">
        <v>0</v>
      </c>
    </row>
    <row r="506" spans="3:35" x14ac:dyDescent="0.2">
      <c r="C506" s="5" t="s">
        <v>444</v>
      </c>
      <c r="D506" s="9">
        <v>0.43821288276775699</v>
      </c>
      <c r="E506" s="9">
        <v>0.306391613121406</v>
      </c>
      <c r="F506" s="9">
        <v>0.44924331421463598</v>
      </c>
      <c r="G506" s="9">
        <v>0.280636267232237</v>
      </c>
      <c r="H506" s="9">
        <v>0.48722578315428799</v>
      </c>
      <c r="I506" s="9">
        <v>0.49328262069811801</v>
      </c>
      <c r="J506" s="9">
        <v>0.45641986879100199</v>
      </c>
      <c r="K506" s="9">
        <v>0.44990059642147301</v>
      </c>
      <c r="L506" s="9">
        <v>0.412121212121209</v>
      </c>
      <c r="M506" s="9">
        <v>0.35551811288963697</v>
      </c>
      <c r="N506" s="9">
        <v>6.3661053775122198E-2</v>
      </c>
      <c r="O506" s="9">
        <v>0.123121463932107</v>
      </c>
      <c r="P506" s="9">
        <v>8.0431607218583598E-2</v>
      </c>
      <c r="Q506" s="9">
        <v>3.9761074938643698E-2</v>
      </c>
      <c r="R506" s="9">
        <v>9.6882754869633506E-2</v>
      </c>
      <c r="S506" s="9">
        <v>0.24452488959654101</v>
      </c>
      <c r="T506" s="9">
        <v>9.7777777777777505E-2</v>
      </c>
      <c r="U506" s="9">
        <v>0.229020647849972</v>
      </c>
      <c r="V506" s="9">
        <v>8.4398041312545705E-2</v>
      </c>
      <c r="W506" s="9">
        <v>0.110076973038708</v>
      </c>
      <c r="X506" s="9">
        <v>0.37780149413020397</v>
      </c>
      <c r="Y506" s="9">
        <v>0.34834754797441397</v>
      </c>
      <c r="Z506" s="9">
        <v>0.38094526619851798</v>
      </c>
      <c r="AA506" s="9">
        <v>0.20787455760912299</v>
      </c>
      <c r="AB506" s="9">
        <v>0.43142045829756598</v>
      </c>
      <c r="AC506" s="9">
        <v>0.43010158046395203</v>
      </c>
      <c r="AD506" s="9">
        <v>0.40143769968051102</v>
      </c>
      <c r="AE506" s="9">
        <v>0.595189003436424</v>
      </c>
      <c r="AF506" s="9">
        <v>0.23753203232801101</v>
      </c>
      <c r="AG506" s="9">
        <v>0.33621933621933803</v>
      </c>
      <c r="AH506" s="9">
        <v>0</v>
      </c>
      <c r="AI506">
        <v>1</v>
      </c>
    </row>
    <row r="507" spans="3:35" x14ac:dyDescent="0.2">
      <c r="C507" s="5" t="s">
        <v>518</v>
      </c>
      <c r="D507" s="9">
        <v>0.32604477258743603</v>
      </c>
      <c r="E507" s="9">
        <v>0.219817382482245</v>
      </c>
      <c r="F507" s="9">
        <v>0.309100960541773</v>
      </c>
      <c r="G507" s="9">
        <v>0.19096500530222599</v>
      </c>
      <c r="H507" s="9">
        <v>0.31416448496885602</v>
      </c>
      <c r="I507" s="9">
        <v>0.109011717072572</v>
      </c>
      <c r="J507" s="9">
        <v>3.5192127460168601E-2</v>
      </c>
      <c r="K507" s="9">
        <v>0.103777335984095</v>
      </c>
      <c r="L507" s="9">
        <v>0.183838383838384</v>
      </c>
      <c r="M507" s="9">
        <v>0.18681550126369201</v>
      </c>
      <c r="N507" s="9">
        <v>5.1711026615969498E-2</v>
      </c>
      <c r="O507" s="9">
        <v>0.22162305516265901</v>
      </c>
      <c r="P507" s="9">
        <v>4.61763181454082E-2</v>
      </c>
      <c r="Q507" s="9">
        <v>2.60329698654083E-2</v>
      </c>
      <c r="R507" s="9">
        <v>0.133426250127477</v>
      </c>
      <c r="S507" s="9">
        <v>4.27118694986032E-2</v>
      </c>
      <c r="T507" s="9">
        <v>1.3267676767676701E-2</v>
      </c>
      <c r="U507" s="9">
        <v>0.114453494980109</v>
      </c>
      <c r="V507" s="9">
        <v>0.1063488489897</v>
      </c>
      <c r="W507" s="9">
        <v>4.11881762779319E-2</v>
      </c>
      <c r="X507" s="9">
        <v>0.25542511561721498</v>
      </c>
      <c r="Y507" s="9">
        <v>0.36140724946694902</v>
      </c>
      <c r="Z507" s="9">
        <v>0.230738582598736</v>
      </c>
      <c r="AA507" s="9">
        <v>0.125147463625638</v>
      </c>
      <c r="AB507" s="9">
        <v>0.29142177903982203</v>
      </c>
      <c r="AC507" s="9">
        <v>7.1319769867372998E-2</v>
      </c>
      <c r="AD507" s="9">
        <v>4.22124600638977E-2</v>
      </c>
      <c r="AE507" s="9">
        <v>0.19092783505154601</v>
      </c>
      <c r="AF507" s="9">
        <v>0.15710624876798501</v>
      </c>
      <c r="AG507" s="9">
        <v>0.105535878263151</v>
      </c>
      <c r="AH507" s="9">
        <v>1</v>
      </c>
      <c r="AI507">
        <v>0</v>
      </c>
    </row>
    <row r="508" spans="3:35" x14ac:dyDescent="0.2">
      <c r="C508" s="5" t="s">
        <v>717</v>
      </c>
      <c r="D508" s="9">
        <v>0.150456718254532</v>
      </c>
      <c r="E508" s="9">
        <v>0.33412242137301301</v>
      </c>
      <c r="F508" s="9">
        <v>0.144703199502453</v>
      </c>
      <c r="G508" s="9">
        <v>7.1346765641568999E-2</v>
      </c>
      <c r="H508" s="9">
        <v>0.430351178116822</v>
      </c>
      <c r="I508" s="9">
        <v>0.17072572234832201</v>
      </c>
      <c r="J508" s="9">
        <v>1.177366447985E-2</v>
      </c>
      <c r="K508" s="9">
        <v>5.5467196819085698E-2</v>
      </c>
      <c r="L508" s="9">
        <v>0.36919191919192101</v>
      </c>
      <c r="M508" s="9">
        <v>0.28117101937658101</v>
      </c>
      <c r="N508" s="9">
        <v>4.8017381857686003E-2</v>
      </c>
      <c r="O508" s="9">
        <v>0.38229314002828702</v>
      </c>
      <c r="P508" s="9">
        <v>4.1982754558732897E-2</v>
      </c>
      <c r="Q508" s="9">
        <v>1.86739584383953E-2</v>
      </c>
      <c r="R508" s="9">
        <v>0.380630247815888</v>
      </c>
      <c r="S508" s="9">
        <v>0.14996845615405499</v>
      </c>
      <c r="T508" s="9">
        <v>1.0540404040403999E-2</v>
      </c>
      <c r="U508" s="9">
        <v>0.13415419587043001</v>
      </c>
      <c r="V508" s="9">
        <v>0.250999043169921</v>
      </c>
      <c r="W508" s="9">
        <v>4.7786852396943302E-2</v>
      </c>
      <c r="X508" s="9">
        <v>9.6762717893988603E-2</v>
      </c>
      <c r="Y508" s="9">
        <v>0.28944562899786502</v>
      </c>
      <c r="Z508" s="9">
        <v>8.7006325016186395E-2</v>
      </c>
      <c r="AA508" s="9">
        <v>3.9839756193472499E-2</v>
      </c>
      <c r="AB508" s="9">
        <v>0.36538334544014001</v>
      </c>
      <c r="AC508" s="9">
        <v>8.9947705950267298E-2</v>
      </c>
      <c r="AD508" s="9">
        <v>8.0271565495207593E-3</v>
      </c>
      <c r="AE508" s="9">
        <v>7.6701030927835298E-2</v>
      </c>
      <c r="AF508" s="9">
        <v>0.13739404691504001</v>
      </c>
      <c r="AG508" s="9">
        <v>8.1201626656172504E-2</v>
      </c>
      <c r="AH508" s="9">
        <v>1</v>
      </c>
      <c r="AI508">
        <v>0</v>
      </c>
    </row>
    <row r="509" spans="3:35" x14ac:dyDescent="0.2">
      <c r="C509" s="5" t="s">
        <v>425</v>
      </c>
      <c r="D509" s="9">
        <v>0.48317478347295401</v>
      </c>
      <c r="E509" s="9">
        <v>0.41799120730470002</v>
      </c>
      <c r="F509" s="9">
        <v>0.46859235712804198</v>
      </c>
      <c r="G509" s="9">
        <v>0.33289501590668003</v>
      </c>
      <c r="H509" s="9">
        <v>0.40290692425747299</v>
      </c>
      <c r="I509" s="9">
        <v>0.216459112937857</v>
      </c>
      <c r="J509" s="9">
        <v>0.21230084348641001</v>
      </c>
      <c r="K509" s="9">
        <v>0.32440357852882801</v>
      </c>
      <c r="L509" s="9">
        <v>0.40757575757575898</v>
      </c>
      <c r="M509" s="9">
        <v>0.122999157540019</v>
      </c>
      <c r="N509" s="9">
        <v>0.111823284446858</v>
      </c>
      <c r="O509" s="9">
        <v>8.35617043847241E-2</v>
      </c>
      <c r="P509" s="9">
        <v>9.7158742873297801E-2</v>
      </c>
      <c r="Q509" s="9">
        <v>7.2129518601115397E-2</v>
      </c>
      <c r="R509" s="9">
        <v>9.4503178434238597E-2</v>
      </c>
      <c r="S509" s="9">
        <v>7.3662390723105597E-2</v>
      </c>
      <c r="T509" s="9">
        <v>5.1717171717171703E-2</v>
      </c>
      <c r="U509" s="9">
        <v>0.18706194354991501</v>
      </c>
      <c r="V509" s="9">
        <v>5.0064726740586402E-2</v>
      </c>
      <c r="W509" s="9">
        <v>2.34995785138815E-2</v>
      </c>
      <c r="X509" s="9">
        <v>0.48559231590181201</v>
      </c>
      <c r="Y509" s="9">
        <v>0.46135394456289802</v>
      </c>
      <c r="Z509" s="9">
        <v>0.44867772299417502</v>
      </c>
      <c r="AA509" s="9">
        <v>0.30741250491545402</v>
      </c>
      <c r="AB509" s="9">
        <v>0.55887208611239203</v>
      </c>
      <c r="AC509" s="9">
        <v>0.222574730040456</v>
      </c>
      <c r="AD509" s="9">
        <v>0.310623003194888</v>
      </c>
      <c r="AE509" s="9">
        <v>0.68178694158075503</v>
      </c>
      <c r="AF509" s="9">
        <v>0.32544845259215499</v>
      </c>
      <c r="AG509" s="9">
        <v>0.135510953692773</v>
      </c>
      <c r="AH509" s="9">
        <v>0</v>
      </c>
      <c r="AI509">
        <v>1</v>
      </c>
    </row>
    <row r="510" spans="3:35" x14ac:dyDescent="0.2">
      <c r="C510" s="5" t="s">
        <v>693</v>
      </c>
      <c r="D510" s="9">
        <v>0.31705239244640199</v>
      </c>
      <c r="E510" s="9">
        <v>0.22387554954345201</v>
      </c>
      <c r="F510" s="9">
        <v>0.30384907746527501</v>
      </c>
      <c r="G510" s="9">
        <v>0.183244962884411</v>
      </c>
      <c r="H510" s="9">
        <v>0.36237248352442297</v>
      </c>
      <c r="I510" s="9">
        <v>0.16308815410097499</v>
      </c>
      <c r="J510" s="9">
        <v>4.1049671977507002E-2</v>
      </c>
      <c r="K510" s="9">
        <v>9.3439363817097804E-2</v>
      </c>
      <c r="L510" s="9">
        <v>0.28838383838383402</v>
      </c>
      <c r="M510" s="9">
        <v>0.24410278011794601</v>
      </c>
      <c r="N510" s="9">
        <v>3.3749773673727598E-2</v>
      </c>
      <c r="O510" s="9">
        <v>2.6498408769448398E-2</v>
      </c>
      <c r="P510" s="9">
        <v>2.9025114262828E-2</v>
      </c>
      <c r="Q510" s="9">
        <v>1.95144546673689E-2</v>
      </c>
      <c r="R510" s="9">
        <v>7.1897202297990903E-2</v>
      </c>
      <c r="S510" s="9">
        <v>3.7371947006339001E-2</v>
      </c>
      <c r="T510" s="9">
        <v>1.7873737373737299E-2</v>
      </c>
      <c r="U510" s="9">
        <v>9.6173517711687806E-2</v>
      </c>
      <c r="V510" s="9">
        <v>3.7400799234535903E-2</v>
      </c>
      <c r="W510" s="9">
        <v>2.7714439699846299E-2</v>
      </c>
      <c r="X510" s="9">
        <v>0.28175026680896598</v>
      </c>
      <c r="Y510" s="9">
        <v>0.21801705756929399</v>
      </c>
      <c r="Z510" s="9">
        <v>0.25494297524776699</v>
      </c>
      <c r="AA510" s="9">
        <v>0.14456350766810799</v>
      </c>
      <c r="AB510" s="9">
        <v>0.36472297431156497</v>
      </c>
      <c r="AC510" s="9">
        <v>0.125263168107421</v>
      </c>
      <c r="AD510" s="9">
        <v>9.6325878594249098E-2</v>
      </c>
      <c r="AE510" s="9">
        <v>0.299106529209623</v>
      </c>
      <c r="AF510" s="9">
        <v>0.24462842499507201</v>
      </c>
      <c r="AG510" s="9">
        <v>0.14941624032533199</v>
      </c>
      <c r="AH510" s="9">
        <v>1</v>
      </c>
      <c r="AI510">
        <v>0</v>
      </c>
    </row>
    <row r="511" spans="3:35" x14ac:dyDescent="0.2">
      <c r="C511" s="5" t="s">
        <v>335</v>
      </c>
      <c r="D511" s="9">
        <v>0.17412087652042299</v>
      </c>
      <c r="E511" s="9">
        <v>0.183970240108217</v>
      </c>
      <c r="F511" s="9">
        <v>0.16377582751710301</v>
      </c>
      <c r="G511" s="9">
        <v>8.7423117709437906E-2</v>
      </c>
      <c r="H511" s="9">
        <v>0.31858806536065898</v>
      </c>
      <c r="I511" s="9">
        <v>7.2510888902521498E-2</v>
      </c>
      <c r="J511" s="9">
        <v>0</v>
      </c>
      <c r="K511" s="9">
        <v>0</v>
      </c>
      <c r="L511" s="9">
        <v>0.43838383838383999</v>
      </c>
      <c r="M511" s="9">
        <v>0.20619208087615801</v>
      </c>
      <c r="N511" s="9">
        <v>7.9449574506608694E-2</v>
      </c>
      <c r="O511" s="9">
        <v>0.345827439886846</v>
      </c>
      <c r="P511" s="9">
        <v>6.5871931395184005E-2</v>
      </c>
      <c r="Q511" s="9">
        <v>2.8349003918580199E-2</v>
      </c>
      <c r="R511" s="9">
        <v>0.23795764353945001</v>
      </c>
      <c r="S511" s="9">
        <v>5.9467660047466397E-2</v>
      </c>
      <c r="T511" s="9">
        <v>0</v>
      </c>
      <c r="U511" s="9">
        <v>0</v>
      </c>
      <c r="V511" s="9">
        <v>0.34851128496650902</v>
      </c>
      <c r="W511" s="9">
        <v>3.7035501568481598E-3</v>
      </c>
      <c r="X511" s="9">
        <v>0.12842404838135599</v>
      </c>
      <c r="Y511" s="9">
        <v>0.19136460554370699</v>
      </c>
      <c r="Z511" s="9">
        <v>0.113501668409782</v>
      </c>
      <c r="AA511" s="9">
        <v>5.4831891466771698E-2</v>
      </c>
      <c r="AB511" s="9">
        <v>0.24057320213960401</v>
      </c>
      <c r="AC511" s="9">
        <v>3.9409727275373202E-2</v>
      </c>
      <c r="AD511" s="9">
        <v>0</v>
      </c>
      <c r="AE511" s="9">
        <v>0</v>
      </c>
      <c r="AF511" s="9">
        <v>0.225704711216243</v>
      </c>
      <c r="AG511" s="9">
        <v>4.32900432900441E-2</v>
      </c>
      <c r="AH511" s="9">
        <v>1</v>
      </c>
      <c r="AI511">
        <v>0</v>
      </c>
    </row>
    <row r="512" spans="3:35" x14ac:dyDescent="0.2">
      <c r="C512" s="5" t="s">
        <v>337</v>
      </c>
      <c r="D512" s="9">
        <v>0.13834066922239599</v>
      </c>
      <c r="E512" s="9">
        <v>0.28238079134257299</v>
      </c>
      <c r="F512" s="9">
        <v>0.14380485108147301</v>
      </c>
      <c r="G512" s="9">
        <v>6.7401908801696206E-2</v>
      </c>
      <c r="H512" s="9">
        <v>0.400469441184439</v>
      </c>
      <c r="I512" s="9">
        <v>0.33746395926630002</v>
      </c>
      <c r="J512" s="9">
        <v>0.30623242736644701</v>
      </c>
      <c r="K512" s="9">
        <v>0.18469184890656101</v>
      </c>
      <c r="L512" s="9">
        <v>0.30757575757575401</v>
      </c>
      <c r="M512" s="9">
        <v>0.65711878685762404</v>
      </c>
      <c r="N512" s="9">
        <v>0.115734202426217</v>
      </c>
      <c r="O512" s="9">
        <v>0.42008486562941999</v>
      </c>
      <c r="P512" s="9">
        <v>0.111906893464637</v>
      </c>
      <c r="Q512" s="9">
        <v>3.8621735606035101E-2</v>
      </c>
      <c r="R512" s="9">
        <v>0.37893055036203499</v>
      </c>
      <c r="S512" s="9">
        <v>0.64460600234326204</v>
      </c>
      <c r="T512" s="9">
        <v>0.30227272727272703</v>
      </c>
      <c r="U512" s="9">
        <v>0.46599734798257297</v>
      </c>
      <c r="V512" s="9">
        <v>0.435048122924523</v>
      </c>
      <c r="W512" s="9">
        <v>0.58818733330569295</v>
      </c>
      <c r="X512" s="9">
        <v>0.11846318036285999</v>
      </c>
      <c r="Y512" s="9">
        <v>0.32969083155650403</v>
      </c>
      <c r="Z512" s="9">
        <v>0.112854225808058</v>
      </c>
      <c r="AA512" s="9">
        <v>5.03834054266614E-2</v>
      </c>
      <c r="AB512" s="9">
        <v>0.38915670606880598</v>
      </c>
      <c r="AC512" s="9">
        <v>0.25973358170581301</v>
      </c>
      <c r="AD512" s="9">
        <v>0.278434504792332</v>
      </c>
      <c r="AE512" s="9">
        <v>0.340549828178695</v>
      </c>
      <c r="AF512" s="9">
        <v>0.20678099743741399</v>
      </c>
      <c r="AG512" s="9">
        <v>0.40115440115440398</v>
      </c>
      <c r="AH512" s="9">
        <v>1</v>
      </c>
      <c r="AI512">
        <v>0</v>
      </c>
    </row>
    <row r="513" spans="3:35" x14ac:dyDescent="0.2">
      <c r="C513" s="5" t="s">
        <v>681</v>
      </c>
      <c r="D513" s="9">
        <v>0.109517724454541</v>
      </c>
      <c r="E513" s="9">
        <v>0.14169766655393901</v>
      </c>
      <c r="F513" s="9">
        <v>0.11174072282496</v>
      </c>
      <c r="G513" s="9">
        <v>4.8483563096500502E-2</v>
      </c>
      <c r="H513" s="9">
        <v>0.76257109325630301</v>
      </c>
      <c r="I513" s="9">
        <v>0.31629961352064301</v>
      </c>
      <c r="J513" s="9">
        <v>7.80693533270852E-2</v>
      </c>
      <c r="K513" s="9">
        <v>0.120328031809145</v>
      </c>
      <c r="L513" s="9">
        <v>0.574242424242427</v>
      </c>
      <c r="M513" s="9">
        <v>0.56866048862679197</v>
      </c>
      <c r="N513" s="9">
        <v>8.7742169110990295E-2</v>
      </c>
      <c r="O513" s="9">
        <v>0.17012906647807399</v>
      </c>
      <c r="P513" s="9">
        <v>7.6850586627714698E-2</v>
      </c>
      <c r="Q513" s="9">
        <v>2.3959745833940099E-2</v>
      </c>
      <c r="R513" s="9">
        <v>0.46731481796240198</v>
      </c>
      <c r="S513" s="9">
        <v>0.17385165379878001</v>
      </c>
      <c r="T513" s="9">
        <v>5.54797979797979E-2</v>
      </c>
      <c r="U513" s="9">
        <v>0.29929910967986401</v>
      </c>
      <c r="V513" s="9">
        <v>0.45151122868238702</v>
      </c>
      <c r="W513" s="9">
        <v>0.103858325387283</v>
      </c>
      <c r="X513" s="9">
        <v>9.3916755602988899E-2</v>
      </c>
      <c r="Y513" s="9">
        <v>0.15511727078891299</v>
      </c>
      <c r="Z513" s="9">
        <v>8.6807111907964404E-2</v>
      </c>
      <c r="AA513" s="9">
        <v>3.4752261108926701E-2</v>
      </c>
      <c r="AB513" s="9">
        <v>0.75170045565608301</v>
      </c>
      <c r="AC513" s="9">
        <v>0.17697509483753901</v>
      </c>
      <c r="AD513" s="9">
        <v>7.9840255591054204E-2</v>
      </c>
      <c r="AE513" s="9">
        <v>0.249553264604811</v>
      </c>
      <c r="AF513" s="9">
        <v>0.41711019120835602</v>
      </c>
      <c r="AG513" s="9">
        <v>0.22812540994359301</v>
      </c>
      <c r="AH513" s="9">
        <v>1</v>
      </c>
      <c r="AI513">
        <v>0</v>
      </c>
    </row>
    <row r="514" spans="3:35" x14ac:dyDescent="0.2">
      <c r="C514" s="5" t="s">
        <v>333</v>
      </c>
      <c r="D514" s="9">
        <v>0.40129679587297301</v>
      </c>
      <c r="E514" s="9">
        <v>7.3723368278660703E-2</v>
      </c>
      <c r="F514" s="9">
        <v>0.40570796765945699</v>
      </c>
      <c r="G514" s="9">
        <v>0.25170731707317001</v>
      </c>
      <c r="H514" s="9">
        <v>0.65965514128374703</v>
      </c>
      <c r="I514" s="9">
        <v>0.41752039752162501</v>
      </c>
      <c r="J514" s="9">
        <v>0.47610121836925701</v>
      </c>
      <c r="K514" s="9">
        <v>0.54522862823061902</v>
      </c>
      <c r="L514" s="9">
        <v>0.45757575757575902</v>
      </c>
      <c r="M514" s="9">
        <v>0.436604886267904</v>
      </c>
      <c r="N514" s="9">
        <v>0.112040557667934</v>
      </c>
      <c r="O514" s="9">
        <v>6.5881364922206601E-2</v>
      </c>
      <c r="P514" s="9">
        <v>9.6499081185506305E-2</v>
      </c>
      <c r="Q514" s="9">
        <v>7.0672658470894503E-2</v>
      </c>
      <c r="R514" s="9">
        <v>0.125097732603596</v>
      </c>
      <c r="S514" s="9">
        <v>0.15740379126986601</v>
      </c>
      <c r="T514" s="9">
        <v>0.108661616161615</v>
      </c>
      <c r="U514" s="9">
        <v>0.25004735745406298</v>
      </c>
      <c r="V514" s="9">
        <v>0.141245004784149</v>
      </c>
      <c r="W514" s="9">
        <v>0.113082652736895</v>
      </c>
      <c r="X514" s="9">
        <v>0.38633938100319898</v>
      </c>
      <c r="Y514" s="9">
        <v>0.13379530916844101</v>
      </c>
      <c r="Z514" s="9">
        <v>0.37148264355794802</v>
      </c>
      <c r="AA514" s="9">
        <v>0.22532441997640601</v>
      </c>
      <c r="AB514" s="9">
        <v>0.54104206564089397</v>
      </c>
      <c r="AC514" s="9">
        <v>0.32114755847910598</v>
      </c>
      <c r="AD514" s="9">
        <v>0.46565495207667601</v>
      </c>
      <c r="AE514" s="9">
        <v>0.62783505154639296</v>
      </c>
      <c r="AF514" s="9">
        <v>0.32544845259215499</v>
      </c>
      <c r="AG514" s="9">
        <v>0.30145611963794</v>
      </c>
      <c r="AH514" s="9">
        <v>0</v>
      </c>
      <c r="AI514">
        <v>1</v>
      </c>
    </row>
    <row r="515" spans="3:35" x14ac:dyDescent="0.2">
      <c r="C515" s="5" t="s">
        <v>359</v>
      </c>
      <c r="D515" s="9">
        <v>0.57735813337119801</v>
      </c>
      <c r="E515" s="9">
        <v>0.43219479201893402</v>
      </c>
      <c r="F515" s="9">
        <v>0.578467279386359</v>
      </c>
      <c r="G515" s="9">
        <v>0.426086956521739</v>
      </c>
      <c r="H515" s="9">
        <v>0.29430351178116998</v>
      </c>
      <c r="I515" s="9">
        <v>0.37856573216367201</v>
      </c>
      <c r="J515" s="9">
        <v>0.26101218369259599</v>
      </c>
      <c r="K515" s="9">
        <v>0.33658051689861002</v>
      </c>
      <c r="L515" s="9">
        <v>0.35707070707070798</v>
      </c>
      <c r="M515" s="9">
        <v>0.112257792754844</v>
      </c>
      <c r="N515" s="9">
        <v>0.11739996378779601</v>
      </c>
      <c r="O515" s="9">
        <v>0.15753182461103199</v>
      </c>
      <c r="P515" s="9">
        <v>0.14493709654619899</v>
      </c>
      <c r="Q515" s="9">
        <v>8.8565889301043102E-2</v>
      </c>
      <c r="R515" s="9">
        <v>0.12955093993269201</v>
      </c>
      <c r="S515" s="9">
        <v>0.26082254333523702</v>
      </c>
      <c r="T515" s="9">
        <v>6.8333333333333302E-2</v>
      </c>
      <c r="U515" s="9">
        <v>0.23129380564500801</v>
      </c>
      <c r="V515" s="9">
        <v>8.81972195643594E-2</v>
      </c>
      <c r="W515" s="9">
        <v>8.6446111963296102E-2</v>
      </c>
      <c r="X515" s="9">
        <v>0.54891497687655399</v>
      </c>
      <c r="Y515" s="9">
        <v>0.53411513859275195</v>
      </c>
      <c r="Z515" s="9">
        <v>0.57766821056825801</v>
      </c>
      <c r="AA515" s="9">
        <v>0.36934722768383799</v>
      </c>
      <c r="AB515" s="9">
        <v>0.403024499768873</v>
      </c>
      <c r="AC515" s="9">
        <v>0.51693492835036003</v>
      </c>
      <c r="AD515" s="9">
        <v>0.30870607028753899</v>
      </c>
      <c r="AE515" s="9">
        <v>0.58694158075601499</v>
      </c>
      <c r="AF515" s="9">
        <v>0.32091464616597498</v>
      </c>
      <c r="AG515" s="9">
        <v>0.243801652892564</v>
      </c>
      <c r="AH515" s="9">
        <v>0</v>
      </c>
      <c r="AI515">
        <v>1</v>
      </c>
    </row>
    <row r="516" spans="3:35" x14ac:dyDescent="0.2">
      <c r="C516" s="5" t="s">
        <v>167</v>
      </c>
      <c r="D516" s="9">
        <v>0.53334279899664205</v>
      </c>
      <c r="E516" s="9">
        <v>0.34731146432194698</v>
      </c>
      <c r="F516" s="9">
        <v>0.52387533688065102</v>
      </c>
      <c r="G516" s="9">
        <v>0.38027571580063602</v>
      </c>
      <c r="H516" s="9">
        <v>0.37916403358310302</v>
      </c>
      <c r="I516" s="9">
        <v>0.27489111097478702</v>
      </c>
      <c r="J516" s="9">
        <v>0.26405810684160902</v>
      </c>
      <c r="K516" s="9">
        <v>0.36779324055666102</v>
      </c>
      <c r="L516" s="9">
        <v>0.37070707070707198</v>
      </c>
      <c r="M516" s="9">
        <v>0.15711878685762401</v>
      </c>
      <c r="N516" s="9">
        <v>0.12138330617418</v>
      </c>
      <c r="O516" s="9">
        <v>9.1274752475247703E-2</v>
      </c>
      <c r="P516" s="9">
        <v>0.11416859067992199</v>
      </c>
      <c r="Q516" s="9">
        <v>8.7986880787750202E-2</v>
      </c>
      <c r="R516" s="9">
        <v>8.8418261549444502E-2</v>
      </c>
      <c r="S516" s="9">
        <v>8.6880764262325202E-2</v>
      </c>
      <c r="T516" s="9">
        <v>5.6919191919191897E-2</v>
      </c>
      <c r="U516" s="9">
        <v>0.196817579086948</v>
      </c>
      <c r="V516" s="9">
        <v>8.1724545505712801E-2</v>
      </c>
      <c r="W516" s="9">
        <v>4.43665961886597E-2</v>
      </c>
      <c r="X516" s="9">
        <v>0.53183920313055699</v>
      </c>
      <c r="Y516" s="9">
        <v>0.41684434968017098</v>
      </c>
      <c r="Z516" s="9">
        <v>0.51192788485482099</v>
      </c>
      <c r="AA516" s="9">
        <v>0.349193865513173</v>
      </c>
      <c r="AB516" s="9">
        <v>0.48226903519777697</v>
      </c>
      <c r="AC516" s="9">
        <v>0.22344791454434301</v>
      </c>
      <c r="AD516" s="9">
        <v>0.30223642172523901</v>
      </c>
      <c r="AE516" s="9">
        <v>0.66391752577319796</v>
      </c>
      <c r="AF516" s="9">
        <v>0.29528878375714601</v>
      </c>
      <c r="AG516" s="9">
        <v>0.187852551488916</v>
      </c>
      <c r="AH516" s="9">
        <v>0</v>
      </c>
      <c r="AI516">
        <v>1</v>
      </c>
    </row>
    <row r="517" spans="3:35" x14ac:dyDescent="0.2">
      <c r="C517" s="5" t="s">
        <v>246</v>
      </c>
      <c r="D517" s="9">
        <v>0.54328174546831598</v>
      </c>
      <c r="E517" s="9">
        <v>0.29793709841055099</v>
      </c>
      <c r="F517" s="9">
        <v>0.53424089558426502</v>
      </c>
      <c r="G517" s="9">
        <v>0.39512195121951199</v>
      </c>
      <c r="H517" s="9">
        <v>0.41626794258373401</v>
      </c>
      <c r="I517" s="9">
        <v>0.26354211398073801</v>
      </c>
      <c r="J517" s="9">
        <v>0.31279287722586602</v>
      </c>
      <c r="K517" s="9">
        <v>0.437127236580519</v>
      </c>
      <c r="L517" s="9">
        <v>0.54141414141414401</v>
      </c>
      <c r="M517" s="9">
        <v>0.216090985678182</v>
      </c>
      <c r="N517" s="9">
        <v>0.21300018106101701</v>
      </c>
      <c r="O517" s="9">
        <v>0.24637553041018401</v>
      </c>
      <c r="P517" s="9">
        <v>0.18965273524006901</v>
      </c>
      <c r="Q517" s="9">
        <v>0.13783764601287199</v>
      </c>
      <c r="R517" s="9">
        <v>0.16174320970867201</v>
      </c>
      <c r="S517" s="9">
        <v>0.106933637756482</v>
      </c>
      <c r="T517" s="9">
        <v>7.0858585858585801E-2</v>
      </c>
      <c r="U517" s="9">
        <v>0.26899033907937098</v>
      </c>
      <c r="V517" s="9">
        <v>0.222575561434118</v>
      </c>
      <c r="W517" s="9">
        <v>9.8814311181128794E-2</v>
      </c>
      <c r="X517" s="9">
        <v>0.53361792956243503</v>
      </c>
      <c r="Y517" s="9">
        <v>0.41737739872068302</v>
      </c>
      <c r="Z517" s="9">
        <v>0.50694755714925799</v>
      </c>
      <c r="AA517" s="9">
        <v>0.348456547384978</v>
      </c>
      <c r="AB517" s="9">
        <v>0.45321270554051701</v>
      </c>
      <c r="AC517" s="9">
        <v>0.176198930834085</v>
      </c>
      <c r="AD517" s="9">
        <v>0.25215654952076499</v>
      </c>
      <c r="AE517" s="9">
        <v>0.56426116838488105</v>
      </c>
      <c r="AF517" s="9">
        <v>0.41986989946777098</v>
      </c>
      <c r="AG517" s="9">
        <v>0.20169224714679401</v>
      </c>
      <c r="AH517" s="9">
        <v>0</v>
      </c>
      <c r="AI517">
        <v>1</v>
      </c>
    </row>
    <row r="518" spans="3:35" x14ac:dyDescent="0.2">
      <c r="C518" s="5" t="s">
        <v>451</v>
      </c>
      <c r="D518" s="9">
        <v>0.35160206351460199</v>
      </c>
      <c r="E518" s="9">
        <v>0.33885694961109197</v>
      </c>
      <c r="F518" s="9">
        <v>0.36099785778453503</v>
      </c>
      <c r="G518" s="9">
        <v>0.2152704135737</v>
      </c>
      <c r="H518" s="9">
        <v>0.31542836508080002</v>
      </c>
      <c r="I518" s="9">
        <v>0.454634684988652</v>
      </c>
      <c r="J518" s="9">
        <v>0.31911902530458902</v>
      </c>
      <c r="K518" s="9">
        <v>0.32813121272365903</v>
      </c>
      <c r="L518" s="9">
        <v>0.33030303030303099</v>
      </c>
      <c r="M518" s="9">
        <v>0.46251053074978898</v>
      </c>
      <c r="N518" s="9">
        <v>0.27868911823284398</v>
      </c>
      <c r="O518" s="9">
        <v>0.31157178217821802</v>
      </c>
      <c r="P518" s="9">
        <v>0.16976864722235299</v>
      </c>
      <c r="Q518" s="9">
        <v>0.13131913081483201</v>
      </c>
      <c r="R518" s="9">
        <v>0.20562939796716101</v>
      </c>
      <c r="S518" s="9">
        <v>0.78219725418331298</v>
      </c>
      <c r="T518" s="9">
        <v>0.25151515151515103</v>
      </c>
      <c r="U518" s="9">
        <v>0.524910020837278</v>
      </c>
      <c r="V518" s="9">
        <v>0.46276805313221098</v>
      </c>
      <c r="W518" s="9">
        <v>0.75885466329477602</v>
      </c>
      <c r="X518" s="9">
        <v>0.278904304517966</v>
      </c>
      <c r="Y518" s="9">
        <v>0.26945628997867599</v>
      </c>
      <c r="Z518" s="9">
        <v>0.25544100801832897</v>
      </c>
      <c r="AA518" s="9">
        <v>0.14306429414077801</v>
      </c>
      <c r="AB518" s="9">
        <v>0.18926236544938399</v>
      </c>
      <c r="AC518" s="9">
        <v>0.21335778249944201</v>
      </c>
      <c r="AD518" s="9">
        <v>0.17731629392971199</v>
      </c>
      <c r="AE518" s="9">
        <v>0.35085910652920999</v>
      </c>
      <c r="AF518" s="9">
        <v>0.13936526710033501</v>
      </c>
      <c r="AG518" s="9">
        <v>0.216122261576808</v>
      </c>
      <c r="AH518" s="9">
        <v>1</v>
      </c>
      <c r="AI518">
        <v>0</v>
      </c>
    </row>
    <row r="519" spans="3:35" x14ac:dyDescent="0.2">
      <c r="C519" s="5" t="s">
        <v>588</v>
      </c>
      <c r="D519" s="9">
        <v>0.180746840834872</v>
      </c>
      <c r="E519" s="9">
        <v>0.414947582008792</v>
      </c>
      <c r="F519" s="9">
        <v>0.17275931172690201</v>
      </c>
      <c r="G519" s="9">
        <v>9.1792152704135294E-2</v>
      </c>
      <c r="H519" s="9">
        <v>0.31940055971833797</v>
      </c>
      <c r="I519" s="9">
        <v>0.116710631249616</v>
      </c>
      <c r="J519" s="9">
        <v>8.4676663542642597E-2</v>
      </c>
      <c r="K519" s="9">
        <v>6.97813121272369E-2</v>
      </c>
      <c r="L519" s="9">
        <v>0.48282828282828499</v>
      </c>
      <c r="M519" s="9">
        <v>0.20661331086773299</v>
      </c>
      <c r="N519" s="9">
        <v>7.1048343291688895E-2</v>
      </c>
      <c r="O519" s="9">
        <v>0.27864214992927899</v>
      </c>
      <c r="P519" s="9">
        <v>6.9877020213918797E-2</v>
      </c>
      <c r="Q519" s="9">
        <v>2.5024374390640002E-2</v>
      </c>
      <c r="R519" s="9">
        <v>0.16419077404221999</v>
      </c>
      <c r="S519" s="9">
        <v>0.14441073091597301</v>
      </c>
      <c r="T519" s="9">
        <v>7.5530303030302698E-2</v>
      </c>
      <c r="U519" s="9">
        <v>0.197954157984465</v>
      </c>
      <c r="V519" s="9">
        <v>0.148561940676535</v>
      </c>
      <c r="W519" s="9">
        <v>6.2020645910202898E-2</v>
      </c>
      <c r="X519" s="9">
        <v>0.17182497331910401</v>
      </c>
      <c r="Y519" s="9">
        <v>0.53358208955223696</v>
      </c>
      <c r="Z519" s="9">
        <v>0.16574530604113799</v>
      </c>
      <c r="AA519" s="9">
        <v>7.4788635469917597E-2</v>
      </c>
      <c r="AB519" s="9">
        <v>0.39047744832596198</v>
      </c>
      <c r="AC519" s="9">
        <v>0.13806987416441099</v>
      </c>
      <c r="AD519" s="9">
        <v>0.15391373801916899</v>
      </c>
      <c r="AE519" s="9">
        <v>0.25721649484536102</v>
      </c>
      <c r="AF519" s="9">
        <v>0.27597082594125599</v>
      </c>
      <c r="AG519" s="9">
        <v>0.141545323363506</v>
      </c>
      <c r="AH519" s="9">
        <v>1</v>
      </c>
      <c r="AI519">
        <v>0</v>
      </c>
    </row>
    <row r="520" spans="3:35" x14ac:dyDescent="0.2">
      <c r="C520" s="5" t="s">
        <v>190</v>
      </c>
      <c r="D520" s="9">
        <v>0.50115954375503102</v>
      </c>
      <c r="E520" s="9">
        <v>0.18058843422387499</v>
      </c>
      <c r="F520" s="9">
        <v>0.49208762352290802</v>
      </c>
      <c r="G520" s="9">
        <v>0.34426299045599101</v>
      </c>
      <c r="H520" s="9">
        <v>0.41383045951070102</v>
      </c>
      <c r="I520" s="9">
        <v>0.29544199742347099</v>
      </c>
      <c r="J520" s="9">
        <v>0.231373008434864</v>
      </c>
      <c r="K520" s="9">
        <v>0.395278330019882</v>
      </c>
      <c r="L520" s="9">
        <v>0.34292929292929403</v>
      </c>
      <c r="M520" s="9">
        <v>0.24283909014322</v>
      </c>
      <c r="N520" s="9">
        <v>0.17700525076950799</v>
      </c>
      <c r="O520" s="9">
        <v>0.102170261669024</v>
      </c>
      <c r="P520" s="9">
        <v>0.18366866135796001</v>
      </c>
      <c r="Q520" s="9">
        <v>0.10141614275735</v>
      </c>
      <c r="R520" s="9">
        <v>0.13305231668762901</v>
      </c>
      <c r="S520" s="9">
        <v>0.21087812058761701</v>
      </c>
      <c r="T520" s="9">
        <v>8.6035353535353506E-2</v>
      </c>
      <c r="U520" s="9">
        <v>0.256487971206668</v>
      </c>
      <c r="V520" s="9">
        <v>0.15995947543198</v>
      </c>
      <c r="W520" s="9">
        <v>9.8365186628526002E-2</v>
      </c>
      <c r="X520" s="9">
        <v>0.42974030594094798</v>
      </c>
      <c r="Y520" s="9">
        <v>0.199893390191898</v>
      </c>
      <c r="Z520" s="9">
        <v>0.42078788784302201</v>
      </c>
      <c r="AA520" s="9">
        <v>0.25604600865119898</v>
      </c>
      <c r="AB520" s="9">
        <v>0.35877963415439701</v>
      </c>
      <c r="AC520" s="9">
        <v>0.24634475264623401</v>
      </c>
      <c r="AD520" s="9">
        <v>0.198801916932907</v>
      </c>
      <c r="AE520" s="9">
        <v>0.50034364261168496</v>
      </c>
      <c r="AF520" s="9">
        <v>0.23477232406859799</v>
      </c>
      <c r="AG520" s="9">
        <v>0.15840220385675</v>
      </c>
      <c r="AH520" s="9">
        <v>0</v>
      </c>
      <c r="AI520">
        <v>1</v>
      </c>
    </row>
    <row r="521" spans="3:35" x14ac:dyDescent="0.2">
      <c r="C521" s="5" t="s">
        <v>629</v>
      </c>
      <c r="D521" s="9">
        <v>0.502579393250984</v>
      </c>
      <c r="E521" s="9">
        <v>0.460601961447409</v>
      </c>
      <c r="F521" s="9">
        <v>0.51972911339921202</v>
      </c>
      <c r="G521" s="9">
        <v>0.355037115588547</v>
      </c>
      <c r="H521" s="9">
        <v>0.36345580933465998</v>
      </c>
      <c r="I521" s="9">
        <v>0.55524200969265503</v>
      </c>
      <c r="J521" s="9">
        <v>0.500468603561387</v>
      </c>
      <c r="K521" s="9">
        <v>0.49801192842942499</v>
      </c>
      <c r="L521" s="9">
        <v>0.321212121212122</v>
      </c>
      <c r="M521" s="9">
        <v>0.49978938500421399</v>
      </c>
      <c r="N521" s="9">
        <v>0.295998551511859</v>
      </c>
      <c r="O521" s="9">
        <v>0.24416548797736901</v>
      </c>
      <c r="P521" s="9">
        <v>0.23766668237289701</v>
      </c>
      <c r="Q521" s="9">
        <v>0.18322444237744601</v>
      </c>
      <c r="R521" s="9">
        <v>0.17177142468640599</v>
      </c>
      <c r="S521" s="9">
        <v>0.51069486586355395</v>
      </c>
      <c r="T521" s="9">
        <v>0.166439393939393</v>
      </c>
      <c r="U521" s="9">
        <v>0.43777230536086198</v>
      </c>
      <c r="V521" s="9">
        <v>0.124500478415037</v>
      </c>
      <c r="W521" s="9">
        <v>0.35947929190331801</v>
      </c>
      <c r="X521" s="9">
        <v>0.48523657061544101</v>
      </c>
      <c r="Y521" s="9">
        <v>0.44909381663113102</v>
      </c>
      <c r="Z521" s="9">
        <v>0.46411673888141602</v>
      </c>
      <c r="AA521" s="9">
        <v>0.30765827762485198</v>
      </c>
      <c r="AB521" s="9">
        <v>0.32708181998283198</v>
      </c>
      <c r="AC521" s="9">
        <v>0.43776619999805799</v>
      </c>
      <c r="AD521" s="9">
        <v>0.41253993610223499</v>
      </c>
      <c r="AE521" s="9">
        <v>0.68591065292096398</v>
      </c>
      <c r="AF521" s="9">
        <v>0.14508180563768999</v>
      </c>
      <c r="AG521" s="9">
        <v>0.44182080545716501</v>
      </c>
      <c r="AH521" s="9">
        <v>0</v>
      </c>
      <c r="AI521">
        <v>1</v>
      </c>
    </row>
    <row r="522" spans="3:35" x14ac:dyDescent="0.2">
      <c r="C522" s="5" t="s">
        <v>227</v>
      </c>
      <c r="D522" s="9">
        <v>0.11756353826494401</v>
      </c>
      <c r="E522" s="9">
        <v>0.38214406493067199</v>
      </c>
      <c r="F522" s="9">
        <v>0.112777278695321</v>
      </c>
      <c r="G522" s="9">
        <v>5.3404029692470399E-2</v>
      </c>
      <c r="H522" s="9">
        <v>0.46736480996660101</v>
      </c>
      <c r="I522" s="9">
        <v>0.178976749892644</v>
      </c>
      <c r="J522" s="9">
        <v>5.0890346766635397E-2</v>
      </c>
      <c r="K522" s="9">
        <v>7.4751491053678301E-2</v>
      </c>
      <c r="L522" s="9">
        <v>0.33181818181817802</v>
      </c>
      <c r="M522" s="9">
        <v>0.40080033698399298</v>
      </c>
      <c r="N522" s="9">
        <v>4.4758283541553402E-2</v>
      </c>
      <c r="O522" s="9">
        <v>0.36483380480905298</v>
      </c>
      <c r="P522" s="9">
        <v>4.2548178862554298E-2</v>
      </c>
      <c r="Q522" s="9">
        <v>1.3817758004325499E-2</v>
      </c>
      <c r="R522" s="9">
        <v>0.29938470952170498</v>
      </c>
      <c r="S522" s="9">
        <v>0.114894703638057</v>
      </c>
      <c r="T522" s="9">
        <v>4.3282828282827999E-2</v>
      </c>
      <c r="U522" s="9">
        <v>0.17679484750899799</v>
      </c>
      <c r="V522" s="9">
        <v>0.20977092362244601</v>
      </c>
      <c r="W522" s="9">
        <v>0.11546646766994199</v>
      </c>
      <c r="X522" s="9">
        <v>8.8224831020989603E-2</v>
      </c>
      <c r="Y522" s="9">
        <v>0.52078891257995596</v>
      </c>
      <c r="Z522" s="9">
        <v>8.2773046466458305E-2</v>
      </c>
      <c r="AA522" s="9">
        <v>3.5759929217459602E-2</v>
      </c>
      <c r="AB522" s="9">
        <v>0.55226837482664903</v>
      </c>
      <c r="AC522" s="9">
        <v>0.13496521815059401</v>
      </c>
      <c r="AD522" s="9">
        <v>7.5175718849840104E-2</v>
      </c>
      <c r="AE522" s="9">
        <v>0.223951890034365</v>
      </c>
      <c r="AF522" s="9">
        <v>0.25882121032919397</v>
      </c>
      <c r="AG522" s="9">
        <v>0.243145743145744</v>
      </c>
      <c r="AH522" s="9">
        <v>1</v>
      </c>
      <c r="AI522">
        <v>0</v>
      </c>
    </row>
    <row r="523" spans="3:35" x14ac:dyDescent="0.2">
      <c r="C523" s="5" t="s">
        <v>513</v>
      </c>
      <c r="D523" s="9">
        <v>0.88735860665436495</v>
      </c>
      <c r="E523" s="9">
        <v>0.26208995603652302</v>
      </c>
      <c r="F523" s="9">
        <v>0.90118167369220503</v>
      </c>
      <c r="G523" s="9">
        <v>0.79172852598091104</v>
      </c>
      <c r="H523" s="9">
        <v>0.56215581836237705</v>
      </c>
      <c r="I523" s="9">
        <v>0.66535795349978699</v>
      </c>
      <c r="J523" s="9">
        <v>0.78912839737581697</v>
      </c>
      <c r="K523" s="9">
        <v>0.95079522862823496</v>
      </c>
      <c r="L523" s="9">
        <v>0.452525252525254</v>
      </c>
      <c r="M523" s="9">
        <v>0.23694187026116401</v>
      </c>
      <c r="N523" s="9">
        <v>0.31986239362665198</v>
      </c>
      <c r="O523" s="9">
        <v>0.108446782178217</v>
      </c>
      <c r="P523" s="9">
        <v>0.30462234368373903</v>
      </c>
      <c r="Q523" s="9">
        <v>0.273250927347504</v>
      </c>
      <c r="R523" s="9">
        <v>0.158275826902811</v>
      </c>
      <c r="S523" s="9">
        <v>0.30175443866975299</v>
      </c>
      <c r="T523" s="9">
        <v>0.10772727272727201</v>
      </c>
      <c r="U523" s="9">
        <v>0.28566016290964202</v>
      </c>
      <c r="V523" s="9">
        <v>0.21765070073732001</v>
      </c>
      <c r="W523" s="9">
        <v>8.6031535453201496E-2</v>
      </c>
      <c r="X523" s="9">
        <v>0.89647812166489105</v>
      </c>
      <c r="Y523" s="9">
        <v>0.30810234541577602</v>
      </c>
      <c r="Z523" s="9">
        <v>0.89093082324817396</v>
      </c>
      <c r="AA523" s="9">
        <v>0.74931183641368404</v>
      </c>
      <c r="AB523" s="9">
        <v>0.54038169451231899</v>
      </c>
      <c r="AC523" s="9">
        <v>0.54953381649542499</v>
      </c>
      <c r="AD523" s="9">
        <v>0.51525559105431296</v>
      </c>
      <c r="AE523" s="9">
        <v>0.94707903780069003</v>
      </c>
      <c r="AF523" s="9">
        <v>0.41888428937512201</v>
      </c>
      <c r="AG523" s="9">
        <v>0.21717171717171899</v>
      </c>
      <c r="AH523" s="9">
        <v>0</v>
      </c>
      <c r="AI523">
        <v>1</v>
      </c>
    </row>
    <row r="524" spans="3:35" x14ac:dyDescent="0.2">
      <c r="C524" s="5" t="s">
        <v>245</v>
      </c>
      <c r="D524" s="9">
        <v>0.23754082067300999</v>
      </c>
      <c r="E524" s="9">
        <v>0.20087926952992799</v>
      </c>
      <c r="F524" s="9">
        <v>0.22914795107456301</v>
      </c>
      <c r="G524" s="9">
        <v>0.12716861081654199</v>
      </c>
      <c r="H524" s="9">
        <v>0.40263609280491303</v>
      </c>
      <c r="I524" s="9">
        <v>0.16032758726458499</v>
      </c>
      <c r="J524" s="9">
        <v>9.7258669165885395E-2</v>
      </c>
      <c r="K524" s="9">
        <v>9.2594433399602799E-2</v>
      </c>
      <c r="L524" s="9">
        <v>0.51464646464646702</v>
      </c>
      <c r="M524" s="9">
        <v>0.20471777590564399</v>
      </c>
      <c r="N524" s="9">
        <v>4.1861307260546703E-2</v>
      </c>
      <c r="O524" s="9">
        <v>0.197754596888258</v>
      </c>
      <c r="P524" s="9">
        <v>3.2229185317815497E-2</v>
      </c>
      <c r="Q524" s="9">
        <v>1.7478586023855099E-2</v>
      </c>
      <c r="R524" s="9">
        <v>0.144678247271985</v>
      </c>
      <c r="S524" s="9">
        <v>0.119175654159282</v>
      </c>
      <c r="T524" s="9">
        <v>5.0681818181818099E-2</v>
      </c>
      <c r="U524" s="9">
        <v>0.13311233188103799</v>
      </c>
      <c r="V524" s="9">
        <v>0.166572859796251</v>
      </c>
      <c r="W524" s="9">
        <v>5.9153158382045899E-2</v>
      </c>
      <c r="X524" s="9">
        <v>0.204197794379225</v>
      </c>
      <c r="Y524" s="9">
        <v>0.34328358208955001</v>
      </c>
      <c r="Z524" s="9">
        <v>0.18611484635689099</v>
      </c>
      <c r="AA524" s="9">
        <v>9.40572158867478E-2</v>
      </c>
      <c r="AB524" s="9">
        <v>0.43934491184044999</v>
      </c>
      <c r="AC524" s="9">
        <v>0.167855167796955</v>
      </c>
      <c r="AD524" s="9">
        <v>0.18107028753993601</v>
      </c>
      <c r="AE524" s="9">
        <v>0.262268041237114</v>
      </c>
      <c r="AF524" s="9">
        <v>0.35757934161245603</v>
      </c>
      <c r="AG524" s="9">
        <v>0.15873015873016</v>
      </c>
      <c r="AH524" s="9">
        <v>1</v>
      </c>
      <c r="AI524">
        <v>0</v>
      </c>
    </row>
    <row r="525" spans="3:35" x14ac:dyDescent="0.2">
      <c r="C525" s="5" t="s">
        <v>431</v>
      </c>
      <c r="D525" s="9">
        <v>0.34592266553078399</v>
      </c>
      <c r="E525" s="9">
        <v>0.24044639837673301</v>
      </c>
      <c r="F525" s="9">
        <v>0.32140142353672801</v>
      </c>
      <c r="G525" s="9">
        <v>0.20746553552492</v>
      </c>
      <c r="H525" s="9">
        <v>0.105263157894737</v>
      </c>
      <c r="I525" s="9">
        <v>2.2605975093552201E-2</v>
      </c>
      <c r="J525" s="9">
        <v>1.6986879100281099E-2</v>
      </c>
      <c r="K525" s="9">
        <v>3.10636182902586E-2</v>
      </c>
      <c r="L525" s="9">
        <v>0.226262626262622</v>
      </c>
      <c r="M525" s="9">
        <v>8.0033698399328099E-2</v>
      </c>
      <c r="N525" s="9">
        <v>6.7716820568531604E-3</v>
      </c>
      <c r="O525" s="9">
        <v>7.9473125884017101E-2</v>
      </c>
      <c r="P525" s="9">
        <v>4.0946143335060499E-3</v>
      </c>
      <c r="Q525" s="9">
        <v>7.4113089701493204E-3</v>
      </c>
      <c r="R525" s="9">
        <v>6.0475235408097301E-2</v>
      </c>
      <c r="S525" s="9">
        <v>1.09502208069217E-2</v>
      </c>
      <c r="T525" s="9">
        <v>1.21868686868686E-2</v>
      </c>
      <c r="U525" s="9">
        <v>6.8346277704110697E-2</v>
      </c>
      <c r="V525" s="9">
        <v>0.105223166544717</v>
      </c>
      <c r="W525" s="9">
        <v>1.6797258267346599E-2</v>
      </c>
      <c r="X525" s="9">
        <v>0.24831020988972</v>
      </c>
      <c r="Y525" s="9">
        <v>0.230010660980808</v>
      </c>
      <c r="Z525" s="9">
        <v>0.219283828875941</v>
      </c>
      <c r="AA525" s="9">
        <v>0.122738891073535</v>
      </c>
      <c r="AB525" s="9">
        <v>9.5753813643268001E-2</v>
      </c>
      <c r="AC525" s="9">
        <v>2.23826294496027E-2</v>
      </c>
      <c r="AD525" s="9">
        <v>3.08785942492012E-2</v>
      </c>
      <c r="AE525" s="9">
        <v>0.114536082474226</v>
      </c>
      <c r="AF525" s="9">
        <v>0.176029962546814</v>
      </c>
      <c r="AG525" s="9">
        <v>4.0404040404040602E-2</v>
      </c>
      <c r="AH525" s="9">
        <v>1</v>
      </c>
      <c r="AI525">
        <v>0</v>
      </c>
    </row>
    <row r="526" spans="3:35" x14ac:dyDescent="0.2">
      <c r="C526" s="5" t="s">
        <v>688</v>
      </c>
      <c r="D526" s="9">
        <v>0.25363244829381498</v>
      </c>
      <c r="E526" s="9">
        <v>8.6574230639161198E-2</v>
      </c>
      <c r="F526" s="9">
        <v>0.24289959228802399</v>
      </c>
      <c r="G526" s="9">
        <v>0.137857900318133</v>
      </c>
      <c r="H526" s="9">
        <v>0.33763654419066702</v>
      </c>
      <c r="I526" s="9">
        <v>0.13401018342432999</v>
      </c>
      <c r="J526" s="9">
        <v>6.9306466729146907E-2</v>
      </c>
      <c r="K526" s="9">
        <v>0.13156063618290301</v>
      </c>
      <c r="L526" s="9">
        <v>0.317676767676764</v>
      </c>
      <c r="M526" s="9">
        <v>0.171019376579614</v>
      </c>
      <c r="N526" s="9">
        <v>1.84682237914176E-3</v>
      </c>
      <c r="O526" s="9">
        <v>2.9946074964639101E-2</v>
      </c>
      <c r="P526" s="9">
        <v>6.7850916458554202E-4</v>
      </c>
      <c r="Q526" s="9">
        <v>4.0213075132891898E-3</v>
      </c>
      <c r="R526" s="9">
        <v>6.6900091783662394E-2</v>
      </c>
      <c r="S526" s="9">
        <v>5.1949710097035202E-2</v>
      </c>
      <c r="T526" s="9">
        <v>2.2050505050505001E-2</v>
      </c>
      <c r="U526" s="9">
        <v>0.108732714529267</v>
      </c>
      <c r="V526" s="9">
        <v>4.7954072156244698E-2</v>
      </c>
      <c r="W526" s="9">
        <v>1.6279037629727901E-2</v>
      </c>
      <c r="X526" s="9">
        <v>0.20206332266097199</v>
      </c>
      <c r="Y526" s="9">
        <v>0.19323027718550101</v>
      </c>
      <c r="Z526" s="9">
        <v>0.18332586284177499</v>
      </c>
      <c r="AA526" s="9">
        <v>9.3319897758552803E-2</v>
      </c>
      <c r="AB526" s="9">
        <v>0.38321336591164501</v>
      </c>
      <c r="AC526" s="9">
        <v>0.17474362332760901</v>
      </c>
      <c r="AD526" s="9">
        <v>0.143051118210862</v>
      </c>
      <c r="AE526" s="9">
        <v>0.36769759450171902</v>
      </c>
      <c r="AF526" s="9">
        <v>0.30455351862803098</v>
      </c>
      <c r="AG526" s="9">
        <v>0.13695395513577399</v>
      </c>
      <c r="AH526" s="9">
        <v>1</v>
      </c>
      <c r="AI526">
        <v>0</v>
      </c>
    </row>
    <row r="527" spans="3:35" x14ac:dyDescent="0.2">
      <c r="C527" s="5" t="s">
        <v>297</v>
      </c>
      <c r="D527" s="9">
        <v>0.22381560887879301</v>
      </c>
      <c r="E527" s="9">
        <v>0.23537368955021901</v>
      </c>
      <c r="F527" s="9">
        <v>0.21373782046852299</v>
      </c>
      <c r="G527" s="9">
        <v>0.118812301166489</v>
      </c>
      <c r="H527" s="9">
        <v>0.47368421052631998</v>
      </c>
      <c r="I527" s="9">
        <v>0.12750751487638801</v>
      </c>
      <c r="J527" s="9">
        <v>8.4161199625117103E-2</v>
      </c>
      <c r="K527" s="9">
        <v>0.12922465208747499</v>
      </c>
      <c r="L527" s="9">
        <v>0.14090909090908599</v>
      </c>
      <c r="M527" s="9">
        <v>0.199873631002529</v>
      </c>
      <c r="N527" s="9">
        <v>0.122179974651457</v>
      </c>
      <c r="O527" s="9">
        <v>0.47467291371994402</v>
      </c>
      <c r="P527" s="9">
        <v>0.117843848654761</v>
      </c>
      <c r="Q527" s="9">
        <v>5.14906667563194E-2</v>
      </c>
      <c r="R527" s="9">
        <v>0.16538056225991701</v>
      </c>
      <c r="S527" s="9">
        <v>8.6730555472106799E-2</v>
      </c>
      <c r="T527" s="9">
        <v>6.7222222222222197E-2</v>
      </c>
      <c r="U527" s="9">
        <v>0.247584769842773</v>
      </c>
      <c r="V527" s="9">
        <v>8.0317442449484897E-2</v>
      </c>
      <c r="W527" s="9">
        <v>9.7156005140748694E-2</v>
      </c>
      <c r="X527" s="9">
        <v>0.19210245464247599</v>
      </c>
      <c r="Y527" s="9">
        <v>0.35874200426439301</v>
      </c>
      <c r="Z527" s="9">
        <v>0.17804671547387799</v>
      </c>
      <c r="AA527" s="9">
        <v>8.8846834447503104E-2</v>
      </c>
      <c r="AB527" s="9">
        <v>0.36934557221157899</v>
      </c>
      <c r="AC527" s="9">
        <v>7.3260179876007803E-2</v>
      </c>
      <c r="AD527" s="9">
        <v>8.3546325878594202E-2</v>
      </c>
      <c r="AE527" s="9">
        <v>0.23945017182130601</v>
      </c>
      <c r="AF527" s="9">
        <v>2.8976936723830098E-2</v>
      </c>
      <c r="AG527" s="9">
        <v>0.12062180243998399</v>
      </c>
      <c r="AH527" s="9">
        <v>1</v>
      </c>
      <c r="AI527">
        <v>0</v>
      </c>
    </row>
    <row r="528" spans="3:35" x14ac:dyDescent="0.2">
      <c r="C528" s="5" t="s">
        <v>512</v>
      </c>
      <c r="D528" s="9">
        <v>0.415022007667189</v>
      </c>
      <c r="E528" s="9">
        <v>0.32160973960094302</v>
      </c>
      <c r="F528" s="9">
        <v>0.43749568101719999</v>
      </c>
      <c r="G528" s="9">
        <v>0.260911983032873</v>
      </c>
      <c r="H528" s="9">
        <v>0.64701634016430098</v>
      </c>
      <c r="I528" s="9">
        <v>0.66566468314827498</v>
      </c>
      <c r="J528" s="9">
        <v>0.682755388940953</v>
      </c>
      <c r="K528" s="9">
        <v>0.61729622266401796</v>
      </c>
      <c r="L528" s="9">
        <v>0.66414141414141203</v>
      </c>
      <c r="M528" s="9">
        <v>0.549073294018536</v>
      </c>
      <c r="N528" s="9">
        <v>0.14807170016295401</v>
      </c>
      <c r="O528" s="9">
        <v>0.21300388967468201</v>
      </c>
      <c r="P528" s="9">
        <v>0.1281628421995</v>
      </c>
      <c r="Q528" s="9">
        <v>8.2962581107885902E-2</v>
      </c>
      <c r="R528" s="9">
        <v>0.25889791617092101</v>
      </c>
      <c r="S528" s="9">
        <v>0.47569621774266502</v>
      </c>
      <c r="T528" s="9">
        <v>0.25133838383838297</v>
      </c>
      <c r="U528" s="9">
        <v>0.43246827050577802</v>
      </c>
      <c r="V528" s="9">
        <v>0.66904936117521197</v>
      </c>
      <c r="W528" s="9">
        <v>0.22232356314691201</v>
      </c>
      <c r="X528" s="9">
        <v>0.33546780505158003</v>
      </c>
      <c r="Y528" s="9">
        <v>0.32382729211087502</v>
      </c>
      <c r="Z528" s="9">
        <v>0.34359280840679501</v>
      </c>
      <c r="AA528" s="9">
        <v>0.17943865513173399</v>
      </c>
      <c r="AB528" s="9">
        <v>0.55358911708380398</v>
      </c>
      <c r="AC528" s="9">
        <v>0.463088550610744</v>
      </c>
      <c r="AD528" s="9">
        <v>0.54888178913737995</v>
      </c>
      <c r="AE528" s="9">
        <v>0.73367697594501902</v>
      </c>
      <c r="AF528" s="9">
        <v>0.52828700965897801</v>
      </c>
      <c r="AG528" s="9">
        <v>0.32769250951069301</v>
      </c>
      <c r="AH528" s="9">
        <v>0</v>
      </c>
      <c r="AI528">
        <v>1</v>
      </c>
    </row>
    <row r="529" spans="3:35" x14ac:dyDescent="0.2">
      <c r="C529" s="5" t="s">
        <v>235</v>
      </c>
      <c r="D529" s="9">
        <v>0.25221259879786201</v>
      </c>
      <c r="E529" s="9">
        <v>0.230300980723706</v>
      </c>
      <c r="F529" s="9">
        <v>0.24462718540529299</v>
      </c>
      <c r="G529" s="9">
        <v>0.13887592788971301</v>
      </c>
      <c r="H529" s="9">
        <v>0.35289338268484399</v>
      </c>
      <c r="I529" s="9">
        <v>0.15002147107539399</v>
      </c>
      <c r="J529" s="9">
        <v>7.9006560449859403E-2</v>
      </c>
      <c r="K529" s="9">
        <v>0.112922465208748</v>
      </c>
      <c r="L529" s="9">
        <v>0.33333333333332898</v>
      </c>
      <c r="M529" s="9">
        <v>0.19334456613310799</v>
      </c>
      <c r="N529" s="9">
        <v>5.0334962882491299E-2</v>
      </c>
      <c r="O529" s="9">
        <v>0.14692362093351899</v>
      </c>
      <c r="P529" s="9">
        <v>4.6317674221363597E-2</v>
      </c>
      <c r="Q529" s="9">
        <v>2.4053134303826301E-2</v>
      </c>
      <c r="R529" s="9">
        <v>0.106774994051058</v>
      </c>
      <c r="S529" s="9">
        <v>0.11970138492504601</v>
      </c>
      <c r="T529" s="9">
        <v>4.6111111111110797E-2</v>
      </c>
      <c r="U529" s="9">
        <v>0.15088084864557599</v>
      </c>
      <c r="V529" s="9">
        <v>8.4116620701300104E-2</v>
      </c>
      <c r="W529" s="9">
        <v>4.8685101502148997E-2</v>
      </c>
      <c r="X529" s="9">
        <v>0.21985058697971999</v>
      </c>
      <c r="Y529" s="9">
        <v>0.29824093816631198</v>
      </c>
      <c r="Z529" s="9">
        <v>0.19572687882862699</v>
      </c>
      <c r="AA529" s="9">
        <v>0.10467459693275601</v>
      </c>
      <c r="AB529" s="9">
        <v>0.30661031499703001</v>
      </c>
      <c r="AC529" s="9">
        <v>0.15233188772787501</v>
      </c>
      <c r="AD529" s="9">
        <v>0.136022364217252</v>
      </c>
      <c r="AE529" s="9">
        <v>0.297594501718213</v>
      </c>
      <c r="AF529" s="9">
        <v>0.20756948551153001</v>
      </c>
      <c r="AG529" s="9">
        <v>0.13806900170536601</v>
      </c>
      <c r="AH529" s="9">
        <v>1</v>
      </c>
      <c r="AI529">
        <v>0</v>
      </c>
    </row>
    <row r="530" spans="3:35" x14ac:dyDescent="0.2">
      <c r="C530" s="5" t="s">
        <v>271</v>
      </c>
      <c r="D530" s="9">
        <v>0.13232997302286001</v>
      </c>
      <c r="E530" s="9">
        <v>0.246195468380111</v>
      </c>
      <c r="F530" s="9">
        <v>0.12929306889641401</v>
      </c>
      <c r="G530" s="9">
        <v>6.2226935312830897E-2</v>
      </c>
      <c r="H530" s="9">
        <v>0.46104540940688299</v>
      </c>
      <c r="I530" s="9">
        <v>0.198331390712226</v>
      </c>
      <c r="J530" s="9">
        <v>0.101546391752577</v>
      </c>
      <c r="K530" s="9">
        <v>8.8369781312127596E-2</v>
      </c>
      <c r="L530" s="9">
        <v>0.26464646464646602</v>
      </c>
      <c r="M530" s="9">
        <v>0.43576242628475298</v>
      </c>
      <c r="N530" s="9">
        <v>0.105558573239181</v>
      </c>
      <c r="O530" s="9">
        <v>0.235104314002827</v>
      </c>
      <c r="P530" s="9">
        <v>9.3766197050369302E-2</v>
      </c>
      <c r="Q530" s="9">
        <v>3.0011318682550098E-2</v>
      </c>
      <c r="R530" s="9">
        <v>0.41258455994832499</v>
      </c>
      <c r="S530" s="9">
        <v>0.20329257668158801</v>
      </c>
      <c r="T530" s="9">
        <v>6.8737373737373694E-2</v>
      </c>
      <c r="U530" s="9">
        <v>0.19378670202689899</v>
      </c>
      <c r="V530" s="9">
        <v>0.35076264985647398</v>
      </c>
      <c r="W530" s="9">
        <v>0.12932023271561399</v>
      </c>
      <c r="X530" s="9">
        <v>0.110992529348986</v>
      </c>
      <c r="Y530" s="9">
        <v>0.25186567164178902</v>
      </c>
      <c r="Z530" s="9">
        <v>0.105931570297326</v>
      </c>
      <c r="AA530" s="9">
        <v>4.4681478568619898E-2</v>
      </c>
      <c r="AB530" s="9">
        <v>0.49877831341214102</v>
      </c>
      <c r="AC530" s="9">
        <v>0.14476428869419999</v>
      </c>
      <c r="AD530" s="9">
        <v>0.103833865814696</v>
      </c>
      <c r="AE530" s="9">
        <v>0.183298969072165</v>
      </c>
      <c r="AF530" s="9">
        <v>0.190814113936527</v>
      </c>
      <c r="AG530" s="9">
        <v>0.194411648957105</v>
      </c>
      <c r="AH530" s="9">
        <v>1</v>
      </c>
      <c r="AI530">
        <v>0</v>
      </c>
    </row>
    <row r="531" spans="3:35" x14ac:dyDescent="0.2">
      <c r="C531" s="5" t="s">
        <v>212</v>
      </c>
      <c r="D531" s="9">
        <v>0.31515925978513099</v>
      </c>
      <c r="E531" s="9">
        <v>0.22421373013189</v>
      </c>
      <c r="F531" s="9">
        <v>0.30004837260728301</v>
      </c>
      <c r="G531" s="9">
        <v>0.181675503711558</v>
      </c>
      <c r="H531" s="9">
        <v>0.21865125936625601</v>
      </c>
      <c r="I531" s="9">
        <v>0.12640328814183099</v>
      </c>
      <c r="J531" s="9">
        <v>4.3509840674789101E-2</v>
      </c>
      <c r="K531" s="9">
        <v>8.5636182902584401E-2</v>
      </c>
      <c r="L531" s="9">
        <v>0.14797979797979799</v>
      </c>
      <c r="M531" s="9">
        <v>0.20155855096883099</v>
      </c>
      <c r="N531" s="9">
        <v>2.7412638059025801E-2</v>
      </c>
      <c r="O531" s="9">
        <v>0.12446958981612399</v>
      </c>
      <c r="P531" s="9">
        <v>3.26061348536964E-2</v>
      </c>
      <c r="Q531" s="9">
        <v>1.44714772935274E-2</v>
      </c>
      <c r="R531" s="9">
        <v>9.3959275249005894E-2</v>
      </c>
      <c r="S531" s="9">
        <v>7.1484363264937997E-2</v>
      </c>
      <c r="T531" s="9">
        <v>2.7247474747474399E-2</v>
      </c>
      <c r="U531" s="9">
        <v>0.15071036181094899</v>
      </c>
      <c r="V531" s="9">
        <v>7.5533292058310303E-2</v>
      </c>
      <c r="W531" s="9">
        <v>5.72184680016029E-2</v>
      </c>
      <c r="X531" s="9">
        <v>0.239772323016721</v>
      </c>
      <c r="Y531" s="9">
        <v>0.29770788912579998</v>
      </c>
      <c r="Z531" s="9">
        <v>0.22745156631306401</v>
      </c>
      <c r="AA531" s="9">
        <v>0.115881832481321</v>
      </c>
      <c r="AB531" s="9">
        <v>0.24915802681106899</v>
      </c>
      <c r="AC531" s="9">
        <v>0.127009537115192</v>
      </c>
      <c r="AD531" s="9">
        <v>8.3865814696485602E-2</v>
      </c>
      <c r="AE531" s="9">
        <v>0.29505154639175302</v>
      </c>
      <c r="AF531" s="9">
        <v>0.15395229647151601</v>
      </c>
      <c r="AG531" s="9">
        <v>0.16535484717303001</v>
      </c>
      <c r="AH531" s="9">
        <v>1</v>
      </c>
      <c r="AI531">
        <v>0</v>
      </c>
    </row>
    <row r="532" spans="3:35" x14ac:dyDescent="0.2">
      <c r="C532" s="5" t="s">
        <v>200</v>
      </c>
      <c r="D532" s="9">
        <v>0.30758672914004598</v>
      </c>
      <c r="E532" s="9">
        <v>0.37571863375042203</v>
      </c>
      <c r="F532" s="9">
        <v>0.30827171584548402</v>
      </c>
      <c r="G532" s="9">
        <v>0.176330858960763</v>
      </c>
      <c r="H532" s="9">
        <v>0.44208720772772803</v>
      </c>
      <c r="I532" s="9">
        <v>0.32550150297527802</v>
      </c>
      <c r="J532" s="9">
        <v>0.24906279287722499</v>
      </c>
      <c r="K532" s="9">
        <v>0.270328031809146</v>
      </c>
      <c r="L532" s="9">
        <v>0.33333333333332898</v>
      </c>
      <c r="M532" s="9">
        <v>0.29970513900589701</v>
      </c>
      <c r="N532" s="9">
        <v>3.6755386565272101E-2</v>
      </c>
      <c r="O532" s="9">
        <v>5.1096181046676202E-2</v>
      </c>
      <c r="P532" s="9">
        <v>3.7129529284266501E-2</v>
      </c>
      <c r="Q532" s="9">
        <v>2.1886521802472102E-2</v>
      </c>
      <c r="R532" s="9">
        <v>0.124213889927593</v>
      </c>
      <c r="S532" s="9">
        <v>0.15124523087091099</v>
      </c>
      <c r="T532" s="9">
        <v>7.6994949494949394E-2</v>
      </c>
      <c r="U532" s="9">
        <v>0.23906042811138301</v>
      </c>
      <c r="V532" s="9">
        <v>8.2850227950693703E-2</v>
      </c>
      <c r="W532" s="9">
        <v>7.9191023036635E-2</v>
      </c>
      <c r="X532" s="9">
        <v>0.270366417644963</v>
      </c>
      <c r="Y532" s="9">
        <v>0.37313432835820898</v>
      </c>
      <c r="Z532" s="9">
        <v>0.28333084316948198</v>
      </c>
      <c r="AA532" s="9">
        <v>0.136453008257962</v>
      </c>
      <c r="AB532" s="9">
        <v>0.59321138479825997</v>
      </c>
      <c r="AC532" s="9">
        <v>0.38343471975628302</v>
      </c>
      <c r="AD532" s="9">
        <v>0.40175718849840197</v>
      </c>
      <c r="AE532" s="9">
        <v>0.77594501718213305</v>
      </c>
      <c r="AF532" s="9">
        <v>0.24482554701360101</v>
      </c>
      <c r="AG532" s="9">
        <v>0.34146661419388902</v>
      </c>
      <c r="AH532" s="9">
        <v>0</v>
      </c>
      <c r="AI532">
        <v>1</v>
      </c>
    </row>
    <row r="533" spans="3:35" x14ac:dyDescent="0.2">
      <c r="C533" s="5" t="s">
        <v>472</v>
      </c>
      <c r="D533" s="9">
        <v>0.361067726820954</v>
      </c>
      <c r="E533" s="9">
        <v>0.202231991883665</v>
      </c>
      <c r="F533" s="9">
        <v>0.33784811001312998</v>
      </c>
      <c r="G533" s="9">
        <v>0.22116648992576801</v>
      </c>
      <c r="H533" s="9">
        <v>0.21260269025909601</v>
      </c>
      <c r="I533" s="9">
        <v>4.8371265566529799E-2</v>
      </c>
      <c r="J533" s="9">
        <v>3.3903467666354201E-2</v>
      </c>
      <c r="K533" s="9">
        <v>9.3290258449304095E-2</v>
      </c>
      <c r="L533" s="9">
        <v>0.28888888888889003</v>
      </c>
      <c r="M533" s="9">
        <v>5.4549283909014298E-2</v>
      </c>
      <c r="N533" s="9">
        <v>7.4053956183233696E-2</v>
      </c>
      <c r="O533" s="9">
        <v>0.121839639321075</v>
      </c>
      <c r="P533" s="9">
        <v>5.6401074306177197E-2</v>
      </c>
      <c r="Q533" s="9">
        <v>4.1273968150796002E-2</v>
      </c>
      <c r="R533" s="9">
        <v>0.112791923037699</v>
      </c>
      <c r="S533" s="9">
        <v>2.83068465166583E-2</v>
      </c>
      <c r="T533" s="9">
        <v>1.34469696969696E-2</v>
      </c>
      <c r="U533" s="9">
        <v>0.11979541579844601</v>
      </c>
      <c r="V533" s="9">
        <v>9.93133337085607E-2</v>
      </c>
      <c r="W533" s="9">
        <v>0</v>
      </c>
      <c r="X533" s="9">
        <v>0.303450729277838</v>
      </c>
      <c r="Y533" s="9">
        <v>0.259328358208955</v>
      </c>
      <c r="Z533" s="9">
        <v>0.26540166342945498</v>
      </c>
      <c r="AA533" s="9">
        <v>0.16112858828155699</v>
      </c>
      <c r="AB533" s="9">
        <v>0.197649078782277</v>
      </c>
      <c r="AC533" s="9">
        <v>4.2281534088152897E-2</v>
      </c>
      <c r="AD533" s="9">
        <v>3.7907348242811501E-2</v>
      </c>
      <c r="AE533" s="9">
        <v>0.19975945017182201</v>
      </c>
      <c r="AF533" s="9">
        <v>0.19022274788093799</v>
      </c>
      <c r="AG533" s="9">
        <v>1.25278761642405E-2</v>
      </c>
      <c r="AH533" s="9">
        <v>1</v>
      </c>
      <c r="AI533">
        <v>0</v>
      </c>
    </row>
    <row r="534" spans="3:35" x14ac:dyDescent="0.2">
      <c r="C534" s="5" t="s">
        <v>549</v>
      </c>
      <c r="D534" s="9">
        <v>0.20299114960480899</v>
      </c>
      <c r="E534" s="9">
        <v>0.19580656070341501</v>
      </c>
      <c r="F534" s="9">
        <v>0.20447792135996101</v>
      </c>
      <c r="G534" s="9">
        <v>0.105408271474019</v>
      </c>
      <c r="H534" s="9">
        <v>0.280039721946377</v>
      </c>
      <c r="I534" s="9">
        <v>0.28225262253849498</v>
      </c>
      <c r="J534" s="9">
        <v>0.23594189315838801</v>
      </c>
      <c r="K534" s="9">
        <v>0.13702783300198801</v>
      </c>
      <c r="L534" s="9">
        <v>0.37878787878787501</v>
      </c>
      <c r="M534" s="9">
        <v>0.47514743049705299</v>
      </c>
      <c r="N534" s="9">
        <v>7.9304725692558295E-2</v>
      </c>
      <c r="O534" s="9">
        <v>0.156205799151341</v>
      </c>
      <c r="P534" s="9">
        <v>8.5379069877020194E-2</v>
      </c>
      <c r="Q534" s="9">
        <v>3.01980956223219E-2</v>
      </c>
      <c r="R534" s="9">
        <v>0.294625556650916</v>
      </c>
      <c r="S534" s="9">
        <v>0.48395770120467702</v>
      </c>
      <c r="T534" s="9">
        <v>0.23919191919191801</v>
      </c>
      <c r="U534" s="9">
        <v>0.38776283387005001</v>
      </c>
      <c r="V534" s="9">
        <v>6.0617999662293802E-2</v>
      </c>
      <c r="W534" s="9">
        <v>0.395063775686471</v>
      </c>
      <c r="X534" s="9">
        <v>0.14621131270010301</v>
      </c>
      <c r="Y534" s="9">
        <v>0.184168443496802</v>
      </c>
      <c r="Z534" s="9">
        <v>0.14602320832710899</v>
      </c>
      <c r="AA534" s="9">
        <v>6.5080613448682795E-2</v>
      </c>
      <c r="AB534" s="9">
        <v>0.25774285148253501</v>
      </c>
      <c r="AC534" s="9">
        <v>0.246053691144937</v>
      </c>
      <c r="AD534" s="9">
        <v>0.241293929712459</v>
      </c>
      <c r="AE534" s="9">
        <v>0.28426116838488003</v>
      </c>
      <c r="AF534" s="9">
        <v>0.11669623496944601</v>
      </c>
      <c r="AG534" s="9">
        <v>0.32310114128296202</v>
      </c>
      <c r="AH534" s="9">
        <v>1</v>
      </c>
      <c r="AI534">
        <v>0</v>
      </c>
    </row>
    <row r="535" spans="3:35" x14ac:dyDescent="0.2">
      <c r="C535" s="5" t="s">
        <v>386</v>
      </c>
      <c r="D535" s="9">
        <v>0.34828908135737802</v>
      </c>
      <c r="E535" s="9">
        <v>0.12715590125126799</v>
      </c>
      <c r="F535" s="9">
        <v>0.336673346693387</v>
      </c>
      <c r="G535" s="9">
        <v>0.211113467656415</v>
      </c>
      <c r="H535" s="9">
        <v>0.419156811411034</v>
      </c>
      <c r="I535" s="9">
        <v>0.17440647813017601</v>
      </c>
      <c r="J535" s="9">
        <v>0.13411433926897801</v>
      </c>
      <c r="K535" s="9">
        <v>0.228777335984096</v>
      </c>
      <c r="L535" s="9">
        <v>0.51262626262625999</v>
      </c>
      <c r="M535" s="9">
        <v>9.5197978096042496E-2</v>
      </c>
      <c r="N535" s="9">
        <v>0.148651095419156</v>
      </c>
      <c r="O535" s="9">
        <v>9.9871817538896901E-2</v>
      </c>
      <c r="P535" s="9">
        <v>0.14163878810724101</v>
      </c>
      <c r="Q535" s="9">
        <v>7.7490016772569004E-2</v>
      </c>
      <c r="R535" s="9">
        <v>0.18275147023829699</v>
      </c>
      <c r="S535" s="9">
        <v>9.0335566437347803E-2</v>
      </c>
      <c r="T535" s="9">
        <v>5.95959595959593E-2</v>
      </c>
      <c r="U535" s="9">
        <v>0.24360674370145899</v>
      </c>
      <c r="V535" s="9">
        <v>0.207941689649349</v>
      </c>
      <c r="W535" s="9">
        <v>1.9630197752995401E-2</v>
      </c>
      <c r="X535" s="9">
        <v>0.31447883315546199</v>
      </c>
      <c r="Y535" s="9">
        <v>0.130063965884859</v>
      </c>
      <c r="Z535" s="9">
        <v>0.29876985905672698</v>
      </c>
      <c r="AA535" s="9">
        <v>0.16909162406606301</v>
      </c>
      <c r="AB535" s="9">
        <v>0.38651522155451601</v>
      </c>
      <c r="AC535" s="9">
        <v>0.121479368590583</v>
      </c>
      <c r="AD535" s="9">
        <v>0.13035143769968</v>
      </c>
      <c r="AE535" s="9">
        <v>0.37353951890034398</v>
      </c>
      <c r="AF535" s="9">
        <v>0.29509166173861601</v>
      </c>
      <c r="AG535" s="9">
        <v>3.72556736193108E-2</v>
      </c>
      <c r="AH535" s="9">
        <v>1</v>
      </c>
      <c r="AI535">
        <v>0</v>
      </c>
    </row>
    <row r="536" spans="3:35" x14ac:dyDescent="0.2">
      <c r="C536" s="5" t="s">
        <v>253</v>
      </c>
      <c r="D536" s="9">
        <v>0.297647782668372</v>
      </c>
      <c r="E536" s="9">
        <v>0.170781197159283</v>
      </c>
      <c r="F536" s="9">
        <v>0.28297975260866498</v>
      </c>
      <c r="G536" s="9">
        <v>0.17314952279957499</v>
      </c>
      <c r="H536" s="9">
        <v>0.18885979958472601</v>
      </c>
      <c r="I536" s="9">
        <v>9.5607631433654305E-2</v>
      </c>
      <c r="J536" s="9">
        <v>7.6405810684161093E-2</v>
      </c>
      <c r="K536" s="9">
        <v>0.13161033797216701</v>
      </c>
      <c r="L536" s="9">
        <v>0.16464646464646501</v>
      </c>
      <c r="M536" s="9">
        <v>6.7818028643639394E-2</v>
      </c>
      <c r="N536" s="9">
        <v>0.106536302734021</v>
      </c>
      <c r="O536" s="9">
        <v>0.17521216407355</v>
      </c>
      <c r="P536" s="9">
        <v>9.1598737219054802E-2</v>
      </c>
      <c r="Q536" s="9">
        <v>5.5188850163803302E-2</v>
      </c>
      <c r="R536" s="9">
        <v>9.4095251045313799E-2</v>
      </c>
      <c r="S536" s="9">
        <v>6.1044852344759599E-2</v>
      </c>
      <c r="T536" s="9">
        <v>3.4292929292929202E-2</v>
      </c>
      <c r="U536" s="9">
        <v>0.20496306118583099</v>
      </c>
      <c r="V536" s="9">
        <v>3.95114538188776E-2</v>
      </c>
      <c r="W536" s="9">
        <v>1.86628525627738E-2</v>
      </c>
      <c r="X536" s="9">
        <v>0.29989327641408497</v>
      </c>
      <c r="Y536" s="9">
        <v>0.27531982942430699</v>
      </c>
      <c r="Z536" s="9">
        <v>0.26938592559390501</v>
      </c>
      <c r="AA536" s="9">
        <v>0.158621706645694</v>
      </c>
      <c r="AB536" s="9">
        <v>0.19434722313939901</v>
      </c>
      <c r="AC536" s="9">
        <v>9.3634484966672496E-2</v>
      </c>
      <c r="AD536" s="9">
        <v>0.107827476038338</v>
      </c>
      <c r="AE536" s="9">
        <v>0.34398625429552998</v>
      </c>
      <c r="AF536" s="9">
        <v>9.1070372560613205E-2</v>
      </c>
      <c r="AG536" s="9">
        <v>4.6044864226682601E-2</v>
      </c>
      <c r="AH536" s="9">
        <v>1</v>
      </c>
      <c r="AI536">
        <v>0</v>
      </c>
    </row>
    <row r="537" spans="3:35" x14ac:dyDescent="0.2">
      <c r="C537" s="5" t="s">
        <v>376</v>
      </c>
      <c r="D537" s="9">
        <v>0.325571489422118</v>
      </c>
      <c r="E537" s="9">
        <v>0.24416638484950901</v>
      </c>
      <c r="F537" s="9">
        <v>0.325962269366318</v>
      </c>
      <c r="G537" s="9">
        <v>0.18468716861081599</v>
      </c>
      <c r="H537" s="9">
        <v>0.45111492281304</v>
      </c>
      <c r="I537" s="9">
        <v>0.40586467087908801</v>
      </c>
      <c r="J537" s="9">
        <v>0.231982193064667</v>
      </c>
      <c r="K537" s="9">
        <v>0.27842942345924498</v>
      </c>
      <c r="L537" s="9">
        <v>0.52828282828283102</v>
      </c>
      <c r="M537" s="9">
        <v>0.40438079191238402</v>
      </c>
      <c r="N537" s="9">
        <v>5.2435270686220802E-2</v>
      </c>
      <c r="O537" s="9">
        <v>0.18427333804809001</v>
      </c>
      <c r="P537" s="9">
        <v>5.5411581774489897E-2</v>
      </c>
      <c r="Q537" s="9">
        <v>2.9675120190960701E-2</v>
      </c>
      <c r="R537" s="9">
        <v>0.144372301730292</v>
      </c>
      <c r="S537" s="9">
        <v>0.24129540060684501</v>
      </c>
      <c r="T537" s="9">
        <v>9.8712121212121098E-2</v>
      </c>
      <c r="U537" s="9">
        <v>0.27183178632316701</v>
      </c>
      <c r="V537" s="9">
        <v>0.16192941971069899</v>
      </c>
      <c r="W537" s="9">
        <v>0.12662548539999699</v>
      </c>
      <c r="X537" s="9">
        <v>0.278192813945216</v>
      </c>
      <c r="Y537" s="9">
        <v>0.39738805970149299</v>
      </c>
      <c r="Z537" s="9">
        <v>0.26888789282334902</v>
      </c>
      <c r="AA537" s="9">
        <v>0.13883700353912701</v>
      </c>
      <c r="AB537" s="9">
        <v>0.49415571551211401</v>
      </c>
      <c r="AC537" s="9">
        <v>0.39750269231888602</v>
      </c>
      <c r="AD537" s="9">
        <v>0.37028753993610197</v>
      </c>
      <c r="AE537" s="9">
        <v>0.568384879725084</v>
      </c>
      <c r="AF537" s="9">
        <v>0.40705696826335303</v>
      </c>
      <c r="AG537" s="9">
        <v>0.33359569723205601</v>
      </c>
      <c r="AH537" s="9">
        <v>0</v>
      </c>
      <c r="AI537">
        <v>1</v>
      </c>
    </row>
    <row r="538" spans="3:35" x14ac:dyDescent="0.2">
      <c r="C538" s="5" t="s">
        <v>263</v>
      </c>
      <c r="D538" s="9">
        <v>0.24605991764873</v>
      </c>
      <c r="E538" s="9">
        <v>0.36557321609739601</v>
      </c>
      <c r="F538" s="9">
        <v>0.23101375164121299</v>
      </c>
      <c r="G538" s="9">
        <v>0.13370095440084701</v>
      </c>
      <c r="H538" s="9">
        <v>0.24826216484607899</v>
      </c>
      <c r="I538" s="9">
        <v>6.4413226182442607E-2</v>
      </c>
      <c r="J538" s="9">
        <v>5.5834114339268902E-2</v>
      </c>
      <c r="K538" s="9">
        <v>8.7972166998012302E-2</v>
      </c>
      <c r="L538" s="9">
        <v>0.34292929292929403</v>
      </c>
      <c r="M538" s="9">
        <v>0.143428812131425</v>
      </c>
      <c r="N538" s="9">
        <v>2.9295672641679801E-2</v>
      </c>
      <c r="O538" s="9">
        <v>0.26759193776520501</v>
      </c>
      <c r="P538" s="9">
        <v>2.0072562785657E-2</v>
      </c>
      <c r="Q538" s="9">
        <v>1.47142873152309E-2</v>
      </c>
      <c r="R538" s="9">
        <v>0.114457626542475</v>
      </c>
      <c r="S538" s="9">
        <v>2.88851503589992E-2</v>
      </c>
      <c r="T538" s="9">
        <v>2.6994949494949402E-2</v>
      </c>
      <c r="U538" s="9">
        <v>0.12875544610721701</v>
      </c>
      <c r="V538" s="9">
        <v>9.2699949344289906E-2</v>
      </c>
      <c r="W538" s="9">
        <v>2.2014012686040901E-2</v>
      </c>
      <c r="X538" s="9">
        <v>0.19245819992885099</v>
      </c>
      <c r="Y538" s="9">
        <v>0.55490405117270902</v>
      </c>
      <c r="Z538" s="9">
        <v>0.170177797699089</v>
      </c>
      <c r="AA538" s="9">
        <v>8.9117184427841098E-2</v>
      </c>
      <c r="AB538" s="9">
        <v>0.27161064518259398</v>
      </c>
      <c r="AC538" s="9">
        <v>5.9502672914786899E-2</v>
      </c>
      <c r="AD538" s="9">
        <v>9.1453674121405704E-2</v>
      </c>
      <c r="AE538" s="9">
        <v>0.25536082474226801</v>
      </c>
      <c r="AF538" s="9">
        <v>0.222550758919769</v>
      </c>
      <c r="AG538" s="9">
        <v>9.0121999212908699E-2</v>
      </c>
      <c r="AH538" s="9">
        <v>1</v>
      </c>
      <c r="AI538">
        <v>0</v>
      </c>
    </row>
    <row r="539" spans="3:35" x14ac:dyDescent="0.2">
      <c r="C539" s="5" t="s">
        <v>501</v>
      </c>
      <c r="D539" s="9">
        <v>0.35207534667992002</v>
      </c>
      <c r="E539" s="9">
        <v>0.23097734190057101</v>
      </c>
      <c r="F539" s="9">
        <v>0.34800635754267201</v>
      </c>
      <c r="G539" s="9">
        <v>0.211113467656415</v>
      </c>
      <c r="H539" s="9">
        <v>0.40516385302880098</v>
      </c>
      <c r="I539" s="9">
        <v>0.28992086375069098</v>
      </c>
      <c r="J539" s="9">
        <v>0.187605435801312</v>
      </c>
      <c r="K539" s="9">
        <v>0.20989065606361801</v>
      </c>
      <c r="L539" s="9">
        <v>0.43030303030303202</v>
      </c>
      <c r="M539" s="9">
        <v>0.29823083403538297</v>
      </c>
      <c r="N539" s="9">
        <v>8.6040195545898895E-2</v>
      </c>
      <c r="O539" s="9">
        <v>9.0700141442715598E-2</v>
      </c>
      <c r="P539" s="9">
        <v>9.0467888611412098E-2</v>
      </c>
      <c r="Q539" s="9">
        <v>4.7325540999406002E-2</v>
      </c>
      <c r="R539" s="9">
        <v>9.7358670156712401E-2</v>
      </c>
      <c r="S539" s="9">
        <v>0.21238020848980199</v>
      </c>
      <c r="T539" s="9">
        <v>9.6969696969696706E-2</v>
      </c>
      <c r="U539" s="9">
        <v>0.23546126160257599</v>
      </c>
      <c r="V539" s="9">
        <v>0.152642539539595</v>
      </c>
      <c r="W539" s="9">
        <v>8.56169589431066E-2</v>
      </c>
      <c r="X539" s="9">
        <v>0.31092138029171201</v>
      </c>
      <c r="Y539" s="9">
        <v>0.252931769722815</v>
      </c>
      <c r="Z539" s="9">
        <v>0.30375018676228999</v>
      </c>
      <c r="AA539" s="9">
        <v>0.166363546991742</v>
      </c>
      <c r="AB539" s="9">
        <v>0.38453410816878703</v>
      </c>
      <c r="AC539" s="9">
        <v>0.30057921238757701</v>
      </c>
      <c r="AD539" s="9">
        <v>0.29992012779552701</v>
      </c>
      <c r="AE539" s="9">
        <v>0.48591065292096303</v>
      </c>
      <c r="AF539" s="9">
        <v>0.29331756357185101</v>
      </c>
      <c r="AG539" s="9">
        <v>0.21382657746294201</v>
      </c>
      <c r="AH539" s="9">
        <v>1</v>
      </c>
      <c r="AI539">
        <v>0</v>
      </c>
    </row>
    <row r="540" spans="3:35" x14ac:dyDescent="0.2">
      <c r="C540" s="5" t="s">
        <v>291</v>
      </c>
      <c r="D540" s="9">
        <v>0.246533200814048</v>
      </c>
      <c r="E540" s="9">
        <v>0.121068650659448</v>
      </c>
      <c r="F540" s="9">
        <v>0.243867044433694</v>
      </c>
      <c r="G540" s="9">
        <v>0.132470837751855</v>
      </c>
      <c r="H540" s="9">
        <v>0.48722578315428799</v>
      </c>
      <c r="I540" s="9">
        <v>0.232225016870131</v>
      </c>
      <c r="J540" s="9">
        <v>6.6893158388003401E-2</v>
      </c>
      <c r="K540" s="9">
        <v>0.14324055666004001</v>
      </c>
      <c r="L540" s="9">
        <v>0.41414141414141598</v>
      </c>
      <c r="M540" s="9">
        <v>0.31065711878685898</v>
      </c>
      <c r="N540" s="9">
        <v>3.22288611261995E-2</v>
      </c>
      <c r="O540" s="9">
        <v>0.100800035360679</v>
      </c>
      <c r="P540" s="9">
        <v>5.7296329453894297E-2</v>
      </c>
      <c r="Q540" s="9">
        <v>1.5760238177953599E-2</v>
      </c>
      <c r="R540" s="9">
        <v>0.172009382329945</v>
      </c>
      <c r="S540" s="9">
        <v>0.16754288460960701</v>
      </c>
      <c r="T540" s="9">
        <v>2.5707070707070699E-2</v>
      </c>
      <c r="U540" s="9">
        <v>0.153324493275241</v>
      </c>
      <c r="V540" s="9">
        <v>0.263662970675972</v>
      </c>
      <c r="W540" s="9">
        <v>0.112218951674198</v>
      </c>
      <c r="X540" s="9">
        <v>0.19245819992885099</v>
      </c>
      <c r="Y540" s="9">
        <v>0.15431769722814201</v>
      </c>
      <c r="Z540" s="9">
        <v>0.20404402609691799</v>
      </c>
      <c r="AA540" s="9">
        <v>8.8478175383405605E-2</v>
      </c>
      <c r="AB540" s="9">
        <v>0.47236346826916398</v>
      </c>
      <c r="AC540" s="9">
        <v>0.224321099048228</v>
      </c>
      <c r="AD540" s="9">
        <v>7.9193290734824201E-2</v>
      </c>
      <c r="AE540" s="9">
        <v>0.28134020618556699</v>
      </c>
      <c r="AF540" s="9">
        <v>0.375320323280109</v>
      </c>
      <c r="AG540" s="9">
        <v>0.24511347238620099</v>
      </c>
      <c r="AH540" s="9">
        <v>1</v>
      </c>
      <c r="AI540">
        <v>0</v>
      </c>
    </row>
    <row r="541" spans="3:35" x14ac:dyDescent="0.2">
      <c r="C541" s="5" t="s">
        <v>461</v>
      </c>
      <c r="D541" s="9">
        <v>0.593923044157322</v>
      </c>
      <c r="E541" s="9">
        <v>0.31078796077104798</v>
      </c>
      <c r="F541" s="9">
        <v>0.592288024324511</v>
      </c>
      <c r="G541" s="9">
        <v>0.45535524920466502</v>
      </c>
      <c r="H541" s="9">
        <v>0.56305858987090796</v>
      </c>
      <c r="I541" s="9">
        <v>0.44420587694006602</v>
      </c>
      <c r="J541" s="9">
        <v>0.51476101218369197</v>
      </c>
      <c r="K541" s="9">
        <v>0.52783300198807404</v>
      </c>
      <c r="L541" s="9">
        <v>0.36969696969697102</v>
      </c>
      <c r="M541" s="9">
        <v>0.327716933445661</v>
      </c>
      <c r="N541" s="9">
        <v>0.36194097410827403</v>
      </c>
      <c r="O541" s="9">
        <v>0.176980198019802</v>
      </c>
      <c r="P541" s="9">
        <v>0.30532912406351598</v>
      </c>
      <c r="Q541" s="9">
        <v>0.23570876245335201</v>
      </c>
      <c r="R541" s="9">
        <v>0.14763572084168999</v>
      </c>
      <c r="S541" s="9">
        <v>0.223645867756182</v>
      </c>
      <c r="T541" s="9">
        <v>0.14237373737373701</v>
      </c>
      <c r="U541" s="9">
        <v>0.328281871566585</v>
      </c>
      <c r="V541" s="9">
        <v>0.154190352901445</v>
      </c>
      <c r="W541" s="9">
        <v>0.13446789104929299</v>
      </c>
      <c r="X541" s="9">
        <v>0.64034151547492202</v>
      </c>
      <c r="Y541" s="9">
        <v>0.37899786780383599</v>
      </c>
      <c r="Z541" s="9">
        <v>0.60107575078439901</v>
      </c>
      <c r="AA541" s="9">
        <v>0.45905426661423498</v>
      </c>
      <c r="AB541" s="9">
        <v>0.517268705012214</v>
      </c>
      <c r="AC541" s="9">
        <v>0.37285948520922402</v>
      </c>
      <c r="AD541" s="9">
        <v>0.48889776357827402</v>
      </c>
      <c r="AE541" s="9">
        <v>0.68041237113402298</v>
      </c>
      <c r="AF541" s="9">
        <v>0.27656219199684601</v>
      </c>
      <c r="AG541" s="9">
        <v>0.29024006296733801</v>
      </c>
      <c r="AH541" s="9">
        <v>0</v>
      </c>
      <c r="AI541">
        <v>1</v>
      </c>
    </row>
    <row r="542" spans="3:35" x14ac:dyDescent="0.2">
      <c r="C542" s="5" t="s">
        <v>505</v>
      </c>
      <c r="D542" s="9">
        <v>0.22381560887879301</v>
      </c>
      <c r="E542" s="9">
        <v>0.19411565776124101</v>
      </c>
      <c r="F542" s="9">
        <v>0.21588003593393701</v>
      </c>
      <c r="G542" s="9">
        <v>0.11741251325556699</v>
      </c>
      <c r="H542" s="9">
        <v>0.56305858987090796</v>
      </c>
      <c r="I542" s="9">
        <v>0.16388565118704401</v>
      </c>
      <c r="J542" s="9">
        <v>9.38612933458291E-2</v>
      </c>
      <c r="K542" s="9">
        <v>0.161530815109344</v>
      </c>
      <c r="L542" s="9">
        <v>0.47929292929293099</v>
      </c>
      <c r="M542" s="9">
        <v>0.31802864363942901</v>
      </c>
      <c r="N542" s="9">
        <v>8.4410646387832702E-2</v>
      </c>
      <c r="O542" s="9">
        <v>8.3826909476662104E-2</v>
      </c>
      <c r="P542" s="9">
        <v>7.5295669792206504E-2</v>
      </c>
      <c r="Q542" s="9">
        <v>3.3111815882763802E-2</v>
      </c>
      <c r="R542" s="9">
        <v>0.265934663629873</v>
      </c>
      <c r="S542" s="9">
        <v>6.5476011656202607E-2</v>
      </c>
      <c r="T542" s="9">
        <v>4.16919191919191E-2</v>
      </c>
      <c r="U542" s="9">
        <v>0.21235082401969901</v>
      </c>
      <c r="V542" s="9">
        <v>0.16389936398941701</v>
      </c>
      <c r="W542" s="9">
        <v>7.6185343338446301E-2</v>
      </c>
      <c r="X542" s="9">
        <v>0.182497331910353</v>
      </c>
      <c r="Y542" s="9">
        <v>0.16364605543710001</v>
      </c>
      <c r="Z542" s="9">
        <v>0.16808606006275201</v>
      </c>
      <c r="AA542" s="9">
        <v>8.1399921352732899E-2</v>
      </c>
      <c r="AB542" s="9">
        <v>0.49415571551211401</v>
      </c>
      <c r="AC542" s="9">
        <v>8.1700963413569305E-2</v>
      </c>
      <c r="AD542" s="9">
        <v>8.6821086261980804E-2</v>
      </c>
      <c r="AE542" s="9">
        <v>0.27024054982817902</v>
      </c>
      <c r="AF542" s="9">
        <v>0.23654642223536401</v>
      </c>
      <c r="AG542" s="9">
        <v>0.150990423717698</v>
      </c>
      <c r="AH542" s="9">
        <v>1</v>
      </c>
      <c r="AI542">
        <v>0</v>
      </c>
    </row>
    <row r="543" spans="3:35" x14ac:dyDescent="0.2">
      <c r="C543" s="5" t="s">
        <v>387</v>
      </c>
      <c r="D543" s="9">
        <v>0.16370864688343101</v>
      </c>
      <c r="E543" s="9">
        <v>0.194453838349678</v>
      </c>
      <c r="F543" s="9">
        <v>0.15776380346900701</v>
      </c>
      <c r="G543" s="9">
        <v>7.8939554612937404E-2</v>
      </c>
      <c r="H543" s="9">
        <v>0.47548975354338202</v>
      </c>
      <c r="I543" s="9">
        <v>0.17741242868535601</v>
      </c>
      <c r="J543" s="9">
        <v>1.5564667291471299E-2</v>
      </c>
      <c r="K543" s="9">
        <v>6.04373757455271E-2</v>
      </c>
      <c r="L543" s="9">
        <v>0.36767676767676399</v>
      </c>
      <c r="M543" s="9">
        <v>0.30623420387531802</v>
      </c>
      <c r="N543" s="9">
        <v>2.8897338403041799E-2</v>
      </c>
      <c r="O543" s="9">
        <v>0.119894801980198</v>
      </c>
      <c r="P543" s="9">
        <v>2.12505300852848E-2</v>
      </c>
      <c r="Q543" s="9">
        <v>9.4471776136629305E-3</v>
      </c>
      <c r="R543" s="9">
        <v>0.16317095556990799</v>
      </c>
      <c r="S543" s="9">
        <v>4.3628143118935599E-2</v>
      </c>
      <c r="T543" s="9">
        <v>7.1136363636363602E-3</v>
      </c>
      <c r="U543" s="9">
        <v>9.4184504641030398E-2</v>
      </c>
      <c r="V543" s="9">
        <v>0.100439016153543</v>
      </c>
      <c r="W543" s="9">
        <v>6.6546439478739297E-2</v>
      </c>
      <c r="X543" s="9">
        <v>0.12771255780860899</v>
      </c>
      <c r="Y543" s="9">
        <v>0.20735607675906201</v>
      </c>
      <c r="Z543" s="9">
        <v>0.114846356890283</v>
      </c>
      <c r="AA543" s="9">
        <v>5.1661423515532802E-2</v>
      </c>
      <c r="AB543" s="9">
        <v>0.41557155121178402</v>
      </c>
      <c r="AC543" s="9">
        <v>8.5387742429975502E-2</v>
      </c>
      <c r="AD543" s="9">
        <v>2.1078274760383299E-2</v>
      </c>
      <c r="AE543" s="9">
        <v>0.15340206185567001</v>
      </c>
      <c r="AF543" s="9">
        <v>0.20697811945594299</v>
      </c>
      <c r="AG543" s="9">
        <v>0.18135904499541</v>
      </c>
      <c r="AH543" s="9">
        <v>1</v>
      </c>
      <c r="AI543">
        <v>0</v>
      </c>
    </row>
    <row r="544" spans="3:35" x14ac:dyDescent="0.2">
      <c r="C544" s="5" t="s">
        <v>366</v>
      </c>
      <c r="D544" s="9">
        <v>0.385205168252162</v>
      </c>
      <c r="E544" s="9">
        <v>0.235711870138653</v>
      </c>
      <c r="F544" s="9">
        <v>0.38000138207449402</v>
      </c>
      <c r="G544" s="9">
        <v>0.243096500530222</v>
      </c>
      <c r="H544" s="9">
        <v>0.32617134603232201</v>
      </c>
      <c r="I544" s="9">
        <v>0.234648181093185</v>
      </c>
      <c r="J544" s="9">
        <v>0.176897844423617</v>
      </c>
      <c r="K544" s="9">
        <v>0.202733598409543</v>
      </c>
      <c r="L544" s="9">
        <v>0.26969696969696499</v>
      </c>
      <c r="M544" s="9">
        <v>0.20850884582982299</v>
      </c>
      <c r="N544" s="9">
        <v>5.7794676806083599E-2</v>
      </c>
      <c r="O544" s="9">
        <v>4.1990806223456497E-4</v>
      </c>
      <c r="P544" s="9">
        <v>5.7343448145879397E-2</v>
      </c>
      <c r="Q544" s="9">
        <v>3.6679255432407298E-2</v>
      </c>
      <c r="R544" s="9">
        <v>0.12778325458068401</v>
      </c>
      <c r="S544" s="9">
        <v>0.12721182443596599</v>
      </c>
      <c r="T544" s="9">
        <v>5.1489898989898697E-2</v>
      </c>
      <c r="U544" s="9">
        <v>0.156469028225042</v>
      </c>
      <c r="V544" s="9">
        <v>0.10339393257162099</v>
      </c>
      <c r="W544" s="9">
        <v>6.8619322029213697E-2</v>
      </c>
      <c r="X544" s="9">
        <v>0.35005336179295699</v>
      </c>
      <c r="Y544" s="9">
        <v>0.219083155650317</v>
      </c>
      <c r="Z544" s="9">
        <v>0.33512625130733797</v>
      </c>
      <c r="AA544" s="9">
        <v>0.19767499016909101</v>
      </c>
      <c r="AB544" s="9">
        <v>0.51462722049792298</v>
      </c>
      <c r="AC544" s="9">
        <v>0.29669839237030698</v>
      </c>
      <c r="AD544" s="9">
        <v>0.26573482428114997</v>
      </c>
      <c r="AE544" s="9">
        <v>0.43024054982818</v>
      </c>
      <c r="AF544" s="9">
        <v>0.36467573427951899</v>
      </c>
      <c r="AG544" s="9">
        <v>0.27784336875246102</v>
      </c>
      <c r="AH544" s="9">
        <v>0</v>
      </c>
      <c r="AI544">
        <v>1</v>
      </c>
    </row>
    <row r="545" spans="3:35" x14ac:dyDescent="0.2">
      <c r="C545" s="5" t="s">
        <v>312</v>
      </c>
      <c r="D545" s="9">
        <v>5.8592455866345101E-2</v>
      </c>
      <c r="E545" s="9">
        <v>0.37166046668920799</v>
      </c>
      <c r="F545" s="9">
        <v>6.5510331006841893E-2</v>
      </c>
      <c r="G545" s="9">
        <v>2.56203605514316E-2</v>
      </c>
      <c r="H545" s="9">
        <v>0.37392795883362101</v>
      </c>
      <c r="I545" s="9">
        <v>0.34083798539966897</v>
      </c>
      <c r="J545" s="9">
        <v>0.30951265229615699</v>
      </c>
      <c r="K545" s="9">
        <v>0.107753479125249</v>
      </c>
      <c r="L545" s="9">
        <v>0.58686868686868898</v>
      </c>
      <c r="M545" s="9">
        <v>0.68765796124684198</v>
      </c>
      <c r="N545" s="9">
        <v>2.9694006880318601E-2</v>
      </c>
      <c r="O545" s="9">
        <v>0.35400459688826003</v>
      </c>
      <c r="P545" s="9">
        <v>2.28996843047637E-2</v>
      </c>
      <c r="Q545" s="9">
        <v>6.3653581074266403E-3</v>
      </c>
      <c r="R545" s="9">
        <v>0.36431315225889799</v>
      </c>
      <c r="S545" s="9">
        <v>0.38985189413284699</v>
      </c>
      <c r="T545" s="9">
        <v>0.195782828282828</v>
      </c>
      <c r="U545" s="9">
        <v>0.19359727221064599</v>
      </c>
      <c r="V545" s="9">
        <v>0.213992232791128</v>
      </c>
      <c r="W545" s="9">
        <v>0.37606235230711899</v>
      </c>
      <c r="X545" s="9">
        <v>4.1337602276770302E-2</v>
      </c>
      <c r="Y545" s="9">
        <v>0.471748400852877</v>
      </c>
      <c r="Z545" s="9">
        <v>3.8199113501668498E-2</v>
      </c>
      <c r="AA545" s="9">
        <v>1.5876917027133501E-2</v>
      </c>
      <c r="AB545" s="9">
        <v>0.60641880736974596</v>
      </c>
      <c r="AC545" s="9">
        <v>0.39168146229298101</v>
      </c>
      <c r="AD545" s="9">
        <v>0.42979233226836999</v>
      </c>
      <c r="AE545" s="9">
        <v>0.27075601374570502</v>
      </c>
      <c r="AF545" s="9">
        <v>0.346343386556279</v>
      </c>
      <c r="AG545" s="9">
        <v>0.61366915912370901</v>
      </c>
      <c r="AH545" s="9">
        <v>1</v>
      </c>
      <c r="AI545">
        <v>0</v>
      </c>
    </row>
    <row r="546" spans="3:35" x14ac:dyDescent="0.2">
      <c r="C546" s="5" t="s">
        <v>373</v>
      </c>
      <c r="D546" s="9">
        <v>1</v>
      </c>
      <c r="E546" s="9">
        <v>0.29624619546837599</v>
      </c>
      <c r="F546" s="9">
        <v>1</v>
      </c>
      <c r="G546" s="9">
        <v>0.99915164369035003</v>
      </c>
      <c r="H546" s="9">
        <v>0.55583641780265902</v>
      </c>
      <c r="I546" s="9">
        <v>0.40555794123060002</v>
      </c>
      <c r="J546" s="9">
        <v>0.749999999999999</v>
      </c>
      <c r="K546" s="9">
        <v>0.792743538767399</v>
      </c>
      <c r="L546" s="9">
        <v>0.29696969696969799</v>
      </c>
      <c r="M546" s="9">
        <v>0.11141533277169501</v>
      </c>
      <c r="N546" s="9">
        <v>1</v>
      </c>
      <c r="O546" s="9">
        <v>0.24659653465346501</v>
      </c>
      <c r="P546" s="9">
        <v>1</v>
      </c>
      <c r="Q546" s="9">
        <v>0.96899502799786297</v>
      </c>
      <c r="R546" s="9">
        <v>0.39898698031750301</v>
      </c>
      <c r="S546" s="9">
        <v>0.19127587346411601</v>
      </c>
      <c r="T546" s="9">
        <v>0.161338383838383</v>
      </c>
      <c r="U546" s="9">
        <v>0.266527751468079</v>
      </c>
      <c r="V546" s="9">
        <v>0.56210952890189503</v>
      </c>
      <c r="W546" s="9">
        <v>0.12372344982933201</v>
      </c>
      <c r="X546" s="9">
        <v>0.71789398790465897</v>
      </c>
      <c r="Y546" s="9">
        <v>0.171908315565029</v>
      </c>
      <c r="Z546" s="9">
        <v>0.68773345286120102</v>
      </c>
      <c r="AA546" s="9">
        <v>0.56866889500589801</v>
      </c>
      <c r="AB546" s="9">
        <v>0.284157696625505</v>
      </c>
      <c r="AC546" s="9">
        <v>0.120606184086697</v>
      </c>
      <c r="AD546" s="9">
        <v>0.25567092651757101</v>
      </c>
      <c r="AE546" s="9">
        <v>0.54810996563573999</v>
      </c>
      <c r="AF546" s="9">
        <v>1.6361127537946E-2</v>
      </c>
      <c r="AG546" s="9">
        <v>1.37741046832021E-3</v>
      </c>
      <c r="AH546" s="9">
        <v>0</v>
      </c>
      <c r="AI546">
        <v>1</v>
      </c>
    </row>
    <row r="547" spans="3:35" x14ac:dyDescent="0.2">
      <c r="C547" s="5" t="s">
        <v>555</v>
      </c>
      <c r="D547" s="9">
        <v>0.242273652326188</v>
      </c>
      <c r="E547" s="9">
        <v>0.27088265133580902</v>
      </c>
      <c r="F547" s="9">
        <v>0.23688756823992699</v>
      </c>
      <c r="G547" s="9">
        <v>0.12839872746553499</v>
      </c>
      <c r="H547" s="9">
        <v>0.453823237338633</v>
      </c>
      <c r="I547" s="9">
        <v>0.23986258511747799</v>
      </c>
      <c r="J547" s="9">
        <v>0.11206654170571601</v>
      </c>
      <c r="K547" s="9">
        <v>0.16530815109343899</v>
      </c>
      <c r="L547" s="9">
        <v>0.442929292929295</v>
      </c>
      <c r="M547" s="9">
        <v>0.24536647009267001</v>
      </c>
      <c r="N547" s="9">
        <v>6.2502263262719501E-2</v>
      </c>
      <c r="O547" s="9">
        <v>0.285493281471002</v>
      </c>
      <c r="P547" s="9">
        <v>5.23959854874428E-2</v>
      </c>
      <c r="Q547" s="9">
        <v>2.87972685740326E-2</v>
      </c>
      <c r="R547" s="9">
        <v>0.218683074412754</v>
      </c>
      <c r="S547" s="9">
        <v>0.10558175864451599</v>
      </c>
      <c r="T547" s="9">
        <v>4.6540404040403702E-2</v>
      </c>
      <c r="U547" s="9">
        <v>0.142318620950937</v>
      </c>
      <c r="V547" s="9">
        <v>0.172623402938031</v>
      </c>
      <c r="W547" s="9">
        <v>3.1203791993145401E-2</v>
      </c>
      <c r="X547" s="9">
        <v>0.200284596229101</v>
      </c>
      <c r="Y547" s="9">
        <v>0.36727078891258103</v>
      </c>
      <c r="Z547" s="9">
        <v>0.18885402659494999</v>
      </c>
      <c r="AA547" s="9">
        <v>9.1992725127802003E-2</v>
      </c>
      <c r="AB547" s="9">
        <v>0.47566532391203498</v>
      </c>
      <c r="AC547" s="9">
        <v>0.145540452697655</v>
      </c>
      <c r="AD547" s="9">
        <v>0.128035143769968</v>
      </c>
      <c r="AE547" s="9">
        <v>0.21532646048109999</v>
      </c>
      <c r="AF547" s="9">
        <v>0.29252907549773299</v>
      </c>
      <c r="AG547" s="9">
        <v>0.103436967073331</v>
      </c>
      <c r="AH547" s="9">
        <v>1</v>
      </c>
      <c r="AI547">
        <v>0</v>
      </c>
    </row>
    <row r="548" spans="3:35" x14ac:dyDescent="0.2">
      <c r="C548" s="5" t="s">
        <v>206</v>
      </c>
      <c r="D548" s="9">
        <v>0.55227412560934996</v>
      </c>
      <c r="E548" s="9">
        <v>0.26682448427460198</v>
      </c>
      <c r="F548" s="9">
        <v>0.55220786400387001</v>
      </c>
      <c r="G548" s="9">
        <v>0.39554612937433697</v>
      </c>
      <c r="H548" s="9">
        <v>0.51701724293581697</v>
      </c>
      <c r="I548" s="9">
        <v>0.45770198147352997</v>
      </c>
      <c r="J548" s="9">
        <v>0.46251171508903199</v>
      </c>
      <c r="K548" s="9">
        <v>0.50149105367793401</v>
      </c>
      <c r="L548" s="9">
        <v>0.42777777777777898</v>
      </c>
      <c r="M548" s="9">
        <v>0.22177759056445001</v>
      </c>
      <c r="N548" s="9">
        <v>0.18736194097410799</v>
      </c>
      <c r="O548" s="9">
        <v>6.6986386138614004E-2</v>
      </c>
      <c r="P548" s="9">
        <v>0.16661169485935001</v>
      </c>
      <c r="Q548" s="9">
        <v>0.120953010657492</v>
      </c>
      <c r="R548" s="9">
        <v>0.15572628072203101</v>
      </c>
      <c r="S548" s="9">
        <v>0.28305344428756102</v>
      </c>
      <c r="T548" s="9">
        <v>0.14025252525252399</v>
      </c>
      <c r="U548" s="9">
        <v>0.32108353854896798</v>
      </c>
      <c r="V548" s="9">
        <v>0.230736759160239</v>
      </c>
      <c r="W548" s="9">
        <v>9.1213741829387907E-2</v>
      </c>
      <c r="X548" s="9">
        <v>0.52970473141231</v>
      </c>
      <c r="Y548" s="9">
        <v>0.24786780383795301</v>
      </c>
      <c r="Z548" s="9">
        <v>0.49897903282035699</v>
      </c>
      <c r="AA548" s="9">
        <v>0.33960872984663698</v>
      </c>
      <c r="AB548" s="9">
        <v>0.63877699266987797</v>
      </c>
      <c r="AC548" s="9">
        <v>0.46735745262973999</v>
      </c>
      <c r="AD548" s="9">
        <v>0.58666134185303498</v>
      </c>
      <c r="AE548" s="9">
        <v>0.81718213058419498</v>
      </c>
      <c r="AF548" s="9">
        <v>0.44037058939483598</v>
      </c>
      <c r="AG548" s="9">
        <v>0.241440377804016</v>
      </c>
      <c r="AH548" s="9">
        <v>0</v>
      </c>
      <c r="AI548">
        <v>1</v>
      </c>
    </row>
    <row r="549" spans="3:35" x14ac:dyDescent="0.2">
      <c r="C549" s="5" t="s">
        <v>577</v>
      </c>
      <c r="D549" s="9">
        <v>0.114723839273037</v>
      </c>
      <c r="E549" s="9">
        <v>0.40547852553262997</v>
      </c>
      <c r="F549" s="9">
        <v>0.109252988736093</v>
      </c>
      <c r="G549" s="9">
        <v>5.41675503711554E-2</v>
      </c>
      <c r="H549" s="9">
        <v>0.46736480996660101</v>
      </c>
      <c r="I549" s="9">
        <v>0.12947058462670999</v>
      </c>
      <c r="J549" s="9">
        <v>4.7961574507966002E-2</v>
      </c>
      <c r="K549" s="9">
        <v>6.2475149105368097E-2</v>
      </c>
      <c r="L549" s="9">
        <v>0.48737373737373901</v>
      </c>
      <c r="M549" s="9">
        <v>0.338037068239258</v>
      </c>
      <c r="N549" s="9">
        <v>0.115408292594604</v>
      </c>
      <c r="O549" s="9">
        <v>0.55644448373408795</v>
      </c>
      <c r="P549" s="9">
        <v>9.4331621354190695E-2</v>
      </c>
      <c r="Q549" s="9">
        <v>3.4307188297304003E-2</v>
      </c>
      <c r="R549" s="9">
        <v>0.44283917462691602</v>
      </c>
      <c r="S549" s="9">
        <v>0.108811247634212</v>
      </c>
      <c r="T549" s="9">
        <v>3.4520202020202E-2</v>
      </c>
      <c r="U549" s="9">
        <v>0.16431142261792001</v>
      </c>
      <c r="V549" s="9">
        <v>0.317414307423874</v>
      </c>
      <c r="W549" s="9">
        <v>0.12766192667523499</v>
      </c>
      <c r="X549" s="9">
        <v>0.103877623621487</v>
      </c>
      <c r="Y549" s="9">
        <v>0.51226012793176801</v>
      </c>
      <c r="Z549" s="9">
        <v>9.1239603565915497E-2</v>
      </c>
      <c r="AA549" s="9">
        <v>4.28136059771922E-2</v>
      </c>
      <c r="AB549" s="9">
        <v>0.53774020999802197</v>
      </c>
      <c r="AC549" s="9">
        <v>8.9268562447245098E-2</v>
      </c>
      <c r="AD549" s="9">
        <v>4.9049520766772998E-2</v>
      </c>
      <c r="AE549" s="9">
        <v>0.12955326460481101</v>
      </c>
      <c r="AF549" s="9">
        <v>0.257638478218017</v>
      </c>
      <c r="AG549" s="9">
        <v>0.18365472910927599</v>
      </c>
      <c r="AH549" s="9">
        <v>1</v>
      </c>
      <c r="AI549">
        <v>0</v>
      </c>
    </row>
    <row r="550" spans="3:35" x14ac:dyDescent="0.2">
      <c r="C550" s="5" t="s">
        <v>169</v>
      </c>
      <c r="D550" s="9">
        <v>0.28486913720479101</v>
      </c>
      <c r="E550" s="9">
        <v>0.40953669259384501</v>
      </c>
      <c r="F550" s="9">
        <v>0.30205238062331602</v>
      </c>
      <c r="G550" s="9">
        <v>0.159618239660657</v>
      </c>
      <c r="H550" s="9">
        <v>0.674099485420246</v>
      </c>
      <c r="I550" s="9">
        <v>0.53315747500153499</v>
      </c>
      <c r="J550" s="9">
        <v>0.43556701030927802</v>
      </c>
      <c r="K550" s="9">
        <v>0.46486083499006098</v>
      </c>
      <c r="L550" s="9">
        <v>0.65151515151514905</v>
      </c>
      <c r="M550" s="9">
        <v>0.504001684919966</v>
      </c>
      <c r="N550" s="9">
        <v>7.0541372442513101E-2</v>
      </c>
      <c r="O550" s="9">
        <v>0.141840523338048</v>
      </c>
      <c r="P550" s="9">
        <v>7.7698723083447205E-2</v>
      </c>
      <c r="Q550" s="9">
        <v>3.2719584309242801E-2</v>
      </c>
      <c r="R550" s="9">
        <v>0.13658768739164401</v>
      </c>
      <c r="S550" s="9">
        <v>0.24610208189383401</v>
      </c>
      <c r="T550" s="9">
        <v>8.9722222222221898E-2</v>
      </c>
      <c r="U550" s="9">
        <v>0.23224095472627401</v>
      </c>
      <c r="V550" s="9">
        <v>0.190634322057747</v>
      </c>
      <c r="W550" s="9">
        <v>9.8607022926081297E-2</v>
      </c>
      <c r="X550" s="9">
        <v>0.268943436499467</v>
      </c>
      <c r="Y550" s="9">
        <v>0.49866737739872202</v>
      </c>
      <c r="Z550" s="9">
        <v>0.27785248269336199</v>
      </c>
      <c r="AA550" s="9">
        <v>0.13618265827762399</v>
      </c>
      <c r="AB550" s="9">
        <v>0.65462589975566698</v>
      </c>
      <c r="AC550" s="9">
        <v>0.49753082826401201</v>
      </c>
      <c r="AD550" s="9">
        <v>0.43051118210862599</v>
      </c>
      <c r="AE550" s="9">
        <v>0.70790378006872701</v>
      </c>
      <c r="AF550" s="9">
        <v>0.554504238123399</v>
      </c>
      <c r="AG550" s="9">
        <v>0.34212252394070802</v>
      </c>
      <c r="AH550" s="9">
        <v>0</v>
      </c>
      <c r="AI550">
        <v>1</v>
      </c>
    </row>
    <row r="551" spans="3:35" x14ac:dyDescent="0.2">
      <c r="C551" s="5" t="s">
        <v>689</v>
      </c>
      <c r="D551" s="9">
        <v>0.329357754744665</v>
      </c>
      <c r="E551" s="9">
        <v>0.117010483598241</v>
      </c>
      <c r="F551" s="9">
        <v>0.321470527261419</v>
      </c>
      <c r="G551" s="9">
        <v>0.19117709437963901</v>
      </c>
      <c r="H551" s="9">
        <v>0.65153019770695697</v>
      </c>
      <c r="I551" s="9">
        <v>0.239770566222931</v>
      </c>
      <c r="J551" s="9">
        <v>0.23664479850046799</v>
      </c>
      <c r="K551" s="9">
        <v>0.32877733598409697</v>
      </c>
      <c r="L551" s="9">
        <v>0.462626262626264</v>
      </c>
      <c r="M551" s="9">
        <v>0.30770850884583101</v>
      </c>
      <c r="N551" s="9">
        <v>0.15737823646568799</v>
      </c>
      <c r="O551" s="9">
        <v>0.50274045261668898</v>
      </c>
      <c r="P551" s="9">
        <v>0.15709371907835801</v>
      </c>
      <c r="Q551" s="9">
        <v>7.0859435410666402E-2</v>
      </c>
      <c r="R551" s="9">
        <v>0.28306761396471403</v>
      </c>
      <c r="S551" s="9">
        <v>0.22695046114098599</v>
      </c>
      <c r="T551" s="9">
        <v>0.120277777777777</v>
      </c>
      <c r="U551" s="9">
        <v>0.54044326577003299</v>
      </c>
      <c r="V551" s="9">
        <v>0.13041031125119401</v>
      </c>
      <c r="W551" s="9">
        <v>0.160067990547655</v>
      </c>
      <c r="X551" s="9">
        <v>0.23799359658484201</v>
      </c>
      <c r="Y551" s="9">
        <v>8.9552238805970394E-2</v>
      </c>
      <c r="Z551" s="9">
        <v>0.21968225509238601</v>
      </c>
      <c r="AA551" s="9">
        <v>0.115046205269366</v>
      </c>
      <c r="AB551" s="9">
        <v>0.45057122102621999</v>
      </c>
      <c r="AC551" s="9">
        <v>0.10585906802107101</v>
      </c>
      <c r="AD551" s="9">
        <v>0.124520766773162</v>
      </c>
      <c r="AE551" s="9">
        <v>0.34879725085910701</v>
      </c>
      <c r="AF551" s="9">
        <v>0.11728760102503399</v>
      </c>
      <c r="AG551" s="9">
        <v>0.114718614718615</v>
      </c>
      <c r="AH551" s="9">
        <v>1</v>
      </c>
      <c r="AI551">
        <v>0</v>
      </c>
    </row>
    <row r="552" spans="3:35" x14ac:dyDescent="0.2">
      <c r="C552" s="5" t="s">
        <v>665</v>
      </c>
      <c r="D552" s="9">
        <v>0.10823985990818399</v>
      </c>
      <c r="E552" s="9">
        <v>0.106865065945211</v>
      </c>
      <c r="F552" s="9">
        <v>0.12231359270264699</v>
      </c>
      <c r="G552" s="9">
        <v>4.4623541887592301E-2</v>
      </c>
      <c r="H552" s="9">
        <v>1</v>
      </c>
      <c r="I552" s="9">
        <v>0.62732347708729397</v>
      </c>
      <c r="J552" s="9">
        <v>0.22797563261480699</v>
      </c>
      <c r="K552" s="9">
        <v>0.2610337972167</v>
      </c>
      <c r="L552" s="9">
        <v>0.66565656565656905</v>
      </c>
      <c r="M552" s="9">
        <v>0.94903117101937595</v>
      </c>
      <c r="N552" s="9">
        <v>0.10722433460076</v>
      </c>
      <c r="O552" s="9">
        <v>0.16195190947666199</v>
      </c>
      <c r="P552" s="9">
        <v>0.106346887810393</v>
      </c>
      <c r="Q552" s="9">
        <v>2.4725531287005002E-2</v>
      </c>
      <c r="R552" s="9">
        <v>0.27433116905190802</v>
      </c>
      <c r="S552" s="9">
        <v>0.32421065280740402</v>
      </c>
      <c r="T552" s="9">
        <v>8.7954545454545396E-2</v>
      </c>
      <c r="U552" s="9">
        <v>0.414472437961735</v>
      </c>
      <c r="V552" s="9">
        <v>0.24677773400123801</v>
      </c>
      <c r="W552" s="9">
        <v>0.33011345577159301</v>
      </c>
      <c r="X552" s="9">
        <v>8.3600142298111593E-2</v>
      </c>
      <c r="Y552" s="9">
        <v>0.11620469083155401</v>
      </c>
      <c r="Z552" s="9">
        <v>9.28333084316951E-2</v>
      </c>
      <c r="AA552" s="9">
        <v>2.8263861580809999E-2</v>
      </c>
      <c r="AB552" s="9">
        <v>0.78603975434194495</v>
      </c>
      <c r="AC552" s="9">
        <v>0.30737064741779901</v>
      </c>
      <c r="AD552" s="9">
        <v>0.16765175718849801</v>
      </c>
      <c r="AE552" s="9">
        <v>0.35223367697594199</v>
      </c>
      <c r="AF552" s="9">
        <v>0.29036073329390899</v>
      </c>
      <c r="AG552" s="9">
        <v>0.4601862783681</v>
      </c>
      <c r="AH552" s="9">
        <v>1</v>
      </c>
      <c r="AI552">
        <v>0</v>
      </c>
    </row>
    <row r="553" spans="3:35" x14ac:dyDescent="0.2">
      <c r="C553" s="5" t="s">
        <v>631</v>
      </c>
      <c r="D553" s="9">
        <v>0.127123858204364</v>
      </c>
      <c r="E553" s="9">
        <v>0.29692255664524497</v>
      </c>
      <c r="F553" s="9">
        <v>0.12231359270264699</v>
      </c>
      <c r="G553" s="9">
        <v>6.1760339342523798E-2</v>
      </c>
      <c r="H553" s="9">
        <v>0.33249074659203898</v>
      </c>
      <c r="I553" s="9">
        <v>0.132507208146739</v>
      </c>
      <c r="J553" s="9">
        <v>6.9072164948453293E-2</v>
      </c>
      <c r="K553" s="9">
        <v>7.5248508946322401E-2</v>
      </c>
      <c r="L553" s="9">
        <v>0.594949494949498</v>
      </c>
      <c r="M553" s="9">
        <v>0.29844144903117298</v>
      </c>
      <c r="N553" s="9">
        <v>9.6360673546984896E-2</v>
      </c>
      <c r="O553" s="9">
        <v>0.21875</v>
      </c>
      <c r="P553" s="9">
        <v>8.5379069877020194E-2</v>
      </c>
      <c r="Q553" s="9">
        <v>2.9749830966869499E-2</v>
      </c>
      <c r="R553" s="9">
        <v>0.196756977258048</v>
      </c>
      <c r="S553" s="9">
        <v>0.132469132093611</v>
      </c>
      <c r="T553" s="9">
        <v>6.8535353535353505E-2</v>
      </c>
      <c r="U553" s="9">
        <v>0.18721348740291699</v>
      </c>
      <c r="V553" s="9">
        <v>0.16488433612877601</v>
      </c>
      <c r="W553" s="9">
        <v>0.10427290189737801</v>
      </c>
      <c r="X553" s="9">
        <v>0.11419423692636101</v>
      </c>
      <c r="Y553" s="9">
        <v>0.362473347547975</v>
      </c>
      <c r="Z553" s="9">
        <v>0.101947308132875</v>
      </c>
      <c r="AA553" s="9">
        <v>4.9154541879669597E-2</v>
      </c>
      <c r="AB553" s="9">
        <v>0.34491184045433798</v>
      </c>
      <c r="AC553" s="9">
        <v>0.123128717097922</v>
      </c>
      <c r="AD553" s="9">
        <v>0.10199680511182101</v>
      </c>
      <c r="AE553" s="9">
        <v>0.22542955326460501</v>
      </c>
      <c r="AF553" s="9">
        <v>0.31716932781391699</v>
      </c>
      <c r="AG553" s="9">
        <v>0.19808474353929001</v>
      </c>
      <c r="AH553" s="9">
        <v>1</v>
      </c>
      <c r="AI553">
        <v>0</v>
      </c>
    </row>
    <row r="554" spans="3:35" x14ac:dyDescent="0.2">
      <c r="C554" s="5" t="s">
        <v>391</v>
      </c>
      <c r="D554" s="9">
        <v>0.476548819158505</v>
      </c>
      <c r="E554" s="9">
        <v>0.31687521136286401</v>
      </c>
      <c r="F554" s="9">
        <v>0.48103102757238603</v>
      </c>
      <c r="G554" s="9">
        <v>0.31876988335100698</v>
      </c>
      <c r="H554" s="9">
        <v>0.55493364629411901</v>
      </c>
      <c r="I554" s="9">
        <v>0.42273480154591803</v>
      </c>
      <c r="J554" s="9">
        <v>0.44751640112464802</v>
      </c>
      <c r="K554" s="9">
        <v>0.54174950298211</v>
      </c>
      <c r="L554" s="9">
        <v>0.540909090909093</v>
      </c>
      <c r="M554" s="9">
        <v>0.27990732940185498</v>
      </c>
      <c r="N554" s="9">
        <v>6.6775303277204406E-2</v>
      </c>
      <c r="O554" s="9">
        <v>7.0456152758133106E-2</v>
      </c>
      <c r="P554" s="9">
        <v>6.5777694011214194E-2</v>
      </c>
      <c r="Q554" s="9">
        <v>4.7026697895770998E-2</v>
      </c>
      <c r="R554" s="9">
        <v>0.12982289152530799</v>
      </c>
      <c r="S554" s="9">
        <v>0.13389611560068501</v>
      </c>
      <c r="T554" s="9">
        <v>7.7146464646464602E-2</v>
      </c>
      <c r="U554" s="9">
        <v>0.26217086569426001</v>
      </c>
      <c r="V554" s="9">
        <v>5.4708166826136898E-2</v>
      </c>
      <c r="W554" s="9">
        <v>4.9790638862402203E-2</v>
      </c>
      <c r="X554" s="9">
        <v>0.41479900391319902</v>
      </c>
      <c r="Y554" s="9">
        <v>0.34301705756929701</v>
      </c>
      <c r="Z554" s="9">
        <v>0.413815429055234</v>
      </c>
      <c r="AA554" s="9">
        <v>0.246706645694062</v>
      </c>
      <c r="AB554" s="9">
        <v>0.65462589975566698</v>
      </c>
      <c r="AC554" s="9">
        <v>0.35520175413064697</v>
      </c>
      <c r="AD554" s="9">
        <v>0.400798722044728</v>
      </c>
      <c r="AE554" s="9">
        <v>0.87388316151203005</v>
      </c>
      <c r="AF554" s="9">
        <v>0.30435639660950098</v>
      </c>
      <c r="AG554" s="9">
        <v>0.233307096943461</v>
      </c>
      <c r="AH554" s="9">
        <v>0</v>
      </c>
      <c r="AI554">
        <v>1</v>
      </c>
    </row>
    <row r="555" spans="3:35" x14ac:dyDescent="0.2">
      <c r="C555" s="5" t="s">
        <v>491</v>
      </c>
      <c r="D555" s="9">
        <v>0.42827393629608801</v>
      </c>
      <c r="E555" s="9">
        <v>0.196144741291849</v>
      </c>
      <c r="F555" s="9">
        <v>0.42851219680740799</v>
      </c>
      <c r="G555" s="9">
        <v>0.27558854718981901</v>
      </c>
      <c r="H555" s="9">
        <v>0.38169179380698898</v>
      </c>
      <c r="I555" s="9">
        <v>0.36108214219986601</v>
      </c>
      <c r="J555" s="9">
        <v>0.28209934395501102</v>
      </c>
      <c r="K555" s="9">
        <v>0.34995029821073698</v>
      </c>
      <c r="L555" s="9">
        <v>0.364646464646466</v>
      </c>
      <c r="M555" s="9">
        <v>0.20640269587194801</v>
      </c>
      <c r="N555" s="9">
        <v>8.1694731124388895E-2</v>
      </c>
      <c r="O555" s="9">
        <v>8.5617043847242003E-2</v>
      </c>
      <c r="P555" s="9">
        <v>8.8206191396126801E-2</v>
      </c>
      <c r="Q555" s="9">
        <v>4.9436120418828597E-2</v>
      </c>
      <c r="R555" s="9">
        <v>0.14025903389196701</v>
      </c>
      <c r="S555" s="9">
        <v>0.226800252350769</v>
      </c>
      <c r="T555" s="9">
        <v>9.3813131313131307E-2</v>
      </c>
      <c r="U555" s="9">
        <v>0.27637810191324103</v>
      </c>
      <c r="V555" s="9">
        <v>9.5514155456745603E-2</v>
      </c>
      <c r="W555" s="9">
        <v>7.6910852231112797E-2</v>
      </c>
      <c r="X555" s="9">
        <v>0.38527214514407798</v>
      </c>
      <c r="Y555" s="9">
        <v>0.26545842217484</v>
      </c>
      <c r="Z555" s="9">
        <v>0.36799641416405399</v>
      </c>
      <c r="AA555" s="9">
        <v>0.21745969327565801</v>
      </c>
      <c r="AB555" s="9">
        <v>0.47764643729775802</v>
      </c>
      <c r="AC555" s="9">
        <v>0.40798090636551398</v>
      </c>
      <c r="AD555" s="9">
        <v>0.39584664536741099</v>
      </c>
      <c r="AE555" s="9">
        <v>0.68075601374570605</v>
      </c>
      <c r="AF555" s="9">
        <v>0.286615414941849</v>
      </c>
      <c r="AG555" s="9">
        <v>0.23743932834842099</v>
      </c>
      <c r="AH555" s="9">
        <v>0</v>
      </c>
      <c r="AI555">
        <v>1</v>
      </c>
    </row>
    <row r="556" spans="3:35" x14ac:dyDescent="0.2">
      <c r="C556" s="5" t="s">
        <v>250</v>
      </c>
      <c r="D556" s="9">
        <v>0.36248757631691197</v>
      </c>
      <c r="E556" s="9">
        <v>0.18701386540412501</v>
      </c>
      <c r="F556" s="9">
        <v>0.35920116094257398</v>
      </c>
      <c r="G556" s="9">
        <v>0.215652173913043</v>
      </c>
      <c r="H556" s="9">
        <v>0.54680870271734705</v>
      </c>
      <c r="I556" s="9">
        <v>0.35126679344825201</v>
      </c>
      <c r="J556" s="9">
        <v>0.23350515463917501</v>
      </c>
      <c r="K556" s="9">
        <v>0.35109343936381798</v>
      </c>
      <c r="L556" s="9">
        <v>0.53333333333333599</v>
      </c>
      <c r="M556" s="9">
        <v>0.28433024431339698</v>
      </c>
      <c r="N556" s="9">
        <v>0.14484881405033401</v>
      </c>
      <c r="O556" s="9">
        <v>8.33185997171145E-2</v>
      </c>
      <c r="P556" s="9">
        <v>0.144041841398482</v>
      </c>
      <c r="Q556" s="9">
        <v>6.7161252003182501E-2</v>
      </c>
      <c r="R556" s="9">
        <v>0.129007036747458</v>
      </c>
      <c r="S556" s="9">
        <v>0.31444708144320699</v>
      </c>
      <c r="T556" s="9">
        <v>0.11202020202020101</v>
      </c>
      <c r="U556" s="9">
        <v>0.307444591778746</v>
      </c>
      <c r="V556" s="9">
        <v>0.23059604885461801</v>
      </c>
      <c r="W556" s="9">
        <v>0.13633348534472001</v>
      </c>
      <c r="X556" s="9">
        <v>0.29918178584133798</v>
      </c>
      <c r="Y556" s="9">
        <v>0.165778251599144</v>
      </c>
      <c r="Z556" s="9">
        <v>0.29378953135116398</v>
      </c>
      <c r="AA556" s="9">
        <v>0.151985843491938</v>
      </c>
      <c r="AB556" s="9">
        <v>0.37330779898303101</v>
      </c>
      <c r="AC556" s="9">
        <v>0.27321943126582598</v>
      </c>
      <c r="AD556" s="9">
        <v>0.20798722044728399</v>
      </c>
      <c r="AE556" s="9">
        <v>0.48006872852233501</v>
      </c>
      <c r="AF556" s="9">
        <v>0.31263552138773698</v>
      </c>
      <c r="AG556" s="9">
        <v>0.194739603830514</v>
      </c>
      <c r="AH556" s="9">
        <v>1</v>
      </c>
      <c r="AI556">
        <v>0</v>
      </c>
    </row>
    <row r="557" spans="3:35" x14ac:dyDescent="0.2">
      <c r="C557" s="5" t="s">
        <v>692</v>
      </c>
      <c r="D557" s="9">
        <v>0.22192247621752201</v>
      </c>
      <c r="E557" s="9">
        <v>0.348664186675684</v>
      </c>
      <c r="F557" s="9">
        <v>0.21712390297837</v>
      </c>
      <c r="G557" s="9">
        <v>0.115673382820784</v>
      </c>
      <c r="H557" s="9">
        <v>0.44208720772772803</v>
      </c>
      <c r="I557" s="9">
        <v>0.23050733083859901</v>
      </c>
      <c r="J557" s="9">
        <v>9.8406747891283897E-2</v>
      </c>
      <c r="K557" s="9">
        <v>0.10720675944334</v>
      </c>
      <c r="L557" s="9">
        <v>0.40353535353535502</v>
      </c>
      <c r="M557" s="9">
        <v>0.30855096882898198</v>
      </c>
      <c r="N557" s="9">
        <v>3.4474017743979297E-2</v>
      </c>
      <c r="O557" s="9">
        <v>0.11366248231966</v>
      </c>
      <c r="P557" s="9">
        <v>2.99674881025302E-2</v>
      </c>
      <c r="Q557" s="9">
        <v>1.5947015117725501E-2</v>
      </c>
      <c r="R557" s="9">
        <v>0.120270591834653</v>
      </c>
      <c r="S557" s="9">
        <v>0.112791780575</v>
      </c>
      <c r="T557" s="9">
        <v>4.6464646464646403E-2</v>
      </c>
      <c r="U557" s="9">
        <v>0.10035991665088</v>
      </c>
      <c r="V557" s="9">
        <v>9.2981369955534104E-2</v>
      </c>
      <c r="W557" s="9">
        <v>6.1364233102552602E-2</v>
      </c>
      <c r="X557" s="9">
        <v>0.19281394521522599</v>
      </c>
      <c r="Y557" s="9">
        <v>0.44749466950959299</v>
      </c>
      <c r="Z557" s="9">
        <v>0.182230190746552</v>
      </c>
      <c r="AA557" s="9">
        <v>8.9805348014156697E-2</v>
      </c>
      <c r="AB557" s="9">
        <v>0.55358911708380398</v>
      </c>
      <c r="AC557" s="9">
        <v>0.26109186871185802</v>
      </c>
      <c r="AD557" s="9">
        <v>0.22028753993610101</v>
      </c>
      <c r="AE557" s="9">
        <v>0.27903780068728501</v>
      </c>
      <c r="AF557" s="9">
        <v>0.32347723240685999</v>
      </c>
      <c r="AG557" s="9">
        <v>0.22602649875377201</v>
      </c>
      <c r="AH557" s="9">
        <v>1</v>
      </c>
      <c r="AI557">
        <v>0</v>
      </c>
    </row>
    <row r="558" spans="3:35" x14ac:dyDescent="0.2">
      <c r="C558" s="5" t="s">
        <v>239</v>
      </c>
      <c r="D558" s="9">
        <v>0.62468644990297995</v>
      </c>
      <c r="E558" s="9">
        <v>0.48224551910719898</v>
      </c>
      <c r="F558" s="9">
        <v>0.69041531338538398</v>
      </c>
      <c r="G558" s="9">
        <v>0.467232237539766</v>
      </c>
      <c r="H558" s="9">
        <v>0.68583551503114204</v>
      </c>
      <c r="I558" s="9">
        <v>1</v>
      </c>
      <c r="J558" s="9">
        <v>0.87956888472352301</v>
      </c>
      <c r="K558" s="9">
        <v>0.79721669980119103</v>
      </c>
      <c r="L558" s="9">
        <v>0.93232323232323699</v>
      </c>
      <c r="M558" s="9">
        <v>0.66259477674810596</v>
      </c>
      <c r="N558" s="9">
        <v>0.297012493210211</v>
      </c>
      <c r="O558" s="9">
        <v>0.33698727015558699</v>
      </c>
      <c r="P558" s="9">
        <v>0.37186071714649099</v>
      </c>
      <c r="Q558" s="9">
        <v>0.20470379045121501</v>
      </c>
      <c r="R558" s="9">
        <v>0.294625556650916</v>
      </c>
      <c r="S558" s="9">
        <v>0.49642503079280398</v>
      </c>
      <c r="T558" s="9">
        <v>0.27550505050504998</v>
      </c>
      <c r="U558" s="9">
        <v>0.49119151354423202</v>
      </c>
      <c r="V558" s="9">
        <v>1</v>
      </c>
      <c r="W558" s="9">
        <v>0.17592554205878699</v>
      </c>
      <c r="X558" s="9">
        <v>0.54927072216293304</v>
      </c>
      <c r="Y558" s="9">
        <v>0.52505330490405</v>
      </c>
      <c r="Z558" s="9">
        <v>0.59709148861995398</v>
      </c>
      <c r="AA558" s="9">
        <v>0.35337200157294502</v>
      </c>
      <c r="AB558" s="9">
        <v>0.61236214752690699</v>
      </c>
      <c r="AC558" s="9">
        <v>0.57155747009342905</v>
      </c>
      <c r="AD558" s="9">
        <v>0.61349840255591004</v>
      </c>
      <c r="AE558" s="9">
        <v>0.86185567010309505</v>
      </c>
      <c r="AF558" s="9">
        <v>0.76384782180169597</v>
      </c>
      <c r="AG558" s="9">
        <v>0.292535747081204</v>
      </c>
      <c r="AH558" s="9">
        <v>0</v>
      </c>
      <c r="AI558">
        <v>1</v>
      </c>
    </row>
    <row r="559" spans="3:35" x14ac:dyDescent="0.2">
      <c r="C559" s="5" t="s">
        <v>284</v>
      </c>
      <c r="D559" s="9">
        <v>0.35586161200246302</v>
      </c>
      <c r="E559" s="9">
        <v>3.9905309435238401E-2</v>
      </c>
      <c r="F559" s="9">
        <v>0.34890470596365097</v>
      </c>
      <c r="G559" s="9">
        <v>0.21090137857900301</v>
      </c>
      <c r="H559" s="9">
        <v>0.51882278595288001</v>
      </c>
      <c r="I559" s="9">
        <v>0.277651677811178</v>
      </c>
      <c r="J559" s="9">
        <v>0.20716963448922099</v>
      </c>
      <c r="K559" s="9">
        <v>0.28717693836978198</v>
      </c>
      <c r="L559" s="9">
        <v>0.402020202020198</v>
      </c>
      <c r="M559" s="9">
        <v>0.29612468407750597</v>
      </c>
      <c r="N559" s="9">
        <v>6.56889371718265E-2</v>
      </c>
      <c r="O559" s="9">
        <v>0.10979490806223401</v>
      </c>
      <c r="P559" s="9">
        <v>5.5175988314563898E-2</v>
      </c>
      <c r="Q559" s="9">
        <v>3.2476774287539298E-2</v>
      </c>
      <c r="R559" s="9">
        <v>7.1557262807220606E-2</v>
      </c>
      <c r="S559" s="9">
        <v>7.8919698380749803E-2</v>
      </c>
      <c r="T559" s="9">
        <v>7.2777777777777497E-2</v>
      </c>
      <c r="U559" s="9">
        <v>0.227315779503694</v>
      </c>
      <c r="V559" s="9">
        <v>0.15784882084763699</v>
      </c>
      <c r="W559" s="9">
        <v>6.6097314926136505E-2</v>
      </c>
      <c r="X559" s="9">
        <v>0.27641408751333801</v>
      </c>
      <c r="Y559" s="9">
        <v>0.105543710021322</v>
      </c>
      <c r="Z559" s="9">
        <v>0.26091936849444802</v>
      </c>
      <c r="AA559" s="9">
        <v>0.13770644907589399</v>
      </c>
      <c r="AB559" s="9">
        <v>0.39708115961170398</v>
      </c>
      <c r="AC559" s="9">
        <v>0.14699576020412999</v>
      </c>
      <c r="AD559" s="9">
        <v>0.204472843450479</v>
      </c>
      <c r="AE559" s="9">
        <v>0.41958762886598</v>
      </c>
      <c r="AF559" s="9">
        <v>0.26098955253301598</v>
      </c>
      <c r="AG559" s="9">
        <v>0.164108618654074</v>
      </c>
      <c r="AH559" s="9">
        <v>1</v>
      </c>
      <c r="AI559">
        <v>0</v>
      </c>
    </row>
    <row r="560" spans="3:35" x14ac:dyDescent="0.2">
      <c r="C560" s="5" t="s">
        <v>543</v>
      </c>
      <c r="D560" s="9">
        <v>0.239907236499599</v>
      </c>
      <c r="E560" s="9">
        <v>0.43997294555292099</v>
      </c>
      <c r="F560" s="9">
        <v>0.24158662151890001</v>
      </c>
      <c r="G560" s="9">
        <v>0.129077412513255</v>
      </c>
      <c r="H560" s="9">
        <v>0.15094339622641501</v>
      </c>
      <c r="I560" s="9">
        <v>0.26967670695049401</v>
      </c>
      <c r="J560" s="9">
        <v>0.18610590440487301</v>
      </c>
      <c r="K560" s="9">
        <v>0.14801192842942401</v>
      </c>
      <c r="L560" s="9">
        <v>7.2222222222222604E-2</v>
      </c>
      <c r="M560" s="9">
        <v>0.350252737994945</v>
      </c>
      <c r="N560" s="9">
        <v>2.8607640774941101E-3</v>
      </c>
      <c r="O560" s="9">
        <v>0.237314356435641</v>
      </c>
      <c r="P560" s="9">
        <v>4.8108184516797797E-2</v>
      </c>
      <c r="Q560" s="9">
        <v>5.1307625355343101E-3</v>
      </c>
      <c r="R560" s="9">
        <v>0.113165856477546</v>
      </c>
      <c r="S560" s="9">
        <v>0.32556253191937001</v>
      </c>
      <c r="T560" s="9">
        <v>0.10871212121212</v>
      </c>
      <c r="U560" s="9">
        <v>0.31577950369388202</v>
      </c>
      <c r="V560" s="9">
        <v>0.23664659199639701</v>
      </c>
      <c r="W560" s="9">
        <v>0.223290908337134</v>
      </c>
      <c r="X560" s="9">
        <v>0.16506581287798</v>
      </c>
      <c r="Y560" s="9">
        <v>0.44482942430703698</v>
      </c>
      <c r="Z560" s="9">
        <v>0.184023108720554</v>
      </c>
      <c r="AA560" s="9">
        <v>7.45182854895792E-2</v>
      </c>
      <c r="AB560" s="9">
        <v>0.111074423826191</v>
      </c>
      <c r="AC560" s="9">
        <v>0.285346993819794</v>
      </c>
      <c r="AD560" s="9">
        <v>0.23258785942492</v>
      </c>
      <c r="AE560" s="9">
        <v>0.375257731958764</v>
      </c>
      <c r="AF560" s="9">
        <v>0.12339838359944599</v>
      </c>
      <c r="AG560" s="9">
        <v>0.25219729765184501</v>
      </c>
      <c r="AH560" s="9">
        <v>1</v>
      </c>
      <c r="AI560">
        <v>0</v>
      </c>
    </row>
    <row r="561" spans="3:35" x14ac:dyDescent="0.2">
      <c r="C561" s="5" t="s">
        <v>610</v>
      </c>
      <c r="D561" s="9">
        <v>0.66822850111221799</v>
      </c>
      <c r="E561" s="9">
        <v>0.36557321609739601</v>
      </c>
      <c r="F561" s="9">
        <v>0.65171722755855799</v>
      </c>
      <c r="G561" s="9">
        <v>0.52619300106044498</v>
      </c>
      <c r="H561" s="9">
        <v>0.39911528392164197</v>
      </c>
      <c r="I561" s="9">
        <v>0.300963131096249</v>
      </c>
      <c r="J561" s="9">
        <v>0.36832239925023402</v>
      </c>
      <c r="K561" s="9">
        <v>0.57405566600397895</v>
      </c>
      <c r="L561" s="9">
        <v>0.24949494949494999</v>
      </c>
      <c r="M561" s="9">
        <v>0.14005897219882199</v>
      </c>
      <c r="N561" s="9">
        <v>0.200181061017562</v>
      </c>
      <c r="O561" s="9">
        <v>0.221181046676096</v>
      </c>
      <c r="P561" s="9">
        <v>0.178344249163642</v>
      </c>
      <c r="Q561" s="9">
        <v>0.14024706853593</v>
      </c>
      <c r="R561" s="9">
        <v>0.12761328483529899</v>
      </c>
      <c r="S561" s="9">
        <v>0.13892811007300199</v>
      </c>
      <c r="T561" s="9">
        <v>8.0429292929292906E-2</v>
      </c>
      <c r="U561" s="9">
        <v>0.277704110627011</v>
      </c>
      <c r="V561" s="9">
        <v>3.3883041593966302E-2</v>
      </c>
      <c r="W561" s="9">
        <v>4.5264845293865402E-2</v>
      </c>
      <c r="X561" s="9">
        <v>0.63144788331554802</v>
      </c>
      <c r="Y561" s="9">
        <v>0.53438166311300705</v>
      </c>
      <c r="Z561" s="9">
        <v>0.58663280043826604</v>
      </c>
      <c r="AA561" s="9">
        <v>0.451435312622886</v>
      </c>
      <c r="AB561" s="9">
        <v>0.43340157168328902</v>
      </c>
      <c r="AC561" s="9">
        <v>0.27438367727100599</v>
      </c>
      <c r="AD561" s="9">
        <v>0.351357827476038</v>
      </c>
      <c r="AE561" s="9">
        <v>0.78350515463917803</v>
      </c>
      <c r="AF561" s="9">
        <v>0.13857677902621701</v>
      </c>
      <c r="AG561" s="9">
        <v>0.126000262363899</v>
      </c>
      <c r="AH561" s="9">
        <v>0</v>
      </c>
      <c r="AI561">
        <v>1</v>
      </c>
    </row>
    <row r="562" spans="3:35" x14ac:dyDescent="0.2">
      <c r="C562" s="5" t="s">
        <v>621</v>
      </c>
      <c r="D562" s="9">
        <v>0.47796866865445298</v>
      </c>
      <c r="E562" s="9">
        <v>0.58978694622928196</v>
      </c>
      <c r="F562" s="9">
        <v>0.46582820814041898</v>
      </c>
      <c r="G562" s="9">
        <v>0.33399787910922502</v>
      </c>
      <c r="H562" s="9">
        <v>0.41843459420420898</v>
      </c>
      <c r="I562" s="9">
        <v>0.28102570394454401</v>
      </c>
      <c r="J562" s="9">
        <v>0.23594189315838801</v>
      </c>
      <c r="K562" s="9">
        <v>0.31963220675944398</v>
      </c>
      <c r="L562" s="9">
        <v>0.37020202020201598</v>
      </c>
      <c r="M562" s="9">
        <v>0.270640269587196</v>
      </c>
      <c r="N562" s="9">
        <v>0.29607097591888398</v>
      </c>
      <c r="O562" s="9">
        <v>0.174991159830266</v>
      </c>
      <c r="P562" s="9">
        <v>0.249446355369175</v>
      </c>
      <c r="Q562" s="9">
        <v>0.202462467173952</v>
      </c>
      <c r="R562" s="9">
        <v>0.23887548016453</v>
      </c>
      <c r="S562" s="9">
        <v>0.14974314296872701</v>
      </c>
      <c r="T562" s="9">
        <v>6.8712121212121197E-2</v>
      </c>
      <c r="U562" s="9">
        <v>0.276188672096986</v>
      </c>
      <c r="V562" s="9">
        <v>0.17684471210671299</v>
      </c>
      <c r="W562" s="9">
        <v>0.121685115321366</v>
      </c>
      <c r="X562" s="9">
        <v>0.53468516542155997</v>
      </c>
      <c r="Y562" s="9">
        <v>0.59888059701492702</v>
      </c>
      <c r="Z562" s="9">
        <v>0.50644952437870105</v>
      </c>
      <c r="AA562" s="9">
        <v>0.35951631930790401</v>
      </c>
      <c r="AB562" s="9">
        <v>0.58660767351251797</v>
      </c>
      <c r="AC562" s="9">
        <v>0.21064120848735299</v>
      </c>
      <c r="AD562" s="9">
        <v>0.210782747603833</v>
      </c>
      <c r="AE562" s="9">
        <v>0.53436426116838598</v>
      </c>
      <c r="AF562" s="9">
        <v>0.28484131677508201</v>
      </c>
      <c r="AG562" s="9">
        <v>0.23324150596877999</v>
      </c>
      <c r="AH562" s="9">
        <v>0</v>
      </c>
      <c r="AI562">
        <v>1</v>
      </c>
    </row>
    <row r="563" spans="3:35" x14ac:dyDescent="0.2">
      <c r="C563" s="5" t="s">
        <v>465</v>
      </c>
      <c r="D563" s="9">
        <v>0.211983529745848</v>
      </c>
      <c r="E563" s="9">
        <v>0.28576259722691899</v>
      </c>
      <c r="F563" s="9">
        <v>0.205929099578467</v>
      </c>
      <c r="G563" s="9">
        <v>0.11011664899257601</v>
      </c>
      <c r="H563" s="9">
        <v>0.32409497156269901</v>
      </c>
      <c r="I563" s="9">
        <v>0.17655358566959101</v>
      </c>
      <c r="J563" s="9">
        <v>7.8350515463917206E-2</v>
      </c>
      <c r="K563" s="9">
        <v>7.4652087475149398E-2</v>
      </c>
      <c r="L563" s="9">
        <v>0.177272727272728</v>
      </c>
      <c r="M563" s="9">
        <v>0.26263689974726201</v>
      </c>
      <c r="N563" s="9">
        <v>7.8326996197718199E-2</v>
      </c>
      <c r="O563" s="9">
        <v>0.15443776520509001</v>
      </c>
      <c r="P563" s="9">
        <v>8.0949912830419801E-2</v>
      </c>
      <c r="Q563" s="9">
        <v>3.01233848464133E-2</v>
      </c>
      <c r="R563" s="9">
        <v>0.16789611449162001</v>
      </c>
      <c r="S563" s="9">
        <v>0.18226334605101099</v>
      </c>
      <c r="T563" s="9">
        <v>5.6085858585858503E-2</v>
      </c>
      <c r="U563" s="9">
        <v>0.14788785754877801</v>
      </c>
      <c r="V563" s="9">
        <v>0.15559745595767199</v>
      </c>
      <c r="W563" s="9">
        <v>8.6929784558407205E-2</v>
      </c>
      <c r="X563" s="9">
        <v>0.168979011028104</v>
      </c>
      <c r="Y563" s="9">
        <v>0.25559701492537101</v>
      </c>
      <c r="Z563" s="9">
        <v>0.16076497833557499</v>
      </c>
      <c r="AA563" s="9">
        <v>7.4862367282737097E-2</v>
      </c>
      <c r="AB563" s="9">
        <v>0.28547843888265401</v>
      </c>
      <c r="AC563" s="9">
        <v>0.147092780704562</v>
      </c>
      <c r="AD563" s="9">
        <v>9.7923322683706002E-2</v>
      </c>
      <c r="AE563" s="9">
        <v>0.189312714776632</v>
      </c>
      <c r="AF563" s="9">
        <v>0.126749457914449</v>
      </c>
      <c r="AG563" s="9">
        <v>0.139971139971141</v>
      </c>
      <c r="AH563" s="9">
        <v>1</v>
      </c>
      <c r="AI563">
        <v>0</v>
      </c>
    </row>
    <row r="564" spans="3:35" x14ac:dyDescent="0.2">
      <c r="C564" s="5" t="s">
        <v>534</v>
      </c>
      <c r="D564" s="9">
        <v>0.64645747550759902</v>
      </c>
      <c r="E564" s="9">
        <v>0.25836996956374703</v>
      </c>
      <c r="F564" s="9">
        <v>0.62891299841061399</v>
      </c>
      <c r="G564" s="9">
        <v>0.50540827147401901</v>
      </c>
      <c r="H564" s="9">
        <v>0.3776293220186</v>
      </c>
      <c r="I564" s="9">
        <v>0.27059689589595798</v>
      </c>
      <c r="J564" s="9">
        <v>0.35777881911902498</v>
      </c>
      <c r="K564" s="9">
        <v>0.44438369781312298</v>
      </c>
      <c r="L564" s="9">
        <v>0.25808080808080403</v>
      </c>
      <c r="M564" s="9">
        <v>0.101516427969673</v>
      </c>
      <c r="N564" s="9">
        <v>0.181857686040195</v>
      </c>
      <c r="O564" s="9">
        <v>6.5704561527581196E-2</v>
      </c>
      <c r="P564" s="9">
        <v>0.158413042453941</v>
      </c>
      <c r="Q564" s="9">
        <v>0.13115103156903801</v>
      </c>
      <c r="R564" s="9">
        <v>0.15290478294863499</v>
      </c>
      <c r="S564" s="9">
        <v>0.12540931895334601</v>
      </c>
      <c r="T564" s="9">
        <v>6.7702020202020097E-2</v>
      </c>
      <c r="U564" s="9">
        <v>0.23337753362378999</v>
      </c>
      <c r="V564" s="9">
        <v>6.8638487082793895E-2</v>
      </c>
      <c r="W564" s="9">
        <v>2.81981122949575E-2</v>
      </c>
      <c r="X564" s="9">
        <v>0.62041977943792403</v>
      </c>
      <c r="Y564" s="9">
        <v>0.29717484008528799</v>
      </c>
      <c r="Z564" s="9">
        <v>0.57966034165048297</v>
      </c>
      <c r="AA564" s="9">
        <v>0.432756586708612</v>
      </c>
      <c r="AB564" s="9">
        <v>0.56151357062669605</v>
      </c>
      <c r="AC564" s="9">
        <v>0.26992073425114599</v>
      </c>
      <c r="AD564" s="9">
        <v>0.33218849840255499</v>
      </c>
      <c r="AE564" s="9">
        <v>0.72577319587629097</v>
      </c>
      <c r="AF564" s="9">
        <v>0.221565148827122</v>
      </c>
      <c r="AG564" s="9">
        <v>0.10173160173160301</v>
      </c>
      <c r="AH564" s="9">
        <v>0</v>
      </c>
      <c r="AI564">
        <v>1</v>
      </c>
    </row>
    <row r="565" spans="3:35" x14ac:dyDescent="0.2">
      <c r="C565" s="5" t="s">
        <v>527</v>
      </c>
      <c r="D565" s="9">
        <v>0.62563301623361101</v>
      </c>
      <c r="E565" s="9">
        <v>0.57896516739938697</v>
      </c>
      <c r="F565" s="9">
        <v>0.621311588694624</v>
      </c>
      <c r="G565" s="9">
        <v>0.46256627783669102</v>
      </c>
      <c r="H565" s="9">
        <v>0.41906653426018098</v>
      </c>
      <c r="I565" s="9">
        <v>0.45248757744923401</v>
      </c>
      <c r="J565" s="9">
        <v>0.384489222118088</v>
      </c>
      <c r="K565" s="9">
        <v>0.62872763419483402</v>
      </c>
      <c r="L565" s="9">
        <v>0.41161616161616299</v>
      </c>
      <c r="M565" s="9">
        <v>0.21566975568660399</v>
      </c>
      <c r="N565" s="9">
        <v>0.31309071156979801</v>
      </c>
      <c r="O565" s="9">
        <v>0.33853429985855499</v>
      </c>
      <c r="P565" s="9">
        <v>0.30019318663713901</v>
      </c>
      <c r="Q565" s="9">
        <v>0.18079634216040899</v>
      </c>
      <c r="R565" s="9">
        <v>0.228643301492334</v>
      </c>
      <c r="S565" s="9">
        <v>0.33412443296181799</v>
      </c>
      <c r="T565" s="9">
        <v>0.149090909090909</v>
      </c>
      <c r="U565" s="9">
        <v>0.48039401401780701</v>
      </c>
      <c r="V565" s="9">
        <v>0.41112737096864899</v>
      </c>
      <c r="W565" s="9">
        <v>0.117159321752829</v>
      </c>
      <c r="X565" s="9">
        <v>0.57844183564567897</v>
      </c>
      <c r="Y565" s="9">
        <v>0.58075692963752801</v>
      </c>
      <c r="Z565" s="9">
        <v>0.54579411325265403</v>
      </c>
      <c r="AA565" s="9">
        <v>0.36516909162406602</v>
      </c>
      <c r="AB565" s="9">
        <v>0.37396817011160499</v>
      </c>
      <c r="AC565" s="9">
        <v>0.30494513490700498</v>
      </c>
      <c r="AD565" s="9">
        <v>0.29576677316293898</v>
      </c>
      <c r="AE565" s="9">
        <v>0.73951890034364498</v>
      </c>
      <c r="AF565" s="9">
        <v>0.33629016361127601</v>
      </c>
      <c r="AG565" s="9">
        <v>0.13957759412304899</v>
      </c>
      <c r="AH565" s="9">
        <v>0</v>
      </c>
      <c r="AI565">
        <v>1</v>
      </c>
    </row>
    <row r="566" spans="3:35" x14ac:dyDescent="0.2">
      <c r="C566" s="5" t="s">
        <v>320</v>
      </c>
      <c r="D566" s="9">
        <v>0.18547967248805</v>
      </c>
      <c r="E566" s="9">
        <v>0.109908691241122</v>
      </c>
      <c r="F566" s="9">
        <v>0.17206827447999401</v>
      </c>
      <c r="G566" s="9">
        <v>9.4718981972428395E-2</v>
      </c>
      <c r="H566" s="9">
        <v>0.20330414372122499</v>
      </c>
      <c r="I566" s="9">
        <v>5.4597877430832303E-2</v>
      </c>
      <c r="J566" s="9">
        <v>7.2399250234301497E-3</v>
      </c>
      <c r="K566" s="9">
        <v>3.2743538767395698E-2</v>
      </c>
      <c r="L566" s="9">
        <v>0.19292929292928801</v>
      </c>
      <c r="M566" s="9">
        <v>0.15732940185341401</v>
      </c>
      <c r="N566" s="9">
        <v>6.1669382581929701E-2</v>
      </c>
      <c r="O566" s="9">
        <v>8.8666902404526099E-2</v>
      </c>
      <c r="P566" s="9">
        <v>4.9521745276351101E-2</v>
      </c>
      <c r="Q566" s="9">
        <v>2.1923877190426301E-2</v>
      </c>
      <c r="R566" s="9">
        <v>0.15055920046231699</v>
      </c>
      <c r="S566" s="9">
        <v>2.9155526181392201E-2</v>
      </c>
      <c r="T566" s="9">
        <v>4.6338383838383798E-3</v>
      </c>
      <c r="U566" s="9">
        <v>6.7740102292100896E-2</v>
      </c>
      <c r="V566" s="9">
        <v>0.119434907412617</v>
      </c>
      <c r="W566" s="9">
        <v>6.11569448475048E-2</v>
      </c>
      <c r="X566" s="9">
        <v>0.157595161864102</v>
      </c>
      <c r="Y566" s="9">
        <v>0.16471215351812099</v>
      </c>
      <c r="Z566" s="9">
        <v>0.137755864335873</v>
      </c>
      <c r="AA566" s="9">
        <v>6.9996067636649797E-2</v>
      </c>
      <c r="AB566" s="9">
        <v>0.30330845935415901</v>
      </c>
      <c r="AC566" s="9">
        <v>5.3991908490264001E-2</v>
      </c>
      <c r="AD566" s="9">
        <v>1.48083067092651E-2</v>
      </c>
      <c r="AE566" s="9">
        <v>0.135841924398625</v>
      </c>
      <c r="AF566" s="9">
        <v>0.23122412773506601</v>
      </c>
      <c r="AG566" s="9">
        <v>0.14305391578119001</v>
      </c>
      <c r="AH566" s="9">
        <v>1</v>
      </c>
      <c r="AI566">
        <v>0</v>
      </c>
    </row>
    <row r="567" spans="3:35" x14ac:dyDescent="0.2">
      <c r="C567" s="5" t="s">
        <v>433</v>
      </c>
      <c r="D567" s="9">
        <v>0.69899190685787604</v>
      </c>
      <c r="E567" s="9">
        <v>0.38146770375380101</v>
      </c>
      <c r="F567" s="9">
        <v>0.71529265427406497</v>
      </c>
      <c r="G567" s="9">
        <v>0.57158006362672298</v>
      </c>
      <c r="H567" s="9">
        <v>0.37356685023020902</v>
      </c>
      <c r="I567" s="9">
        <v>0.54205263480768195</v>
      </c>
      <c r="J567" s="9">
        <v>0.51429240862230496</v>
      </c>
      <c r="K567" s="9">
        <v>0.540755467196816</v>
      </c>
      <c r="L567" s="9">
        <v>0.33383838383838499</v>
      </c>
      <c r="M567" s="9">
        <v>0.25231676495366601</v>
      </c>
      <c r="N567" s="9">
        <v>0.38221980807532102</v>
      </c>
      <c r="O567" s="9">
        <v>0.21919200848656301</v>
      </c>
      <c r="P567" s="9">
        <v>0.38213259199924599</v>
      </c>
      <c r="Q567" s="9">
        <v>0.28016167411906601</v>
      </c>
      <c r="R567" s="9">
        <v>0.13509195363225299</v>
      </c>
      <c r="S567" s="9">
        <v>0.35560428996304999</v>
      </c>
      <c r="T567" s="9">
        <v>0.15982323232323201</v>
      </c>
      <c r="U567" s="9">
        <v>0.29569994317105502</v>
      </c>
      <c r="V567" s="9">
        <v>0.15981876512635701</v>
      </c>
      <c r="W567" s="9">
        <v>0.128491079695424</v>
      </c>
      <c r="X567" s="9">
        <v>0.72073995019566195</v>
      </c>
      <c r="Y567" s="9">
        <v>0.43070362473347601</v>
      </c>
      <c r="Z567" s="9">
        <v>0.724587877882368</v>
      </c>
      <c r="AA567" s="9">
        <v>0.54040503342508805</v>
      </c>
      <c r="AB567" s="9">
        <v>0.37000594334016002</v>
      </c>
      <c r="AC567" s="9">
        <v>0.43194496997215398</v>
      </c>
      <c r="AD567" s="9">
        <v>0.46381789137380097</v>
      </c>
      <c r="AE567" s="9">
        <v>0.63264604810996705</v>
      </c>
      <c r="AF567" s="9">
        <v>0.24995071949536801</v>
      </c>
      <c r="AG567" s="9">
        <v>0.21999212908304</v>
      </c>
      <c r="AH567" s="9">
        <v>0</v>
      </c>
      <c r="AI567">
        <v>1</v>
      </c>
    </row>
    <row r="568" spans="3:35" x14ac:dyDescent="0.2">
      <c r="C568" s="5" t="s">
        <v>703</v>
      </c>
      <c r="D568" s="9">
        <v>0.36722040797008998</v>
      </c>
      <c r="E568" s="9">
        <v>0.53128170443016498</v>
      </c>
      <c r="F568" s="9">
        <v>0.35180706240066301</v>
      </c>
      <c r="G568" s="9">
        <v>0.22273594909862099</v>
      </c>
      <c r="H568" s="9">
        <v>0.27191477836959699</v>
      </c>
      <c r="I568" s="9">
        <v>0.16183056254217501</v>
      </c>
      <c r="J568" s="9">
        <v>9.6180880974695404E-2</v>
      </c>
      <c r="K568" s="9">
        <v>0.150447316103379</v>
      </c>
      <c r="L568" s="9">
        <v>0.39393939393939498</v>
      </c>
      <c r="M568" s="9">
        <v>0.14406065711878899</v>
      </c>
      <c r="N568" s="9">
        <v>6.9382581930110002E-2</v>
      </c>
      <c r="O568" s="9">
        <v>0.22648514851485099</v>
      </c>
      <c r="P568" s="9">
        <v>6.6908542618856801E-2</v>
      </c>
      <c r="Q568" s="9">
        <v>3.84909917481948E-2</v>
      </c>
      <c r="R568" s="9">
        <v>0.10408947207397</v>
      </c>
      <c r="S568" s="9">
        <v>7.1108841289392696E-2</v>
      </c>
      <c r="T568" s="9">
        <v>4.9166666666666602E-2</v>
      </c>
      <c r="U568" s="9">
        <v>0.24038643682515601</v>
      </c>
      <c r="V568" s="9">
        <v>0.15222040862272701</v>
      </c>
      <c r="W568" s="9">
        <v>5.9809571189696202E-2</v>
      </c>
      <c r="X568" s="9">
        <v>0.30522945570971299</v>
      </c>
      <c r="Y568" s="9">
        <v>0.54024520255863395</v>
      </c>
      <c r="Z568" s="9">
        <v>0.28382887594003797</v>
      </c>
      <c r="AA568" s="9">
        <v>0.15758946126622</v>
      </c>
      <c r="AB568" s="9">
        <v>0.23000726408241601</v>
      </c>
      <c r="AC568" s="9">
        <v>0.10702331402625299</v>
      </c>
      <c r="AD568" s="9">
        <v>0.12867412140574899</v>
      </c>
      <c r="AE568" s="9">
        <v>0.37628865979381498</v>
      </c>
      <c r="AF568" s="9">
        <v>0.22807017543859601</v>
      </c>
      <c r="AG568" s="9">
        <v>9.5238095238095802E-2</v>
      </c>
      <c r="AH568" s="9">
        <v>1</v>
      </c>
      <c r="AI568">
        <v>0</v>
      </c>
    </row>
    <row r="569" spans="3:35" x14ac:dyDescent="0.2">
      <c r="C569" s="5" t="s">
        <v>644</v>
      </c>
      <c r="D569" s="9">
        <v>0.31799895877703299</v>
      </c>
      <c r="E569" s="9">
        <v>0.26817720662833899</v>
      </c>
      <c r="F569" s="9">
        <v>0.30384907746527501</v>
      </c>
      <c r="G569" s="9">
        <v>0.181378579003181</v>
      </c>
      <c r="H569" s="9">
        <v>0.42312900604857301</v>
      </c>
      <c r="I569" s="9">
        <v>0.18462057542482099</v>
      </c>
      <c r="J569" s="9">
        <v>0.106560449859418</v>
      </c>
      <c r="K569" s="9">
        <v>0.157057654075547</v>
      </c>
      <c r="L569" s="9">
        <v>0.33939393939393597</v>
      </c>
      <c r="M569" s="9">
        <v>0.22999157540016801</v>
      </c>
      <c r="N569" s="9">
        <v>4.7655259822560102E-2</v>
      </c>
      <c r="O569" s="9">
        <v>0.129508486562942</v>
      </c>
      <c r="P569" s="9">
        <v>3.80247844319841E-2</v>
      </c>
      <c r="Q569" s="9">
        <v>2.5846192925636599E-2</v>
      </c>
      <c r="R569" s="9">
        <v>5.2078729986062701E-2</v>
      </c>
      <c r="S569" s="9">
        <v>4.45669480578006E-2</v>
      </c>
      <c r="T569" s="9">
        <v>4.28787878787876E-2</v>
      </c>
      <c r="U569" s="9">
        <v>0.17490054934646701</v>
      </c>
      <c r="V569" s="9">
        <v>6.9904879833398895E-2</v>
      </c>
      <c r="W569" s="9">
        <v>2.1737628345978002E-2</v>
      </c>
      <c r="X569" s="9">
        <v>0.25008893632159401</v>
      </c>
      <c r="Y569" s="9">
        <v>0.30676972281449899</v>
      </c>
      <c r="Z569" s="9">
        <v>0.22595746800139499</v>
      </c>
      <c r="AA569" s="9">
        <v>0.123205859221392</v>
      </c>
      <c r="AB569" s="9">
        <v>0.32179885095423799</v>
      </c>
      <c r="AC569" s="9">
        <v>0.104112699013301</v>
      </c>
      <c r="AD569" s="9">
        <v>0.139137380191692</v>
      </c>
      <c r="AE569" s="9">
        <v>0.31192439862542998</v>
      </c>
      <c r="AF569" s="9">
        <v>0.18785728365858501</v>
      </c>
      <c r="AG569" s="9">
        <v>9.5500459136823299E-2</v>
      </c>
      <c r="AH569" s="9">
        <v>1</v>
      </c>
      <c r="AI569">
        <v>0</v>
      </c>
    </row>
    <row r="570" spans="3:35" x14ac:dyDescent="0.2">
      <c r="C570" s="5" t="s">
        <v>358</v>
      </c>
      <c r="D570" s="9">
        <v>0.52529698518623402</v>
      </c>
      <c r="E570" s="9">
        <v>0.41021305377071299</v>
      </c>
      <c r="F570" s="9">
        <v>0.50867251744869002</v>
      </c>
      <c r="G570" s="9">
        <v>0.373488865323435</v>
      </c>
      <c r="H570" s="9">
        <v>0.19030423399837501</v>
      </c>
      <c r="I570" s="9">
        <v>0.20563155634623601</v>
      </c>
      <c r="J570" s="9">
        <v>0.25843486410496702</v>
      </c>
      <c r="K570" s="9">
        <v>0.28717693836978198</v>
      </c>
      <c r="L570" s="9">
        <v>0.35858585858585501</v>
      </c>
      <c r="M570" s="9">
        <v>7.2451558550970893E-2</v>
      </c>
      <c r="N570" s="9">
        <v>0.19000543183052601</v>
      </c>
      <c r="O570" s="9">
        <v>0.20880480905233201</v>
      </c>
      <c r="P570" s="9">
        <v>0.167506950007067</v>
      </c>
      <c r="Q570" s="9">
        <v>0.12991830376654301</v>
      </c>
      <c r="R570" s="9">
        <v>0.129754903627154</v>
      </c>
      <c r="S570" s="9">
        <v>0.380839366719743</v>
      </c>
      <c r="T570" s="9">
        <v>0.15429292929292901</v>
      </c>
      <c r="U570" s="9">
        <v>0.27353665466944499</v>
      </c>
      <c r="V570" s="9">
        <v>0.19021219114087701</v>
      </c>
      <c r="W570" s="9">
        <v>0.143070353633763</v>
      </c>
      <c r="X570" s="9">
        <v>0.42084667378157398</v>
      </c>
      <c r="Y570" s="9">
        <v>0.33795309168443299</v>
      </c>
      <c r="Z570" s="9">
        <v>0.39190198715075097</v>
      </c>
      <c r="AA570" s="9">
        <v>0.25629178136059699</v>
      </c>
      <c r="AB570" s="9">
        <v>0.112593277421912</v>
      </c>
      <c r="AC570" s="9">
        <v>0.163974347779685</v>
      </c>
      <c r="AD570" s="9">
        <v>0.20247603833865799</v>
      </c>
      <c r="AE570" s="9">
        <v>0.315498281786942</v>
      </c>
      <c r="AF570" s="9">
        <v>0.15848610289769299</v>
      </c>
      <c r="AG570" s="9">
        <v>6.9132887314705904E-2</v>
      </c>
      <c r="AH570" s="9">
        <v>0</v>
      </c>
      <c r="AI570">
        <v>1</v>
      </c>
    </row>
    <row r="571" spans="3:35" x14ac:dyDescent="0.2">
      <c r="C571" s="5" t="s">
        <v>667</v>
      </c>
      <c r="D571" s="9">
        <v>0.247953050310002</v>
      </c>
      <c r="E571" s="9">
        <v>0.34934054785254898</v>
      </c>
      <c r="F571" s="9">
        <v>0.24656208969663401</v>
      </c>
      <c r="G571" s="9">
        <v>0.13132555673382801</v>
      </c>
      <c r="H571" s="9">
        <v>0.51430892841022402</v>
      </c>
      <c r="I571" s="9">
        <v>0.29390834918103198</v>
      </c>
      <c r="J571" s="9">
        <v>0.191541705716963</v>
      </c>
      <c r="K571" s="9">
        <v>0.10765407554671901</v>
      </c>
      <c r="L571" s="9">
        <v>0.53737373737373995</v>
      </c>
      <c r="M571" s="9">
        <v>0.399747262005056</v>
      </c>
      <c r="N571" s="9">
        <v>2.5203693644758201E-2</v>
      </c>
      <c r="O571" s="9">
        <v>9.6291548797737103E-2</v>
      </c>
      <c r="P571" s="9">
        <v>1.0776044856994699E-2</v>
      </c>
      <c r="Q571" s="9">
        <v>1.07919715800208E-2</v>
      </c>
      <c r="R571" s="9">
        <v>0.15497841384233599</v>
      </c>
      <c r="S571" s="9">
        <v>0.14816595067143401</v>
      </c>
      <c r="T571" s="9">
        <v>0.10015151515151501</v>
      </c>
      <c r="U571" s="9">
        <v>0.18742186020079499</v>
      </c>
      <c r="V571" s="9">
        <v>7.4829740530196406E-2</v>
      </c>
      <c r="W571" s="9">
        <v>0.100818097646587</v>
      </c>
      <c r="X571" s="9">
        <v>0.18605478477410201</v>
      </c>
      <c r="Y571" s="9">
        <v>0.32382729211087502</v>
      </c>
      <c r="Z571" s="9">
        <v>0.172916977937149</v>
      </c>
      <c r="AA571" s="9">
        <v>8.1129571372394696E-2</v>
      </c>
      <c r="AB571" s="9">
        <v>0.45585419005480698</v>
      </c>
      <c r="AC571" s="9">
        <v>0.19812556393165801</v>
      </c>
      <c r="AD571" s="9">
        <v>0.28234824281150001</v>
      </c>
      <c r="AE571" s="9">
        <v>0.277938144329897</v>
      </c>
      <c r="AF571" s="9">
        <v>0.22550758919771099</v>
      </c>
      <c r="AG571" s="9">
        <v>0.218745900564083</v>
      </c>
      <c r="AH571" s="9">
        <v>1</v>
      </c>
      <c r="AI571">
        <v>0</v>
      </c>
    </row>
    <row r="572" spans="3:35" x14ac:dyDescent="0.2">
      <c r="C572" s="5" t="s">
        <v>315</v>
      </c>
      <c r="D572" s="9">
        <v>0.29196838468455799</v>
      </c>
      <c r="E572" s="9">
        <v>0.19039567128846699</v>
      </c>
      <c r="F572" s="9">
        <v>0.28691866491603901</v>
      </c>
      <c r="G572" s="9">
        <v>0.16772004241781499</v>
      </c>
      <c r="H572" s="9">
        <v>0.372032138665707</v>
      </c>
      <c r="I572" s="9">
        <v>0.20121464940801201</v>
      </c>
      <c r="J572" s="9">
        <v>0.2177366447985</v>
      </c>
      <c r="K572" s="9">
        <v>0.17311133200795301</v>
      </c>
      <c r="L572" s="9">
        <v>0.38484848484848599</v>
      </c>
      <c r="M572" s="9">
        <v>0.25505475989890602</v>
      </c>
      <c r="N572" s="9">
        <v>5.7758464602571002E-2</v>
      </c>
      <c r="O572" s="9">
        <v>9.5584335219236094E-2</v>
      </c>
      <c r="P572" s="9">
        <v>5.0040050888187297E-2</v>
      </c>
      <c r="Q572" s="9">
        <v>2.9861897130732399E-2</v>
      </c>
      <c r="R572" s="9">
        <v>0.23357242410850801</v>
      </c>
      <c r="S572" s="9">
        <v>0.13457205515666801</v>
      </c>
      <c r="T572" s="9">
        <v>7.6944444444444399E-2</v>
      </c>
      <c r="U572" s="9">
        <v>0.18064027277893499</v>
      </c>
      <c r="V572" s="9">
        <v>0.27871897337760798</v>
      </c>
      <c r="W572" s="9">
        <v>8.9279051448944796E-2</v>
      </c>
      <c r="X572" s="9">
        <v>0.24332977588047</v>
      </c>
      <c r="Y572" s="9">
        <v>0.22601279317697201</v>
      </c>
      <c r="Z572" s="9">
        <v>0.23537028736491</v>
      </c>
      <c r="AA572" s="9">
        <v>0.120944750294927</v>
      </c>
      <c r="AB572" s="9">
        <v>0.50604239582645105</v>
      </c>
      <c r="AC572" s="9">
        <v>0.192401354406185</v>
      </c>
      <c r="AD572" s="9">
        <v>0.24033546325878499</v>
      </c>
      <c r="AE572" s="9">
        <v>0.33408934707903798</v>
      </c>
      <c r="AF572" s="9">
        <v>0.45022669032130902</v>
      </c>
      <c r="AG572" s="9">
        <v>0.20523415977961601</v>
      </c>
      <c r="AH572" s="9">
        <v>1</v>
      </c>
      <c r="AI572">
        <v>0</v>
      </c>
    </row>
    <row r="573" spans="3:35" x14ac:dyDescent="0.2">
      <c r="C573" s="5" t="s">
        <v>643</v>
      </c>
      <c r="D573" s="9">
        <v>0.30711344597472801</v>
      </c>
      <c r="E573" s="9">
        <v>0.147108555968887</v>
      </c>
      <c r="F573" s="9">
        <v>0.300808513578881</v>
      </c>
      <c r="G573" s="9">
        <v>0.17085896076352</v>
      </c>
      <c r="H573" s="9">
        <v>0.49173964069694398</v>
      </c>
      <c r="I573" s="9">
        <v>0.29482853812649601</v>
      </c>
      <c r="J573" s="9">
        <v>0.13556701030927801</v>
      </c>
      <c r="K573" s="9">
        <v>0.26172962226640201</v>
      </c>
      <c r="L573" s="9">
        <v>0.36313131313131403</v>
      </c>
      <c r="M573" s="9">
        <v>0.34604043807919299</v>
      </c>
      <c r="N573" s="9">
        <v>1.7128372261452099E-2</v>
      </c>
      <c r="O573" s="9">
        <v>4.7096004243281503E-2</v>
      </c>
      <c r="P573" s="9">
        <v>1.62559487348631E-2</v>
      </c>
      <c r="Q573" s="9">
        <v>1.1277591623427801E-2</v>
      </c>
      <c r="R573" s="9">
        <v>9.3041438623925193E-2</v>
      </c>
      <c r="S573" s="9">
        <v>9.2138071919969394E-2</v>
      </c>
      <c r="T573" s="9">
        <v>3.3686868686868397E-2</v>
      </c>
      <c r="U573" s="9">
        <v>0.16652775146808099</v>
      </c>
      <c r="V573" s="9">
        <v>0.128018236055607</v>
      </c>
      <c r="W573" s="9">
        <v>6.5371806033470301E-2</v>
      </c>
      <c r="X573" s="9">
        <v>0.24546424759871999</v>
      </c>
      <c r="Y573" s="9">
        <v>0.16791044776119399</v>
      </c>
      <c r="Z573" s="9">
        <v>0.221773992728722</v>
      </c>
      <c r="AA573" s="9">
        <v>0.11674203696421501</v>
      </c>
      <c r="AB573" s="9">
        <v>0.44991084989764502</v>
      </c>
      <c r="AC573" s="9">
        <v>0.215977336011099</v>
      </c>
      <c r="AD573" s="9">
        <v>0.14760383386581299</v>
      </c>
      <c r="AE573" s="9">
        <v>0.45876288659793901</v>
      </c>
      <c r="AF573" s="9">
        <v>0.327616794795977</v>
      </c>
      <c r="AG573" s="9">
        <v>0.25068870523416098</v>
      </c>
      <c r="AH573" s="9">
        <v>1</v>
      </c>
      <c r="AI573">
        <v>0</v>
      </c>
    </row>
    <row r="574" spans="3:35" x14ac:dyDescent="0.2">
      <c r="C574" s="5" t="s">
        <v>287</v>
      </c>
      <c r="D574" s="9">
        <v>0.31373941028917302</v>
      </c>
      <c r="E574" s="9">
        <v>0.50659452147446704</v>
      </c>
      <c r="F574" s="9">
        <v>0.30384907746527501</v>
      </c>
      <c r="G574" s="9">
        <v>0.182014846235418</v>
      </c>
      <c r="H574" s="9">
        <v>0.36065721765821301</v>
      </c>
      <c r="I574" s="9">
        <v>0.18170664376418599</v>
      </c>
      <c r="J574" s="9">
        <v>0.123828491096532</v>
      </c>
      <c r="K574" s="9">
        <v>0.15333001988071501</v>
      </c>
      <c r="L574" s="9">
        <v>0.35404040404040499</v>
      </c>
      <c r="M574" s="9">
        <v>0.238837405223254</v>
      </c>
      <c r="N574" s="9">
        <v>4.3273583197537498E-2</v>
      </c>
      <c r="O574" s="9">
        <v>0.14250353606789001</v>
      </c>
      <c r="P574" s="9">
        <v>4.6883098525184901E-2</v>
      </c>
      <c r="Q574" s="9">
        <v>2.4333299713484E-2</v>
      </c>
      <c r="R574" s="9">
        <v>8.07356290580276E-2</v>
      </c>
      <c r="S574" s="9">
        <v>7.12590500796111E-2</v>
      </c>
      <c r="T574" s="9">
        <v>4.5353535353535299E-2</v>
      </c>
      <c r="U574" s="9">
        <v>0.13032771358211701</v>
      </c>
      <c r="V574" s="9">
        <v>7.5251871447064703E-2</v>
      </c>
      <c r="W574" s="9">
        <v>1.9699293838010799E-2</v>
      </c>
      <c r="X574" s="9">
        <v>0.31874777659196102</v>
      </c>
      <c r="Y574" s="9">
        <v>0.62953091684435103</v>
      </c>
      <c r="Z574" s="9">
        <v>0.31271477663230401</v>
      </c>
      <c r="AA574" s="9">
        <v>0.163070192685804</v>
      </c>
      <c r="AB574" s="9">
        <v>0.50141979792643798</v>
      </c>
      <c r="AC574" s="9">
        <v>0.25333022867731803</v>
      </c>
      <c r="AD574" s="9">
        <v>0.30319488817891199</v>
      </c>
      <c r="AE574" s="9">
        <v>0.45670103092783298</v>
      </c>
      <c r="AF574" s="9">
        <v>0.37551744529863801</v>
      </c>
      <c r="AG574" s="9">
        <v>0.15715597533779499</v>
      </c>
      <c r="AH574" s="9">
        <v>0</v>
      </c>
      <c r="AI574">
        <v>1</v>
      </c>
    </row>
    <row r="575" spans="3:35" x14ac:dyDescent="0.2">
      <c r="C575" s="5" t="s">
        <v>673</v>
      </c>
      <c r="D575" s="9">
        <v>0.30380046381750297</v>
      </c>
      <c r="E575" s="9">
        <v>0.36557321609739601</v>
      </c>
      <c r="F575" s="9">
        <v>0.30993020523806197</v>
      </c>
      <c r="G575" s="9">
        <v>0.17527041357369999</v>
      </c>
      <c r="H575" s="9">
        <v>0.52333664349553599</v>
      </c>
      <c r="I575" s="9">
        <v>0.39114164775167198</v>
      </c>
      <c r="J575" s="9">
        <v>0.33856607310215298</v>
      </c>
      <c r="K575" s="9">
        <v>0.406163021868789</v>
      </c>
      <c r="L575" s="9">
        <v>0.53333333333333599</v>
      </c>
      <c r="M575" s="9">
        <v>0.49052232518955302</v>
      </c>
      <c r="N575" s="9">
        <v>0.101068260003621</v>
      </c>
      <c r="O575" s="9">
        <v>0.12606082036775099</v>
      </c>
      <c r="P575" s="9">
        <v>0.110069264477218</v>
      </c>
      <c r="Q575" s="9">
        <v>5.0183228177916199E-2</v>
      </c>
      <c r="R575" s="9">
        <v>0.125811605534215</v>
      </c>
      <c r="S575" s="9">
        <v>0.15319794514374999</v>
      </c>
      <c r="T575" s="9">
        <v>8.7171717171717095E-2</v>
      </c>
      <c r="U575" s="9">
        <v>0.25269937488160399</v>
      </c>
      <c r="V575" s="9">
        <v>0.129003208194966</v>
      </c>
      <c r="W575" s="9">
        <v>0.107451321808106</v>
      </c>
      <c r="X575" s="9">
        <v>0.30167200284596302</v>
      </c>
      <c r="Y575" s="9">
        <v>0.47014925373134397</v>
      </c>
      <c r="Z575" s="9">
        <v>0.31321280940286</v>
      </c>
      <c r="AA575" s="9">
        <v>0.16201337003539101</v>
      </c>
      <c r="AB575" s="9">
        <v>0.569438024169587</v>
      </c>
      <c r="AC575" s="9">
        <v>0.34763415509697099</v>
      </c>
      <c r="AD575" s="9">
        <v>0.40782747603833802</v>
      </c>
      <c r="AE575" s="9">
        <v>0.70481099656357604</v>
      </c>
      <c r="AF575" s="9">
        <v>0.39818647742952701</v>
      </c>
      <c r="AG575" s="9">
        <v>0.36639118457300501</v>
      </c>
      <c r="AH575" s="9">
        <v>0</v>
      </c>
      <c r="AI575">
        <v>1</v>
      </c>
    </row>
    <row r="576" spans="3:35" x14ac:dyDescent="0.2">
      <c r="C576" s="5" t="s">
        <v>542</v>
      </c>
      <c r="D576" s="9">
        <v>0.19210563680249501</v>
      </c>
      <c r="E576" s="9">
        <v>0.17653026716266401</v>
      </c>
      <c r="F576" s="9">
        <v>0.185750811968765</v>
      </c>
      <c r="G576" s="9">
        <v>9.7221633085895598E-2</v>
      </c>
      <c r="H576" s="9">
        <v>0.245914958923897</v>
      </c>
      <c r="I576" s="9">
        <v>0.15768971228758999</v>
      </c>
      <c r="J576" s="9">
        <v>8.3083411433926599E-2</v>
      </c>
      <c r="K576" s="9">
        <v>0.10308151093439399</v>
      </c>
      <c r="L576" s="9">
        <v>0.476262626262628</v>
      </c>
      <c r="M576" s="9">
        <v>0.26326874473462702</v>
      </c>
      <c r="N576" s="9">
        <v>1.9083831251131601E-2</v>
      </c>
      <c r="O576" s="9">
        <v>0.14824964639320801</v>
      </c>
      <c r="P576" s="9">
        <v>2.4690194600197401E-2</v>
      </c>
      <c r="Q576" s="9">
        <v>9.1109791220736792E-3</v>
      </c>
      <c r="R576" s="9">
        <v>0.121800319543121</v>
      </c>
      <c r="S576" s="9">
        <v>0.12601015411421801</v>
      </c>
      <c r="T576" s="9">
        <v>4.35101010101007E-2</v>
      </c>
      <c r="U576" s="9">
        <v>0.13184315211214201</v>
      </c>
      <c r="V576" s="9">
        <v>0.153627511678955</v>
      </c>
      <c r="W576" s="9">
        <v>3.6144162071777099E-2</v>
      </c>
      <c r="X576" s="9">
        <v>0.147990039131982</v>
      </c>
      <c r="Y576" s="9">
        <v>0.23480810234541299</v>
      </c>
      <c r="Z576" s="9">
        <v>0.14602320832710899</v>
      </c>
      <c r="AA576" s="9">
        <v>6.4367872591427594E-2</v>
      </c>
      <c r="AB576" s="9">
        <v>0.253120253582515</v>
      </c>
      <c r="AC576" s="9">
        <v>0.16581773728788801</v>
      </c>
      <c r="AD576" s="9">
        <v>0.12404153354632499</v>
      </c>
      <c r="AE576" s="9">
        <v>0.232096219931272</v>
      </c>
      <c r="AF576" s="9">
        <v>0.32268874433273997</v>
      </c>
      <c r="AG576" s="9">
        <v>0.1169487078578</v>
      </c>
      <c r="AH576" s="9">
        <v>1</v>
      </c>
      <c r="AI576">
        <v>0</v>
      </c>
    </row>
    <row r="577" spans="3:35" x14ac:dyDescent="0.2">
      <c r="C577" s="5" t="s">
        <v>357</v>
      </c>
      <c r="D577" s="9">
        <v>0.32131194093426202</v>
      </c>
      <c r="E577" s="9">
        <v>0.42543118025025001</v>
      </c>
      <c r="F577" s="9">
        <v>0.32368184645152298</v>
      </c>
      <c r="G577" s="9">
        <v>0.18892895015906599</v>
      </c>
      <c r="H577" s="9">
        <v>0.60819716529746803</v>
      </c>
      <c r="I577" s="9">
        <v>0.32918225875713197</v>
      </c>
      <c r="J577" s="9">
        <v>0.32450796626054301</v>
      </c>
      <c r="K577" s="9">
        <v>0.32435387673956301</v>
      </c>
      <c r="L577" s="9">
        <v>0.39090909090909198</v>
      </c>
      <c r="M577" s="9">
        <v>0.39616680707666302</v>
      </c>
      <c r="N577" s="9">
        <v>0.183813145029874</v>
      </c>
      <c r="O577" s="9">
        <v>0.38715523338048102</v>
      </c>
      <c r="P577" s="9">
        <v>0.19549545304622201</v>
      </c>
      <c r="Q577" s="9">
        <v>8.0123571623353096E-2</v>
      </c>
      <c r="R577" s="9">
        <v>0.41088486249447598</v>
      </c>
      <c r="S577" s="9">
        <v>0.23453600504701699</v>
      </c>
      <c r="T577" s="9">
        <v>0.11780303030303001</v>
      </c>
      <c r="U577" s="9">
        <v>0.39022542148134098</v>
      </c>
      <c r="V577" s="9">
        <v>0.26746214892778702</v>
      </c>
      <c r="W577" s="9">
        <v>0.11785028260298699</v>
      </c>
      <c r="X577" s="9">
        <v>0.30096051227321302</v>
      </c>
      <c r="Y577" s="9">
        <v>0.58608742004264203</v>
      </c>
      <c r="Z577" s="9">
        <v>0.30474625230339802</v>
      </c>
      <c r="AA577" s="9">
        <v>0.152796893432953</v>
      </c>
      <c r="AB577" s="9">
        <v>0.677078518127185</v>
      </c>
      <c r="AC577" s="9">
        <v>0.27642110778007201</v>
      </c>
      <c r="AD577" s="9">
        <v>0.30423322683706</v>
      </c>
      <c r="AE577" s="9">
        <v>0.57491408934708099</v>
      </c>
      <c r="AF577" s="9">
        <v>0.29863985807214699</v>
      </c>
      <c r="AG577" s="9">
        <v>0.25114784205693402</v>
      </c>
      <c r="AH577" s="9">
        <v>0</v>
      </c>
      <c r="AI577">
        <v>1</v>
      </c>
    </row>
    <row r="578" spans="3:35" x14ac:dyDescent="0.2">
      <c r="C578" s="5" t="s">
        <v>295</v>
      </c>
      <c r="D578" s="9">
        <v>0.54280846230299296</v>
      </c>
      <c r="E578" s="9">
        <v>0.41258031788975302</v>
      </c>
      <c r="F578" s="9">
        <v>0.52802156036210302</v>
      </c>
      <c r="G578" s="9">
        <v>0.39512195121951199</v>
      </c>
      <c r="H578" s="9">
        <v>0.376184887604949</v>
      </c>
      <c r="I578" s="9">
        <v>0.23835960983988699</v>
      </c>
      <c r="J578" s="9">
        <v>0.27014995313964302</v>
      </c>
      <c r="K578" s="9">
        <v>0.34030815109344098</v>
      </c>
      <c r="L578" s="9">
        <v>0.31919191919191497</v>
      </c>
      <c r="M578" s="9">
        <v>0.15395956192081001</v>
      </c>
      <c r="N578" s="9">
        <v>0.175411913814955</v>
      </c>
      <c r="O578" s="9">
        <v>0.18604137199434201</v>
      </c>
      <c r="P578" s="9">
        <v>0.14178014418319701</v>
      </c>
      <c r="Q578" s="9">
        <v>0.114957470890813</v>
      </c>
      <c r="R578" s="9">
        <v>0.14576605364245099</v>
      </c>
      <c r="S578" s="9">
        <v>8.98849400666933E-2</v>
      </c>
      <c r="T578" s="9">
        <v>7.2095959595959297E-2</v>
      </c>
      <c r="U578" s="9">
        <v>0.17329039590831599</v>
      </c>
      <c r="V578" s="9">
        <v>9.9031913097313795E-2</v>
      </c>
      <c r="W578" s="9">
        <v>4.5264845293865402E-2</v>
      </c>
      <c r="X578" s="9">
        <v>0.51903237282106196</v>
      </c>
      <c r="Y578" s="9">
        <v>0.51625799573560904</v>
      </c>
      <c r="Z578" s="9">
        <v>0.47407739429254098</v>
      </c>
      <c r="AA578" s="9">
        <v>0.34526150216279899</v>
      </c>
      <c r="AB578" s="9">
        <v>0.49745757115498601</v>
      </c>
      <c r="AC578" s="9">
        <v>0.19424474391438901</v>
      </c>
      <c r="AD578" s="9">
        <v>0.316693290734824</v>
      </c>
      <c r="AE578" s="9">
        <v>0.47388316151202498</v>
      </c>
      <c r="AF578" s="9">
        <v>0.30435639660950098</v>
      </c>
      <c r="AG578" s="9">
        <v>0.13813459268004799</v>
      </c>
      <c r="AH578" s="9">
        <v>0</v>
      </c>
      <c r="AI578">
        <v>1</v>
      </c>
    </row>
    <row r="579" spans="3:35" x14ac:dyDescent="0.2">
      <c r="C579" s="5" t="s">
        <v>499</v>
      </c>
      <c r="D579" s="9">
        <v>0.14525060343603599</v>
      </c>
      <c r="E579" s="9">
        <v>0.264457220155563</v>
      </c>
      <c r="F579" s="9">
        <v>0.142491880312348</v>
      </c>
      <c r="G579" s="9">
        <v>7.0965005302226894E-2</v>
      </c>
      <c r="H579" s="9">
        <v>0.43396226415094702</v>
      </c>
      <c r="I579" s="9">
        <v>0.165265934605239</v>
      </c>
      <c r="J579" s="9">
        <v>5.88331771321461E-2</v>
      </c>
      <c r="K579" s="9">
        <v>8.8220675944333901E-2</v>
      </c>
      <c r="L579" s="9">
        <v>0.419191919191921</v>
      </c>
      <c r="M579" s="9">
        <v>0.28117101937658101</v>
      </c>
      <c r="N579" s="9">
        <v>5.4463154082925902E-2</v>
      </c>
      <c r="O579" s="9">
        <v>0.36571782178217799</v>
      </c>
      <c r="P579" s="9">
        <v>4.8108184516797797E-2</v>
      </c>
      <c r="Q579" s="9">
        <v>1.8767346908281302E-2</v>
      </c>
      <c r="R579" s="9">
        <v>0.20702314987932099</v>
      </c>
      <c r="S579" s="9">
        <v>9.1912758734640998E-2</v>
      </c>
      <c r="T579" s="9">
        <v>4.2676767676767403E-2</v>
      </c>
      <c r="U579" s="9">
        <v>0.15235840121235</v>
      </c>
      <c r="V579" s="9">
        <v>0.184583778915967</v>
      </c>
      <c r="W579" s="9">
        <v>6.5060873650899201E-2</v>
      </c>
      <c r="X579" s="9">
        <v>0.114905727499111</v>
      </c>
      <c r="Y579" s="9">
        <v>0.39498933901918998</v>
      </c>
      <c r="Z579" s="9">
        <v>0.107425668608995</v>
      </c>
      <c r="AA579" s="9">
        <v>4.88596146283918E-2</v>
      </c>
      <c r="AB579" s="9">
        <v>0.45585419005480698</v>
      </c>
      <c r="AC579" s="9">
        <v>0.10954584703747799</v>
      </c>
      <c r="AD579" s="9">
        <v>8.4265175718849797E-2</v>
      </c>
      <c r="AE579" s="9">
        <v>0.22333333333333399</v>
      </c>
      <c r="AF579" s="9">
        <v>0.26197516262566301</v>
      </c>
      <c r="AG579" s="9">
        <v>0.14167650531286999</v>
      </c>
      <c r="AH579" s="9">
        <v>1</v>
      </c>
      <c r="AI579">
        <v>0</v>
      </c>
    </row>
    <row r="580" spans="3:35" x14ac:dyDescent="0.2">
      <c r="C580" s="5" t="s">
        <v>340</v>
      </c>
      <c r="D580" s="9">
        <v>0.27587675706375198</v>
      </c>
      <c r="E580" s="9">
        <v>0.113290497125464</v>
      </c>
      <c r="F580" s="9">
        <v>0.25913896759035299</v>
      </c>
      <c r="G580" s="9">
        <v>0.15495227995758201</v>
      </c>
      <c r="H580" s="9">
        <v>0.31380337636544298</v>
      </c>
      <c r="I580" s="9">
        <v>5.6315563462364403E-2</v>
      </c>
      <c r="J580" s="9">
        <v>2.1539362699156399E-2</v>
      </c>
      <c r="K580" s="9">
        <v>6.6103379721669797E-2</v>
      </c>
      <c r="L580" s="9">
        <v>0.20505050505050601</v>
      </c>
      <c r="M580" s="9">
        <v>0.23946925021061699</v>
      </c>
      <c r="N580" s="9">
        <v>6.4240449031323102E-2</v>
      </c>
      <c r="O580" s="9">
        <v>0.13916637199434201</v>
      </c>
      <c r="P580" s="9">
        <v>4.8108184516797797E-2</v>
      </c>
      <c r="Q580" s="9">
        <v>2.7994127733013401E-2</v>
      </c>
      <c r="R580" s="9">
        <v>0.231872726654655</v>
      </c>
      <c r="S580" s="9">
        <v>3.08829272689039E-2</v>
      </c>
      <c r="T580" s="9">
        <v>1.56060606060605E-2</v>
      </c>
      <c r="U580" s="9">
        <v>0.14032960788028001</v>
      </c>
      <c r="V580" s="9">
        <v>3.8948612596386503E-2</v>
      </c>
      <c r="W580" s="9">
        <v>8.4856902007932097E-2</v>
      </c>
      <c r="X580" s="9">
        <v>0.20277481323372501</v>
      </c>
      <c r="Y580" s="9">
        <v>0.110074626865669</v>
      </c>
      <c r="Z580" s="9">
        <v>0.18073609243488301</v>
      </c>
      <c r="AA580" s="9">
        <v>9.4745379473063496E-2</v>
      </c>
      <c r="AB580" s="9">
        <v>0.29736511919699099</v>
      </c>
      <c r="AC580" s="9">
        <v>2.63507679172609E-2</v>
      </c>
      <c r="AD580" s="9">
        <v>2.2028753993610199E-2</v>
      </c>
      <c r="AE580" s="9">
        <v>0.13711340206185499</v>
      </c>
      <c r="AF580" s="9">
        <v>4.2972600039422403E-2</v>
      </c>
      <c r="AG580" s="9">
        <v>0.11904761904762</v>
      </c>
      <c r="AH580" s="9">
        <v>1</v>
      </c>
      <c r="AI580">
        <v>0</v>
      </c>
    </row>
    <row r="581" spans="3:35" x14ac:dyDescent="0.2">
      <c r="C581" s="5" t="s">
        <v>710</v>
      </c>
      <c r="D581" s="9">
        <v>0.181693407165508</v>
      </c>
      <c r="E581" s="9">
        <v>0.490361853229624</v>
      </c>
      <c r="F581" s="9">
        <v>0.17345034897381001</v>
      </c>
      <c r="G581" s="9">
        <v>9.2513255567338207E-2</v>
      </c>
      <c r="H581" s="9">
        <v>0.26442177484878798</v>
      </c>
      <c r="I581" s="9">
        <v>0.14305870805472001</v>
      </c>
      <c r="J581" s="9">
        <v>3.6269915651358897E-2</v>
      </c>
      <c r="K581" s="9">
        <v>4.0556660039761598E-2</v>
      </c>
      <c r="L581" s="9">
        <v>0.462626262626264</v>
      </c>
      <c r="M581" s="9">
        <v>0.28053917438921799</v>
      </c>
      <c r="N581" s="9">
        <v>0.14778200253485299</v>
      </c>
      <c r="O581" s="9">
        <v>0.34428041018387401</v>
      </c>
      <c r="P581" s="9">
        <v>0.132262168402205</v>
      </c>
      <c r="Q581" s="9">
        <v>4.8931822681444401E-2</v>
      </c>
      <c r="R581" s="9">
        <v>0.22266036645477</v>
      </c>
      <c r="S581" s="9">
        <v>0.123531709075616</v>
      </c>
      <c r="T581" s="9">
        <v>3.2247474747474698E-2</v>
      </c>
      <c r="U581" s="9">
        <v>0.112085622276946</v>
      </c>
      <c r="V581" s="9">
        <v>0.236083750773906</v>
      </c>
      <c r="W581" s="9">
        <v>7.1935934109973607E-2</v>
      </c>
      <c r="X581" s="9">
        <v>0.18143009605122401</v>
      </c>
      <c r="Y581" s="9">
        <v>0.51785714285714102</v>
      </c>
      <c r="Z581" s="9">
        <v>0.166791174859307</v>
      </c>
      <c r="AA581" s="9">
        <v>7.8745576091231007E-2</v>
      </c>
      <c r="AB581" s="9">
        <v>0.325100706597103</v>
      </c>
      <c r="AC581" s="9">
        <v>0.131957582637211</v>
      </c>
      <c r="AD581" s="9">
        <v>4.9472843450479198E-2</v>
      </c>
      <c r="AE581" s="9">
        <v>0.112164948453608</v>
      </c>
      <c r="AF581" s="9">
        <v>0.29450029568302799</v>
      </c>
      <c r="AG581" s="9">
        <v>0.13918404827495801</v>
      </c>
      <c r="AH581" s="9">
        <v>1</v>
      </c>
      <c r="AI581">
        <v>0</v>
      </c>
    </row>
    <row r="582" spans="3:35" x14ac:dyDescent="0.2">
      <c r="C582" s="5" t="s">
        <v>619</v>
      </c>
      <c r="D582" s="9">
        <v>0.28486913720479101</v>
      </c>
      <c r="E582" s="9">
        <v>0.52147446736556902</v>
      </c>
      <c r="F582" s="9">
        <v>0.26826065924953302</v>
      </c>
      <c r="G582" s="9">
        <v>0.15978791092258701</v>
      </c>
      <c r="H582" s="9">
        <v>0.28040083054978998</v>
      </c>
      <c r="I582" s="9">
        <v>9.6159744800932395E-2</v>
      </c>
      <c r="J582" s="9">
        <v>2.8256794751640099E-2</v>
      </c>
      <c r="K582" s="9">
        <v>8.7574552683896995E-2</v>
      </c>
      <c r="L582" s="9">
        <v>0.30656565656565199</v>
      </c>
      <c r="M582" s="9">
        <v>9.5408593091828101E-2</v>
      </c>
      <c r="N582" s="9">
        <v>5.4535578489951102E-2</v>
      </c>
      <c r="O582" s="9">
        <v>0.19267149929278601</v>
      </c>
      <c r="P582" s="9">
        <v>4.24068227865994E-2</v>
      </c>
      <c r="Q582" s="9">
        <v>2.6873466094382101E-2</v>
      </c>
      <c r="R582" s="9">
        <v>0.14756773294353601</v>
      </c>
      <c r="S582" s="9">
        <v>5.0485174392405699E-2</v>
      </c>
      <c r="T582" s="9">
        <v>1.4345959595959501E-2</v>
      </c>
      <c r="U582" s="9">
        <v>0.12002273157795</v>
      </c>
      <c r="V582" s="9">
        <v>6.0055158439802699E-2</v>
      </c>
      <c r="W582" s="9">
        <v>2.13921479208985E-2</v>
      </c>
      <c r="X582" s="9">
        <v>0.22803272856634699</v>
      </c>
      <c r="Y582" s="9">
        <v>0.52931769722814304</v>
      </c>
      <c r="Z582" s="9">
        <v>0.20245032123113799</v>
      </c>
      <c r="AA582" s="9">
        <v>0.108951042076288</v>
      </c>
      <c r="AB582" s="9">
        <v>0.33434590239714901</v>
      </c>
      <c r="AC582" s="9">
        <v>7.9566512404070006E-2</v>
      </c>
      <c r="AD582" s="9">
        <v>3.56389776357827E-2</v>
      </c>
      <c r="AE582" s="9">
        <v>0.203470790378007</v>
      </c>
      <c r="AF582" s="9">
        <v>0.14606741573033699</v>
      </c>
      <c r="AG582" s="9">
        <v>5.1620097074642803E-2</v>
      </c>
      <c r="AH582" s="9">
        <v>1</v>
      </c>
      <c r="AI582">
        <v>0</v>
      </c>
    </row>
    <row r="583" spans="3:35" x14ac:dyDescent="0.2">
      <c r="C583" s="5" t="s">
        <v>311</v>
      </c>
      <c r="D583" s="9">
        <v>0.28486913720479101</v>
      </c>
      <c r="E583" s="9">
        <v>0.37436591139668501</v>
      </c>
      <c r="F583" s="9">
        <v>0.27447999447170202</v>
      </c>
      <c r="G583" s="9">
        <v>0.15944856839872701</v>
      </c>
      <c r="H583" s="9">
        <v>0.54951701724294</v>
      </c>
      <c r="I583" s="9">
        <v>0.17333292436046799</v>
      </c>
      <c r="J583" s="9">
        <v>7.3477038425491706E-2</v>
      </c>
      <c r="K583" s="9">
        <v>0.13146123260437401</v>
      </c>
      <c r="L583" s="9">
        <v>0.74747474747475096</v>
      </c>
      <c r="M583" s="9">
        <v>0.22978096040438201</v>
      </c>
      <c r="N583" s="9">
        <v>0.111787072243346</v>
      </c>
      <c r="O583" s="9">
        <v>0.212561881188119</v>
      </c>
      <c r="P583" s="9">
        <v>9.9703152240493795E-2</v>
      </c>
      <c r="Q583" s="9">
        <v>5.2256452209384401E-2</v>
      </c>
      <c r="R583" s="9">
        <v>0.18030390590474801</v>
      </c>
      <c r="S583" s="9">
        <v>6.8855709436116699E-2</v>
      </c>
      <c r="T583" s="9">
        <v>4.9217171717171701E-2</v>
      </c>
      <c r="U583" s="9">
        <v>0.218412578139799</v>
      </c>
      <c r="V583" s="9">
        <v>0.30432824900095601</v>
      </c>
      <c r="W583" s="9">
        <v>2.2048560728549198E-2</v>
      </c>
      <c r="X583" s="9">
        <v>0.221629313411598</v>
      </c>
      <c r="Y583" s="9">
        <v>0.322228144989337</v>
      </c>
      <c r="Z583" s="9">
        <v>0.20125504258180199</v>
      </c>
      <c r="AA583" s="9">
        <v>0.106050924105387</v>
      </c>
      <c r="AB583" s="9">
        <v>0.38651522155451601</v>
      </c>
      <c r="AC583" s="9">
        <v>8.0730758409251896E-2</v>
      </c>
      <c r="AD583" s="9">
        <v>6.4792332268370501E-2</v>
      </c>
      <c r="AE583" s="9">
        <v>0.21635738831615201</v>
      </c>
      <c r="AF583" s="9">
        <v>0.321506012221565</v>
      </c>
      <c r="AG583" s="9">
        <v>6.1065197428834803E-2</v>
      </c>
      <c r="AH583" s="9">
        <v>1</v>
      </c>
      <c r="AI583">
        <v>0</v>
      </c>
    </row>
    <row r="584" spans="3:35" x14ac:dyDescent="0.2">
      <c r="C584" s="5" t="s">
        <v>332</v>
      </c>
      <c r="D584" s="9">
        <v>0.305220313313457</v>
      </c>
      <c r="E584" s="9">
        <v>0.33547514372674597</v>
      </c>
      <c r="F584" s="9">
        <v>0.29058116232464898</v>
      </c>
      <c r="G584" s="9">
        <v>0.178960763520678</v>
      </c>
      <c r="H584" s="9">
        <v>0.341699015979058</v>
      </c>
      <c r="I584" s="9">
        <v>0.133427397092203</v>
      </c>
      <c r="J584" s="9">
        <v>0.13725398313027101</v>
      </c>
      <c r="K584" s="9">
        <v>0.17087475149105399</v>
      </c>
      <c r="L584" s="9">
        <v>0.27171717171717302</v>
      </c>
      <c r="M584" s="9">
        <v>0.14216512215669899</v>
      </c>
      <c r="N584" s="9">
        <v>0.129712112982074</v>
      </c>
      <c r="O584" s="9">
        <v>0.17388613861386101</v>
      </c>
      <c r="P584" s="9">
        <v>0.112378080384488</v>
      </c>
      <c r="Q584" s="9">
        <v>6.8356624417722694E-2</v>
      </c>
      <c r="R584" s="9">
        <v>0.145834041540605</v>
      </c>
      <c r="S584" s="9">
        <v>6.2922462222489706E-2</v>
      </c>
      <c r="T584" s="9">
        <v>5.43181818181818E-2</v>
      </c>
      <c r="U584" s="9">
        <v>0.17887857548778199</v>
      </c>
      <c r="V584" s="9">
        <v>0.102971801654753</v>
      </c>
      <c r="W584" s="9">
        <v>3.3622154968699601E-2</v>
      </c>
      <c r="X584" s="9">
        <v>0.35752401280683099</v>
      </c>
      <c r="Y584" s="9">
        <v>0.47574626865671699</v>
      </c>
      <c r="Z584" s="9">
        <v>0.32964789083121299</v>
      </c>
      <c r="AA584" s="9">
        <v>0.19868265827762499</v>
      </c>
      <c r="AB584" s="9">
        <v>0.455193818926239</v>
      </c>
      <c r="AC584" s="9">
        <v>0.12351679909964799</v>
      </c>
      <c r="AD584" s="9">
        <v>0.21118210862619799</v>
      </c>
      <c r="AE584" s="9">
        <v>0.39862542955326602</v>
      </c>
      <c r="AF584" s="9">
        <v>0.26000394244036901</v>
      </c>
      <c r="AG584" s="9">
        <v>0.122458349731077</v>
      </c>
      <c r="AH584" s="9">
        <v>0</v>
      </c>
      <c r="AI584">
        <v>1</v>
      </c>
    </row>
    <row r="585" spans="3:35" x14ac:dyDescent="0.2">
      <c r="C585" s="5" t="s">
        <v>583</v>
      </c>
      <c r="D585" s="9">
        <v>0.21908277722561001</v>
      </c>
      <c r="E585" s="9">
        <v>0.21339195130199501</v>
      </c>
      <c r="F585" s="9">
        <v>0.218851496095639</v>
      </c>
      <c r="G585" s="9">
        <v>0.112279957582184</v>
      </c>
      <c r="H585" s="9">
        <v>0.50708675634196498</v>
      </c>
      <c r="I585" s="9">
        <v>0.29881602355683701</v>
      </c>
      <c r="J585" s="9">
        <v>0.1662839737582</v>
      </c>
      <c r="K585" s="9">
        <v>0.223508946322068</v>
      </c>
      <c r="L585" s="9">
        <v>0.41717171717171397</v>
      </c>
      <c r="M585" s="9">
        <v>0.278854254422917</v>
      </c>
      <c r="N585" s="9">
        <v>4.85605649103747E-2</v>
      </c>
      <c r="O585" s="9">
        <v>8.2589285714285796E-2</v>
      </c>
      <c r="P585" s="9">
        <v>4.2878009706450497E-2</v>
      </c>
      <c r="Q585" s="9">
        <v>1.6974288286471E-2</v>
      </c>
      <c r="R585" s="9">
        <v>0.14178876160043499</v>
      </c>
      <c r="S585" s="9">
        <v>0.133670802415357</v>
      </c>
      <c r="T585" s="9">
        <v>6.6439393939393895E-2</v>
      </c>
      <c r="U585" s="9">
        <v>0.247016480394014</v>
      </c>
      <c r="V585" s="9">
        <v>0.149124781899026</v>
      </c>
      <c r="W585" s="9">
        <v>3.7560631814601203E-2</v>
      </c>
      <c r="X585" s="9">
        <v>0.16755602988260401</v>
      </c>
      <c r="Y585" s="9">
        <v>0.20389125799573601</v>
      </c>
      <c r="Z585" s="9">
        <v>0.15697992927934701</v>
      </c>
      <c r="AA585" s="9">
        <v>7.1396972080220097E-2</v>
      </c>
      <c r="AB585" s="9">
        <v>0.46443901472627203</v>
      </c>
      <c r="AC585" s="9">
        <v>0.184057591369056</v>
      </c>
      <c r="AD585" s="9">
        <v>0.183865814696484</v>
      </c>
      <c r="AE585" s="9">
        <v>0.37972508591065401</v>
      </c>
      <c r="AF585" s="9">
        <v>0.24088310664301199</v>
      </c>
      <c r="AG585" s="9">
        <v>0.12613144431326301</v>
      </c>
      <c r="AH585" s="9">
        <v>1</v>
      </c>
      <c r="AI585">
        <v>0</v>
      </c>
    </row>
    <row r="586" spans="3:35" x14ac:dyDescent="0.2">
      <c r="C586" s="5" t="s">
        <v>281</v>
      </c>
      <c r="D586" s="9">
        <v>0.209617113919259</v>
      </c>
      <c r="E586" s="9">
        <v>3.7538045316198802E-2</v>
      </c>
      <c r="F586" s="9">
        <v>0.204201506461198</v>
      </c>
      <c r="G586" s="9">
        <v>0.110201484623541</v>
      </c>
      <c r="H586" s="9">
        <v>0.37103909000632102</v>
      </c>
      <c r="I586" s="9">
        <v>0.14560456413716899</v>
      </c>
      <c r="J586" s="9">
        <v>8.22867853795686E-2</v>
      </c>
      <c r="K586" s="9">
        <v>0.130367793240557</v>
      </c>
      <c r="L586" s="9">
        <v>0.30656565656565199</v>
      </c>
      <c r="M586" s="9">
        <v>0.23525695029485999</v>
      </c>
      <c r="N586" s="9">
        <v>1.0610175629187001E-2</v>
      </c>
      <c r="O586" s="9">
        <v>2.22109264497878E-2</v>
      </c>
      <c r="P586" s="9">
        <v>1.63030674268482E-2</v>
      </c>
      <c r="Q586" s="9">
        <v>6.9070112327651702E-3</v>
      </c>
      <c r="R586" s="9">
        <v>0.14709181765645701</v>
      </c>
      <c r="S586" s="9">
        <v>9.7921110343377998E-2</v>
      </c>
      <c r="T586" s="9">
        <v>3.8232323232323201E-2</v>
      </c>
      <c r="U586" s="9">
        <v>0.122371661299488</v>
      </c>
      <c r="V586" s="9">
        <v>7.8206787865143207E-2</v>
      </c>
      <c r="W586" s="9">
        <v>4.52993933363737E-2</v>
      </c>
      <c r="X586" s="9">
        <v>0.173959445037354</v>
      </c>
      <c r="Y586" s="9">
        <v>0.105277185501066</v>
      </c>
      <c r="Z586" s="9">
        <v>0.16599432242641601</v>
      </c>
      <c r="AA586" s="9">
        <v>7.9949862367282895E-2</v>
      </c>
      <c r="AB586" s="9">
        <v>0.55226837482664903</v>
      </c>
      <c r="AC586" s="9">
        <v>0.20540210146403801</v>
      </c>
      <c r="AD586" s="9">
        <v>0.16789137380191599</v>
      </c>
      <c r="AE586" s="9">
        <v>0.30783505154639201</v>
      </c>
      <c r="AF586" s="9">
        <v>0.28602404888625899</v>
      </c>
      <c r="AG586" s="9">
        <v>0.198019152564608</v>
      </c>
      <c r="AH586" s="9">
        <v>1</v>
      </c>
      <c r="AI586">
        <v>0</v>
      </c>
    </row>
    <row r="587" spans="3:35" x14ac:dyDescent="0.2">
      <c r="C587" s="5" t="s">
        <v>338</v>
      </c>
      <c r="D587" s="9">
        <v>0.448625112404754</v>
      </c>
      <c r="E587" s="9">
        <v>0.35170781197158901</v>
      </c>
      <c r="F587" s="9">
        <v>0.45269850044917398</v>
      </c>
      <c r="G587" s="9">
        <v>0.29242841993637197</v>
      </c>
      <c r="H587" s="9">
        <v>0.41238602509705002</v>
      </c>
      <c r="I587" s="9">
        <v>0.41782712717011</v>
      </c>
      <c r="J587" s="9">
        <v>0.420103092783502</v>
      </c>
      <c r="K587" s="9">
        <v>0.44065606361829202</v>
      </c>
      <c r="L587" s="9">
        <v>0.37070707070707198</v>
      </c>
      <c r="M587" s="9">
        <v>0.27948609941027702</v>
      </c>
      <c r="N587" s="9">
        <v>6.9599855151185899E-2</v>
      </c>
      <c r="O587" s="9">
        <v>0.204163719943423</v>
      </c>
      <c r="P587" s="9">
        <v>8.1279743674315605E-2</v>
      </c>
      <c r="Q587" s="9">
        <v>4.6298267830660503E-2</v>
      </c>
      <c r="R587" s="9">
        <v>0.167046265764694</v>
      </c>
      <c r="S587" s="9">
        <v>0.29056388379848103</v>
      </c>
      <c r="T587" s="9">
        <v>0.13563131313131299</v>
      </c>
      <c r="U587" s="9">
        <v>0.34343625686683099</v>
      </c>
      <c r="V587" s="9">
        <v>0.125766871165644</v>
      </c>
      <c r="W587" s="9">
        <v>0.12745463842018701</v>
      </c>
      <c r="X587" s="9">
        <v>0.35076485236570398</v>
      </c>
      <c r="Y587" s="9">
        <v>0.43789978678038199</v>
      </c>
      <c r="Z587" s="9">
        <v>0.36401215199960302</v>
      </c>
      <c r="AA587" s="9">
        <v>0.19563507668108501</v>
      </c>
      <c r="AB587" s="9">
        <v>0.46443901472627203</v>
      </c>
      <c r="AC587" s="9">
        <v>0.42631778094711398</v>
      </c>
      <c r="AD587" s="9">
        <v>0.46821086261980799</v>
      </c>
      <c r="AE587" s="9">
        <v>0.69931271477663104</v>
      </c>
      <c r="AF587" s="9">
        <v>0.29351468559038102</v>
      </c>
      <c r="AG587" s="9">
        <v>0.263347763347764</v>
      </c>
      <c r="AH587" s="9">
        <v>0</v>
      </c>
      <c r="AI587">
        <v>1</v>
      </c>
    </row>
    <row r="588" spans="3:35" x14ac:dyDescent="0.2">
      <c r="C588" s="5" t="s">
        <v>436</v>
      </c>
      <c r="D588" s="9">
        <v>0.23233470585451399</v>
      </c>
      <c r="E588" s="9">
        <v>0.25870815015217702</v>
      </c>
      <c r="F588" s="9">
        <v>0.22396517172275601</v>
      </c>
      <c r="G588" s="9">
        <v>0.12390243902438999</v>
      </c>
      <c r="H588" s="9">
        <v>0.63076645301074796</v>
      </c>
      <c r="I588" s="9">
        <v>0.16170787068278</v>
      </c>
      <c r="J588" s="9">
        <v>0.13891752577319499</v>
      </c>
      <c r="K588" s="9">
        <v>0.36799204771371902</v>
      </c>
      <c r="L588" s="9">
        <v>0.48232323232323399</v>
      </c>
      <c r="M588" s="9">
        <v>0.18513058129738799</v>
      </c>
      <c r="N588" s="9">
        <v>0.19181604200615501</v>
      </c>
      <c r="O588" s="9">
        <v>0.42715700141442797</v>
      </c>
      <c r="P588" s="9">
        <v>0.1537954106394</v>
      </c>
      <c r="Q588" s="9">
        <v>7.85172899413146E-2</v>
      </c>
      <c r="R588" s="9">
        <v>0.42380256314376002</v>
      </c>
      <c r="S588" s="9">
        <v>9.4916934539009901E-2</v>
      </c>
      <c r="T588" s="9">
        <v>3.1994949494949403E-2</v>
      </c>
      <c r="U588" s="9">
        <v>0.36181094904337802</v>
      </c>
      <c r="V588" s="9">
        <v>0.26591433556593602</v>
      </c>
      <c r="W588" s="9">
        <v>7.2799635172671004E-2</v>
      </c>
      <c r="X588" s="9">
        <v>0.15901814300960601</v>
      </c>
      <c r="Y588" s="9">
        <v>0.18576759061833401</v>
      </c>
      <c r="Z588" s="9">
        <v>0.14467851984660601</v>
      </c>
      <c r="AA588" s="9">
        <v>7.0585922139205601E-2</v>
      </c>
      <c r="AB588" s="9">
        <v>0.42745823152611401</v>
      </c>
      <c r="AC588" s="9">
        <v>5.4709860193458901E-2</v>
      </c>
      <c r="AD588" s="9">
        <v>5.7132587859424801E-2</v>
      </c>
      <c r="AE588" s="9">
        <v>0.30742268041237097</v>
      </c>
      <c r="AF588" s="9">
        <v>0.12911492213680201</v>
      </c>
      <c r="AG588" s="9">
        <v>3.4697625606717297E-2</v>
      </c>
      <c r="AH588" s="9">
        <v>1</v>
      </c>
      <c r="AI588">
        <v>0</v>
      </c>
    </row>
    <row r="589" spans="3:35" x14ac:dyDescent="0.2">
      <c r="C589" s="5" t="s">
        <v>194</v>
      </c>
      <c r="D589" s="9">
        <v>0.58161768185905904</v>
      </c>
      <c r="E589" s="9">
        <v>0.56679066621575502</v>
      </c>
      <c r="F589" s="9">
        <v>0.581231428373989</v>
      </c>
      <c r="G589" s="9">
        <v>0.43202545068928899</v>
      </c>
      <c r="H589" s="9">
        <v>0.37356685023020902</v>
      </c>
      <c r="I589" s="9">
        <v>0.46782405987362802</v>
      </c>
      <c r="J589" s="9">
        <v>0.38823805060918198</v>
      </c>
      <c r="K589" s="9">
        <v>0.37738568588469301</v>
      </c>
      <c r="L589" s="9">
        <v>0.40050505050504698</v>
      </c>
      <c r="M589" s="9">
        <v>0.26642796967144</v>
      </c>
      <c r="N589" s="9">
        <v>0.16089082020640899</v>
      </c>
      <c r="O589" s="9">
        <v>5.4367043847241697E-2</v>
      </c>
      <c r="P589" s="9">
        <v>0.13056589549074099</v>
      </c>
      <c r="Q589" s="9">
        <v>0.114621272399224</v>
      </c>
      <c r="R589" s="9">
        <v>0.112248019852466</v>
      </c>
      <c r="S589" s="9">
        <v>0.232282873193741</v>
      </c>
      <c r="T589" s="9">
        <v>8.8308080808080794E-2</v>
      </c>
      <c r="U589" s="9">
        <v>0.182667171812843</v>
      </c>
      <c r="V589" s="9">
        <v>0.106208138684075</v>
      </c>
      <c r="W589" s="9">
        <v>0.10368558517474399</v>
      </c>
      <c r="X589" s="9">
        <v>0.57701885450017598</v>
      </c>
      <c r="Y589" s="9">
        <v>0.50319829424306906</v>
      </c>
      <c r="Z589" s="9">
        <v>0.55276657204044299</v>
      </c>
      <c r="AA589" s="9">
        <v>0.40006881635863101</v>
      </c>
      <c r="AB589" s="9">
        <v>0.52651390081226002</v>
      </c>
      <c r="AC589" s="9">
        <v>0.61288820327735205</v>
      </c>
      <c r="AD589" s="9">
        <v>0.486501597444088</v>
      </c>
      <c r="AE589" s="9">
        <v>0.61340206185566803</v>
      </c>
      <c r="AF589" s="9">
        <v>0.41533609304159302</v>
      </c>
      <c r="AG589" s="9">
        <v>0.37557392102846898</v>
      </c>
      <c r="AH589" s="9">
        <v>0</v>
      </c>
      <c r="AI589">
        <v>1</v>
      </c>
    </row>
    <row r="590" spans="3:35" x14ac:dyDescent="0.2">
      <c r="C590" s="5" t="s">
        <v>525</v>
      </c>
      <c r="D590" s="9">
        <v>0.30380046381750297</v>
      </c>
      <c r="E590" s="9">
        <v>0.24484274602637399</v>
      </c>
      <c r="F590" s="9">
        <v>0.28809342823578199</v>
      </c>
      <c r="G590" s="9">
        <v>0.17344644750795199</v>
      </c>
      <c r="H590" s="9">
        <v>0.24140110138124099</v>
      </c>
      <c r="I590" s="9">
        <v>0.115269001901723</v>
      </c>
      <c r="J590" s="9">
        <v>5.1101218369259502E-2</v>
      </c>
      <c r="K590" s="9">
        <v>7.3210735586481404E-2</v>
      </c>
      <c r="L590" s="9">
        <v>0.29797979797979901</v>
      </c>
      <c r="M590" s="9">
        <v>0.148483572030328</v>
      </c>
      <c r="N590" s="9">
        <v>1.6983523447401699E-2</v>
      </c>
      <c r="O590" s="9">
        <v>5.5737270155587097E-2</v>
      </c>
      <c r="P590" s="9">
        <v>1.31461150638458E-2</v>
      </c>
      <c r="Q590" s="9">
        <v>1.1987343994561001E-2</v>
      </c>
      <c r="R590" s="9">
        <v>9.1137777475609597E-2</v>
      </c>
      <c r="S590" s="9">
        <v>7.6966984107910502E-2</v>
      </c>
      <c r="T590" s="9">
        <v>3.66414141414141E-2</v>
      </c>
      <c r="U590" s="9">
        <v>0.103883311233188</v>
      </c>
      <c r="V590" s="9">
        <v>7.0749141667135598E-2</v>
      </c>
      <c r="W590" s="9">
        <v>4.0739051725328997E-2</v>
      </c>
      <c r="X590" s="9">
        <v>0.24190679473497001</v>
      </c>
      <c r="Y590" s="9">
        <v>0.25799573560767303</v>
      </c>
      <c r="Z590" s="9">
        <v>0.215897206036158</v>
      </c>
      <c r="AA590" s="9">
        <v>0.11755308690523</v>
      </c>
      <c r="AB590" s="9">
        <v>0.33104404675427801</v>
      </c>
      <c r="AC590" s="9">
        <v>0.13612946415577601</v>
      </c>
      <c r="AD590" s="9">
        <v>0.108945686900957</v>
      </c>
      <c r="AE590" s="9">
        <v>0.240103092783506</v>
      </c>
      <c r="AF590" s="9">
        <v>0.231815493790656</v>
      </c>
      <c r="AG590" s="9">
        <v>0.13629804538895501</v>
      </c>
      <c r="AH590" s="9">
        <v>1</v>
      </c>
      <c r="AI590">
        <v>0</v>
      </c>
    </row>
    <row r="591" spans="3:35" x14ac:dyDescent="0.2">
      <c r="C591" s="5" t="s">
        <v>668</v>
      </c>
      <c r="D591" s="9">
        <v>0.19305220313313501</v>
      </c>
      <c r="E591" s="9">
        <v>0.250591816029759</v>
      </c>
      <c r="F591" s="9">
        <v>0.18975882800082899</v>
      </c>
      <c r="G591" s="9">
        <v>9.4591728525980898E-2</v>
      </c>
      <c r="H591" s="9">
        <v>0.60278053624628103</v>
      </c>
      <c r="I591" s="9">
        <v>0.26906324765351902</v>
      </c>
      <c r="J591" s="9">
        <v>9.5196813495782295E-2</v>
      </c>
      <c r="K591" s="9">
        <v>0.21212723658051699</v>
      </c>
      <c r="L591" s="9">
        <v>0.45151515151514798</v>
      </c>
      <c r="M591" s="9">
        <v>0.62763268744734602</v>
      </c>
      <c r="N591" s="9">
        <v>2.4044903132355602E-2</v>
      </c>
      <c r="O591" s="9">
        <v>0.148028642149929</v>
      </c>
      <c r="P591" s="9">
        <v>2.64335862036469E-2</v>
      </c>
      <c r="Q591" s="9">
        <v>1.02689961486595E-2</v>
      </c>
      <c r="R591" s="9">
        <v>0.37077200258353599</v>
      </c>
      <c r="S591" s="9">
        <v>0.159431609937814</v>
      </c>
      <c r="T591" s="9">
        <v>4.5454545454545199E-2</v>
      </c>
      <c r="U591" s="9">
        <v>0.24341731388520499</v>
      </c>
      <c r="V591" s="9">
        <v>0.20146901559070099</v>
      </c>
      <c r="W591" s="9">
        <v>0.25628428893218902</v>
      </c>
      <c r="X591" s="9">
        <v>0.13376022767698401</v>
      </c>
      <c r="Y591" s="9">
        <v>0.23240938166311001</v>
      </c>
      <c r="Z591" s="9">
        <v>0.127845012201803</v>
      </c>
      <c r="AA591" s="9">
        <v>5.5520055053087103E-2</v>
      </c>
      <c r="AB591" s="9">
        <v>0.62755068348411502</v>
      </c>
      <c r="AC591" s="9">
        <v>0.170571741809044</v>
      </c>
      <c r="AD591" s="9">
        <v>0.10031948881789</v>
      </c>
      <c r="AE591" s="9">
        <v>0.32694158075601398</v>
      </c>
      <c r="AF591" s="9">
        <v>0.23950325251330601</v>
      </c>
      <c r="AG591" s="9">
        <v>0.40508985963531702</v>
      </c>
      <c r="AH591" s="9">
        <v>1</v>
      </c>
      <c r="AI591">
        <v>0</v>
      </c>
    </row>
    <row r="592" spans="3:35" x14ac:dyDescent="0.2">
      <c r="C592" s="5" t="s">
        <v>256</v>
      </c>
      <c r="D592" s="9">
        <v>0.62847271522552195</v>
      </c>
      <c r="E592" s="9">
        <v>0.45045654379438599</v>
      </c>
      <c r="F592" s="9">
        <v>0.61232810448483099</v>
      </c>
      <c r="G592" s="9">
        <v>0.47529162248144202</v>
      </c>
      <c r="H592" s="9">
        <v>0.344407330504652</v>
      </c>
      <c r="I592" s="9">
        <v>0.34329182258757202</v>
      </c>
      <c r="J592" s="9">
        <v>0.34325210871602302</v>
      </c>
      <c r="K592" s="9">
        <v>0.43156063618290402</v>
      </c>
      <c r="L592" s="9">
        <v>0.52272727272727004</v>
      </c>
      <c r="M592" s="9">
        <v>0.13753159224936801</v>
      </c>
      <c r="N592" s="9">
        <v>0.23396704689480299</v>
      </c>
      <c r="O592" s="9">
        <v>0.253889674681752</v>
      </c>
      <c r="P592" s="9">
        <v>0.178909673467464</v>
      </c>
      <c r="Q592" s="9">
        <v>0.15141632953428999</v>
      </c>
      <c r="R592" s="9">
        <v>0.146275962878607</v>
      </c>
      <c r="S592" s="9">
        <v>0.244599993991649</v>
      </c>
      <c r="T592" s="9">
        <v>0.106868686868686</v>
      </c>
      <c r="U592" s="9">
        <v>0.24038643682515601</v>
      </c>
      <c r="V592" s="9">
        <v>0.26295941914785798</v>
      </c>
      <c r="W592" s="9">
        <v>0.121477827066318</v>
      </c>
      <c r="X592" s="9">
        <v>0.57950907150480102</v>
      </c>
      <c r="Y592" s="9">
        <v>0.52158848614072595</v>
      </c>
      <c r="Z592" s="9">
        <v>0.52637083520095396</v>
      </c>
      <c r="AA592" s="9">
        <v>0.38458513566653502</v>
      </c>
      <c r="AB592" s="9">
        <v>0.31585551079706298</v>
      </c>
      <c r="AC592" s="9">
        <v>0.31687865646010899</v>
      </c>
      <c r="AD592" s="9">
        <v>0.32731629392971201</v>
      </c>
      <c r="AE592" s="9">
        <v>0.54054982817869601</v>
      </c>
      <c r="AF592" s="9">
        <v>0.418687167356594</v>
      </c>
      <c r="AG592" s="9">
        <v>0.187852551488916</v>
      </c>
      <c r="AH592" s="9">
        <v>0</v>
      </c>
      <c r="AI592">
        <v>1</v>
      </c>
    </row>
    <row r="593" spans="3:35" x14ac:dyDescent="0.2">
      <c r="C593" s="5" t="s">
        <v>640</v>
      </c>
      <c r="D593" s="9">
        <v>0.43868616593308002</v>
      </c>
      <c r="E593" s="9">
        <v>0.33141697666553899</v>
      </c>
      <c r="F593" s="9">
        <v>0.45615368668371198</v>
      </c>
      <c r="G593" s="9">
        <v>0.285174973488864</v>
      </c>
      <c r="H593" s="9">
        <v>0.45111492281304</v>
      </c>
      <c r="I593" s="9">
        <v>0.52119501871050999</v>
      </c>
      <c r="J593" s="9">
        <v>0.523898781630738</v>
      </c>
      <c r="K593" s="9">
        <v>0.45695825049701899</v>
      </c>
      <c r="L593" s="9">
        <v>0.55101010101010295</v>
      </c>
      <c r="M593" s="9">
        <v>0.33319292333614298</v>
      </c>
      <c r="N593" s="9">
        <v>7.35831975375697E-2</v>
      </c>
      <c r="O593" s="9">
        <v>0.13823815417256</v>
      </c>
      <c r="P593" s="9">
        <v>0.10898553456156</v>
      </c>
      <c r="Q593" s="9">
        <v>4.9155955009170499E-2</v>
      </c>
      <c r="R593" s="9">
        <v>0.25441071489274902</v>
      </c>
      <c r="S593" s="9">
        <v>0.39390753146874302</v>
      </c>
      <c r="T593" s="9">
        <v>0.20401515151515101</v>
      </c>
      <c r="U593" s="9">
        <v>0.41958704300056898</v>
      </c>
      <c r="V593" s="9">
        <v>0.27928181460010099</v>
      </c>
      <c r="W593" s="9">
        <v>0.188639221701699</v>
      </c>
      <c r="X593" s="9">
        <v>0.33653504091070902</v>
      </c>
      <c r="Y593" s="9">
        <v>0.293976545842218</v>
      </c>
      <c r="Z593" s="9">
        <v>0.35703969321181001</v>
      </c>
      <c r="AA593" s="9">
        <v>0.18543550924105401</v>
      </c>
      <c r="AB593" s="9">
        <v>0.43934491184044999</v>
      </c>
      <c r="AC593" s="9">
        <v>0.40642857835860602</v>
      </c>
      <c r="AD593" s="9">
        <v>0.471006389776357</v>
      </c>
      <c r="AE593" s="9">
        <v>0.60996563573883</v>
      </c>
      <c r="AF593" s="9">
        <v>0.34555489848215898</v>
      </c>
      <c r="AG593" s="9">
        <v>0.23822642004460301</v>
      </c>
      <c r="AH593" s="9">
        <v>0</v>
      </c>
      <c r="AI593">
        <v>1</v>
      </c>
    </row>
    <row r="594" spans="3:35" x14ac:dyDescent="0.2">
      <c r="C594" s="5" t="s">
        <v>448</v>
      </c>
      <c r="D594" s="9">
        <v>0.27966302238629498</v>
      </c>
      <c r="E594" s="9">
        <v>0.115319580656066</v>
      </c>
      <c r="F594" s="9">
        <v>0.26328519107179899</v>
      </c>
      <c r="G594" s="9">
        <v>0.15796394485683901</v>
      </c>
      <c r="H594" s="9">
        <v>0.15274893924347799</v>
      </c>
      <c r="I594" s="9">
        <v>5.4935280044168901E-2</v>
      </c>
      <c r="J594" s="9">
        <v>5.2952202436738198E-2</v>
      </c>
      <c r="K594" s="9">
        <v>5.8200795228628498E-2</v>
      </c>
      <c r="L594" s="9">
        <v>0.13989898989898999</v>
      </c>
      <c r="M594" s="9">
        <v>0.12320977253580399</v>
      </c>
      <c r="N594" s="9">
        <v>1.5100488864747399E-2</v>
      </c>
      <c r="O594" s="9">
        <v>2.40452616690238E-2</v>
      </c>
      <c r="P594" s="9">
        <v>1.68684917306695E-2</v>
      </c>
      <c r="Q594" s="9">
        <v>1.09787485197927E-2</v>
      </c>
      <c r="R594" s="9">
        <v>0.10259373831458</v>
      </c>
      <c r="S594" s="9">
        <v>8.4101901643284696E-2</v>
      </c>
      <c r="T594" s="9">
        <v>4.1717171717171701E-2</v>
      </c>
      <c r="U594" s="9">
        <v>0.11185830649744199</v>
      </c>
      <c r="V594" s="9">
        <v>0.116902121911408</v>
      </c>
      <c r="W594" s="9">
        <v>4.0980888022884701E-2</v>
      </c>
      <c r="X594" s="9">
        <v>0.20241906794734699</v>
      </c>
      <c r="Y594" s="9">
        <v>9.3816631130061501E-2</v>
      </c>
      <c r="Z594" s="9">
        <v>0.18422232182877701</v>
      </c>
      <c r="AA594" s="9">
        <v>9.62937475422731E-2</v>
      </c>
      <c r="AB594" s="9">
        <v>0.16502674503070799</v>
      </c>
      <c r="AC594" s="9">
        <v>8.4805619427385001E-2</v>
      </c>
      <c r="AD594" s="9">
        <v>9.4728434504792305E-2</v>
      </c>
      <c r="AE594" s="9">
        <v>0.18439862542955299</v>
      </c>
      <c r="AF594" s="9">
        <v>0.14665878178592301</v>
      </c>
      <c r="AG594" s="9">
        <v>9.2548865276139203E-2</v>
      </c>
      <c r="AH594" s="9">
        <v>1</v>
      </c>
      <c r="AI594">
        <v>0</v>
      </c>
    </row>
    <row r="595" spans="3:35" x14ac:dyDescent="0.2">
      <c r="C595" s="5" t="s">
        <v>415</v>
      </c>
      <c r="D595" s="9">
        <v>0.590136778834775</v>
      </c>
      <c r="E595" s="9">
        <v>0.32532972607371902</v>
      </c>
      <c r="F595" s="9">
        <v>0.571556906917283</v>
      </c>
      <c r="G595" s="9">
        <v>0.43499469777306399</v>
      </c>
      <c r="H595" s="9">
        <v>0.45923986638981101</v>
      </c>
      <c r="I595" s="9">
        <v>0.304950616526594</v>
      </c>
      <c r="J595" s="9">
        <v>0.32310215557638</v>
      </c>
      <c r="K595" s="9">
        <v>0.426988071570578</v>
      </c>
      <c r="L595" s="9">
        <v>0.361616161616163</v>
      </c>
      <c r="M595" s="9">
        <v>0.137110362257792</v>
      </c>
      <c r="N595" s="9">
        <v>0.175411913814955</v>
      </c>
      <c r="O595" s="9">
        <v>6.0555162659122898E-2</v>
      </c>
      <c r="P595" s="9">
        <v>0.143240823634735</v>
      </c>
      <c r="Q595" s="9">
        <v>0.119907059794769</v>
      </c>
      <c r="R595" s="9">
        <v>9.9806234490261006E-2</v>
      </c>
      <c r="S595" s="9">
        <v>0.11827440141797101</v>
      </c>
      <c r="T595" s="9">
        <v>6.9419191919191894E-2</v>
      </c>
      <c r="U595" s="9">
        <v>0.24000757719265001</v>
      </c>
      <c r="V595" s="9">
        <v>8.1161704283221697E-2</v>
      </c>
      <c r="W595" s="9">
        <v>5.7183919959095303E-2</v>
      </c>
      <c r="X595" s="9">
        <v>0.63215937388829402</v>
      </c>
      <c r="Y595" s="9">
        <v>0.334488272921109</v>
      </c>
      <c r="Z595" s="9">
        <v>0.56123312913989498</v>
      </c>
      <c r="AA595" s="9">
        <v>0.43914667715296901</v>
      </c>
      <c r="AB595" s="9">
        <v>0.51858944726936895</v>
      </c>
      <c r="AC595" s="9">
        <v>0.28020490729691</v>
      </c>
      <c r="AD595" s="9">
        <v>0.34480830670926399</v>
      </c>
      <c r="AE595" s="9">
        <v>0.68694158075601197</v>
      </c>
      <c r="AF595" s="9">
        <v>0.35757934161245603</v>
      </c>
      <c r="AG595" s="9">
        <v>0.22602649875377201</v>
      </c>
      <c r="AH595" s="9">
        <v>0</v>
      </c>
      <c r="AI595">
        <v>1</v>
      </c>
    </row>
    <row r="596" spans="3:35" x14ac:dyDescent="0.2">
      <c r="C596" s="5" t="s">
        <v>650</v>
      </c>
      <c r="D596" s="9">
        <v>0.45951062520706298</v>
      </c>
      <c r="E596" s="9">
        <v>0.35475143726749703</v>
      </c>
      <c r="F596" s="9">
        <v>0.43749568101719999</v>
      </c>
      <c r="G596" s="9">
        <v>0.30290562036055102</v>
      </c>
      <c r="H596" s="9">
        <v>0.201679155005868</v>
      </c>
      <c r="I596" s="9">
        <v>0.15870192012760001</v>
      </c>
      <c r="J596" s="9">
        <v>8.5496719775070201E-2</v>
      </c>
      <c r="K596" s="9">
        <v>0.114662027833002</v>
      </c>
      <c r="L596" s="9">
        <v>0.39696969696969298</v>
      </c>
      <c r="M596" s="9">
        <v>6.9292333614153295E-2</v>
      </c>
      <c r="N596" s="9">
        <v>4.9176172370088297E-2</v>
      </c>
      <c r="O596" s="9">
        <v>4.59025813295613E-2</v>
      </c>
      <c r="P596" s="9">
        <v>4.7966828440841998E-2</v>
      </c>
      <c r="Q596" s="9">
        <v>3.0160740234367499E-2</v>
      </c>
      <c r="R596" s="9">
        <v>3.2430227419519599E-2</v>
      </c>
      <c r="S596" s="9">
        <v>9.1687445549314198E-2</v>
      </c>
      <c r="T596" s="9">
        <v>3.5934343434343402E-2</v>
      </c>
      <c r="U596" s="9">
        <v>0.100340973669255</v>
      </c>
      <c r="V596" s="9">
        <v>0.165025046434399</v>
      </c>
      <c r="W596" s="9">
        <v>2.78180838273701E-2</v>
      </c>
      <c r="X596" s="9">
        <v>0.400213447171826</v>
      </c>
      <c r="Y596" s="9">
        <v>0.387526652452024</v>
      </c>
      <c r="Z596" s="9">
        <v>0.382937397280743</v>
      </c>
      <c r="AA596" s="9">
        <v>0.220900511207235</v>
      </c>
      <c r="AB596" s="9">
        <v>0.19632833652512799</v>
      </c>
      <c r="AC596" s="9">
        <v>0.25682296669286098</v>
      </c>
      <c r="AD596" s="9">
        <v>0.19784345047923299</v>
      </c>
      <c r="AE596" s="9">
        <v>0.30024054982817899</v>
      </c>
      <c r="AF596" s="9">
        <v>0.61344372166371097</v>
      </c>
      <c r="AG596" s="9">
        <v>0.13898727535091299</v>
      </c>
      <c r="AH596" s="9">
        <v>0</v>
      </c>
      <c r="AI596">
        <v>1</v>
      </c>
    </row>
    <row r="597" spans="3:35" x14ac:dyDescent="0.2">
      <c r="C597" s="5" t="s">
        <v>398</v>
      </c>
      <c r="D597" s="9">
        <v>0.63888494486251401</v>
      </c>
      <c r="E597" s="9">
        <v>0.39736219141021301</v>
      </c>
      <c r="F597" s="9">
        <v>0.61301914173173899</v>
      </c>
      <c r="G597" s="9">
        <v>0.49310710498409299</v>
      </c>
      <c r="H597" s="9">
        <v>0.27913695043784498</v>
      </c>
      <c r="I597" s="9">
        <v>0.196613704680694</v>
      </c>
      <c r="J597" s="9">
        <v>0.211855670103092</v>
      </c>
      <c r="K597" s="9">
        <v>0.29930417495029898</v>
      </c>
      <c r="L597" s="9">
        <v>0.20555555555555599</v>
      </c>
      <c r="M597" s="9">
        <v>3.8121314237573603E-2</v>
      </c>
      <c r="N597" s="9">
        <v>0.20854608002896899</v>
      </c>
      <c r="O597" s="9">
        <v>0.15045968882602301</v>
      </c>
      <c r="P597" s="9">
        <v>0.206709701738679</v>
      </c>
      <c r="Q597" s="9">
        <v>0.143254177266258</v>
      </c>
      <c r="R597" s="9">
        <v>0.21232620593534299</v>
      </c>
      <c r="S597" s="9">
        <v>0.21838856009853699</v>
      </c>
      <c r="T597" s="9">
        <v>0.107499999999999</v>
      </c>
      <c r="U597" s="9">
        <v>0.31653722295889197</v>
      </c>
      <c r="V597" s="9">
        <v>7.77846569482748E-2</v>
      </c>
      <c r="W597" s="9">
        <v>0.104963862747536</v>
      </c>
      <c r="X597" s="9">
        <v>0.57950907150480102</v>
      </c>
      <c r="Y597" s="9">
        <v>0.37713219616204802</v>
      </c>
      <c r="Z597" s="9">
        <v>0.55426067035210702</v>
      </c>
      <c r="AA597" s="9">
        <v>0.38458513566653502</v>
      </c>
      <c r="AB597" s="9">
        <v>0.34094961368289201</v>
      </c>
      <c r="AC597" s="9">
        <v>0.19773748192993101</v>
      </c>
      <c r="AD597" s="9">
        <v>0.25223642172523902</v>
      </c>
      <c r="AE597" s="9">
        <v>0.49656357388315903</v>
      </c>
      <c r="AF597" s="9">
        <v>0.13266311847033299</v>
      </c>
      <c r="AG597" s="9">
        <v>0.106454151908698</v>
      </c>
      <c r="AH597" s="9">
        <v>0</v>
      </c>
      <c r="AI597">
        <v>1</v>
      </c>
    </row>
    <row r="598" spans="3:35" x14ac:dyDescent="0.2">
      <c r="C598" s="5" t="s">
        <v>363</v>
      </c>
      <c r="D598" s="9">
        <v>0.77187751431681395</v>
      </c>
      <c r="E598" s="9">
        <v>0.57355427798444303</v>
      </c>
      <c r="F598" s="9">
        <v>0.79545297491534805</v>
      </c>
      <c r="G598" s="9">
        <v>0.65387062566277798</v>
      </c>
      <c r="H598" s="9">
        <v>0.55493364629411901</v>
      </c>
      <c r="I598" s="9">
        <v>0.57978038157168399</v>
      </c>
      <c r="J598" s="9">
        <v>0.82544517338331702</v>
      </c>
      <c r="K598" s="9">
        <v>0.80516898608350296</v>
      </c>
      <c r="L598" s="9">
        <v>0.57575757575757802</v>
      </c>
      <c r="M598" s="9">
        <v>0.25968828980623399</v>
      </c>
      <c r="N598" s="9">
        <v>0.16020278833967</v>
      </c>
      <c r="O598" s="9">
        <v>0.26516089108910901</v>
      </c>
      <c r="P598" s="9">
        <v>0.18423408566178101</v>
      </c>
      <c r="Q598" s="9">
        <v>0.14261913567103299</v>
      </c>
      <c r="R598" s="9">
        <v>0.25882992827276702</v>
      </c>
      <c r="S598" s="9">
        <v>0.36769609757563199</v>
      </c>
      <c r="T598" s="9">
        <v>0.226212121212121</v>
      </c>
      <c r="U598" s="9">
        <v>0.46694449706383601</v>
      </c>
      <c r="V598" s="9">
        <v>0.19513705183767499</v>
      </c>
      <c r="W598" s="9">
        <v>0.14856349239252101</v>
      </c>
      <c r="X598" s="9">
        <v>0.61152614727855004</v>
      </c>
      <c r="Y598" s="9">
        <v>0.55063965884861499</v>
      </c>
      <c r="Z598" s="9">
        <v>0.63045968424722598</v>
      </c>
      <c r="AA598" s="9">
        <v>0.44258749508454498</v>
      </c>
      <c r="AB598" s="9">
        <v>0.54434392128375797</v>
      </c>
      <c r="AC598" s="9">
        <v>0.37780753073124301</v>
      </c>
      <c r="AD598" s="9">
        <v>0.63035143769968005</v>
      </c>
      <c r="AE598" s="9">
        <v>0.93917525773195798</v>
      </c>
      <c r="AF598" s="9">
        <v>0.32190025625862201</v>
      </c>
      <c r="AG598" s="9">
        <v>0.213695395513579</v>
      </c>
      <c r="AH598" s="9">
        <v>0</v>
      </c>
      <c r="AI598">
        <v>1</v>
      </c>
    </row>
    <row r="599" spans="3:35" x14ac:dyDescent="0.2">
      <c r="C599" s="5" t="s">
        <v>466</v>
      </c>
      <c r="D599" s="9">
        <v>0.218609494060297</v>
      </c>
      <c r="E599" s="9">
        <v>0.49983090970577898</v>
      </c>
      <c r="F599" s="9">
        <v>0.21035173795867601</v>
      </c>
      <c r="G599" s="9">
        <v>0.116097560975609</v>
      </c>
      <c r="H599" s="9">
        <v>0.199602780536248</v>
      </c>
      <c r="I599" s="9">
        <v>0.115023618182933</v>
      </c>
      <c r="J599" s="9">
        <v>4.6251171508903399E-2</v>
      </c>
      <c r="K599" s="9">
        <v>6.5258449304174695E-2</v>
      </c>
      <c r="L599" s="9">
        <v>0.44191919191919399</v>
      </c>
      <c r="M599" s="9">
        <v>0.18576242628475101</v>
      </c>
      <c r="N599" s="9">
        <v>5.0588448307079099E-2</v>
      </c>
      <c r="O599" s="9">
        <v>0.31510785007072201</v>
      </c>
      <c r="P599" s="9">
        <v>5.6730905150073001E-2</v>
      </c>
      <c r="Q599" s="9">
        <v>2.1307513289179202E-2</v>
      </c>
      <c r="R599" s="9">
        <v>0.14987932148077601</v>
      </c>
      <c r="S599" s="9">
        <v>0.15860546159161201</v>
      </c>
      <c r="T599" s="9">
        <v>4.0303030303030001E-2</v>
      </c>
      <c r="U599" s="9">
        <v>0.13256298541390399</v>
      </c>
      <c r="V599" s="9">
        <v>0.33852085326729298</v>
      </c>
      <c r="W599" s="9">
        <v>4.5472133548912899E-2</v>
      </c>
      <c r="X599" s="9">
        <v>0.160441124155105</v>
      </c>
      <c r="Y599" s="9">
        <v>0.52238805970149405</v>
      </c>
      <c r="Z599" s="9">
        <v>0.15429055231834299</v>
      </c>
      <c r="AA599" s="9">
        <v>7.1593590247739106E-2</v>
      </c>
      <c r="AB599" s="9">
        <v>0.16033811001782999</v>
      </c>
      <c r="AC599" s="9">
        <v>0.10556800651977701</v>
      </c>
      <c r="AD599" s="9">
        <v>5.7819488817891201E-2</v>
      </c>
      <c r="AE599" s="9">
        <v>0.165463917525773</v>
      </c>
      <c r="AF599" s="9">
        <v>0.33096786911097997</v>
      </c>
      <c r="AG599" s="9">
        <v>8.1398399580218203E-2</v>
      </c>
      <c r="AH599" s="9">
        <v>1</v>
      </c>
      <c r="AI599">
        <v>0</v>
      </c>
    </row>
    <row r="600" spans="3:35" x14ac:dyDescent="0.2">
      <c r="C600" s="5" t="s">
        <v>704</v>
      </c>
      <c r="D600" s="9">
        <v>0.29480808367646499</v>
      </c>
      <c r="E600" s="9">
        <v>0.62056137977679704</v>
      </c>
      <c r="F600" s="9">
        <v>0.28394720475433599</v>
      </c>
      <c r="G600" s="9">
        <v>0.167507953340402</v>
      </c>
      <c r="H600" s="9">
        <v>0.307664530107431</v>
      </c>
      <c r="I600" s="9">
        <v>0.15149377338813499</v>
      </c>
      <c r="J600" s="9">
        <v>6.9985941893158293E-2</v>
      </c>
      <c r="K600" s="9">
        <v>0.16277335984095501</v>
      </c>
      <c r="L600" s="9">
        <v>0.28686868686868799</v>
      </c>
      <c r="M600" s="9">
        <v>0.16533277169334601</v>
      </c>
      <c r="N600" s="9">
        <v>4.4758283541553402E-2</v>
      </c>
      <c r="O600" s="9">
        <v>0.27333804809052298</v>
      </c>
      <c r="P600" s="9">
        <v>3.6846817132355901E-2</v>
      </c>
      <c r="Q600" s="9">
        <v>2.0635116306000401E-2</v>
      </c>
      <c r="R600" s="9">
        <v>0.110820273991229</v>
      </c>
      <c r="S600" s="9">
        <v>8.6129720311233199E-2</v>
      </c>
      <c r="T600" s="9">
        <v>3.7828282828282801E-2</v>
      </c>
      <c r="U600" s="9">
        <v>0.17270316347793099</v>
      </c>
      <c r="V600" s="9">
        <v>0.13167670400179901</v>
      </c>
      <c r="W600" s="9">
        <v>1.5484432652046E-2</v>
      </c>
      <c r="X600" s="9">
        <v>0.22909996442546801</v>
      </c>
      <c r="Y600" s="9">
        <v>0.67030916844349797</v>
      </c>
      <c r="Z600" s="9">
        <v>0.20952238657303701</v>
      </c>
      <c r="AA600" s="9">
        <v>0.109221392056626</v>
      </c>
      <c r="AB600" s="9">
        <v>0.23793171762530699</v>
      </c>
      <c r="AC600" s="9">
        <v>0.107508416528412</v>
      </c>
      <c r="AD600" s="9">
        <v>8.4824281150159705E-2</v>
      </c>
      <c r="AE600" s="9">
        <v>0.27347079037800698</v>
      </c>
      <c r="AF600" s="9">
        <v>0.17898679282475599</v>
      </c>
      <c r="AG600" s="9">
        <v>6.1589925226289803E-2</v>
      </c>
      <c r="AH600" s="9">
        <v>1</v>
      </c>
      <c r="AI600">
        <v>0</v>
      </c>
    </row>
    <row r="601" spans="3:35" x14ac:dyDescent="0.2">
      <c r="C601" s="5" t="s">
        <v>456</v>
      </c>
      <c r="D601" s="9">
        <v>0.32131194093426202</v>
      </c>
      <c r="E601" s="9">
        <v>0.120392289482583</v>
      </c>
      <c r="F601" s="9">
        <v>0.30592218920599801</v>
      </c>
      <c r="G601" s="9">
        <v>0.186299045599151</v>
      </c>
      <c r="H601" s="9">
        <v>0.35524058860702601</v>
      </c>
      <c r="I601" s="9">
        <v>0.131372308447334</v>
      </c>
      <c r="J601" s="9">
        <v>2.4906279287722499E-2</v>
      </c>
      <c r="K601" s="9">
        <v>9.5278330019881202E-2</v>
      </c>
      <c r="L601" s="9">
        <v>0.26868686868686997</v>
      </c>
      <c r="M601" s="9">
        <v>0.19292333614153301</v>
      </c>
      <c r="N601" s="9">
        <v>3.8964330979539698E-2</v>
      </c>
      <c r="O601" s="9">
        <v>7.3903818953323999E-2</v>
      </c>
      <c r="P601" s="9">
        <v>3.4019695613249697E-2</v>
      </c>
      <c r="Q601" s="9">
        <v>2.04296616722511E-2</v>
      </c>
      <c r="R601" s="9">
        <v>8.9574055818064602E-2</v>
      </c>
      <c r="S601" s="9">
        <v>4.4319103553940302E-2</v>
      </c>
      <c r="T601" s="9">
        <v>1.0787878787878701E-2</v>
      </c>
      <c r="U601" s="9">
        <v>0.129361621519227</v>
      </c>
      <c r="V601" s="9">
        <v>0.192182135419598</v>
      </c>
      <c r="W601" s="9">
        <v>3.1341984163177398E-2</v>
      </c>
      <c r="X601" s="9">
        <v>0.239772323016721</v>
      </c>
      <c r="Y601" s="9">
        <v>0.13086353944562901</v>
      </c>
      <c r="Z601" s="9">
        <v>0.21793914039543899</v>
      </c>
      <c r="AA601" s="9">
        <v>0.11696323240267401</v>
      </c>
      <c r="AB601" s="9">
        <v>0.30264808822558498</v>
      </c>
      <c r="AC601" s="9">
        <v>7.7529081895004501E-2</v>
      </c>
      <c r="AD601" s="9">
        <v>2.9808306709265001E-2</v>
      </c>
      <c r="AE601" s="9">
        <v>0.19938144329896901</v>
      </c>
      <c r="AF601" s="9">
        <v>0.24797949931007299</v>
      </c>
      <c r="AG601" s="9">
        <v>8.4612357339631197E-2</v>
      </c>
      <c r="AH601" s="9">
        <v>1</v>
      </c>
      <c r="AI601">
        <v>0</v>
      </c>
    </row>
    <row r="602" spans="3:35" x14ac:dyDescent="0.2">
      <c r="C602" s="5" t="s">
        <v>584</v>
      </c>
      <c r="D602" s="9">
        <v>0.31610582611576599</v>
      </c>
      <c r="E602" s="9">
        <v>0.31856611430503501</v>
      </c>
      <c r="F602" s="9">
        <v>0.31559671066270401</v>
      </c>
      <c r="G602" s="9">
        <v>0.18316012725344499</v>
      </c>
      <c r="H602" s="9">
        <v>0.34251151033673499</v>
      </c>
      <c r="I602" s="9">
        <v>0.29237470093859302</v>
      </c>
      <c r="J602" s="9">
        <v>0.22626522961574499</v>
      </c>
      <c r="K602" s="9">
        <v>0.239165009940359</v>
      </c>
      <c r="L602" s="9">
        <v>0.39797979797979399</v>
      </c>
      <c r="M602" s="9">
        <v>0.24957877000842399</v>
      </c>
      <c r="N602" s="9">
        <v>4.08835777657066E-2</v>
      </c>
      <c r="O602" s="9">
        <v>0.11819306930692999</v>
      </c>
      <c r="P602" s="9">
        <v>4.9333270508410701E-2</v>
      </c>
      <c r="Q602" s="9">
        <v>2.3455448096556E-2</v>
      </c>
      <c r="R602" s="9">
        <v>7.7064282557705005E-2</v>
      </c>
      <c r="S602" s="9">
        <v>0.19405473608315699</v>
      </c>
      <c r="T602" s="9">
        <v>9.2651515151515096E-2</v>
      </c>
      <c r="U602" s="9">
        <v>0.24133358590642201</v>
      </c>
      <c r="V602" s="9">
        <v>0.111555130297743</v>
      </c>
      <c r="W602" s="9">
        <v>0.105758467725219</v>
      </c>
      <c r="X602" s="9">
        <v>0.25649235147634403</v>
      </c>
      <c r="Y602" s="9">
        <v>0.359275053304905</v>
      </c>
      <c r="Z602" s="9">
        <v>0.25394690970666001</v>
      </c>
      <c r="AA602" s="9">
        <v>0.12868659064097501</v>
      </c>
      <c r="AB602" s="9">
        <v>0.28745955226837699</v>
      </c>
      <c r="AC602" s="9">
        <v>0.28078703029950097</v>
      </c>
      <c r="AD602" s="9">
        <v>0.292332268370606</v>
      </c>
      <c r="AE602" s="9">
        <v>0.48350515463917298</v>
      </c>
      <c r="AF602" s="9">
        <v>0.23240685984624301</v>
      </c>
      <c r="AG602" s="9">
        <v>0.218745900564083</v>
      </c>
      <c r="AH602" s="9">
        <v>1</v>
      </c>
      <c r="AI602">
        <v>0</v>
      </c>
    </row>
    <row r="603" spans="3:35" x14ac:dyDescent="0.2">
      <c r="C603" s="5" t="s">
        <v>309</v>
      </c>
      <c r="D603" s="9">
        <v>0.35302191301055602</v>
      </c>
      <c r="E603" s="9">
        <v>0.18498478187351999</v>
      </c>
      <c r="F603" s="9">
        <v>0.34676249049823699</v>
      </c>
      <c r="G603" s="9">
        <v>0.21064687168610799</v>
      </c>
      <c r="H603" s="9">
        <v>0.42493454906563399</v>
      </c>
      <c r="I603" s="9">
        <v>0.25372676522912702</v>
      </c>
      <c r="J603" s="9">
        <v>0.198851921274601</v>
      </c>
      <c r="K603" s="9">
        <v>0.27495029821073602</v>
      </c>
      <c r="L603" s="9">
        <v>0.33535353535353701</v>
      </c>
      <c r="M603" s="9">
        <v>0.228517270429656</v>
      </c>
      <c r="N603" s="9">
        <v>4.6749954734745601E-2</v>
      </c>
      <c r="O603" s="9">
        <v>8.3804809052333701E-2</v>
      </c>
      <c r="P603" s="9">
        <v>6.4222777175705598E-2</v>
      </c>
      <c r="Q603" s="9">
        <v>2.6892143788359101E-2</v>
      </c>
      <c r="R603" s="9">
        <v>0.135737838664717</v>
      </c>
      <c r="S603" s="9">
        <v>0.155601285787245</v>
      </c>
      <c r="T603" s="9">
        <v>7.8636363636363601E-2</v>
      </c>
      <c r="U603" s="9">
        <v>0.28281871566584599</v>
      </c>
      <c r="V603" s="9">
        <v>9.3684921483649403E-2</v>
      </c>
      <c r="W603" s="9">
        <v>5.6423863023920898E-2</v>
      </c>
      <c r="X603" s="9">
        <v>0.28175026680896598</v>
      </c>
      <c r="Y603" s="9">
        <v>0.20868869936034101</v>
      </c>
      <c r="Z603" s="9">
        <v>0.28980526918670901</v>
      </c>
      <c r="AA603" s="9">
        <v>0.14296598505701899</v>
      </c>
      <c r="AB603" s="9">
        <v>0.39906227299741998</v>
      </c>
      <c r="AC603" s="9">
        <v>0.23887417411299</v>
      </c>
      <c r="AD603" s="9">
        <v>0.24784345047923301</v>
      </c>
      <c r="AE603" s="9">
        <v>0.54948453608247205</v>
      </c>
      <c r="AF603" s="9">
        <v>0.22195939286418301</v>
      </c>
      <c r="AG603" s="9">
        <v>0.14292273383182499</v>
      </c>
      <c r="AH603" s="9">
        <v>1</v>
      </c>
      <c r="AI603">
        <v>0</v>
      </c>
    </row>
    <row r="604" spans="3:35" x14ac:dyDescent="0.2">
      <c r="C604" s="5" t="s">
        <v>566</v>
      </c>
      <c r="D604" s="9">
        <v>0.187372805149322</v>
      </c>
      <c r="E604" s="9">
        <v>0.30030436252958997</v>
      </c>
      <c r="F604" s="9">
        <v>0.18381590767742401</v>
      </c>
      <c r="G604" s="9">
        <v>9.6076352067868506E-2</v>
      </c>
      <c r="H604" s="9">
        <v>0.43125394962535302</v>
      </c>
      <c r="I604" s="9">
        <v>0.16937611189497601</v>
      </c>
      <c r="J604" s="9">
        <v>0.11583880037488201</v>
      </c>
      <c r="K604" s="9">
        <v>0.14572564612326</v>
      </c>
      <c r="L604" s="9">
        <v>0.21515151515151601</v>
      </c>
      <c r="M604" s="9">
        <v>0.34098567818028802</v>
      </c>
      <c r="N604" s="9">
        <v>9.7084917617236602E-2</v>
      </c>
      <c r="O604" s="9">
        <v>0.30560466760961802</v>
      </c>
      <c r="P604" s="9">
        <v>0.106535362578334</v>
      </c>
      <c r="Q604" s="9">
        <v>3.5446527629912697E-2</v>
      </c>
      <c r="R604" s="9">
        <v>0.265356766495563</v>
      </c>
      <c r="S604" s="9">
        <v>0.14335926938444499</v>
      </c>
      <c r="T604" s="9">
        <v>5.0252525252525201E-2</v>
      </c>
      <c r="U604" s="9">
        <v>0.218791437772305</v>
      </c>
      <c r="V604" s="9">
        <v>0.18162886249788701</v>
      </c>
      <c r="W604" s="9">
        <v>6.2400674377789601E-2</v>
      </c>
      <c r="X604" s="9">
        <v>0.15901814300960601</v>
      </c>
      <c r="Y604" s="9">
        <v>0.36140724946694902</v>
      </c>
      <c r="Z604" s="9">
        <v>0.16111360127496499</v>
      </c>
      <c r="AA604" s="9">
        <v>7.0585922139205601E-2</v>
      </c>
      <c r="AB604" s="9">
        <v>0.43009971604041802</v>
      </c>
      <c r="AC604" s="9">
        <v>0.13302480814195899</v>
      </c>
      <c r="AD604" s="9">
        <v>0.112779552715654</v>
      </c>
      <c r="AE604" s="9">
        <v>0.271030927835052</v>
      </c>
      <c r="AF604" s="9">
        <v>0.13522570471121401</v>
      </c>
      <c r="AG604" s="9">
        <v>0.14613669159123799</v>
      </c>
      <c r="AH604" s="9">
        <v>1</v>
      </c>
      <c r="AI604">
        <v>0</v>
      </c>
    </row>
    <row r="605" spans="3:35" x14ac:dyDescent="0.2">
      <c r="C605" s="5" t="s">
        <v>470</v>
      </c>
      <c r="D605" s="9">
        <v>0.28723555303137999</v>
      </c>
      <c r="E605" s="9">
        <v>0.13966858302333399</v>
      </c>
      <c r="F605" s="9">
        <v>0.26895169649644002</v>
      </c>
      <c r="G605" s="9">
        <v>0.164199363732767</v>
      </c>
      <c r="H605" s="9">
        <v>0.27886611898528602</v>
      </c>
      <c r="I605" s="9">
        <v>5.5119317833261898E-2</v>
      </c>
      <c r="J605" s="9">
        <v>1.06818181818181E-2</v>
      </c>
      <c r="K605" s="9">
        <v>4.3881709741550902E-2</v>
      </c>
      <c r="L605" s="9">
        <v>0.19848484848484901</v>
      </c>
      <c r="M605" s="9">
        <v>0.10994102780118099</v>
      </c>
      <c r="N605" s="9">
        <v>0.10356690204598901</v>
      </c>
      <c r="O605" s="9">
        <v>0.103496287128713</v>
      </c>
      <c r="P605" s="9">
        <v>8.5284832493049995E-2</v>
      </c>
      <c r="Q605" s="9">
        <v>4.8950500375421403E-2</v>
      </c>
      <c r="R605" s="9">
        <v>8.2775266002651504E-2</v>
      </c>
      <c r="S605" s="9">
        <v>1.84681707573527E-2</v>
      </c>
      <c r="T605" s="9">
        <v>7.14898989898989E-3</v>
      </c>
      <c r="U605" s="9">
        <v>9.1324114415609003E-2</v>
      </c>
      <c r="V605" s="9">
        <v>8.9182191703720298E-2</v>
      </c>
      <c r="W605" s="9">
        <v>4.7614112184403402E-2</v>
      </c>
      <c r="X605" s="9">
        <v>0.24190679473497001</v>
      </c>
      <c r="Y605" s="9">
        <v>0.14339019189765201</v>
      </c>
      <c r="Z605" s="9">
        <v>0.21689327157727001</v>
      </c>
      <c r="AA605" s="9">
        <v>0.119740464018875</v>
      </c>
      <c r="AB605" s="9">
        <v>0.200950934425148</v>
      </c>
      <c r="AC605" s="9">
        <v>3.0250992034617001E-2</v>
      </c>
      <c r="AD605" s="9">
        <v>1.45686900958465E-2</v>
      </c>
      <c r="AE605" s="9">
        <v>0.121374570446735</v>
      </c>
      <c r="AF605" s="9">
        <v>0.106840134042972</v>
      </c>
      <c r="AG605" s="9">
        <v>7.0575888757707303E-2</v>
      </c>
      <c r="AH605" s="9">
        <v>1</v>
      </c>
      <c r="AI605">
        <v>0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AK18"/>
    <mergeCell ref="C19:E19"/>
    <mergeCell ref="C20:E20"/>
    <mergeCell ref="F19:AK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0E443A83-ADCA-E641-A395-78D111B4D02C}"/>
    <hyperlink ref="D4" location="'STDPartition'!$B$28:$B$28" display="Partition Summary" xr:uid="{CE21F386-9E4D-7C47-BA7B-2505702FFED4}"/>
    <hyperlink ref="F4" location="'STDPartition'!$B$34:$B$34" display="Partitioned Data" xr:uid="{D753271A-1D6F-C448-951E-92E84AF37766}"/>
  </hyperlinks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21B30-3336-F243-A997-DBD47422390D}">
  <dimension ref="B1:Q90"/>
  <sheetViews>
    <sheetView showGridLines="0" workbookViewId="0">
      <selection activeCell="C87" sqref="C87:D104"/>
    </sheetView>
  </sheetViews>
  <sheetFormatPr baseColWidth="10" defaultRowHeight="15" x14ac:dyDescent="0.2"/>
  <cols>
    <col min="14" max="14" width="23" bestFit="1" customWidth="1"/>
  </cols>
  <sheetData>
    <row r="1" spans="2:17" ht="19" x14ac:dyDescent="0.25">
      <c r="B1" s="6" t="s">
        <v>941</v>
      </c>
      <c r="N1" t="s">
        <v>1149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992</v>
      </c>
      <c r="O5" s="12">
        <v>6</v>
      </c>
      <c r="P5" s="12">
        <v>27</v>
      </c>
      <c r="Q5" s="12">
        <v>1025</v>
      </c>
    </row>
    <row r="10" spans="2:17" ht="19" x14ac:dyDescent="0.25">
      <c r="B10" s="7" t="s">
        <v>731</v>
      </c>
    </row>
    <row r="12" spans="2:17" x14ac:dyDescent="0.2">
      <c r="B12" t="s">
        <v>732</v>
      </c>
    </row>
    <row r="13" spans="2:17" x14ac:dyDescent="0.2">
      <c r="B13" t="s">
        <v>733</v>
      </c>
    </row>
    <row r="14" spans="2:17" x14ac:dyDescent="0.2">
      <c r="B14" t="s">
        <v>942</v>
      </c>
    </row>
    <row r="15" spans="2:17" x14ac:dyDescent="0.2">
      <c r="B15" t="s">
        <v>735</v>
      </c>
    </row>
    <row r="16" spans="2:17" x14ac:dyDescent="0.2">
      <c r="B16" t="s">
        <v>1147</v>
      </c>
    </row>
    <row r="17" spans="2:2" x14ac:dyDescent="0.2">
      <c r="B17" t="s">
        <v>736</v>
      </c>
    </row>
    <row r="18" spans="2:2" x14ac:dyDescent="0.2">
      <c r="B18" t="s">
        <v>737</v>
      </c>
    </row>
    <row r="19" spans="2:2" x14ac:dyDescent="0.2">
      <c r="B19" t="s">
        <v>1148</v>
      </c>
    </row>
    <row r="20" spans="2:2" x14ac:dyDescent="0.2">
      <c r="B20" t="s">
        <v>739</v>
      </c>
    </row>
    <row r="21" spans="2:2" x14ac:dyDescent="0.2">
      <c r="B21" t="s">
        <v>740</v>
      </c>
    </row>
    <row r="22" spans="2:2" x14ac:dyDescent="0.2">
      <c r="B22" t="s">
        <v>743</v>
      </c>
    </row>
    <row r="23" spans="2:2" x14ac:dyDescent="0.2">
      <c r="B23" t="s">
        <v>745</v>
      </c>
    </row>
    <row r="24" spans="2:2" x14ac:dyDescent="0.2">
      <c r="B24" t="s">
        <v>747</v>
      </c>
    </row>
    <row r="25" spans="2:2" x14ac:dyDescent="0.2">
      <c r="B25" t="s">
        <v>748</v>
      </c>
    </row>
    <row r="26" spans="2:2" x14ac:dyDescent="0.2">
      <c r="B26" t="s">
        <v>749</v>
      </c>
    </row>
    <row r="27" spans="2:2" x14ac:dyDescent="0.2">
      <c r="B27" t="s">
        <v>750</v>
      </c>
    </row>
    <row r="28" spans="2:2" x14ac:dyDescent="0.2">
      <c r="B28" t="s">
        <v>751</v>
      </c>
    </row>
    <row r="29" spans="2:2" x14ac:dyDescent="0.2">
      <c r="B29" t="s">
        <v>752</v>
      </c>
    </row>
    <row r="30" spans="2:2" x14ac:dyDescent="0.2">
      <c r="B30" t="s">
        <v>753</v>
      </c>
    </row>
    <row r="31" spans="2:2" x14ac:dyDescent="0.2">
      <c r="B31" t="s">
        <v>754</v>
      </c>
    </row>
    <row r="32" spans="2:2" x14ac:dyDescent="0.2">
      <c r="B32" t="s">
        <v>755</v>
      </c>
    </row>
    <row r="33" spans="2:2" x14ac:dyDescent="0.2">
      <c r="B33" t="s">
        <v>756</v>
      </c>
    </row>
    <row r="34" spans="2:2" x14ac:dyDescent="0.2">
      <c r="B34" t="s">
        <v>757</v>
      </c>
    </row>
    <row r="35" spans="2:2" x14ac:dyDescent="0.2">
      <c r="B35" t="s">
        <v>758</v>
      </c>
    </row>
    <row r="36" spans="2:2" x14ac:dyDescent="0.2">
      <c r="B36" t="s">
        <v>946</v>
      </c>
    </row>
    <row r="37" spans="2:2" x14ac:dyDescent="0.2">
      <c r="B37" t="s">
        <v>947</v>
      </c>
    </row>
    <row r="38" spans="2:2" x14ac:dyDescent="0.2">
      <c r="B38" t="s">
        <v>948</v>
      </c>
    </row>
    <row r="39" spans="2:2" x14ac:dyDescent="0.2">
      <c r="B39" t="s">
        <v>949</v>
      </c>
    </row>
    <row r="40" spans="2:2" x14ac:dyDescent="0.2">
      <c r="B40" t="s">
        <v>769</v>
      </c>
    </row>
    <row r="41" spans="2:2" x14ac:dyDescent="0.2">
      <c r="B41" t="s">
        <v>950</v>
      </c>
    </row>
    <row r="42" spans="2:2" x14ac:dyDescent="0.2">
      <c r="B42" t="s">
        <v>951</v>
      </c>
    </row>
    <row r="43" spans="2:2" x14ac:dyDescent="0.2">
      <c r="B43" t="s">
        <v>952</v>
      </c>
    </row>
    <row r="44" spans="2:2" x14ac:dyDescent="0.2">
      <c r="B44" t="s">
        <v>953</v>
      </c>
    </row>
    <row r="45" spans="2:2" x14ac:dyDescent="0.2">
      <c r="B45" t="s">
        <v>954</v>
      </c>
    </row>
    <row r="46" spans="2:2" x14ac:dyDescent="0.2">
      <c r="B46" t="s">
        <v>957</v>
      </c>
    </row>
    <row r="47" spans="2:2" x14ac:dyDescent="0.2">
      <c r="B47" t="s">
        <v>959</v>
      </c>
    </row>
    <row r="48" spans="2:2" x14ac:dyDescent="0.2">
      <c r="B48" t="s">
        <v>961</v>
      </c>
    </row>
    <row r="49" spans="2:2" x14ac:dyDescent="0.2">
      <c r="B49" t="s">
        <v>962</v>
      </c>
    </row>
    <row r="50" spans="2:2" x14ac:dyDescent="0.2">
      <c r="B50" t="s">
        <v>963</v>
      </c>
    </row>
    <row r="51" spans="2:2" x14ac:dyDescent="0.2">
      <c r="B51" t="s">
        <v>964</v>
      </c>
    </row>
    <row r="52" spans="2:2" x14ac:dyDescent="0.2">
      <c r="B52" t="s">
        <v>965</v>
      </c>
    </row>
    <row r="53" spans="2:2" x14ac:dyDescent="0.2">
      <c r="B53" t="s">
        <v>966</v>
      </c>
    </row>
    <row r="54" spans="2:2" x14ac:dyDescent="0.2">
      <c r="B54" t="s">
        <v>967</v>
      </c>
    </row>
    <row r="55" spans="2:2" x14ac:dyDescent="0.2">
      <c r="B55" t="s">
        <v>968</v>
      </c>
    </row>
    <row r="56" spans="2:2" x14ac:dyDescent="0.2">
      <c r="B56" t="s">
        <v>969</v>
      </c>
    </row>
    <row r="57" spans="2:2" x14ac:dyDescent="0.2">
      <c r="B57" t="s">
        <v>970</v>
      </c>
    </row>
    <row r="58" spans="2:2" x14ac:dyDescent="0.2">
      <c r="B58" t="s">
        <v>971</v>
      </c>
    </row>
    <row r="59" spans="2:2" x14ac:dyDescent="0.2">
      <c r="B59" t="s">
        <v>972</v>
      </c>
    </row>
    <row r="60" spans="2:2" x14ac:dyDescent="0.2">
      <c r="B60" t="s">
        <v>983</v>
      </c>
    </row>
    <row r="61" spans="2:2" x14ac:dyDescent="0.2">
      <c r="B61" t="s">
        <v>984</v>
      </c>
    </row>
    <row r="62" spans="2:2" x14ac:dyDescent="0.2">
      <c r="B62" t="s">
        <v>985</v>
      </c>
    </row>
    <row r="63" spans="2:2" x14ac:dyDescent="0.2">
      <c r="B63" t="s">
        <v>986</v>
      </c>
    </row>
    <row r="64" spans="2:2" x14ac:dyDescent="0.2">
      <c r="B64" t="s">
        <v>987</v>
      </c>
    </row>
    <row r="65" spans="2:2" x14ac:dyDescent="0.2">
      <c r="B65" t="s">
        <v>988</v>
      </c>
    </row>
    <row r="66" spans="2:2" x14ac:dyDescent="0.2">
      <c r="B66" t="s">
        <v>989</v>
      </c>
    </row>
    <row r="67" spans="2:2" x14ac:dyDescent="0.2">
      <c r="B67" t="s">
        <v>990</v>
      </c>
    </row>
    <row r="68" spans="2:2" x14ac:dyDescent="0.2">
      <c r="B68" t="s">
        <v>991</v>
      </c>
    </row>
    <row r="69" spans="2:2" x14ac:dyDescent="0.2">
      <c r="B69" t="s">
        <v>992</v>
      </c>
    </row>
    <row r="70" spans="2:2" x14ac:dyDescent="0.2">
      <c r="B70" t="s">
        <v>993</v>
      </c>
    </row>
    <row r="71" spans="2:2" x14ac:dyDescent="0.2">
      <c r="B71" t="s">
        <v>1150</v>
      </c>
    </row>
    <row r="72" spans="2:2" x14ac:dyDescent="0.2">
      <c r="B72" t="s">
        <v>1151</v>
      </c>
    </row>
    <row r="73" spans="2:2" x14ac:dyDescent="0.2">
      <c r="B73" t="s">
        <v>1152</v>
      </c>
    </row>
    <row r="74" spans="2:2" x14ac:dyDescent="0.2">
      <c r="B74" t="s">
        <v>1153</v>
      </c>
    </row>
    <row r="75" spans="2:2" x14ac:dyDescent="0.2">
      <c r="B75" t="s">
        <v>1154</v>
      </c>
    </row>
    <row r="76" spans="2:2" x14ac:dyDescent="0.2">
      <c r="B76" t="s">
        <v>1155</v>
      </c>
    </row>
    <row r="77" spans="2:2" x14ac:dyDescent="0.2">
      <c r="B77" t="s">
        <v>1156</v>
      </c>
    </row>
    <row r="78" spans="2:2" x14ac:dyDescent="0.2">
      <c r="B78" t="s">
        <v>1157</v>
      </c>
    </row>
    <row r="79" spans="2:2" x14ac:dyDescent="0.2">
      <c r="B79" t="s">
        <v>1158</v>
      </c>
    </row>
    <row r="80" spans="2:2" x14ac:dyDescent="0.2">
      <c r="B80" t="s">
        <v>1159</v>
      </c>
    </row>
    <row r="81" spans="2:2" x14ac:dyDescent="0.2">
      <c r="B81" t="s">
        <v>1160</v>
      </c>
    </row>
    <row r="82" spans="2:2" x14ac:dyDescent="0.2">
      <c r="B82" t="s">
        <v>1161</v>
      </c>
    </row>
    <row r="83" spans="2:2" x14ac:dyDescent="0.2">
      <c r="B83" t="s">
        <v>1162</v>
      </c>
    </row>
    <row r="84" spans="2:2" x14ac:dyDescent="0.2">
      <c r="B84" t="s">
        <v>1163</v>
      </c>
    </row>
    <row r="85" spans="2:2" x14ac:dyDescent="0.2">
      <c r="B85" t="s">
        <v>1164</v>
      </c>
    </row>
    <row r="86" spans="2:2" x14ac:dyDescent="0.2">
      <c r="B86" t="s">
        <v>1165</v>
      </c>
    </row>
    <row r="87" spans="2:2" x14ac:dyDescent="0.2">
      <c r="B87" t="s">
        <v>1166</v>
      </c>
    </row>
    <row r="88" spans="2:2" x14ac:dyDescent="0.2">
      <c r="B88" t="s">
        <v>1025</v>
      </c>
    </row>
    <row r="89" spans="2:2" x14ac:dyDescent="0.2">
      <c r="B89" t="s">
        <v>1026</v>
      </c>
    </row>
    <row r="90" spans="2:2" x14ac:dyDescent="0.2">
      <c r="B90" t="s">
        <v>834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LogReg_Output'!$B$10:$B$10" display="Inputs" xr:uid="{CACCEC3E-892D-CD4D-9906-A822B8CC48FC}"/>
    <hyperlink ref="D4" location="'LogReg_Output'!$B$53:$B$53" display="Regression Summary" xr:uid="{763D9BC6-344B-4A49-9361-D17AEBB9BD9C}"/>
    <hyperlink ref="F4" location="'LogReg_Output'!$B$61:$B$61" display="Predictor Screening" xr:uid="{9A68B155-2970-874D-937B-DFF8B3B8DE88}"/>
    <hyperlink ref="H4" location="'LogReg_Output'!$B$85:$B$85" display="Coefficients" xr:uid="{D5F2FA25-5DBF-FF45-BC4C-05A16578E7F5}"/>
    <hyperlink ref="J4" location="'LogReg_Stored2'!$B$10:$B$10" display="PMML Model" xr:uid="{0430ECE4-4791-0C40-AB98-B959F6771A25}"/>
    <hyperlink ref="B5" location="'LogReg_TrainingScore'!$B$10:$B$10" display="Training: Classification Summary" xr:uid="{81E9D9A6-59D3-1042-BC01-0BC3C1676627}"/>
    <hyperlink ref="D5" location="'LogReg_TrainingScore'!$B$34:$B$34" display="Training: Classification Details" xr:uid="{1EA5BE1A-D658-5E48-985C-B4120EB31469}"/>
    <hyperlink ref="F5" location="'LogReg_ValidationScore'!$B$10:$B$10" display="Validation: Classification Summary" xr:uid="{6EDA70DC-9503-5F4A-8FCB-4DFB3AB98578}"/>
    <hyperlink ref="H5" location="'LogReg_ValidationScore'!$B$34:$B$34" display="Validation: Classification Details" xr:uid="{65F743B6-2BAC-DB4B-96BF-DC6EEAEE78F7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42111-8739-6D48-BD43-C46D2CA55075}">
  <dimension ref="B2:H30"/>
  <sheetViews>
    <sheetView workbookViewId="0">
      <selection activeCell="I1" sqref="I1:J1048576"/>
    </sheetView>
  </sheetViews>
  <sheetFormatPr baseColWidth="10" defaultRowHeight="15" x14ac:dyDescent="0.2"/>
  <cols>
    <col min="2" max="2" width="16.6640625" bestFit="1" customWidth="1"/>
    <col min="3" max="3" width="10.1640625" bestFit="1" customWidth="1"/>
    <col min="5" max="5" width="12.1640625" bestFit="1" customWidth="1"/>
    <col min="6" max="6" width="17.1640625" bestFit="1" customWidth="1"/>
    <col min="7" max="7" width="12.1640625" bestFit="1" customWidth="1"/>
    <col min="8" max="8" width="12.6640625" bestFit="1" customWidth="1"/>
  </cols>
  <sheetData>
    <row r="2" spans="2:8" x14ac:dyDescent="0.2">
      <c r="B2" s="20" t="s">
        <v>1039</v>
      </c>
      <c r="C2" s="37" t="s">
        <v>1143</v>
      </c>
      <c r="D2" s="38"/>
      <c r="E2" s="37" t="s">
        <v>1146</v>
      </c>
      <c r="F2" s="38"/>
      <c r="G2" s="37" t="s">
        <v>1169</v>
      </c>
      <c r="H2" s="38"/>
    </row>
    <row r="3" spans="2:8" x14ac:dyDescent="0.2">
      <c r="B3" t="s">
        <v>1040</v>
      </c>
      <c r="C3" t="s">
        <v>1144</v>
      </c>
      <c r="D3" t="s">
        <v>863</v>
      </c>
      <c r="E3" t="s">
        <v>862</v>
      </c>
      <c r="F3" t="s">
        <v>1145</v>
      </c>
      <c r="G3" t="s">
        <v>1168</v>
      </c>
      <c r="H3" t="s">
        <v>1167</v>
      </c>
    </row>
    <row r="4" spans="2:8" x14ac:dyDescent="0.2">
      <c r="B4" t="s">
        <v>1041</v>
      </c>
      <c r="C4">
        <v>341</v>
      </c>
      <c r="D4">
        <v>212</v>
      </c>
      <c r="E4">
        <v>332</v>
      </c>
      <c r="F4">
        <v>208</v>
      </c>
      <c r="G4" s="21">
        <v>334</v>
      </c>
      <c r="H4">
        <v>211</v>
      </c>
    </row>
    <row r="5" spans="2:8" x14ac:dyDescent="0.2">
      <c r="B5" t="s">
        <v>1042</v>
      </c>
      <c r="C5">
        <v>100</v>
      </c>
      <c r="D5">
        <v>92.982456140350877</v>
      </c>
      <c r="E5">
        <v>97.360703812316714</v>
      </c>
      <c r="F5">
        <v>91.228070175438603</v>
      </c>
      <c r="G5" s="22">
        <v>97.94721407624634</v>
      </c>
      <c r="H5">
        <v>92.543859649122794</v>
      </c>
    </row>
    <row r="6" spans="2:8" x14ac:dyDescent="0.2">
      <c r="B6" t="s">
        <v>1043</v>
      </c>
      <c r="C6">
        <v>1</v>
      </c>
      <c r="D6">
        <v>0.87058823529411766</v>
      </c>
      <c r="E6">
        <v>0.952755905511811</v>
      </c>
      <c r="F6">
        <v>0.90588235294117636</v>
      </c>
      <c r="G6" s="21">
        <v>0.96850393700787396</v>
      </c>
      <c r="H6">
        <v>0.91764705882352937</v>
      </c>
    </row>
    <row r="7" spans="2:8" x14ac:dyDescent="0.2">
      <c r="B7" t="s">
        <v>1044</v>
      </c>
      <c r="C7">
        <v>1</v>
      </c>
      <c r="D7">
        <v>0.965034965034965</v>
      </c>
      <c r="E7">
        <v>0.98598130841121501</v>
      </c>
      <c r="F7">
        <v>0.91608391608391604</v>
      </c>
      <c r="G7" s="22">
        <v>0.98598130841121501</v>
      </c>
      <c r="H7">
        <v>0.93006993006993</v>
      </c>
    </row>
    <row r="8" spans="2:8" x14ac:dyDescent="0.2">
      <c r="B8" t="s">
        <v>1045</v>
      </c>
      <c r="C8">
        <v>1</v>
      </c>
      <c r="D8">
        <v>0.92617449664429519</v>
      </c>
      <c r="E8">
        <v>0.97235023041474655</v>
      </c>
      <c r="F8">
        <v>0.94244604316546765</v>
      </c>
      <c r="G8" s="21">
        <v>0.98139534883720925</v>
      </c>
      <c r="H8">
        <v>0.95</v>
      </c>
    </row>
    <row r="9" spans="2:8" x14ac:dyDescent="0.2">
      <c r="B9" t="s">
        <v>1046</v>
      </c>
      <c r="C9">
        <v>1</v>
      </c>
      <c r="D9">
        <v>0.9452054794520548</v>
      </c>
      <c r="E9">
        <v>0.97911832946635757</v>
      </c>
      <c r="F9">
        <v>0.92907801418439717</v>
      </c>
      <c r="G9" s="22">
        <v>0.98368298368298357</v>
      </c>
      <c r="H9">
        <v>0.93992932862190803</v>
      </c>
    </row>
    <row r="10" spans="2:8" x14ac:dyDescent="0.2">
      <c r="B10" t="s">
        <v>1047</v>
      </c>
      <c r="C10">
        <v>1</v>
      </c>
      <c r="D10">
        <v>1</v>
      </c>
      <c r="E10">
        <v>1</v>
      </c>
      <c r="F10">
        <v>1</v>
      </c>
      <c r="G10" s="21">
        <v>1</v>
      </c>
      <c r="H10">
        <v>1</v>
      </c>
    </row>
    <row r="11" spans="2:8" x14ac:dyDescent="0.2">
      <c r="B11" t="s">
        <v>1048</v>
      </c>
      <c r="C11">
        <v>0.5</v>
      </c>
      <c r="D11">
        <v>0.5</v>
      </c>
      <c r="E11">
        <v>0.5</v>
      </c>
      <c r="F11">
        <v>0.5</v>
      </c>
      <c r="G11" s="23">
        <v>0.5</v>
      </c>
      <c r="H11">
        <v>0.5</v>
      </c>
    </row>
    <row r="16" spans="2:8" ht="16" x14ac:dyDescent="0.2">
      <c r="B16" s="24" t="s">
        <v>1170</v>
      </c>
      <c r="C16" s="24"/>
      <c r="D16" s="24"/>
      <c r="F16" s="24" t="s">
        <v>1174</v>
      </c>
      <c r="G16" s="24"/>
      <c r="H16" s="24"/>
    </row>
    <row r="17" spans="2:8" x14ac:dyDescent="0.2">
      <c r="B17" s="5" t="s">
        <v>1052</v>
      </c>
      <c r="C17" t="s">
        <v>1056</v>
      </c>
      <c r="D17" t="s">
        <v>1057</v>
      </c>
      <c r="F17" s="5" t="s">
        <v>1052</v>
      </c>
      <c r="G17" t="s">
        <v>1056</v>
      </c>
      <c r="H17" t="s">
        <v>1057</v>
      </c>
    </row>
    <row r="18" spans="2:8" x14ac:dyDescent="0.2">
      <c r="B18" s="5">
        <v>0</v>
      </c>
      <c r="C18" s="9">
        <v>74</v>
      </c>
      <c r="D18">
        <v>11</v>
      </c>
      <c r="F18" s="5">
        <v>0</v>
      </c>
      <c r="G18" s="9">
        <v>127</v>
      </c>
      <c r="H18">
        <v>0</v>
      </c>
    </row>
    <row r="19" spans="2:8" x14ac:dyDescent="0.2">
      <c r="B19" s="5">
        <v>1</v>
      </c>
      <c r="C19" s="9">
        <v>5</v>
      </c>
      <c r="D19">
        <v>138</v>
      </c>
      <c r="F19" s="5">
        <v>1</v>
      </c>
      <c r="G19" s="9">
        <v>0</v>
      </c>
      <c r="H19">
        <v>214</v>
      </c>
    </row>
    <row r="21" spans="2:8" ht="16" x14ac:dyDescent="0.2">
      <c r="B21" s="24" t="s">
        <v>1171</v>
      </c>
      <c r="C21" s="24"/>
      <c r="D21" s="24"/>
      <c r="F21" s="24" t="s">
        <v>1175</v>
      </c>
      <c r="G21" s="24"/>
      <c r="H21" s="24"/>
    </row>
    <row r="22" spans="2:8" x14ac:dyDescent="0.2">
      <c r="B22" s="5" t="s">
        <v>1052</v>
      </c>
      <c r="C22" t="s">
        <v>1056</v>
      </c>
      <c r="D22" t="s">
        <v>1057</v>
      </c>
      <c r="F22" s="5" t="s">
        <v>1052</v>
      </c>
      <c r="G22" t="s">
        <v>1056</v>
      </c>
      <c r="H22" t="s">
        <v>1057</v>
      </c>
    </row>
    <row r="23" spans="2:8" x14ac:dyDescent="0.2">
      <c r="B23" s="5">
        <v>0</v>
      </c>
      <c r="C23" s="9">
        <v>77</v>
      </c>
      <c r="D23">
        <v>8</v>
      </c>
      <c r="F23" s="5">
        <v>0</v>
      </c>
      <c r="G23" s="9">
        <v>121</v>
      </c>
      <c r="H23">
        <v>6</v>
      </c>
    </row>
    <row r="24" spans="2:8" x14ac:dyDescent="0.2">
      <c r="B24" s="5">
        <v>1</v>
      </c>
      <c r="C24" s="9">
        <v>12</v>
      </c>
      <c r="D24">
        <v>131</v>
      </c>
      <c r="F24" s="5">
        <v>1</v>
      </c>
      <c r="G24" s="9">
        <v>3</v>
      </c>
      <c r="H24">
        <v>211</v>
      </c>
    </row>
    <row r="27" spans="2:8" ht="16" x14ac:dyDescent="0.2">
      <c r="B27" s="24" t="s">
        <v>1173</v>
      </c>
      <c r="C27" s="24"/>
      <c r="D27" s="24"/>
      <c r="F27" s="24" t="s">
        <v>1172</v>
      </c>
      <c r="G27" s="24"/>
      <c r="H27" s="24"/>
    </row>
    <row r="28" spans="2:8" x14ac:dyDescent="0.2">
      <c r="B28" s="5" t="s">
        <v>1052</v>
      </c>
      <c r="C28" t="s">
        <v>1056</v>
      </c>
      <c r="D28" t="s">
        <v>1057</v>
      </c>
      <c r="F28" s="5" t="s">
        <v>1052</v>
      </c>
      <c r="G28" t="s">
        <v>1056</v>
      </c>
      <c r="H28" t="s">
        <v>1057</v>
      </c>
    </row>
    <row r="29" spans="2:8" x14ac:dyDescent="0.2">
      <c r="B29" s="5">
        <v>0</v>
      </c>
      <c r="C29" s="9">
        <v>78</v>
      </c>
      <c r="D29">
        <v>7</v>
      </c>
      <c r="F29" s="5">
        <v>0</v>
      </c>
      <c r="G29" s="9">
        <v>123</v>
      </c>
      <c r="H29">
        <v>4</v>
      </c>
    </row>
    <row r="30" spans="2:8" x14ac:dyDescent="0.2">
      <c r="B30" s="5">
        <v>1</v>
      </c>
      <c r="C30" s="9">
        <v>10</v>
      </c>
      <c r="D30">
        <v>133</v>
      </c>
      <c r="F30" s="5">
        <v>1</v>
      </c>
      <c r="G30" s="9">
        <v>3</v>
      </c>
      <c r="H30">
        <v>211</v>
      </c>
    </row>
  </sheetData>
  <mergeCells count="9">
    <mergeCell ref="C2:D2"/>
    <mergeCell ref="E2:F2"/>
    <mergeCell ref="G2:H2"/>
    <mergeCell ref="B16:D16"/>
    <mergeCell ref="F16:H16"/>
    <mergeCell ref="B21:D21"/>
    <mergeCell ref="B27:D27"/>
    <mergeCell ref="F27:H27"/>
    <mergeCell ref="F21:H21"/>
  </mergeCells>
  <phoneticPr fontId="26" type="noConversion"/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EC3BB-8E77-4F48-B2DD-A74C18144957}">
  <dimension ref="B1:CV106"/>
  <sheetViews>
    <sheetView showGridLines="0" workbookViewId="0">
      <selection activeCell="J67" sqref="J67"/>
    </sheetView>
  </sheetViews>
  <sheetFormatPr baseColWidth="10" defaultRowHeight="15" x14ac:dyDescent="0.2"/>
  <cols>
    <col min="3" max="3" width="27.1640625" bestFit="1" customWidth="1"/>
    <col min="4" max="4" width="12.6640625" bestFit="1" customWidth="1"/>
    <col min="14" max="14" width="26" bestFit="1" customWidth="1"/>
  </cols>
  <sheetData>
    <row r="1" spans="2:100" ht="19" x14ac:dyDescent="0.25">
      <c r="B1" s="6" t="s">
        <v>1059</v>
      </c>
      <c r="N1" t="s">
        <v>1124</v>
      </c>
      <c r="CV1" s="15" t="s">
        <v>1072</v>
      </c>
    </row>
    <row r="3" spans="2:100" ht="16" x14ac:dyDescent="0.2">
      <c r="B3" s="29" t="s">
        <v>93</v>
      </c>
      <c r="C3" s="30"/>
      <c r="D3" s="30"/>
      <c r="E3" s="30"/>
      <c r="F3" s="30"/>
      <c r="G3" s="30"/>
      <c r="H3" s="30"/>
      <c r="I3" s="30"/>
      <c r="J3" s="30"/>
      <c r="K3" s="31"/>
      <c r="N3" s="29" t="s">
        <v>111</v>
      </c>
      <c r="O3" s="30"/>
      <c r="P3" s="30"/>
      <c r="Q3" s="31"/>
    </row>
    <row r="4" spans="2:100" x14ac:dyDescent="0.2">
      <c r="B4" s="35" t="s">
        <v>94</v>
      </c>
      <c r="C4" s="36"/>
      <c r="D4" s="35" t="s">
        <v>1027</v>
      </c>
      <c r="E4" s="36"/>
      <c r="F4" s="35" t="s">
        <v>1028</v>
      </c>
      <c r="G4" s="36"/>
      <c r="H4" s="35" t="s">
        <v>1029</v>
      </c>
      <c r="I4" s="36"/>
      <c r="J4" s="35" t="s">
        <v>731</v>
      </c>
      <c r="K4" s="36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00" x14ac:dyDescent="0.2">
      <c r="B5" s="35" t="s">
        <v>1030</v>
      </c>
      <c r="C5" s="36"/>
      <c r="D5" s="35" t="s">
        <v>1031</v>
      </c>
      <c r="E5" s="36"/>
      <c r="F5" s="35" t="s">
        <v>1032</v>
      </c>
      <c r="G5" s="36"/>
      <c r="H5" s="35" t="s">
        <v>1033</v>
      </c>
      <c r="I5" s="36"/>
      <c r="J5" s="44"/>
      <c r="K5" s="46"/>
      <c r="N5" s="12">
        <v>1105</v>
      </c>
      <c r="O5" s="12">
        <v>11</v>
      </c>
      <c r="P5" s="12">
        <v>29</v>
      </c>
      <c r="Q5" s="12">
        <v>1145</v>
      </c>
    </row>
    <row r="10" spans="2:100" ht="19" x14ac:dyDescent="0.25">
      <c r="B10" s="7" t="s">
        <v>94</v>
      </c>
    </row>
    <row r="12" spans="2:100" ht="16" x14ac:dyDescent="0.2">
      <c r="C12" s="24" t="s">
        <v>97</v>
      </c>
      <c r="D12" s="24"/>
      <c r="E12" s="24"/>
      <c r="F12" s="24"/>
      <c r="G12" s="24"/>
      <c r="H12" s="24"/>
      <c r="I12" s="24"/>
      <c r="J12" s="24"/>
      <c r="K12" s="24"/>
    </row>
    <row r="13" spans="2:100" x14ac:dyDescent="0.2">
      <c r="C13" s="26" t="s">
        <v>98</v>
      </c>
      <c r="D13" s="26"/>
      <c r="E13" s="26"/>
      <c r="F13" s="27"/>
      <c r="G13" s="28" t="s">
        <v>107</v>
      </c>
      <c r="H13" s="28"/>
      <c r="I13" s="28"/>
      <c r="J13" s="28"/>
      <c r="K13" s="28"/>
    </row>
    <row r="14" spans="2:100" x14ac:dyDescent="0.2">
      <c r="C14" s="26" t="s">
        <v>99</v>
      </c>
      <c r="D14" s="26"/>
      <c r="E14" s="26"/>
      <c r="F14" s="27"/>
      <c r="G14" s="28" t="s">
        <v>1069</v>
      </c>
      <c r="H14" s="28"/>
      <c r="I14" s="28"/>
      <c r="J14" s="28"/>
      <c r="K14" s="28"/>
    </row>
    <row r="15" spans="2:100" x14ac:dyDescent="0.2">
      <c r="C15" s="26" t="s">
        <v>1060</v>
      </c>
      <c r="D15" s="26"/>
      <c r="E15" s="26"/>
      <c r="F15" s="27"/>
      <c r="G15" s="28" t="s">
        <v>1070</v>
      </c>
      <c r="H15" s="28"/>
      <c r="I15" s="28"/>
      <c r="J15" s="28"/>
      <c r="K15" s="28"/>
    </row>
    <row r="16" spans="2:100" x14ac:dyDescent="0.2">
      <c r="C16" s="26" t="s">
        <v>1061</v>
      </c>
      <c r="D16" s="26"/>
      <c r="E16" s="26"/>
      <c r="F16" s="27"/>
      <c r="G16" s="28">
        <v>341</v>
      </c>
      <c r="H16" s="28"/>
      <c r="I16" s="28"/>
      <c r="J16" s="28"/>
      <c r="K16" s="28"/>
    </row>
    <row r="17" spans="3:21" x14ac:dyDescent="0.2">
      <c r="C17" s="26" t="s">
        <v>1062</v>
      </c>
      <c r="D17" s="26"/>
      <c r="E17" s="26"/>
      <c r="F17" s="27"/>
      <c r="G17" s="28" t="s">
        <v>1071</v>
      </c>
      <c r="H17" s="28"/>
      <c r="I17" s="28"/>
      <c r="J17" s="28"/>
      <c r="K17" s="28"/>
    </row>
    <row r="18" spans="3:21" x14ac:dyDescent="0.2">
      <c r="C18" s="26" t="s">
        <v>1063</v>
      </c>
      <c r="D18" s="26"/>
      <c r="E18" s="26"/>
      <c r="F18" s="27"/>
      <c r="G18" s="28">
        <v>228</v>
      </c>
      <c r="H18" s="28"/>
      <c r="I18" s="28"/>
      <c r="J18" s="28"/>
      <c r="K18" s="28"/>
    </row>
    <row r="20" spans="3:21" ht="16" x14ac:dyDescent="0.2">
      <c r="C20" s="24" t="s">
        <v>102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</row>
    <row r="21" spans="3:21" x14ac:dyDescent="0.2">
      <c r="C21" s="26" t="s">
        <v>103</v>
      </c>
      <c r="D21" s="27"/>
      <c r="E21" s="28">
        <v>17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</row>
    <row r="22" spans="3:21" x14ac:dyDescent="0.2">
      <c r="C22" s="26" t="s">
        <v>95</v>
      </c>
      <c r="D22" s="27"/>
      <c r="E22" s="12" t="s">
        <v>2</v>
      </c>
      <c r="F22" s="12" t="s">
        <v>3</v>
      </c>
      <c r="G22" s="12" t="s">
        <v>6</v>
      </c>
      <c r="H22" s="12" t="s">
        <v>7</v>
      </c>
      <c r="I22" s="12" t="s">
        <v>8</v>
      </c>
      <c r="J22" s="12" t="s">
        <v>10</v>
      </c>
      <c r="K22" s="12" t="s">
        <v>11</v>
      </c>
      <c r="L22" s="12" t="s">
        <v>12</v>
      </c>
      <c r="M22" s="12" t="s">
        <v>13</v>
      </c>
      <c r="N22" s="12" t="s">
        <v>14</v>
      </c>
      <c r="O22" s="12" t="s">
        <v>15</v>
      </c>
      <c r="P22" s="12" t="s">
        <v>16</v>
      </c>
      <c r="Q22" s="12" t="s">
        <v>17</v>
      </c>
      <c r="R22" s="12" t="s">
        <v>18</v>
      </c>
      <c r="S22" s="12" t="s">
        <v>19</v>
      </c>
      <c r="T22" s="12" t="s">
        <v>20</v>
      </c>
      <c r="U22" s="12" t="s">
        <v>21</v>
      </c>
    </row>
    <row r="23" spans="3:21" x14ac:dyDescent="0.2">
      <c r="C23" s="26" t="s">
        <v>104</v>
      </c>
      <c r="D23" s="27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</row>
    <row r="24" spans="3:21" x14ac:dyDescent="0.2">
      <c r="C24" s="26" t="s">
        <v>1064</v>
      </c>
      <c r="D24" s="27"/>
      <c r="E24" s="34" t="s">
        <v>869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</row>
    <row r="26" spans="3:21" ht="16" x14ac:dyDescent="0.2">
      <c r="C26" s="24" t="s">
        <v>841</v>
      </c>
      <c r="D26" s="24"/>
      <c r="E26" s="24"/>
      <c r="F26" s="24"/>
      <c r="G26" s="24"/>
      <c r="H26" s="24"/>
      <c r="I26" s="24"/>
    </row>
    <row r="27" spans="3:21" x14ac:dyDescent="0.2">
      <c r="C27" s="26" t="s">
        <v>1065</v>
      </c>
      <c r="D27" s="26"/>
      <c r="E27" s="27"/>
      <c r="F27" s="28" t="b">
        <v>0</v>
      </c>
      <c r="G27" s="28"/>
      <c r="H27" s="28"/>
      <c r="I27" s="28"/>
    </row>
    <row r="29" spans="3:21" ht="16" x14ac:dyDescent="0.2">
      <c r="C29" s="24" t="s">
        <v>1066</v>
      </c>
      <c r="D29" s="24"/>
      <c r="E29" s="24"/>
      <c r="F29" s="24"/>
      <c r="G29" s="24"/>
      <c r="H29" s="24"/>
      <c r="I29" s="24"/>
    </row>
    <row r="30" spans="3:21" x14ac:dyDescent="0.2">
      <c r="C30" s="26" t="s">
        <v>1067</v>
      </c>
      <c r="D30" s="26"/>
      <c r="E30" s="27"/>
      <c r="F30" s="39" t="b">
        <v>1</v>
      </c>
      <c r="G30" s="40"/>
      <c r="H30" s="40"/>
      <c r="I30" s="41"/>
    </row>
    <row r="32" spans="3:21" ht="16" x14ac:dyDescent="0.2">
      <c r="C32" s="29" t="s">
        <v>1068</v>
      </c>
      <c r="D32" s="30"/>
      <c r="E32" s="30"/>
      <c r="F32" s="30"/>
      <c r="G32" s="30"/>
      <c r="H32" s="30"/>
      <c r="I32" s="31"/>
    </row>
    <row r="33" spans="3:9" x14ac:dyDescent="0.2">
      <c r="C33" s="27" t="s">
        <v>1073</v>
      </c>
      <c r="D33" s="42"/>
      <c r="E33" s="43"/>
      <c r="F33" s="39">
        <v>50</v>
      </c>
      <c r="G33" s="40"/>
      <c r="H33" s="40"/>
      <c r="I33" s="41"/>
    </row>
    <row r="34" spans="3:9" x14ac:dyDescent="0.2">
      <c r="C34" s="27" t="s">
        <v>1074</v>
      </c>
      <c r="D34" s="42"/>
      <c r="E34" s="43"/>
      <c r="F34" s="39" t="s">
        <v>1086</v>
      </c>
      <c r="G34" s="40"/>
      <c r="H34" s="40"/>
      <c r="I34" s="41"/>
    </row>
    <row r="36" spans="3:9" ht="16" x14ac:dyDescent="0.2">
      <c r="C36" s="29" t="s">
        <v>1075</v>
      </c>
      <c r="D36" s="30"/>
      <c r="E36" s="30"/>
      <c r="F36" s="30"/>
      <c r="G36" s="30"/>
      <c r="H36" s="30"/>
      <c r="I36" s="31"/>
    </row>
    <row r="37" spans="3:9" x14ac:dyDescent="0.2">
      <c r="C37" s="27" t="s">
        <v>1076</v>
      </c>
      <c r="D37" s="42"/>
      <c r="E37" s="43"/>
      <c r="F37" s="39">
        <v>2</v>
      </c>
      <c r="G37" s="40"/>
      <c r="H37" s="40"/>
      <c r="I37" s="41"/>
    </row>
    <row r="38" spans="3:9" x14ac:dyDescent="0.2">
      <c r="C38" s="27" t="s">
        <v>1047</v>
      </c>
      <c r="D38" s="42"/>
      <c r="E38" s="43"/>
      <c r="F38" s="39">
        <v>1</v>
      </c>
      <c r="G38" s="40"/>
      <c r="H38" s="40"/>
      <c r="I38" s="41"/>
    </row>
    <row r="39" spans="3:9" x14ac:dyDescent="0.2">
      <c r="C39" s="27" t="s">
        <v>1048</v>
      </c>
      <c r="D39" s="42"/>
      <c r="E39" s="43"/>
      <c r="F39" s="39">
        <v>0.5</v>
      </c>
      <c r="G39" s="40"/>
      <c r="H39" s="40"/>
      <c r="I39" s="41"/>
    </row>
    <row r="41" spans="3:9" ht="16" x14ac:dyDescent="0.2">
      <c r="C41" s="29" t="s">
        <v>1077</v>
      </c>
      <c r="D41" s="30"/>
      <c r="E41" s="30"/>
      <c r="F41" s="30"/>
      <c r="G41" s="30"/>
      <c r="H41" s="30"/>
      <c r="I41" s="31"/>
    </row>
    <row r="42" spans="3:9" x14ac:dyDescent="0.2">
      <c r="C42" s="27" t="s">
        <v>1078</v>
      </c>
      <c r="D42" s="42"/>
      <c r="E42" s="43"/>
      <c r="F42" s="39" t="b">
        <v>0</v>
      </c>
      <c r="G42" s="40"/>
      <c r="H42" s="40"/>
      <c r="I42" s="41"/>
    </row>
    <row r="43" spans="3:9" x14ac:dyDescent="0.2">
      <c r="C43" s="27" t="s">
        <v>1079</v>
      </c>
      <c r="D43" s="42"/>
      <c r="E43" s="43"/>
      <c r="F43" s="39" t="b">
        <v>0</v>
      </c>
      <c r="G43" s="40"/>
      <c r="H43" s="40"/>
      <c r="I43" s="41"/>
    </row>
    <row r="44" spans="3:9" x14ac:dyDescent="0.2">
      <c r="C44" s="27" t="s">
        <v>1080</v>
      </c>
      <c r="D44" s="42"/>
      <c r="E44" s="43"/>
      <c r="F44" s="39" t="b">
        <v>0</v>
      </c>
      <c r="G44" s="40"/>
      <c r="H44" s="40"/>
      <c r="I44" s="41"/>
    </row>
    <row r="46" spans="3:9" ht="16" x14ac:dyDescent="0.2">
      <c r="C46" s="29" t="s">
        <v>1081</v>
      </c>
      <c r="D46" s="30"/>
      <c r="E46" s="30"/>
      <c r="F46" s="30"/>
      <c r="G46" s="31"/>
    </row>
    <row r="47" spans="3:9" x14ac:dyDescent="0.2">
      <c r="C47" s="44" t="s">
        <v>1082</v>
      </c>
      <c r="D47" s="45"/>
      <c r="E47" s="45"/>
      <c r="F47" s="45"/>
      <c r="G47" s="46"/>
    </row>
    <row r="48" spans="3:9" x14ac:dyDescent="0.2">
      <c r="C48" s="44" t="s">
        <v>1083</v>
      </c>
      <c r="D48" s="45"/>
      <c r="E48" s="45"/>
      <c r="F48" s="45"/>
      <c r="G48" s="46"/>
    </row>
    <row r="49" spans="2:7" x14ac:dyDescent="0.2">
      <c r="C49" s="44" t="s">
        <v>1084</v>
      </c>
      <c r="D49" s="45"/>
      <c r="E49" s="45"/>
      <c r="F49" s="45"/>
      <c r="G49" s="46"/>
    </row>
    <row r="50" spans="2:7" x14ac:dyDescent="0.2">
      <c r="C50" s="44" t="s">
        <v>1085</v>
      </c>
      <c r="D50" s="45"/>
      <c r="E50" s="45"/>
      <c r="F50" s="45"/>
      <c r="G50" s="46"/>
    </row>
    <row r="53" spans="2:7" ht="19" x14ac:dyDescent="0.25">
      <c r="B53" s="7" t="s">
        <v>1027</v>
      </c>
    </row>
    <row r="55" spans="2:7" x14ac:dyDescent="0.2">
      <c r="C55" s="5" t="s">
        <v>1040</v>
      </c>
      <c r="D55" t="s">
        <v>156</v>
      </c>
    </row>
    <row r="56" spans="2:7" x14ac:dyDescent="0.2">
      <c r="C56" s="5" t="s">
        <v>1087</v>
      </c>
      <c r="D56">
        <v>10</v>
      </c>
    </row>
    <row r="57" spans="2:7" x14ac:dyDescent="0.2">
      <c r="C57" s="5" t="s">
        <v>1088</v>
      </c>
      <c r="D57">
        <v>323</v>
      </c>
    </row>
    <row r="58" spans="2:7" x14ac:dyDescent="0.2">
      <c r="C58" s="5" t="s">
        <v>1089</v>
      </c>
      <c r="D58">
        <v>39.211542322475047</v>
      </c>
    </row>
    <row r="59" spans="2:7" x14ac:dyDescent="0.2">
      <c r="C59" s="5" t="s">
        <v>1090</v>
      </c>
      <c r="D59">
        <v>0.91291792588109955</v>
      </c>
    </row>
    <row r="61" spans="2:7" ht="19" x14ac:dyDescent="0.25">
      <c r="B61" s="7" t="s">
        <v>1028</v>
      </c>
    </row>
    <row r="63" spans="2:7" x14ac:dyDescent="0.2">
      <c r="C63" s="5" t="s">
        <v>1091</v>
      </c>
      <c r="D63" t="s">
        <v>1092</v>
      </c>
      <c r="E63" t="s">
        <v>1093</v>
      </c>
    </row>
    <row r="64" spans="2:7" x14ac:dyDescent="0.2">
      <c r="C64" s="5" t="s">
        <v>1094</v>
      </c>
      <c r="D64" s="9">
        <v>18.466185312619388</v>
      </c>
      <c r="E64" t="b">
        <v>1</v>
      </c>
    </row>
    <row r="65" spans="3:5" x14ac:dyDescent="0.2">
      <c r="C65" s="5" t="s">
        <v>2</v>
      </c>
      <c r="D65" s="9">
        <v>1.3501537277218689</v>
      </c>
      <c r="E65" t="b">
        <v>1</v>
      </c>
    </row>
    <row r="66" spans="3:5" x14ac:dyDescent="0.2">
      <c r="C66" s="5" t="s">
        <v>3</v>
      </c>
      <c r="D66" s="9">
        <v>2.5101339693978915</v>
      </c>
      <c r="E66" t="b">
        <v>1</v>
      </c>
    </row>
    <row r="67" spans="3:5" x14ac:dyDescent="0.2">
      <c r="C67" s="5" t="s">
        <v>6</v>
      </c>
      <c r="D67" s="9">
        <v>1.5512432492114909</v>
      </c>
      <c r="E67" t="b">
        <v>1</v>
      </c>
    </row>
    <row r="68" spans="3:5" x14ac:dyDescent="0.2">
      <c r="C68" s="5" t="s">
        <v>7</v>
      </c>
      <c r="D68" s="9">
        <v>0.7570201594724113</v>
      </c>
      <c r="E68" t="b">
        <v>1</v>
      </c>
    </row>
    <row r="69" spans="3:5" x14ac:dyDescent="0.2">
      <c r="C69" s="5" t="s">
        <v>8</v>
      </c>
      <c r="D69" s="9">
        <v>3.386772295684866</v>
      </c>
      <c r="E69" t="b">
        <v>1</v>
      </c>
    </row>
    <row r="70" spans="3:5" x14ac:dyDescent="0.2">
      <c r="C70" s="5" t="s">
        <v>10</v>
      </c>
      <c r="D70" s="9">
        <v>2.0852357993266728</v>
      </c>
      <c r="E70" t="b">
        <v>1</v>
      </c>
    </row>
    <row r="71" spans="3:5" x14ac:dyDescent="0.2">
      <c r="C71" s="5" t="s">
        <v>11</v>
      </c>
      <c r="D71" s="9">
        <v>2.3359812068552577</v>
      </c>
      <c r="E71" t="b">
        <v>1</v>
      </c>
    </row>
    <row r="72" spans="3:5" x14ac:dyDescent="0.2">
      <c r="C72" s="5" t="s">
        <v>12</v>
      </c>
      <c r="D72" s="9">
        <v>1.1151067456080506</v>
      </c>
      <c r="E72" t="b">
        <v>1</v>
      </c>
    </row>
    <row r="73" spans="3:5" x14ac:dyDescent="0.2">
      <c r="C73" s="5" t="s">
        <v>13</v>
      </c>
      <c r="D73" s="9">
        <v>1.9991968456453784</v>
      </c>
      <c r="E73" t="b">
        <v>1</v>
      </c>
    </row>
    <row r="74" spans="3:5" x14ac:dyDescent="0.2">
      <c r="C74" s="5" t="s">
        <v>14</v>
      </c>
      <c r="D74" s="9">
        <v>0.30432404779260119</v>
      </c>
      <c r="E74" t="b">
        <v>1</v>
      </c>
    </row>
    <row r="75" spans="3:5" x14ac:dyDescent="0.2">
      <c r="C75" s="5" t="s">
        <v>15</v>
      </c>
      <c r="D75" s="9">
        <v>0.41087360822555086</v>
      </c>
      <c r="E75" t="b">
        <v>1</v>
      </c>
    </row>
    <row r="76" spans="3:5" x14ac:dyDescent="0.2">
      <c r="C76" s="5" t="s">
        <v>16</v>
      </c>
      <c r="D76" s="9">
        <v>1.720057254368792</v>
      </c>
      <c r="E76" t="b">
        <v>1</v>
      </c>
    </row>
    <row r="77" spans="3:5" x14ac:dyDescent="0.2">
      <c r="C77" s="5" t="s">
        <v>17</v>
      </c>
      <c r="D77" s="9">
        <v>1.0975591508495324</v>
      </c>
      <c r="E77" t="b">
        <v>1</v>
      </c>
    </row>
    <row r="78" spans="3:5" x14ac:dyDescent="0.2">
      <c r="C78" s="5" t="s">
        <v>18</v>
      </c>
      <c r="D78" s="9">
        <v>0.43247364820310602</v>
      </c>
      <c r="E78" t="b">
        <v>1</v>
      </c>
    </row>
    <row r="79" spans="3:5" x14ac:dyDescent="0.2">
      <c r="C79" s="5" t="s">
        <v>19</v>
      </c>
      <c r="D79" s="9">
        <v>1.4289007405482064</v>
      </c>
      <c r="E79" t="b">
        <v>1</v>
      </c>
    </row>
    <row r="80" spans="3:5" x14ac:dyDescent="0.2">
      <c r="C80" s="5" t="s">
        <v>20</v>
      </c>
      <c r="D80" s="9">
        <v>1.4006363660829575</v>
      </c>
      <c r="E80" t="b">
        <v>1</v>
      </c>
    </row>
    <row r="81" spans="2:5" x14ac:dyDescent="0.2">
      <c r="C81" s="5" t="s">
        <v>21</v>
      </c>
      <c r="D81" s="9">
        <v>0.67342482055122121</v>
      </c>
      <c r="E81" t="b">
        <v>1</v>
      </c>
    </row>
    <row r="83" spans="2:5" x14ac:dyDescent="0.2">
      <c r="C83" s="5"/>
    </row>
    <row r="84" spans="2:5" x14ac:dyDescent="0.2">
      <c r="C84" s="5" t="s">
        <v>160</v>
      </c>
      <c r="D84" t="s">
        <v>1095</v>
      </c>
    </row>
    <row r="85" spans="2:5" x14ac:dyDescent="0.2">
      <c r="C85" t="s">
        <v>1096</v>
      </c>
      <c r="D85">
        <v>1.3981790393035773E-12</v>
      </c>
    </row>
    <row r="86" spans="2:5" ht="19" x14ac:dyDescent="0.25">
      <c r="B86" s="7" t="s">
        <v>1029</v>
      </c>
    </row>
    <row r="88" spans="2:5" x14ac:dyDescent="0.2">
      <c r="C88" s="5" t="s">
        <v>1091</v>
      </c>
      <c r="D88" t="s">
        <v>1097</v>
      </c>
    </row>
    <row r="89" spans="2:5" x14ac:dyDescent="0.2">
      <c r="C89" s="5" t="s">
        <v>1094</v>
      </c>
      <c r="D89">
        <v>28.859041877622904</v>
      </c>
    </row>
    <row r="90" spans="2:5" x14ac:dyDescent="0.2">
      <c r="C90" s="5" t="s">
        <v>2</v>
      </c>
      <c r="D90">
        <v>-13.66220369416996</v>
      </c>
    </row>
    <row r="91" spans="2:5" x14ac:dyDescent="0.2">
      <c r="C91" s="5" t="s">
        <v>3</v>
      </c>
      <c r="D91">
        <v>-24.74908411828374</v>
      </c>
    </row>
    <row r="92" spans="2:5" x14ac:dyDescent="0.2">
      <c r="C92" s="5" t="s">
        <v>6</v>
      </c>
      <c r="D92">
        <v>-13.49001770762592</v>
      </c>
    </row>
    <row r="93" spans="2:5" x14ac:dyDescent="0.2">
      <c r="C93" s="5" t="s">
        <v>7</v>
      </c>
      <c r="D93">
        <v>48.172715243385483</v>
      </c>
    </row>
    <row r="94" spans="2:5" x14ac:dyDescent="0.2">
      <c r="C94" s="5" t="s">
        <v>8</v>
      </c>
      <c r="D94">
        <v>-75.460145873545798</v>
      </c>
    </row>
    <row r="95" spans="2:5" x14ac:dyDescent="0.2">
      <c r="C95" s="5" t="s">
        <v>10</v>
      </c>
      <c r="D95">
        <v>-18.169529613354076</v>
      </c>
    </row>
    <row r="96" spans="2:5" x14ac:dyDescent="0.2">
      <c r="C96" s="5" t="s">
        <v>11</v>
      </c>
      <c r="D96">
        <v>-23.678193840410295</v>
      </c>
    </row>
    <row r="97" spans="3:4" x14ac:dyDescent="0.2">
      <c r="C97" s="5" t="s">
        <v>12</v>
      </c>
      <c r="D97">
        <v>149.25054075529056</v>
      </c>
    </row>
    <row r="98" spans="3:4" x14ac:dyDescent="0.2">
      <c r="C98" s="5" t="s">
        <v>13</v>
      </c>
      <c r="D98">
        <v>15.465849709759857</v>
      </c>
    </row>
    <row r="99" spans="3:4" x14ac:dyDescent="0.2">
      <c r="C99" s="5" t="s">
        <v>14</v>
      </c>
      <c r="D99">
        <v>-92.384808361175018</v>
      </c>
    </row>
    <row r="100" spans="3:4" x14ac:dyDescent="0.2">
      <c r="C100" s="5" t="s">
        <v>15</v>
      </c>
      <c r="D100">
        <v>-319.52298149982693</v>
      </c>
    </row>
    <row r="101" spans="3:4" x14ac:dyDescent="0.2">
      <c r="C101" s="5" t="s">
        <v>16</v>
      </c>
      <c r="D101">
        <v>-8.2250401465083236</v>
      </c>
    </row>
    <row r="102" spans="3:4" x14ac:dyDescent="0.2">
      <c r="C102" s="5" t="s">
        <v>17</v>
      </c>
      <c r="D102">
        <v>27.96409407628564</v>
      </c>
    </row>
    <row r="103" spans="3:4" x14ac:dyDescent="0.2">
      <c r="C103" s="5" t="s">
        <v>18</v>
      </c>
      <c r="D103">
        <v>34.231696865921265</v>
      </c>
    </row>
    <row r="104" spans="3:4" x14ac:dyDescent="0.2">
      <c r="C104" s="5" t="s">
        <v>19</v>
      </c>
      <c r="D104">
        <v>-6.4100660349985912</v>
      </c>
    </row>
    <row r="105" spans="3:4" x14ac:dyDescent="0.2">
      <c r="C105" s="5" t="s">
        <v>20</v>
      </c>
      <c r="D105">
        <v>14.20132171218242</v>
      </c>
    </row>
    <row r="106" spans="3:4" x14ac:dyDescent="0.2">
      <c r="C106" s="5" t="s">
        <v>21</v>
      </c>
      <c r="D106">
        <v>38.044219913543394</v>
      </c>
    </row>
  </sheetData>
  <mergeCells count="62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46:G46"/>
    <mergeCell ref="C47:G47"/>
    <mergeCell ref="C48:G48"/>
    <mergeCell ref="C49:G49"/>
    <mergeCell ref="C50:G50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6:I36"/>
    <mergeCell ref="C26:I26"/>
    <mergeCell ref="C27:E27"/>
    <mergeCell ref="F27:I27"/>
    <mergeCell ref="C29:I29"/>
    <mergeCell ref="C30:E30"/>
    <mergeCell ref="F30:I30"/>
    <mergeCell ref="C32:I32"/>
    <mergeCell ref="C33:E33"/>
    <mergeCell ref="C34:E34"/>
    <mergeCell ref="F33:I33"/>
    <mergeCell ref="F34:I34"/>
    <mergeCell ref="C20:U20"/>
    <mergeCell ref="C21:D21"/>
    <mergeCell ref="C22:D22"/>
    <mergeCell ref="C23:D23"/>
    <mergeCell ref="C24:D24"/>
    <mergeCell ref="E21:U21"/>
    <mergeCell ref="E24:U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LogReg_Output2'!$B$10:$B$10" display="Inputs" xr:uid="{E414C3E2-FA64-DB47-93C0-20F9D283E849}"/>
    <hyperlink ref="D4" location="'LogReg_Output2'!$B$53:$B$53" display="Regression Summary" xr:uid="{840CF24E-CDEA-8B4F-A237-DF1414B303F8}"/>
    <hyperlink ref="F4" location="'LogReg_Output2'!$B$61:$B$61" display="Predictor Screening" xr:uid="{8C439FFC-3A7B-914B-8E0F-5583C7D7B3A3}"/>
    <hyperlink ref="H4" location="'LogReg_Output2'!$B$86:$B$86" display="Coefficients" xr:uid="{C2878AC1-180C-AD4A-B78E-C82013D36FC2}"/>
    <hyperlink ref="J4" location="'LogReg_Stored3'!$B$10:$B$10" display="PMML Model" xr:uid="{C88C0EAB-7AC4-1D49-92B4-5B7605A13629}"/>
    <hyperlink ref="B5" location="'LogReg_TrainingScore3'!$B$10:$B$10" display="Training: Classification Summary" xr:uid="{9056D2ED-3EAC-7147-AE0D-A24B2EAB664C}"/>
    <hyperlink ref="D5" location="'LogReg_TrainingScore3'!$B$34:$B$34" display="Training: Classification Details" xr:uid="{F4217B38-27E4-634F-92ED-C643E6E9F959}"/>
    <hyperlink ref="F5" location="'LogReg_ValidationScore3'!$B$10:$B$10" display="Validation: Classification Summary" xr:uid="{0748D83E-CD96-174D-8C85-6530D0B30A6D}"/>
    <hyperlink ref="H5" location="'LogReg_ValidationScore3'!$B$34:$B$34" display="Validation: Classification Details" xr:uid="{6A861FDE-7B3F-F240-938C-E9D27BE1854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D6ECE-2FAB-584E-9870-2426965B489F}">
  <dimension ref="B1:Q377"/>
  <sheetViews>
    <sheetView showGridLines="0" topLeftCell="A10" workbookViewId="0">
      <selection activeCell="A10" sqref="A10:G33"/>
    </sheetView>
  </sheetViews>
  <sheetFormatPr baseColWidth="10" defaultRowHeight="15" x14ac:dyDescent="0.2"/>
  <cols>
    <col min="3" max="3" width="17" customWidth="1"/>
    <col min="4" max="4" width="12.33203125" customWidth="1"/>
    <col min="5" max="5" width="21.33203125" customWidth="1"/>
    <col min="6" max="7" width="12.33203125" customWidth="1"/>
    <col min="14" max="14" width="23" bestFit="1" customWidth="1"/>
  </cols>
  <sheetData>
    <row r="1" spans="2:17" ht="19" x14ac:dyDescent="0.25">
      <c r="B1" s="6" t="s">
        <v>1058</v>
      </c>
      <c r="N1" t="s">
        <v>1124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1105</v>
      </c>
      <c r="O5" s="12">
        <v>11</v>
      </c>
      <c r="P5" s="12">
        <v>29</v>
      </c>
      <c r="Q5" s="12">
        <v>1145</v>
      </c>
    </row>
    <row r="10" spans="2:17" ht="19" x14ac:dyDescent="0.25">
      <c r="B10" s="7" t="s">
        <v>1030</v>
      </c>
    </row>
    <row r="12" spans="2:17" ht="16" x14ac:dyDescent="0.2">
      <c r="C12" s="24" t="s">
        <v>1035</v>
      </c>
      <c r="D12" s="24"/>
      <c r="E12" s="24"/>
    </row>
    <row r="13" spans="2:17" x14ac:dyDescent="0.2">
      <c r="C13" s="5" t="s">
        <v>1052</v>
      </c>
      <c r="D13" t="s">
        <v>1056</v>
      </c>
      <c r="E13" t="s">
        <v>1057</v>
      </c>
    </row>
    <row r="14" spans="2:17" x14ac:dyDescent="0.2">
      <c r="C14" s="5">
        <v>0</v>
      </c>
      <c r="D14" s="9">
        <v>123</v>
      </c>
      <c r="E14">
        <v>4</v>
      </c>
    </row>
    <row r="15" spans="2:17" x14ac:dyDescent="0.2">
      <c r="C15" s="5">
        <v>1</v>
      </c>
      <c r="D15" s="9">
        <v>3</v>
      </c>
      <c r="E15">
        <v>211</v>
      </c>
    </row>
    <row r="17" spans="3:6" ht="16" x14ac:dyDescent="0.2">
      <c r="C17" s="24" t="s">
        <v>1036</v>
      </c>
      <c r="D17" s="24"/>
      <c r="E17" s="24"/>
      <c r="F17" s="24"/>
    </row>
    <row r="18" spans="3:6" x14ac:dyDescent="0.2">
      <c r="C18" t="s">
        <v>1037</v>
      </c>
      <c r="D18" t="s">
        <v>1049</v>
      </c>
      <c r="E18" t="s">
        <v>1050</v>
      </c>
      <c r="F18" t="s">
        <v>1051</v>
      </c>
    </row>
    <row r="19" spans="3:6" x14ac:dyDescent="0.2">
      <c r="C19" s="5">
        <v>0</v>
      </c>
      <c r="D19">
        <f>SUM($D$14:$E$14)</f>
        <v>127</v>
      </c>
      <c r="E19">
        <f>SUM($D$14:$E$14) - $D$14</f>
        <v>4</v>
      </c>
      <c r="F19">
        <f>IF($D$19=0,"Undefined",$E$19*100 / $D$19)</f>
        <v>3.1496062992125986</v>
      </c>
    </row>
    <row r="20" spans="3:6" x14ac:dyDescent="0.2">
      <c r="C20" s="5">
        <v>1</v>
      </c>
      <c r="D20">
        <f>SUM($D$15:$E$15)</f>
        <v>214</v>
      </c>
      <c r="E20">
        <f>SUM($D$15:$E$15) - $E$15</f>
        <v>3</v>
      </c>
      <c r="F20">
        <f>IF($D$20=0,"Undefined",$E$20*100 / $D$20)</f>
        <v>1.4018691588785046</v>
      </c>
    </row>
    <row r="21" spans="3:6" x14ac:dyDescent="0.2">
      <c r="C21" s="5" t="s">
        <v>1038</v>
      </c>
      <c r="D21">
        <f>SUM($D$19:$D$20)</f>
        <v>341</v>
      </c>
      <c r="E21">
        <f>SUM($E$19:$E$20)</f>
        <v>7</v>
      </c>
      <c r="F21">
        <f>IF($D$21=0,"Undefined",$E$21*100 / $D$21)</f>
        <v>2.0527859237536656</v>
      </c>
    </row>
    <row r="23" spans="3:6" ht="16" x14ac:dyDescent="0.2">
      <c r="C23" s="24" t="s">
        <v>1039</v>
      </c>
      <c r="D23" s="24"/>
    </row>
    <row r="24" spans="3:6" x14ac:dyDescent="0.2">
      <c r="C24" t="s">
        <v>1040</v>
      </c>
      <c r="D24" t="s">
        <v>156</v>
      </c>
    </row>
    <row r="25" spans="3:6" x14ac:dyDescent="0.2">
      <c r="C25" t="s">
        <v>1041</v>
      </c>
      <c r="D25">
        <v>334</v>
      </c>
    </row>
    <row r="26" spans="3:6" x14ac:dyDescent="0.2">
      <c r="C26" t="s">
        <v>1042</v>
      </c>
      <c r="D26">
        <v>97.94721407624634</v>
      </c>
    </row>
    <row r="27" spans="3:6" x14ac:dyDescent="0.2">
      <c r="C27" t="s">
        <v>1043</v>
      </c>
      <c r="D27">
        <v>0.96850393700787396</v>
      </c>
    </row>
    <row r="28" spans="3:6" x14ac:dyDescent="0.2">
      <c r="C28" t="s">
        <v>1044</v>
      </c>
      <c r="D28">
        <v>0.98598130841121501</v>
      </c>
    </row>
    <row r="29" spans="3:6" x14ac:dyDescent="0.2">
      <c r="C29" t="s">
        <v>1045</v>
      </c>
      <c r="D29">
        <v>0.98139534883720925</v>
      </c>
    </row>
    <row r="30" spans="3:6" x14ac:dyDescent="0.2">
      <c r="C30" t="s">
        <v>1046</v>
      </c>
      <c r="D30">
        <v>0.98368298368298357</v>
      </c>
    </row>
    <row r="31" spans="3:6" x14ac:dyDescent="0.2">
      <c r="C31" t="s">
        <v>1047</v>
      </c>
      <c r="D31">
        <v>1</v>
      </c>
    </row>
    <row r="32" spans="3:6" x14ac:dyDescent="0.2">
      <c r="C32" t="s">
        <v>1048</v>
      </c>
      <c r="D32">
        <v>0.5</v>
      </c>
    </row>
    <row r="34" spans="2:7" ht="19" x14ac:dyDescent="0.25">
      <c r="B34" s="7" t="s">
        <v>1031</v>
      </c>
    </row>
    <row r="36" spans="2:7" x14ac:dyDescent="0.2">
      <c r="C36" s="5" t="s">
        <v>837</v>
      </c>
      <c r="D36" t="s">
        <v>869</v>
      </c>
      <c r="E36" t="s">
        <v>1053</v>
      </c>
      <c r="F36" t="s">
        <v>1054</v>
      </c>
      <c r="G36" t="s">
        <v>1055</v>
      </c>
    </row>
    <row r="37" spans="2:7" x14ac:dyDescent="0.2">
      <c r="C37" s="5" t="s">
        <v>161</v>
      </c>
      <c r="D37" s="9">
        <v>0</v>
      </c>
      <c r="E37" s="9">
        <v>0</v>
      </c>
      <c r="F37" s="9">
        <v>3.318250393191801E-32</v>
      </c>
      <c r="G37">
        <v>1</v>
      </c>
    </row>
    <row r="38" spans="2:7" x14ac:dyDescent="0.2">
      <c r="C38" s="5" t="s">
        <v>165</v>
      </c>
      <c r="D38" s="9">
        <v>0</v>
      </c>
      <c r="E38" s="9">
        <v>0</v>
      </c>
      <c r="F38" s="9">
        <v>1.6594511295281142E-19</v>
      </c>
      <c r="G38">
        <v>1</v>
      </c>
    </row>
    <row r="39" spans="2:7" x14ac:dyDescent="0.2">
      <c r="C39" s="5" t="s">
        <v>168</v>
      </c>
      <c r="D39" s="9">
        <v>0</v>
      </c>
      <c r="E39" s="9">
        <v>0</v>
      </c>
      <c r="F39" s="9">
        <v>5.1088536530932512E-5</v>
      </c>
      <c r="G39">
        <v>0.9999489114634692</v>
      </c>
    </row>
    <row r="40" spans="2:7" x14ac:dyDescent="0.2">
      <c r="C40" s="5" t="s">
        <v>171</v>
      </c>
      <c r="D40" s="9">
        <v>0</v>
      </c>
      <c r="E40" s="9">
        <v>0</v>
      </c>
      <c r="F40" s="9">
        <v>2.2945656421495406E-2</v>
      </c>
      <c r="G40">
        <v>0.97705434357850462</v>
      </c>
    </row>
    <row r="41" spans="2:7" x14ac:dyDescent="0.2">
      <c r="C41" s="5" t="s">
        <v>172</v>
      </c>
      <c r="D41" s="9">
        <v>0</v>
      </c>
      <c r="E41" s="9">
        <v>0</v>
      </c>
      <c r="F41" s="9">
        <v>3.6577410641527039E-3</v>
      </c>
      <c r="G41">
        <v>0.99634225893584716</v>
      </c>
    </row>
    <row r="42" spans="2:7" x14ac:dyDescent="0.2">
      <c r="C42" s="5" t="s">
        <v>175</v>
      </c>
      <c r="D42" s="9">
        <v>0</v>
      </c>
      <c r="E42" s="9">
        <v>0</v>
      </c>
      <c r="F42" s="9">
        <v>7.2570833781361921E-2</v>
      </c>
      <c r="G42">
        <v>0.92742916621863802</v>
      </c>
    </row>
    <row r="43" spans="2:7" x14ac:dyDescent="0.2">
      <c r="C43" s="5" t="s">
        <v>176</v>
      </c>
      <c r="D43" s="9">
        <v>0</v>
      </c>
      <c r="E43" s="9">
        <v>0</v>
      </c>
      <c r="F43" s="9">
        <v>8.8509881826275566E-9</v>
      </c>
      <c r="G43">
        <v>0.99999999114901184</v>
      </c>
    </row>
    <row r="44" spans="2:7" x14ac:dyDescent="0.2">
      <c r="C44" s="5" t="s">
        <v>178</v>
      </c>
      <c r="D44" s="9">
        <v>0</v>
      </c>
      <c r="E44" s="9">
        <v>0</v>
      </c>
      <c r="F44" s="9">
        <v>6.5460824404910542E-11</v>
      </c>
      <c r="G44">
        <v>0.99999999993453925</v>
      </c>
    </row>
    <row r="45" spans="2:7" x14ac:dyDescent="0.2">
      <c r="C45" s="5" t="s">
        <v>180</v>
      </c>
      <c r="D45" s="9">
        <v>1</v>
      </c>
      <c r="E45" s="9">
        <v>1</v>
      </c>
      <c r="F45" s="9">
        <v>0.71982371741848683</v>
      </c>
      <c r="G45">
        <v>0.28017628258151317</v>
      </c>
    </row>
    <row r="46" spans="2:7" x14ac:dyDescent="0.2">
      <c r="C46" s="5" t="s">
        <v>181</v>
      </c>
      <c r="D46" s="9">
        <v>1</v>
      </c>
      <c r="E46" s="9">
        <v>1</v>
      </c>
      <c r="F46" s="9">
        <v>0.99985879874963279</v>
      </c>
      <c r="G46">
        <v>1.4120125036720663E-4</v>
      </c>
    </row>
    <row r="47" spans="2:7" x14ac:dyDescent="0.2">
      <c r="C47" s="5" t="s">
        <v>182</v>
      </c>
      <c r="D47" s="9">
        <v>1</v>
      </c>
      <c r="E47" s="9">
        <v>1</v>
      </c>
      <c r="F47" s="9">
        <v>0.99996274804981344</v>
      </c>
      <c r="G47">
        <v>3.7251950186556471E-5</v>
      </c>
    </row>
    <row r="48" spans="2:7" x14ac:dyDescent="0.2">
      <c r="C48" s="5" t="s">
        <v>183</v>
      </c>
      <c r="D48" s="9">
        <v>0</v>
      </c>
      <c r="E48" s="9">
        <v>0</v>
      </c>
      <c r="F48" s="9">
        <v>1.109822894796538E-5</v>
      </c>
      <c r="G48">
        <v>0.99998890177105204</v>
      </c>
    </row>
    <row r="49" spans="3:7" x14ac:dyDescent="0.2">
      <c r="C49" s="5" t="s">
        <v>184</v>
      </c>
      <c r="D49" s="9">
        <v>0</v>
      </c>
      <c r="E49" s="9">
        <v>0</v>
      </c>
      <c r="F49" s="9">
        <v>9.2532296425502694E-19</v>
      </c>
      <c r="G49">
        <v>1</v>
      </c>
    </row>
    <row r="50" spans="3:7" x14ac:dyDescent="0.2">
      <c r="C50" s="5" t="s">
        <v>185</v>
      </c>
      <c r="D50" s="9">
        <v>0</v>
      </c>
      <c r="E50" s="9">
        <v>0</v>
      </c>
      <c r="F50" s="9">
        <v>5.257300094725045E-22</v>
      </c>
      <c r="G50">
        <v>1</v>
      </c>
    </row>
    <row r="51" spans="3:7" x14ac:dyDescent="0.2">
      <c r="C51" s="5" t="s">
        <v>186</v>
      </c>
      <c r="D51" s="9">
        <v>0</v>
      </c>
      <c r="E51" s="9">
        <v>0</v>
      </c>
      <c r="F51" s="9">
        <v>9.5906990771126457E-23</v>
      </c>
      <c r="G51">
        <v>1</v>
      </c>
    </row>
    <row r="52" spans="3:7" x14ac:dyDescent="0.2">
      <c r="C52" s="5" t="s">
        <v>188</v>
      </c>
      <c r="D52" s="9">
        <v>0</v>
      </c>
      <c r="E52" s="9">
        <v>0</v>
      </c>
      <c r="F52" s="9">
        <v>3.3045464262669241E-14</v>
      </c>
      <c r="G52">
        <v>0.9999999999999668</v>
      </c>
    </row>
    <row r="53" spans="3:7" x14ac:dyDescent="0.2">
      <c r="C53" s="5" t="s">
        <v>189</v>
      </c>
      <c r="D53" s="9">
        <v>0</v>
      </c>
      <c r="E53" s="9">
        <v>0</v>
      </c>
      <c r="F53" s="9">
        <v>2.828022177601589E-10</v>
      </c>
      <c r="G53">
        <v>0.99999999971719777</v>
      </c>
    </row>
    <row r="54" spans="3:7" x14ac:dyDescent="0.2">
      <c r="C54" s="5" t="s">
        <v>192</v>
      </c>
      <c r="D54" s="9">
        <v>0</v>
      </c>
      <c r="E54" s="9">
        <v>0</v>
      </c>
      <c r="F54" s="9">
        <v>1.3137732984954778E-4</v>
      </c>
      <c r="G54">
        <v>0.99986862267015042</v>
      </c>
    </row>
    <row r="55" spans="3:7" x14ac:dyDescent="0.2">
      <c r="C55" s="5" t="s">
        <v>193</v>
      </c>
      <c r="D55" s="9">
        <v>0</v>
      </c>
      <c r="E55" s="9">
        <v>0</v>
      </c>
      <c r="F55" s="9">
        <v>1.2041932730816699E-20</v>
      </c>
      <c r="G55">
        <v>1</v>
      </c>
    </row>
    <row r="56" spans="3:7" x14ac:dyDescent="0.2">
      <c r="C56" s="5" t="s">
        <v>195</v>
      </c>
      <c r="D56" s="9">
        <v>0</v>
      </c>
      <c r="E56" s="9">
        <v>0</v>
      </c>
      <c r="F56" s="9">
        <v>2.5181825182234863E-4</v>
      </c>
      <c r="G56">
        <v>0.99974818174817759</v>
      </c>
    </row>
    <row r="57" spans="3:7" x14ac:dyDescent="0.2">
      <c r="C57" s="5" t="s">
        <v>197</v>
      </c>
      <c r="D57" s="9">
        <v>0</v>
      </c>
      <c r="E57" s="9">
        <v>0</v>
      </c>
      <c r="F57" s="9">
        <v>3.3228896182128188E-4</v>
      </c>
      <c r="G57">
        <v>0.99966771103817875</v>
      </c>
    </row>
    <row r="58" spans="3:7" x14ac:dyDescent="0.2">
      <c r="C58" s="19" t="s">
        <v>201</v>
      </c>
      <c r="D58" s="18">
        <v>0</v>
      </c>
      <c r="E58" s="18">
        <v>1</v>
      </c>
      <c r="F58" s="18">
        <v>0.91362650248219679</v>
      </c>
      <c r="G58" s="17">
        <v>8.6373497517803099E-2</v>
      </c>
    </row>
    <row r="59" spans="3:7" x14ac:dyDescent="0.2">
      <c r="C59" s="5" t="s">
        <v>202</v>
      </c>
      <c r="D59" s="9">
        <v>0</v>
      </c>
      <c r="E59" s="9">
        <v>0</v>
      </c>
      <c r="F59" s="9">
        <v>1.9996795816253892E-3</v>
      </c>
      <c r="G59">
        <v>0.99800032041837461</v>
      </c>
    </row>
    <row r="60" spans="3:7" x14ac:dyDescent="0.2">
      <c r="C60" s="5" t="s">
        <v>205</v>
      </c>
      <c r="D60" s="9">
        <v>0</v>
      </c>
      <c r="E60" s="9">
        <v>0</v>
      </c>
      <c r="F60" s="9">
        <v>7.3900526124800567E-2</v>
      </c>
      <c r="G60">
        <v>0.92609947387519942</v>
      </c>
    </row>
    <row r="61" spans="3:7" x14ac:dyDescent="0.2">
      <c r="C61" s="5" t="s">
        <v>207</v>
      </c>
      <c r="D61" s="9">
        <v>1</v>
      </c>
      <c r="E61" s="9">
        <v>1</v>
      </c>
      <c r="F61" s="9">
        <v>0.9999999431131722</v>
      </c>
      <c r="G61">
        <v>5.6886827803914748E-8</v>
      </c>
    </row>
    <row r="62" spans="3:7" x14ac:dyDescent="0.2">
      <c r="C62" s="5" t="s">
        <v>208</v>
      </c>
      <c r="D62" s="9">
        <v>0</v>
      </c>
      <c r="E62" s="9">
        <v>0</v>
      </c>
      <c r="F62" s="9">
        <v>5.6613436144838135E-5</v>
      </c>
      <c r="G62">
        <v>0.99994338656385517</v>
      </c>
    </row>
    <row r="63" spans="3:7" x14ac:dyDescent="0.2">
      <c r="C63" s="5" t="s">
        <v>209</v>
      </c>
      <c r="D63" s="9">
        <v>1</v>
      </c>
      <c r="E63" s="9">
        <v>1</v>
      </c>
      <c r="F63" s="9">
        <v>0.99830196154007722</v>
      </c>
      <c r="G63">
        <v>1.6980384599227794E-3</v>
      </c>
    </row>
    <row r="64" spans="3:7" x14ac:dyDescent="0.2">
      <c r="C64" s="5" t="s">
        <v>214</v>
      </c>
      <c r="D64" s="9">
        <v>0</v>
      </c>
      <c r="E64" s="9">
        <v>0</v>
      </c>
      <c r="F64" s="9">
        <v>3.4726854351735189E-16</v>
      </c>
      <c r="G64">
        <v>0.99999999999999956</v>
      </c>
    </row>
    <row r="65" spans="3:7" x14ac:dyDescent="0.2">
      <c r="C65" s="5" t="s">
        <v>216</v>
      </c>
      <c r="D65" s="9">
        <v>1</v>
      </c>
      <c r="E65" s="9">
        <v>1</v>
      </c>
      <c r="F65" s="9">
        <v>0.98849164711823878</v>
      </c>
      <c r="G65">
        <v>1.1508352881761108E-2</v>
      </c>
    </row>
    <row r="66" spans="3:7" x14ac:dyDescent="0.2">
      <c r="C66" s="5" t="s">
        <v>217</v>
      </c>
      <c r="D66" s="9">
        <v>0</v>
      </c>
      <c r="E66" s="9">
        <v>0</v>
      </c>
      <c r="F66" s="9">
        <v>1.0269495730710289E-19</v>
      </c>
      <c r="G66">
        <v>1</v>
      </c>
    </row>
    <row r="67" spans="3:7" x14ac:dyDescent="0.2">
      <c r="C67" s="5" t="s">
        <v>219</v>
      </c>
      <c r="D67" s="9">
        <v>1</v>
      </c>
      <c r="E67" s="9">
        <v>1</v>
      </c>
      <c r="F67" s="9">
        <v>0.99859046654762762</v>
      </c>
      <c r="G67">
        <v>1.4095334523723799E-3</v>
      </c>
    </row>
    <row r="68" spans="3:7" x14ac:dyDescent="0.2">
      <c r="C68" s="5" t="s">
        <v>220</v>
      </c>
      <c r="D68" s="9">
        <v>1</v>
      </c>
      <c r="E68" s="9">
        <v>1</v>
      </c>
      <c r="F68" s="9">
        <v>0.99999183777013156</v>
      </c>
      <c r="G68">
        <v>8.1622298684358441E-6</v>
      </c>
    </row>
    <row r="69" spans="3:7" x14ac:dyDescent="0.2">
      <c r="C69" s="5" t="s">
        <v>221</v>
      </c>
      <c r="D69" s="9">
        <v>1</v>
      </c>
      <c r="E69" s="9">
        <v>1</v>
      </c>
      <c r="F69" s="9">
        <v>0.99969532021597796</v>
      </c>
      <c r="G69">
        <v>3.0467978402204388E-4</v>
      </c>
    </row>
    <row r="70" spans="3:7" x14ac:dyDescent="0.2">
      <c r="C70" s="5" t="s">
        <v>222</v>
      </c>
      <c r="D70" s="9">
        <v>1</v>
      </c>
      <c r="E70" s="9">
        <v>1</v>
      </c>
      <c r="F70" s="9">
        <v>0.99999991967291302</v>
      </c>
      <c r="G70">
        <v>8.0327086982023843E-8</v>
      </c>
    </row>
    <row r="71" spans="3:7" x14ac:dyDescent="0.2">
      <c r="C71" s="5" t="s">
        <v>225</v>
      </c>
      <c r="D71" s="9">
        <v>0</v>
      </c>
      <c r="E71" s="9">
        <v>0</v>
      </c>
      <c r="F71" s="9">
        <v>1.0072493329178448E-5</v>
      </c>
      <c r="G71">
        <v>0.99998992750667082</v>
      </c>
    </row>
    <row r="72" spans="3:7" x14ac:dyDescent="0.2">
      <c r="C72" s="5" t="s">
        <v>226</v>
      </c>
      <c r="D72" s="9">
        <v>0</v>
      </c>
      <c r="E72" s="9">
        <v>0</v>
      </c>
      <c r="F72" s="9">
        <v>3.4168695110677432E-7</v>
      </c>
      <c r="G72">
        <v>0.99999965831304882</v>
      </c>
    </row>
    <row r="73" spans="3:7" x14ac:dyDescent="0.2">
      <c r="C73" s="5" t="s">
        <v>228</v>
      </c>
      <c r="D73" s="9">
        <v>1</v>
      </c>
      <c r="E73" s="9">
        <v>1</v>
      </c>
      <c r="F73" s="9">
        <v>0.99979076067466921</v>
      </c>
      <c r="G73">
        <v>2.0923932533079004E-4</v>
      </c>
    </row>
    <row r="74" spans="3:7" x14ac:dyDescent="0.2">
      <c r="C74" s="5" t="s">
        <v>231</v>
      </c>
      <c r="D74" s="9">
        <v>0</v>
      </c>
      <c r="E74" s="9">
        <v>0</v>
      </c>
      <c r="F74" s="9">
        <v>3.2211627510640279E-17</v>
      </c>
      <c r="G74">
        <v>1</v>
      </c>
    </row>
    <row r="75" spans="3:7" x14ac:dyDescent="0.2">
      <c r="C75" s="5" t="s">
        <v>233</v>
      </c>
      <c r="D75" s="9">
        <v>0</v>
      </c>
      <c r="E75" s="9">
        <v>0</v>
      </c>
      <c r="F75" s="9">
        <v>6.4795491295708733E-9</v>
      </c>
      <c r="G75">
        <v>0.99999999352045077</v>
      </c>
    </row>
    <row r="76" spans="3:7" x14ac:dyDescent="0.2">
      <c r="C76" s="5" t="s">
        <v>236</v>
      </c>
      <c r="D76" s="9">
        <v>0</v>
      </c>
      <c r="E76" s="9">
        <v>0</v>
      </c>
      <c r="F76" s="9">
        <v>3.4129423960140105E-12</v>
      </c>
      <c r="G76">
        <v>0.99999999999658717</v>
      </c>
    </row>
    <row r="77" spans="3:7" x14ac:dyDescent="0.2">
      <c r="C77" s="5" t="s">
        <v>238</v>
      </c>
      <c r="D77" s="9">
        <v>0</v>
      </c>
      <c r="E77" s="9">
        <v>0</v>
      </c>
      <c r="F77" s="9">
        <v>9.0504368649651365E-18</v>
      </c>
      <c r="G77">
        <v>1</v>
      </c>
    </row>
    <row r="78" spans="3:7" x14ac:dyDescent="0.2">
      <c r="C78" s="5" t="s">
        <v>240</v>
      </c>
      <c r="D78" s="9">
        <v>1</v>
      </c>
      <c r="E78" s="9">
        <v>1</v>
      </c>
      <c r="F78" s="9">
        <v>0.99998843929509118</v>
      </c>
      <c r="G78">
        <v>1.1560704908819552E-5</v>
      </c>
    </row>
    <row r="79" spans="3:7" x14ac:dyDescent="0.2">
      <c r="C79" s="5" t="s">
        <v>241</v>
      </c>
      <c r="D79" s="9">
        <v>1</v>
      </c>
      <c r="E79" s="9">
        <v>1</v>
      </c>
      <c r="F79" s="9">
        <v>0.99074358022238518</v>
      </c>
      <c r="G79">
        <v>9.2564197776149326E-3</v>
      </c>
    </row>
    <row r="80" spans="3:7" x14ac:dyDescent="0.2">
      <c r="C80" s="5" t="s">
        <v>242</v>
      </c>
      <c r="D80" s="9">
        <v>1</v>
      </c>
      <c r="E80" s="9">
        <v>1</v>
      </c>
      <c r="F80" s="9">
        <v>0.99999915277177298</v>
      </c>
      <c r="G80">
        <v>8.4722822701888134E-7</v>
      </c>
    </row>
    <row r="81" spans="3:7" x14ac:dyDescent="0.2">
      <c r="C81" s="5" t="s">
        <v>243</v>
      </c>
      <c r="D81" s="9">
        <v>0</v>
      </c>
      <c r="E81" s="9">
        <v>0</v>
      </c>
      <c r="F81" s="9">
        <v>8.8319411689001958E-32</v>
      </c>
      <c r="G81">
        <v>1</v>
      </c>
    </row>
    <row r="82" spans="3:7" x14ac:dyDescent="0.2">
      <c r="C82" s="5" t="s">
        <v>244</v>
      </c>
      <c r="D82" s="9">
        <v>0</v>
      </c>
      <c r="E82" s="9">
        <v>0</v>
      </c>
      <c r="F82" s="9">
        <v>5.3949193984431272E-13</v>
      </c>
      <c r="G82">
        <v>0.99999999999946043</v>
      </c>
    </row>
    <row r="83" spans="3:7" x14ac:dyDescent="0.2">
      <c r="C83" s="5" t="s">
        <v>248</v>
      </c>
      <c r="D83" s="9">
        <v>0</v>
      </c>
      <c r="E83" s="9">
        <v>0</v>
      </c>
      <c r="F83" s="9">
        <v>4.368050615954414E-11</v>
      </c>
      <c r="G83">
        <v>0.99999999995631961</v>
      </c>
    </row>
    <row r="84" spans="3:7" x14ac:dyDescent="0.2">
      <c r="C84" s="5" t="s">
        <v>249</v>
      </c>
      <c r="D84" s="9">
        <v>1</v>
      </c>
      <c r="E84" s="9">
        <v>1</v>
      </c>
      <c r="F84" s="9">
        <v>0.99879718897405201</v>
      </c>
      <c r="G84">
        <v>1.2028110259479918E-3</v>
      </c>
    </row>
    <row r="85" spans="3:7" x14ac:dyDescent="0.2">
      <c r="C85" s="5" t="s">
        <v>251</v>
      </c>
      <c r="D85" s="9">
        <v>1</v>
      </c>
      <c r="E85" s="9">
        <v>1</v>
      </c>
      <c r="F85" s="9">
        <v>0.96300678920148119</v>
      </c>
      <c r="G85">
        <v>3.6993210798518694E-2</v>
      </c>
    </row>
    <row r="86" spans="3:7" x14ac:dyDescent="0.2">
      <c r="C86" s="5" t="s">
        <v>252</v>
      </c>
      <c r="D86" s="9">
        <v>0</v>
      </c>
      <c r="E86" s="9">
        <v>0</v>
      </c>
      <c r="F86" s="9">
        <v>1.5695634806594313E-4</v>
      </c>
      <c r="G86">
        <v>0.99984304365193399</v>
      </c>
    </row>
    <row r="87" spans="3:7" x14ac:dyDescent="0.2">
      <c r="C87" s="5" t="s">
        <v>255</v>
      </c>
      <c r="D87" s="9">
        <v>0</v>
      </c>
      <c r="E87" s="9">
        <v>0</v>
      </c>
      <c r="F87" s="9">
        <v>1.8189999260577655E-8</v>
      </c>
      <c r="G87">
        <v>0.99999998181000083</v>
      </c>
    </row>
    <row r="88" spans="3:7" x14ac:dyDescent="0.2">
      <c r="C88" s="5" t="s">
        <v>257</v>
      </c>
      <c r="D88" s="9">
        <v>1</v>
      </c>
      <c r="E88" s="9">
        <v>1</v>
      </c>
      <c r="F88" s="9">
        <v>0.9972348491930072</v>
      </c>
      <c r="G88">
        <v>2.7651508069927999E-3</v>
      </c>
    </row>
    <row r="89" spans="3:7" x14ac:dyDescent="0.2">
      <c r="C89" s="5" t="s">
        <v>258</v>
      </c>
      <c r="D89" s="9">
        <v>1</v>
      </c>
      <c r="E89" s="9">
        <v>1</v>
      </c>
      <c r="F89" s="9">
        <v>0.99999989820339441</v>
      </c>
      <c r="G89">
        <v>1.0179660570042159E-7</v>
      </c>
    </row>
    <row r="90" spans="3:7" x14ac:dyDescent="0.2">
      <c r="C90" s="5" t="s">
        <v>260</v>
      </c>
      <c r="D90" s="9">
        <v>0</v>
      </c>
      <c r="E90" s="9">
        <v>0</v>
      </c>
      <c r="F90" s="9">
        <v>0.45200138074367852</v>
      </c>
      <c r="G90">
        <v>0.54799861925632154</v>
      </c>
    </row>
    <row r="91" spans="3:7" x14ac:dyDescent="0.2">
      <c r="C91" s="5" t="s">
        <v>266</v>
      </c>
      <c r="D91" s="9">
        <v>0</v>
      </c>
      <c r="E91" s="9">
        <v>0</v>
      </c>
      <c r="F91" s="9">
        <v>2.1259655234762775E-7</v>
      </c>
      <c r="G91">
        <v>0.99999978740344764</v>
      </c>
    </row>
    <row r="92" spans="3:7" x14ac:dyDescent="0.2">
      <c r="C92" s="5" t="s">
        <v>268</v>
      </c>
      <c r="D92" s="9">
        <v>1</v>
      </c>
      <c r="E92" s="9">
        <v>1</v>
      </c>
      <c r="F92" s="9">
        <v>0.9999466179074068</v>
      </c>
      <c r="G92">
        <v>5.3382092593201591E-5</v>
      </c>
    </row>
    <row r="93" spans="3:7" x14ac:dyDescent="0.2">
      <c r="C93" s="5" t="s">
        <v>269</v>
      </c>
      <c r="D93" s="9">
        <v>0</v>
      </c>
      <c r="E93" s="9">
        <v>0</v>
      </c>
      <c r="F93" s="9">
        <v>4.6745748737336482E-45</v>
      </c>
      <c r="G93">
        <v>1</v>
      </c>
    </row>
    <row r="94" spans="3:7" x14ac:dyDescent="0.2">
      <c r="C94" s="5" t="s">
        <v>270</v>
      </c>
      <c r="D94" s="9">
        <v>1</v>
      </c>
      <c r="E94" s="9">
        <v>1</v>
      </c>
      <c r="F94" s="9">
        <v>0.96820727082908198</v>
      </c>
      <c r="G94">
        <v>3.1792729170918022E-2</v>
      </c>
    </row>
    <row r="95" spans="3:7" x14ac:dyDescent="0.2">
      <c r="C95" s="5" t="s">
        <v>272</v>
      </c>
      <c r="D95" s="9">
        <v>1</v>
      </c>
      <c r="E95" s="9">
        <v>1</v>
      </c>
      <c r="F95" s="9">
        <v>0.99839124445574401</v>
      </c>
      <c r="G95">
        <v>1.6087555442559909E-3</v>
      </c>
    </row>
    <row r="96" spans="3:7" x14ac:dyDescent="0.2">
      <c r="C96" s="5" t="s">
        <v>273</v>
      </c>
      <c r="D96" s="9">
        <v>1</v>
      </c>
      <c r="E96" s="9">
        <v>1</v>
      </c>
      <c r="F96" s="9">
        <v>0.99687062910080138</v>
      </c>
      <c r="G96">
        <v>3.1293708991986247E-3</v>
      </c>
    </row>
    <row r="97" spans="3:7" x14ac:dyDescent="0.2">
      <c r="C97" s="5" t="s">
        <v>274</v>
      </c>
      <c r="D97" s="9">
        <v>1</v>
      </c>
      <c r="E97" s="9">
        <v>1</v>
      </c>
      <c r="F97" s="9">
        <v>0.99999962585050939</v>
      </c>
      <c r="G97">
        <v>3.7414949061176372E-7</v>
      </c>
    </row>
    <row r="98" spans="3:7" x14ac:dyDescent="0.2">
      <c r="C98" s="5" t="s">
        <v>275</v>
      </c>
      <c r="D98" s="9">
        <v>1</v>
      </c>
      <c r="E98" s="9">
        <v>1</v>
      </c>
      <c r="F98" s="9">
        <v>0.99960015406837921</v>
      </c>
      <c r="G98">
        <v>3.998459316207903E-4</v>
      </c>
    </row>
    <row r="99" spans="3:7" x14ac:dyDescent="0.2">
      <c r="C99" s="5" t="s">
        <v>278</v>
      </c>
      <c r="D99" s="9">
        <v>0</v>
      </c>
      <c r="E99" s="9">
        <v>0</v>
      </c>
      <c r="F99" s="9">
        <v>1.2094431457874692E-8</v>
      </c>
      <c r="G99">
        <v>0.99999998790556843</v>
      </c>
    </row>
    <row r="100" spans="3:7" x14ac:dyDescent="0.2">
      <c r="C100" s="5" t="s">
        <v>279</v>
      </c>
      <c r="D100" s="9">
        <v>0</v>
      </c>
      <c r="E100" s="9">
        <v>0</v>
      </c>
      <c r="F100" s="9">
        <v>3.6160147915117146E-14</v>
      </c>
      <c r="G100">
        <v>0.99999999999996381</v>
      </c>
    </row>
    <row r="101" spans="3:7" x14ac:dyDescent="0.2">
      <c r="C101" s="5" t="s">
        <v>280</v>
      </c>
      <c r="D101" s="9">
        <v>0</v>
      </c>
      <c r="E101" s="9">
        <v>0</v>
      </c>
      <c r="F101" s="9">
        <v>2.9879472022762609E-4</v>
      </c>
      <c r="G101">
        <v>0.99970120527977235</v>
      </c>
    </row>
    <row r="102" spans="3:7" x14ac:dyDescent="0.2">
      <c r="C102" s="5" t="s">
        <v>282</v>
      </c>
      <c r="D102" s="9">
        <v>0</v>
      </c>
      <c r="E102" s="9">
        <v>0</v>
      </c>
      <c r="F102" s="9">
        <v>1.264794184627735E-17</v>
      </c>
      <c r="G102">
        <v>1</v>
      </c>
    </row>
    <row r="103" spans="3:7" x14ac:dyDescent="0.2">
      <c r="C103" s="5" t="s">
        <v>283</v>
      </c>
      <c r="D103" s="9">
        <v>0</v>
      </c>
      <c r="E103" s="9">
        <v>0</v>
      </c>
      <c r="F103" s="9">
        <v>2.8521325233955434E-48</v>
      </c>
      <c r="G103">
        <v>1</v>
      </c>
    </row>
    <row r="104" spans="3:7" x14ac:dyDescent="0.2">
      <c r="C104" s="5" t="s">
        <v>288</v>
      </c>
      <c r="D104" s="9">
        <v>0</v>
      </c>
      <c r="E104" s="9">
        <v>0</v>
      </c>
      <c r="F104" s="9">
        <v>3.6929527587041777E-11</v>
      </c>
      <c r="G104">
        <v>0.99999999996307043</v>
      </c>
    </row>
    <row r="105" spans="3:7" x14ac:dyDescent="0.2">
      <c r="C105" s="5" t="s">
        <v>289</v>
      </c>
      <c r="D105" s="9">
        <v>1</v>
      </c>
      <c r="E105" s="9">
        <v>1</v>
      </c>
      <c r="F105" s="9">
        <v>0.9831061143071802</v>
      </c>
      <c r="G105">
        <v>1.6893885692819799E-2</v>
      </c>
    </row>
    <row r="106" spans="3:7" x14ac:dyDescent="0.2">
      <c r="C106" s="5" t="s">
        <v>292</v>
      </c>
      <c r="D106" s="9">
        <v>0</v>
      </c>
      <c r="E106" s="9">
        <v>0</v>
      </c>
      <c r="F106" s="9">
        <v>1.6776256779086962E-10</v>
      </c>
      <c r="G106">
        <v>0.99999999983223742</v>
      </c>
    </row>
    <row r="107" spans="3:7" x14ac:dyDescent="0.2">
      <c r="C107" s="5" t="s">
        <v>293</v>
      </c>
      <c r="D107" s="9">
        <v>0</v>
      </c>
      <c r="E107" s="9">
        <v>0</v>
      </c>
      <c r="F107" s="9">
        <v>1.5570937657346817E-6</v>
      </c>
      <c r="G107">
        <v>0.99999844290623441</v>
      </c>
    </row>
    <row r="108" spans="3:7" x14ac:dyDescent="0.2">
      <c r="C108" s="5" t="s">
        <v>294</v>
      </c>
      <c r="D108" s="9">
        <v>1</v>
      </c>
      <c r="E108" s="9">
        <v>1</v>
      </c>
      <c r="F108" s="9">
        <v>0.90613967538076845</v>
      </c>
      <c r="G108">
        <v>9.3860324619231661E-2</v>
      </c>
    </row>
    <row r="109" spans="3:7" x14ac:dyDescent="0.2">
      <c r="C109" s="19" t="s">
        <v>296</v>
      </c>
      <c r="D109" s="18">
        <v>0</v>
      </c>
      <c r="E109" s="18">
        <v>1</v>
      </c>
      <c r="F109" s="18">
        <v>0.85285659168797323</v>
      </c>
      <c r="G109" s="17">
        <v>0.14714340831202677</v>
      </c>
    </row>
    <row r="110" spans="3:7" x14ac:dyDescent="0.2">
      <c r="C110" s="5" t="s">
        <v>301</v>
      </c>
      <c r="D110" s="9">
        <v>1</v>
      </c>
      <c r="E110" s="9">
        <v>1</v>
      </c>
      <c r="F110" s="9">
        <v>0.99999927288630275</v>
      </c>
      <c r="G110">
        <v>7.2711369725197983E-7</v>
      </c>
    </row>
    <row r="111" spans="3:7" x14ac:dyDescent="0.2">
      <c r="C111" s="5" t="s">
        <v>302</v>
      </c>
      <c r="D111" s="9">
        <v>0</v>
      </c>
      <c r="E111" s="9">
        <v>0</v>
      </c>
      <c r="F111" s="9">
        <v>1.4031162382541717E-8</v>
      </c>
      <c r="G111">
        <v>0.99999998596883755</v>
      </c>
    </row>
    <row r="112" spans="3:7" x14ac:dyDescent="0.2">
      <c r="C112" s="5" t="s">
        <v>303</v>
      </c>
      <c r="D112" s="9">
        <v>1</v>
      </c>
      <c r="E112" s="9">
        <v>1</v>
      </c>
      <c r="F112" s="9">
        <v>0.99999988567178677</v>
      </c>
      <c r="G112">
        <v>1.1432821311885277E-7</v>
      </c>
    </row>
    <row r="113" spans="3:7" x14ac:dyDescent="0.2">
      <c r="C113" s="5" t="s">
        <v>306</v>
      </c>
      <c r="D113" s="9">
        <v>1</v>
      </c>
      <c r="E113" s="9">
        <v>1</v>
      </c>
      <c r="F113" s="9">
        <v>0.99999999888528524</v>
      </c>
      <c r="G113">
        <v>1.114714764938185E-9</v>
      </c>
    </row>
    <row r="114" spans="3:7" x14ac:dyDescent="0.2">
      <c r="C114" s="5" t="s">
        <v>308</v>
      </c>
      <c r="D114" s="9">
        <v>1</v>
      </c>
      <c r="E114" s="9">
        <v>1</v>
      </c>
      <c r="F114" s="9">
        <v>0.99999993483302563</v>
      </c>
      <c r="G114">
        <v>6.516697426128816E-8</v>
      </c>
    </row>
    <row r="115" spans="3:7" x14ac:dyDescent="0.2">
      <c r="C115" s="5" t="s">
        <v>310</v>
      </c>
      <c r="D115" s="9">
        <v>1</v>
      </c>
      <c r="E115" s="9">
        <v>1</v>
      </c>
      <c r="F115" s="9">
        <v>0.99999034542271936</v>
      </c>
      <c r="G115">
        <v>9.6545772806377883E-6</v>
      </c>
    </row>
    <row r="116" spans="3:7" x14ac:dyDescent="0.2">
      <c r="C116" s="5" t="s">
        <v>313</v>
      </c>
      <c r="D116" s="9">
        <v>1</v>
      </c>
      <c r="E116" s="9">
        <v>1</v>
      </c>
      <c r="F116" s="9">
        <v>0.99999999993705635</v>
      </c>
      <c r="G116">
        <v>6.29436502919134E-11</v>
      </c>
    </row>
    <row r="117" spans="3:7" x14ac:dyDescent="0.2">
      <c r="C117" s="5" t="s">
        <v>316</v>
      </c>
      <c r="D117" s="9">
        <v>1</v>
      </c>
      <c r="E117" s="9">
        <v>1</v>
      </c>
      <c r="F117" s="9">
        <v>0.99673715940914398</v>
      </c>
      <c r="G117">
        <v>3.2628405908560199E-3</v>
      </c>
    </row>
    <row r="118" spans="3:7" x14ac:dyDescent="0.2">
      <c r="C118" s="5" t="s">
        <v>317</v>
      </c>
      <c r="D118" s="9">
        <v>0</v>
      </c>
      <c r="E118" s="9">
        <v>0</v>
      </c>
      <c r="F118" s="9">
        <v>2.3990926025884802E-15</v>
      </c>
      <c r="G118">
        <v>0.99999999999999756</v>
      </c>
    </row>
    <row r="119" spans="3:7" x14ac:dyDescent="0.2">
      <c r="C119" s="5" t="s">
        <v>319</v>
      </c>
      <c r="D119" s="9">
        <v>1</v>
      </c>
      <c r="E119" s="9">
        <v>1</v>
      </c>
      <c r="F119" s="9">
        <v>0.99999863358807584</v>
      </c>
      <c r="G119">
        <v>1.3664119241640904E-6</v>
      </c>
    </row>
    <row r="120" spans="3:7" x14ac:dyDescent="0.2">
      <c r="C120" s="5" t="s">
        <v>321</v>
      </c>
      <c r="D120" s="9">
        <v>1</v>
      </c>
      <c r="E120" s="9">
        <v>1</v>
      </c>
      <c r="F120" s="9">
        <v>0.98979057878621257</v>
      </c>
      <c r="G120">
        <v>1.0209421213787429E-2</v>
      </c>
    </row>
    <row r="121" spans="3:7" x14ac:dyDescent="0.2">
      <c r="C121" s="5" t="s">
        <v>324</v>
      </c>
      <c r="D121" s="9">
        <v>1</v>
      </c>
      <c r="E121" s="9">
        <v>1</v>
      </c>
      <c r="F121" s="9">
        <v>0.99999011614824163</v>
      </c>
      <c r="G121">
        <v>9.8838517584853847E-6</v>
      </c>
    </row>
    <row r="122" spans="3:7" x14ac:dyDescent="0.2">
      <c r="C122" s="5" t="s">
        <v>326</v>
      </c>
      <c r="D122" s="9">
        <v>1</v>
      </c>
      <c r="E122" s="9">
        <v>1</v>
      </c>
      <c r="F122" s="9">
        <v>0.99991400690266763</v>
      </c>
      <c r="G122">
        <v>8.5993097332481838E-5</v>
      </c>
    </row>
    <row r="123" spans="3:7" x14ac:dyDescent="0.2">
      <c r="C123" s="5" t="s">
        <v>327</v>
      </c>
      <c r="D123" s="9">
        <v>1</v>
      </c>
      <c r="E123" s="9">
        <v>1</v>
      </c>
      <c r="F123" s="9">
        <v>0.99999925068865936</v>
      </c>
      <c r="G123">
        <v>7.4931134064204485E-7</v>
      </c>
    </row>
    <row r="124" spans="3:7" x14ac:dyDescent="0.2">
      <c r="C124" s="5" t="s">
        <v>329</v>
      </c>
      <c r="D124" s="9">
        <v>0</v>
      </c>
      <c r="E124" s="9">
        <v>0</v>
      </c>
      <c r="F124" s="9">
        <v>1.9324688631214325E-23</v>
      </c>
      <c r="G124">
        <v>1</v>
      </c>
    </row>
    <row r="125" spans="3:7" x14ac:dyDescent="0.2">
      <c r="C125" s="5" t="s">
        <v>331</v>
      </c>
      <c r="D125" s="9">
        <v>1</v>
      </c>
      <c r="E125" s="9">
        <v>1</v>
      </c>
      <c r="F125" s="9">
        <v>0.99778571262681903</v>
      </c>
      <c r="G125">
        <v>2.2142873731809676E-3</v>
      </c>
    </row>
    <row r="126" spans="3:7" x14ac:dyDescent="0.2">
      <c r="C126" s="5" t="s">
        <v>334</v>
      </c>
      <c r="D126" s="9">
        <v>1</v>
      </c>
      <c r="E126" s="9">
        <v>1</v>
      </c>
      <c r="F126" s="9">
        <v>0.99999919918437841</v>
      </c>
      <c r="G126">
        <v>8.0081562159328712E-7</v>
      </c>
    </row>
    <row r="127" spans="3:7" x14ac:dyDescent="0.2">
      <c r="C127" s="5" t="s">
        <v>339</v>
      </c>
      <c r="D127" s="9">
        <v>1</v>
      </c>
      <c r="E127" s="9">
        <v>1</v>
      </c>
      <c r="F127" s="9">
        <v>0.99995132921330765</v>
      </c>
      <c r="G127">
        <v>4.8670786692461832E-5</v>
      </c>
    </row>
    <row r="128" spans="3:7" x14ac:dyDescent="0.2">
      <c r="C128" s="5" t="s">
        <v>341</v>
      </c>
      <c r="D128" s="9">
        <v>0</v>
      </c>
      <c r="E128" s="9">
        <v>0</v>
      </c>
      <c r="F128" s="9">
        <v>2.0351725165059511E-35</v>
      </c>
      <c r="G128">
        <v>1</v>
      </c>
    </row>
    <row r="129" spans="3:7" x14ac:dyDescent="0.2">
      <c r="C129" s="5" t="s">
        <v>342</v>
      </c>
      <c r="D129" s="9">
        <v>0</v>
      </c>
      <c r="E129" s="9">
        <v>0</v>
      </c>
      <c r="F129" s="9">
        <v>6.9834773536975367E-20</v>
      </c>
      <c r="G129">
        <v>1</v>
      </c>
    </row>
    <row r="130" spans="3:7" x14ac:dyDescent="0.2">
      <c r="C130" s="5" t="s">
        <v>345</v>
      </c>
      <c r="D130" s="9">
        <v>0</v>
      </c>
      <c r="E130" s="9">
        <v>0</v>
      </c>
      <c r="F130" s="9">
        <v>0.4733990112311639</v>
      </c>
      <c r="G130">
        <v>0.5266009887688361</v>
      </c>
    </row>
    <row r="131" spans="3:7" x14ac:dyDescent="0.2">
      <c r="C131" s="5" t="s">
        <v>346</v>
      </c>
      <c r="D131" s="9">
        <v>1</v>
      </c>
      <c r="E131" s="9">
        <v>1</v>
      </c>
      <c r="F131" s="9">
        <v>0.99999976622390618</v>
      </c>
      <c r="G131">
        <v>2.3377609381647346E-7</v>
      </c>
    </row>
    <row r="132" spans="3:7" x14ac:dyDescent="0.2">
      <c r="C132" s="5" t="s">
        <v>347</v>
      </c>
      <c r="D132" s="9">
        <v>0</v>
      </c>
      <c r="E132" s="9">
        <v>0</v>
      </c>
      <c r="F132" s="9">
        <v>1.022624861546659E-4</v>
      </c>
      <c r="G132">
        <v>0.99989773751384536</v>
      </c>
    </row>
    <row r="133" spans="3:7" x14ac:dyDescent="0.2">
      <c r="C133" s="5" t="s">
        <v>348</v>
      </c>
      <c r="D133" s="9">
        <v>1</v>
      </c>
      <c r="E133" s="9">
        <v>1</v>
      </c>
      <c r="F133" s="9">
        <v>0.99321893019175678</v>
      </c>
      <c r="G133">
        <v>6.781069808243223E-3</v>
      </c>
    </row>
    <row r="134" spans="3:7" x14ac:dyDescent="0.2">
      <c r="C134" s="5" t="s">
        <v>349</v>
      </c>
      <c r="D134" s="9">
        <v>1</v>
      </c>
      <c r="E134" s="9">
        <v>1</v>
      </c>
      <c r="F134" s="9">
        <v>0.99999961638851675</v>
      </c>
      <c r="G134">
        <v>3.8361148313459381E-7</v>
      </c>
    </row>
    <row r="135" spans="3:7" x14ac:dyDescent="0.2">
      <c r="C135" s="5" t="s">
        <v>350</v>
      </c>
      <c r="D135" s="9">
        <v>1</v>
      </c>
      <c r="E135" s="9">
        <v>1</v>
      </c>
      <c r="F135" s="9">
        <v>0.99999970849826481</v>
      </c>
      <c r="G135">
        <v>2.91501735305566E-7</v>
      </c>
    </row>
    <row r="136" spans="3:7" x14ac:dyDescent="0.2">
      <c r="C136" s="5" t="s">
        <v>352</v>
      </c>
      <c r="D136" s="9">
        <v>1</v>
      </c>
      <c r="E136" s="9">
        <v>1</v>
      </c>
      <c r="F136" s="9">
        <v>0.99569708899227161</v>
      </c>
      <c r="G136">
        <v>4.3029110077283939E-3</v>
      </c>
    </row>
    <row r="137" spans="3:7" x14ac:dyDescent="0.2">
      <c r="C137" s="5" t="s">
        <v>353</v>
      </c>
      <c r="D137" s="9">
        <v>1</v>
      </c>
      <c r="E137" s="9">
        <v>1</v>
      </c>
      <c r="F137" s="9">
        <v>0.99999999999830524</v>
      </c>
      <c r="G137">
        <v>1.694866469392764E-12</v>
      </c>
    </row>
    <row r="138" spans="3:7" x14ac:dyDescent="0.2">
      <c r="C138" s="5" t="s">
        <v>356</v>
      </c>
      <c r="D138" s="9">
        <v>1</v>
      </c>
      <c r="E138" s="9">
        <v>1</v>
      </c>
      <c r="F138" s="9">
        <v>0.99978821981515276</v>
      </c>
      <c r="G138">
        <v>2.1178018484713235E-4</v>
      </c>
    </row>
    <row r="139" spans="3:7" x14ac:dyDescent="0.2">
      <c r="C139" s="5" t="s">
        <v>360</v>
      </c>
      <c r="D139" s="9">
        <v>0</v>
      </c>
      <c r="E139" s="9">
        <v>0</v>
      </c>
      <c r="F139" s="9">
        <v>4.1848256588715048E-5</v>
      </c>
      <c r="G139">
        <v>0.99995815174341118</v>
      </c>
    </row>
    <row r="140" spans="3:7" x14ac:dyDescent="0.2">
      <c r="C140" s="5" t="s">
        <v>361</v>
      </c>
      <c r="D140" s="9">
        <v>1</v>
      </c>
      <c r="E140" s="9">
        <v>1</v>
      </c>
      <c r="F140" s="9">
        <v>0.97510996460326438</v>
      </c>
      <c r="G140">
        <v>2.4890035396735732E-2</v>
      </c>
    </row>
    <row r="141" spans="3:7" x14ac:dyDescent="0.2">
      <c r="C141" s="5" t="s">
        <v>362</v>
      </c>
      <c r="D141" s="9">
        <v>0</v>
      </c>
      <c r="E141" s="9">
        <v>0</v>
      </c>
      <c r="F141" s="9">
        <v>3.7389338576833135E-3</v>
      </c>
      <c r="G141">
        <v>0.9962610661423168</v>
      </c>
    </row>
    <row r="142" spans="3:7" x14ac:dyDescent="0.2">
      <c r="C142" s="5" t="s">
        <v>365</v>
      </c>
      <c r="D142" s="9">
        <v>1</v>
      </c>
      <c r="E142" s="9">
        <v>1</v>
      </c>
      <c r="F142" s="9">
        <v>0.68041367222351612</v>
      </c>
      <c r="G142">
        <v>0.31958632777648388</v>
      </c>
    </row>
    <row r="143" spans="3:7" x14ac:dyDescent="0.2">
      <c r="C143" s="5" t="s">
        <v>369</v>
      </c>
      <c r="D143" s="9">
        <v>1</v>
      </c>
      <c r="E143" s="9">
        <v>1</v>
      </c>
      <c r="F143" s="9">
        <v>0.99510011007175003</v>
      </c>
      <c r="G143">
        <v>4.8998899282498565E-3</v>
      </c>
    </row>
    <row r="144" spans="3:7" x14ac:dyDescent="0.2">
      <c r="C144" s="5" t="s">
        <v>370</v>
      </c>
      <c r="D144" s="9">
        <v>1</v>
      </c>
      <c r="E144" s="9">
        <v>1</v>
      </c>
      <c r="F144" s="9">
        <v>0.99605070011091279</v>
      </c>
      <c r="G144">
        <v>3.9492998890870989E-3</v>
      </c>
    </row>
    <row r="145" spans="3:7" x14ac:dyDescent="0.2">
      <c r="C145" s="5" t="s">
        <v>371</v>
      </c>
      <c r="D145" s="9">
        <v>0</v>
      </c>
      <c r="E145" s="9">
        <v>0</v>
      </c>
      <c r="F145" s="9">
        <v>1.342533443096728E-20</v>
      </c>
      <c r="G145">
        <v>1</v>
      </c>
    </row>
    <row r="146" spans="3:7" x14ac:dyDescent="0.2">
      <c r="C146" s="5" t="s">
        <v>372</v>
      </c>
      <c r="D146" s="9">
        <v>1</v>
      </c>
      <c r="E146" s="9">
        <v>1</v>
      </c>
      <c r="F146" s="9">
        <v>0.99999626487449278</v>
      </c>
      <c r="G146">
        <v>3.7351255072204381E-6</v>
      </c>
    </row>
    <row r="147" spans="3:7" x14ac:dyDescent="0.2">
      <c r="C147" s="5" t="s">
        <v>375</v>
      </c>
      <c r="D147" s="9">
        <v>0</v>
      </c>
      <c r="E147" s="9">
        <v>0</v>
      </c>
      <c r="F147" s="9">
        <v>0.44615745573922161</v>
      </c>
      <c r="G147">
        <v>0.55384254426077839</v>
      </c>
    </row>
    <row r="148" spans="3:7" x14ac:dyDescent="0.2">
      <c r="C148" s="5" t="s">
        <v>377</v>
      </c>
      <c r="D148" s="9">
        <v>1</v>
      </c>
      <c r="E148" s="9">
        <v>1</v>
      </c>
      <c r="F148" s="9">
        <v>0.99999999433688125</v>
      </c>
      <c r="G148">
        <v>5.663118862742067E-9</v>
      </c>
    </row>
    <row r="149" spans="3:7" x14ac:dyDescent="0.2">
      <c r="C149" s="5" t="s">
        <v>379</v>
      </c>
      <c r="D149" s="9">
        <v>0</v>
      </c>
      <c r="E149" s="9">
        <v>0</v>
      </c>
      <c r="F149" s="9">
        <v>2.328408739287511E-21</v>
      </c>
      <c r="G149">
        <v>1</v>
      </c>
    </row>
    <row r="150" spans="3:7" x14ac:dyDescent="0.2">
      <c r="C150" s="5" t="s">
        <v>380</v>
      </c>
      <c r="D150" s="9">
        <v>0</v>
      </c>
      <c r="E150" s="9">
        <v>0</v>
      </c>
      <c r="F150" s="9">
        <v>3.1182097855021927E-21</v>
      </c>
      <c r="G150">
        <v>1</v>
      </c>
    </row>
    <row r="151" spans="3:7" x14ac:dyDescent="0.2">
      <c r="C151" s="5" t="s">
        <v>390</v>
      </c>
      <c r="D151" s="9">
        <v>0</v>
      </c>
      <c r="E151" s="9">
        <v>0</v>
      </c>
      <c r="F151" s="9">
        <v>4.3236440314807972E-4</v>
      </c>
      <c r="G151">
        <v>0.99956763559685202</v>
      </c>
    </row>
    <row r="152" spans="3:7" x14ac:dyDescent="0.2">
      <c r="C152" s="5" t="s">
        <v>392</v>
      </c>
      <c r="D152" s="9">
        <v>1</v>
      </c>
      <c r="E152" s="9">
        <v>1</v>
      </c>
      <c r="F152" s="9">
        <v>0.99496412433884562</v>
      </c>
      <c r="G152">
        <v>5.0358756611544875E-3</v>
      </c>
    </row>
    <row r="153" spans="3:7" x14ac:dyDescent="0.2">
      <c r="C153" s="5" t="s">
        <v>394</v>
      </c>
      <c r="D153" s="9">
        <v>0</v>
      </c>
      <c r="E153" s="9">
        <v>0</v>
      </c>
      <c r="F153" s="9">
        <v>2.4473970633169209E-17</v>
      </c>
      <c r="G153">
        <v>1</v>
      </c>
    </row>
    <row r="154" spans="3:7" x14ac:dyDescent="0.2">
      <c r="C154" s="19" t="s">
        <v>399</v>
      </c>
      <c r="D154" s="18">
        <v>1</v>
      </c>
      <c r="E154" s="18">
        <v>0</v>
      </c>
      <c r="F154" s="18">
        <v>0.4792828028752516</v>
      </c>
      <c r="G154" s="17">
        <v>0.5207171971247484</v>
      </c>
    </row>
    <row r="155" spans="3:7" x14ac:dyDescent="0.2">
      <c r="C155" s="5" t="s">
        <v>400</v>
      </c>
      <c r="D155" s="9">
        <v>0</v>
      </c>
      <c r="E155" s="9">
        <v>0</v>
      </c>
      <c r="F155" s="9">
        <v>5.4663333463892189E-14</v>
      </c>
      <c r="G155">
        <v>0.99999999999994538</v>
      </c>
    </row>
    <row r="156" spans="3:7" x14ac:dyDescent="0.2">
      <c r="C156" s="5" t="s">
        <v>401</v>
      </c>
      <c r="D156" s="9">
        <v>1</v>
      </c>
      <c r="E156" s="9">
        <v>1</v>
      </c>
      <c r="F156" s="9">
        <v>0.96223398579316821</v>
      </c>
      <c r="G156">
        <v>3.7766014206831788E-2</v>
      </c>
    </row>
    <row r="157" spans="3:7" x14ac:dyDescent="0.2">
      <c r="C157" s="5" t="s">
        <v>402</v>
      </c>
      <c r="D157" s="9">
        <v>1</v>
      </c>
      <c r="E157" s="9">
        <v>1</v>
      </c>
      <c r="F157" s="9">
        <v>0.99999570026957363</v>
      </c>
      <c r="G157">
        <v>4.2997304262604175E-6</v>
      </c>
    </row>
    <row r="158" spans="3:7" x14ac:dyDescent="0.2">
      <c r="C158" s="5" t="s">
        <v>404</v>
      </c>
      <c r="D158" s="9">
        <v>1</v>
      </c>
      <c r="E158" s="9">
        <v>1</v>
      </c>
      <c r="F158" s="9">
        <v>0.95913620266526023</v>
      </c>
      <c r="G158">
        <v>4.0863797334739771E-2</v>
      </c>
    </row>
    <row r="159" spans="3:7" x14ac:dyDescent="0.2">
      <c r="C159" s="5" t="s">
        <v>406</v>
      </c>
      <c r="D159" s="9">
        <v>1</v>
      </c>
      <c r="E159" s="9">
        <v>1</v>
      </c>
      <c r="F159" s="9">
        <v>0.99934969183393263</v>
      </c>
      <c r="G159">
        <v>6.5030816606737041E-4</v>
      </c>
    </row>
    <row r="160" spans="3:7" x14ac:dyDescent="0.2">
      <c r="C160" s="5" t="s">
        <v>409</v>
      </c>
      <c r="D160" s="9">
        <v>1</v>
      </c>
      <c r="E160" s="9">
        <v>1</v>
      </c>
      <c r="F160" s="9">
        <v>0.99358595902687463</v>
      </c>
      <c r="G160">
        <v>6.4140409731253678E-3</v>
      </c>
    </row>
    <row r="161" spans="3:7" x14ac:dyDescent="0.2">
      <c r="C161" s="5" t="s">
        <v>410</v>
      </c>
      <c r="D161" s="9">
        <v>1</v>
      </c>
      <c r="E161" s="9">
        <v>1</v>
      </c>
      <c r="F161" s="9">
        <v>0.99961898240983282</v>
      </c>
      <c r="G161">
        <v>3.8101759016706538E-4</v>
      </c>
    </row>
    <row r="162" spans="3:7" x14ac:dyDescent="0.2">
      <c r="C162" s="5" t="s">
        <v>414</v>
      </c>
      <c r="D162" s="9">
        <v>0</v>
      </c>
      <c r="E162" s="9">
        <v>0</v>
      </c>
      <c r="F162" s="9">
        <v>7.3813580219233528E-7</v>
      </c>
      <c r="G162">
        <v>0.99999926186419796</v>
      </c>
    </row>
    <row r="163" spans="3:7" x14ac:dyDescent="0.2">
      <c r="C163" s="5" t="s">
        <v>416</v>
      </c>
      <c r="D163" s="9">
        <v>0</v>
      </c>
      <c r="E163" s="9">
        <v>0</v>
      </c>
      <c r="F163" s="9">
        <v>0.43517737394936362</v>
      </c>
      <c r="G163">
        <v>0.56482262605063638</v>
      </c>
    </row>
    <row r="164" spans="3:7" x14ac:dyDescent="0.2">
      <c r="C164" s="5" t="s">
        <v>421</v>
      </c>
      <c r="D164" s="9">
        <v>0</v>
      </c>
      <c r="E164" s="9">
        <v>0</v>
      </c>
      <c r="F164" s="9">
        <v>2.7859094878278278E-16</v>
      </c>
      <c r="G164">
        <v>0.99999999999999956</v>
      </c>
    </row>
    <row r="165" spans="3:7" x14ac:dyDescent="0.2">
      <c r="C165" s="5" t="s">
        <v>422</v>
      </c>
      <c r="D165" s="9">
        <v>0</v>
      </c>
      <c r="E165" s="9">
        <v>0</v>
      </c>
      <c r="F165" s="9">
        <v>1.5537157207288024E-3</v>
      </c>
      <c r="G165">
        <v>0.99844628427927118</v>
      </c>
    </row>
    <row r="166" spans="3:7" x14ac:dyDescent="0.2">
      <c r="C166" s="5" t="s">
        <v>423</v>
      </c>
      <c r="D166" s="9">
        <v>0</v>
      </c>
      <c r="E166" s="9">
        <v>0</v>
      </c>
      <c r="F166" s="9">
        <v>1.2039899519286409E-6</v>
      </c>
      <c r="G166">
        <v>0.99999879601004804</v>
      </c>
    </row>
    <row r="167" spans="3:7" x14ac:dyDescent="0.2">
      <c r="C167" s="19" t="s">
        <v>424</v>
      </c>
      <c r="D167" s="18">
        <v>0</v>
      </c>
      <c r="E167" s="18">
        <v>1</v>
      </c>
      <c r="F167" s="18">
        <v>0.8842264679417029</v>
      </c>
      <c r="G167" s="17">
        <v>0.1157735320582971</v>
      </c>
    </row>
    <row r="168" spans="3:7" x14ac:dyDescent="0.2">
      <c r="C168" s="5" t="s">
        <v>426</v>
      </c>
      <c r="D168" s="9">
        <v>0</v>
      </c>
      <c r="E168" s="9">
        <v>0</v>
      </c>
      <c r="F168" s="9">
        <v>8.4421233029736299E-45</v>
      </c>
      <c r="G168">
        <v>1</v>
      </c>
    </row>
    <row r="169" spans="3:7" x14ac:dyDescent="0.2">
      <c r="C169" s="5" t="s">
        <v>427</v>
      </c>
      <c r="D169" s="9">
        <v>1</v>
      </c>
      <c r="E169" s="9">
        <v>1</v>
      </c>
      <c r="F169" s="9">
        <v>0.99999869244952522</v>
      </c>
      <c r="G169">
        <v>1.3075504747828148E-6</v>
      </c>
    </row>
    <row r="170" spans="3:7" x14ac:dyDescent="0.2">
      <c r="C170" s="5" t="s">
        <v>429</v>
      </c>
      <c r="D170" s="9">
        <v>1</v>
      </c>
      <c r="E170" s="9">
        <v>1</v>
      </c>
      <c r="F170" s="9">
        <v>0.99997231470819936</v>
      </c>
      <c r="G170">
        <v>2.7685291800638723E-5</v>
      </c>
    </row>
    <row r="171" spans="3:7" x14ac:dyDescent="0.2">
      <c r="C171" s="5" t="s">
        <v>430</v>
      </c>
      <c r="D171" s="9">
        <v>1</v>
      </c>
      <c r="E171" s="9">
        <v>1</v>
      </c>
      <c r="F171" s="9">
        <v>0.99999999971624798</v>
      </c>
      <c r="G171">
        <v>2.8375191085672208E-10</v>
      </c>
    </row>
    <row r="172" spans="3:7" x14ac:dyDescent="0.2">
      <c r="C172" s="5" t="s">
        <v>432</v>
      </c>
      <c r="D172" s="9">
        <v>1</v>
      </c>
      <c r="E172" s="9">
        <v>1</v>
      </c>
      <c r="F172" s="9">
        <v>0.99999131558285315</v>
      </c>
      <c r="G172">
        <v>8.6844171468536402E-6</v>
      </c>
    </row>
    <row r="173" spans="3:7" x14ac:dyDescent="0.2">
      <c r="C173" s="5" t="s">
        <v>434</v>
      </c>
      <c r="D173" s="9">
        <v>1</v>
      </c>
      <c r="E173" s="9">
        <v>1</v>
      </c>
      <c r="F173" s="9">
        <v>0.99995867941562799</v>
      </c>
      <c r="G173">
        <v>4.1320584371895557E-5</v>
      </c>
    </row>
    <row r="174" spans="3:7" x14ac:dyDescent="0.2">
      <c r="C174" s="5" t="s">
        <v>437</v>
      </c>
      <c r="D174" s="9">
        <v>1</v>
      </c>
      <c r="E174" s="9">
        <v>1</v>
      </c>
      <c r="F174" s="9">
        <v>0.99998694262112719</v>
      </c>
      <c r="G174">
        <v>1.3057378872805003E-5</v>
      </c>
    </row>
    <row r="175" spans="3:7" x14ac:dyDescent="0.2">
      <c r="C175" s="5" t="s">
        <v>438</v>
      </c>
      <c r="D175" s="9">
        <v>0</v>
      </c>
      <c r="E175" s="9">
        <v>0</v>
      </c>
      <c r="F175" s="9">
        <v>5.022160211922162E-6</v>
      </c>
      <c r="G175">
        <v>0.99999497783978797</v>
      </c>
    </row>
    <row r="176" spans="3:7" x14ac:dyDescent="0.2">
      <c r="C176" s="5" t="s">
        <v>440</v>
      </c>
      <c r="D176" s="9">
        <v>1</v>
      </c>
      <c r="E176" s="9">
        <v>1</v>
      </c>
      <c r="F176" s="9">
        <v>0.94601486131259283</v>
      </c>
      <c r="G176">
        <v>5.3985138687407064E-2</v>
      </c>
    </row>
    <row r="177" spans="3:7" x14ac:dyDescent="0.2">
      <c r="C177" s="5" t="s">
        <v>442</v>
      </c>
      <c r="D177" s="9">
        <v>1</v>
      </c>
      <c r="E177" s="9">
        <v>1</v>
      </c>
      <c r="F177" s="9">
        <v>0.99420802057726243</v>
      </c>
      <c r="G177">
        <v>5.7919794227375698E-3</v>
      </c>
    </row>
    <row r="178" spans="3:7" x14ac:dyDescent="0.2">
      <c r="C178" s="5" t="s">
        <v>447</v>
      </c>
      <c r="D178" s="9">
        <v>1</v>
      </c>
      <c r="E178" s="9">
        <v>1</v>
      </c>
      <c r="F178" s="9">
        <v>0.99999922816167497</v>
      </c>
      <c r="G178">
        <v>7.7183832503102678E-7</v>
      </c>
    </row>
    <row r="179" spans="3:7" x14ac:dyDescent="0.2">
      <c r="C179" s="5" t="s">
        <v>449</v>
      </c>
      <c r="D179" s="9">
        <v>1</v>
      </c>
      <c r="E179" s="9">
        <v>1</v>
      </c>
      <c r="F179" s="9">
        <v>0.99999999822023899</v>
      </c>
      <c r="G179">
        <v>1.7797610052383559E-9</v>
      </c>
    </row>
    <row r="180" spans="3:7" x14ac:dyDescent="0.2">
      <c r="C180" s="5" t="s">
        <v>452</v>
      </c>
      <c r="D180" s="9">
        <v>1</v>
      </c>
      <c r="E180" s="9">
        <v>1</v>
      </c>
      <c r="F180" s="9">
        <v>0.89006114094871502</v>
      </c>
      <c r="G180">
        <v>0.10993885905128498</v>
      </c>
    </row>
    <row r="181" spans="3:7" x14ac:dyDescent="0.2">
      <c r="C181" s="5" t="s">
        <v>454</v>
      </c>
      <c r="D181" s="9">
        <v>1</v>
      </c>
      <c r="E181" s="9">
        <v>1</v>
      </c>
      <c r="F181" s="9">
        <v>0.99998813129207997</v>
      </c>
      <c r="G181">
        <v>1.1868707919915344E-5</v>
      </c>
    </row>
    <row r="182" spans="3:7" x14ac:dyDescent="0.2">
      <c r="C182" s="5" t="s">
        <v>457</v>
      </c>
      <c r="D182" s="9">
        <v>1</v>
      </c>
      <c r="E182" s="9">
        <v>1</v>
      </c>
      <c r="F182" s="9">
        <v>0.999999999924294</v>
      </c>
      <c r="G182">
        <v>7.5706108049189412E-11</v>
      </c>
    </row>
    <row r="183" spans="3:7" x14ac:dyDescent="0.2">
      <c r="C183" s="19" t="s">
        <v>458</v>
      </c>
      <c r="D183" s="18">
        <v>0</v>
      </c>
      <c r="E183" s="18">
        <v>1</v>
      </c>
      <c r="F183" s="18">
        <v>0.78718774959815996</v>
      </c>
      <c r="G183" s="17">
        <v>0.21281225040184004</v>
      </c>
    </row>
    <row r="184" spans="3:7" x14ac:dyDescent="0.2">
      <c r="C184" s="5" t="s">
        <v>460</v>
      </c>
      <c r="D184" s="9">
        <v>1</v>
      </c>
      <c r="E184" s="9">
        <v>1</v>
      </c>
      <c r="F184" s="9">
        <v>0.94806712859208564</v>
      </c>
      <c r="G184">
        <v>5.1932871407914472E-2</v>
      </c>
    </row>
    <row r="185" spans="3:7" x14ac:dyDescent="0.2">
      <c r="C185" s="5" t="s">
        <v>462</v>
      </c>
      <c r="D185" s="9">
        <v>1</v>
      </c>
      <c r="E185" s="9">
        <v>1</v>
      </c>
      <c r="F185" s="9">
        <v>0.99999221141204198</v>
      </c>
      <c r="G185">
        <v>7.7885879581351958E-6</v>
      </c>
    </row>
    <row r="186" spans="3:7" x14ac:dyDescent="0.2">
      <c r="C186" s="5" t="s">
        <v>463</v>
      </c>
      <c r="D186" s="9">
        <v>0</v>
      </c>
      <c r="E186" s="9">
        <v>0</v>
      </c>
      <c r="F186" s="9">
        <v>4.0668058495316843E-28</v>
      </c>
      <c r="G186">
        <v>1</v>
      </c>
    </row>
    <row r="187" spans="3:7" x14ac:dyDescent="0.2">
      <c r="C187" s="5" t="s">
        <v>468</v>
      </c>
      <c r="D187" s="9">
        <v>1</v>
      </c>
      <c r="E187" s="9">
        <v>1</v>
      </c>
      <c r="F187" s="9">
        <v>0.99999936236817755</v>
      </c>
      <c r="G187">
        <v>6.3763182245324401E-7</v>
      </c>
    </row>
    <row r="188" spans="3:7" x14ac:dyDescent="0.2">
      <c r="C188" s="5" t="s">
        <v>471</v>
      </c>
      <c r="D188" s="9">
        <v>1</v>
      </c>
      <c r="E188" s="9">
        <v>1</v>
      </c>
      <c r="F188" s="9">
        <v>0.99978243215150164</v>
      </c>
      <c r="G188">
        <v>2.1756784849835675E-4</v>
      </c>
    </row>
    <row r="189" spans="3:7" x14ac:dyDescent="0.2">
      <c r="C189" s="5" t="s">
        <v>475</v>
      </c>
      <c r="D189" s="9">
        <v>1</v>
      </c>
      <c r="E189" s="9">
        <v>1</v>
      </c>
      <c r="F189" s="9">
        <v>0.99999999898571523</v>
      </c>
      <c r="G189">
        <v>1.014284878309013E-9</v>
      </c>
    </row>
    <row r="190" spans="3:7" x14ac:dyDescent="0.2">
      <c r="C190" s="5" t="s">
        <v>476</v>
      </c>
      <c r="D190" s="9">
        <v>1</v>
      </c>
      <c r="E190" s="9">
        <v>1</v>
      </c>
      <c r="F190" s="9">
        <v>0.99999802904814483</v>
      </c>
      <c r="G190">
        <v>1.9709518550570237E-6</v>
      </c>
    </row>
    <row r="191" spans="3:7" x14ac:dyDescent="0.2">
      <c r="C191" s="5" t="s">
        <v>477</v>
      </c>
      <c r="D191" s="9">
        <v>1</v>
      </c>
      <c r="E191" s="9">
        <v>1</v>
      </c>
      <c r="F191" s="9">
        <v>0.99996431118858742</v>
      </c>
      <c r="G191">
        <v>3.5688811412581956E-5</v>
      </c>
    </row>
    <row r="192" spans="3:7" x14ac:dyDescent="0.2">
      <c r="C192" s="5" t="s">
        <v>480</v>
      </c>
      <c r="D192" s="9">
        <v>1</v>
      </c>
      <c r="E192" s="9">
        <v>1</v>
      </c>
      <c r="F192" s="9">
        <v>0.99999989185895521</v>
      </c>
      <c r="G192">
        <v>1.0814104467460341E-7</v>
      </c>
    </row>
    <row r="193" spans="3:7" x14ac:dyDescent="0.2">
      <c r="C193" s="5" t="s">
        <v>481</v>
      </c>
      <c r="D193" s="9">
        <v>1</v>
      </c>
      <c r="E193" s="9">
        <v>1</v>
      </c>
      <c r="F193" s="9">
        <v>0.9999999999447996</v>
      </c>
      <c r="G193">
        <v>5.5200510828967708E-11</v>
      </c>
    </row>
    <row r="194" spans="3:7" x14ac:dyDescent="0.2">
      <c r="C194" s="5" t="s">
        <v>482</v>
      </c>
      <c r="D194" s="9">
        <v>0</v>
      </c>
      <c r="E194" s="9">
        <v>0</v>
      </c>
      <c r="F194" s="9">
        <v>2.3904982363802035E-14</v>
      </c>
      <c r="G194">
        <v>0.99999999999997602</v>
      </c>
    </row>
    <row r="195" spans="3:7" x14ac:dyDescent="0.2">
      <c r="C195" s="5" t="s">
        <v>483</v>
      </c>
      <c r="D195" s="9">
        <v>1</v>
      </c>
      <c r="E195" s="9">
        <v>1</v>
      </c>
      <c r="F195" s="9">
        <v>0.99999196145687119</v>
      </c>
      <c r="G195">
        <v>8.0385431288076958E-6</v>
      </c>
    </row>
    <row r="196" spans="3:7" x14ac:dyDescent="0.2">
      <c r="C196" s="5" t="s">
        <v>484</v>
      </c>
      <c r="D196" s="9">
        <v>0</v>
      </c>
      <c r="E196" s="9">
        <v>0</v>
      </c>
      <c r="F196" s="9">
        <v>1.4087012393188478E-23</v>
      </c>
      <c r="G196">
        <v>1</v>
      </c>
    </row>
    <row r="197" spans="3:7" x14ac:dyDescent="0.2">
      <c r="C197" s="5" t="s">
        <v>485</v>
      </c>
      <c r="D197" s="9">
        <v>1</v>
      </c>
      <c r="E197" s="9">
        <v>1</v>
      </c>
      <c r="F197" s="9">
        <v>0.99996772109954279</v>
      </c>
      <c r="G197">
        <v>3.2278900457094473E-5</v>
      </c>
    </row>
    <row r="198" spans="3:7" x14ac:dyDescent="0.2">
      <c r="C198" s="5" t="s">
        <v>487</v>
      </c>
      <c r="D198" s="9">
        <v>1</v>
      </c>
      <c r="E198" s="9">
        <v>1</v>
      </c>
      <c r="F198" s="9">
        <v>0.99999547777483844</v>
      </c>
      <c r="G198">
        <v>4.522225161562865E-6</v>
      </c>
    </row>
    <row r="199" spans="3:7" x14ac:dyDescent="0.2">
      <c r="C199" s="5" t="s">
        <v>489</v>
      </c>
      <c r="D199" s="9">
        <v>0</v>
      </c>
      <c r="E199" s="9">
        <v>0</v>
      </c>
      <c r="F199" s="9">
        <v>6.8888591769539709E-11</v>
      </c>
      <c r="G199">
        <v>0.99999999993111144</v>
      </c>
    </row>
    <row r="200" spans="3:7" x14ac:dyDescent="0.2">
      <c r="C200" s="5" t="s">
        <v>492</v>
      </c>
      <c r="D200" s="9">
        <v>1</v>
      </c>
      <c r="E200" s="9">
        <v>1</v>
      </c>
      <c r="F200" s="9">
        <v>0.99984997096592665</v>
      </c>
      <c r="G200">
        <v>1.5002903407335122E-4</v>
      </c>
    </row>
    <row r="201" spans="3:7" x14ac:dyDescent="0.2">
      <c r="C201" s="5" t="s">
        <v>494</v>
      </c>
      <c r="D201" s="9">
        <v>1</v>
      </c>
      <c r="E201" s="9">
        <v>1</v>
      </c>
      <c r="F201" s="9">
        <v>0.99999476377571317</v>
      </c>
      <c r="G201">
        <v>5.2362242867198816E-6</v>
      </c>
    </row>
    <row r="202" spans="3:7" x14ac:dyDescent="0.2">
      <c r="C202" s="5" t="s">
        <v>496</v>
      </c>
      <c r="D202" s="9">
        <v>0</v>
      </c>
      <c r="E202" s="9">
        <v>0</v>
      </c>
      <c r="F202" s="9">
        <v>7.2713939772212576E-17</v>
      </c>
      <c r="G202">
        <v>1</v>
      </c>
    </row>
    <row r="203" spans="3:7" x14ac:dyDescent="0.2">
      <c r="C203" s="5" t="s">
        <v>498</v>
      </c>
      <c r="D203" s="9">
        <v>0</v>
      </c>
      <c r="E203" s="9">
        <v>0</v>
      </c>
      <c r="F203" s="9">
        <v>1.8050646120697232E-11</v>
      </c>
      <c r="G203">
        <v>0.99999999998194922</v>
      </c>
    </row>
    <row r="204" spans="3:7" x14ac:dyDescent="0.2">
      <c r="C204" s="5" t="s">
        <v>500</v>
      </c>
      <c r="D204" s="9">
        <v>0</v>
      </c>
      <c r="E204" s="9">
        <v>0</v>
      </c>
      <c r="F204" s="9">
        <v>7.3736040066015532E-42</v>
      </c>
      <c r="G204">
        <v>1</v>
      </c>
    </row>
    <row r="205" spans="3:7" x14ac:dyDescent="0.2">
      <c r="C205" s="5" t="s">
        <v>502</v>
      </c>
      <c r="D205" s="9">
        <v>1</v>
      </c>
      <c r="E205" s="9">
        <v>1</v>
      </c>
      <c r="F205" s="9">
        <v>0.9997825863454628</v>
      </c>
      <c r="G205">
        <v>2.1741365453720185E-4</v>
      </c>
    </row>
    <row r="206" spans="3:7" x14ac:dyDescent="0.2">
      <c r="C206" s="5" t="s">
        <v>503</v>
      </c>
      <c r="D206" s="9">
        <v>1</v>
      </c>
      <c r="E206" s="9">
        <v>1</v>
      </c>
      <c r="F206" s="9">
        <v>0.99981902077182516</v>
      </c>
      <c r="G206">
        <v>1.8097922817483791E-4</v>
      </c>
    </row>
    <row r="207" spans="3:7" x14ac:dyDescent="0.2">
      <c r="C207" s="5" t="s">
        <v>506</v>
      </c>
      <c r="D207" s="9">
        <v>1</v>
      </c>
      <c r="E207" s="9">
        <v>1</v>
      </c>
      <c r="F207" s="9">
        <v>0.99999999999991496</v>
      </c>
      <c r="G207">
        <v>8.5043083686286991E-14</v>
      </c>
    </row>
    <row r="208" spans="3:7" x14ac:dyDescent="0.2">
      <c r="C208" s="5" t="s">
        <v>508</v>
      </c>
      <c r="D208" s="9">
        <v>1</v>
      </c>
      <c r="E208" s="9">
        <v>1</v>
      </c>
      <c r="F208" s="9">
        <v>0.99723590537765439</v>
      </c>
      <c r="G208">
        <v>2.7640946223456142E-3</v>
      </c>
    </row>
    <row r="209" spans="3:7" x14ac:dyDescent="0.2">
      <c r="C209" s="5" t="s">
        <v>509</v>
      </c>
      <c r="D209" s="9">
        <v>1</v>
      </c>
      <c r="E209" s="9">
        <v>1</v>
      </c>
      <c r="F209" s="9">
        <v>0.99987803390780738</v>
      </c>
      <c r="G209">
        <v>1.2196609219261578E-4</v>
      </c>
    </row>
    <row r="210" spans="3:7" x14ac:dyDescent="0.2">
      <c r="C210" s="5" t="s">
        <v>511</v>
      </c>
      <c r="D210" s="9">
        <v>1</v>
      </c>
      <c r="E210" s="9">
        <v>1</v>
      </c>
      <c r="F210" s="9">
        <v>0.99992340433949722</v>
      </c>
      <c r="G210">
        <v>7.6595660502665197E-5</v>
      </c>
    </row>
    <row r="211" spans="3:7" x14ac:dyDescent="0.2">
      <c r="C211" s="5" t="s">
        <v>515</v>
      </c>
      <c r="D211" s="9">
        <v>1</v>
      </c>
      <c r="E211" s="9">
        <v>1</v>
      </c>
      <c r="F211" s="9">
        <v>0.99999999029829556</v>
      </c>
      <c r="G211">
        <v>9.701704439812886E-9</v>
      </c>
    </row>
    <row r="212" spans="3:7" x14ac:dyDescent="0.2">
      <c r="C212" s="5" t="s">
        <v>516</v>
      </c>
      <c r="D212" s="9">
        <v>1</v>
      </c>
      <c r="E212" s="9">
        <v>1</v>
      </c>
      <c r="F212" s="9">
        <v>0.99981849935731737</v>
      </c>
      <c r="G212">
        <v>1.8150064268263044E-4</v>
      </c>
    </row>
    <row r="213" spans="3:7" x14ac:dyDescent="0.2">
      <c r="C213" s="5" t="s">
        <v>517</v>
      </c>
      <c r="D213" s="9">
        <v>1</v>
      </c>
      <c r="E213" s="9">
        <v>1</v>
      </c>
      <c r="F213" s="9">
        <v>0.99996650697980383</v>
      </c>
      <c r="G213">
        <v>3.3493020196173617E-5</v>
      </c>
    </row>
    <row r="214" spans="3:7" x14ac:dyDescent="0.2">
      <c r="C214" s="5" t="s">
        <v>523</v>
      </c>
      <c r="D214" s="9">
        <v>1</v>
      </c>
      <c r="E214" s="9">
        <v>1</v>
      </c>
      <c r="F214" s="9">
        <v>0.99990327612776098</v>
      </c>
      <c r="G214">
        <v>9.6723872239023998E-5</v>
      </c>
    </row>
    <row r="215" spans="3:7" x14ac:dyDescent="0.2">
      <c r="C215" s="5" t="s">
        <v>526</v>
      </c>
      <c r="D215" s="9">
        <v>0</v>
      </c>
      <c r="E215" s="9">
        <v>0</v>
      </c>
      <c r="F215" s="9">
        <v>6.9240818463803741E-13</v>
      </c>
      <c r="G215">
        <v>0.99999999999930755</v>
      </c>
    </row>
    <row r="216" spans="3:7" x14ac:dyDescent="0.2">
      <c r="C216" s="5" t="s">
        <v>529</v>
      </c>
      <c r="D216" s="9">
        <v>0</v>
      </c>
      <c r="E216" s="9">
        <v>0</v>
      </c>
      <c r="F216" s="9">
        <v>4.706688945298885E-46</v>
      </c>
      <c r="G216">
        <v>1</v>
      </c>
    </row>
    <row r="217" spans="3:7" x14ac:dyDescent="0.2">
      <c r="C217" s="5" t="s">
        <v>531</v>
      </c>
      <c r="D217" s="9">
        <v>0</v>
      </c>
      <c r="E217" s="9">
        <v>0</v>
      </c>
      <c r="F217" s="9">
        <v>2.7660326797698501E-8</v>
      </c>
      <c r="G217">
        <v>0.99999997233967319</v>
      </c>
    </row>
    <row r="218" spans="3:7" x14ac:dyDescent="0.2">
      <c r="C218" s="5" t="s">
        <v>532</v>
      </c>
      <c r="D218" s="9">
        <v>1</v>
      </c>
      <c r="E218" s="9">
        <v>1</v>
      </c>
      <c r="F218" s="9">
        <v>0.99992343125100935</v>
      </c>
      <c r="G218">
        <v>7.6568748990646363E-5</v>
      </c>
    </row>
    <row r="219" spans="3:7" x14ac:dyDescent="0.2">
      <c r="C219" s="5" t="s">
        <v>533</v>
      </c>
      <c r="D219" s="9">
        <v>0</v>
      </c>
      <c r="E219" s="9">
        <v>0</v>
      </c>
      <c r="F219" s="9">
        <v>1.0472254585138461E-8</v>
      </c>
      <c r="G219">
        <v>0.99999998952774538</v>
      </c>
    </row>
    <row r="220" spans="3:7" x14ac:dyDescent="0.2">
      <c r="C220" s="5" t="s">
        <v>535</v>
      </c>
      <c r="D220" s="9">
        <v>1</v>
      </c>
      <c r="E220" s="9">
        <v>1</v>
      </c>
      <c r="F220" s="9">
        <v>0.99994627355733856</v>
      </c>
      <c r="G220">
        <v>5.3726442661439222E-5</v>
      </c>
    </row>
    <row r="221" spans="3:7" x14ac:dyDescent="0.2">
      <c r="C221" s="5" t="s">
        <v>536</v>
      </c>
      <c r="D221" s="9">
        <v>1</v>
      </c>
      <c r="E221" s="9">
        <v>1</v>
      </c>
      <c r="F221" s="9">
        <v>0.99938204273407782</v>
      </c>
      <c r="G221">
        <v>6.1795726592217548E-4</v>
      </c>
    </row>
    <row r="222" spans="3:7" x14ac:dyDescent="0.2">
      <c r="C222" s="5" t="s">
        <v>537</v>
      </c>
      <c r="D222" s="9">
        <v>1</v>
      </c>
      <c r="E222" s="9">
        <v>1</v>
      </c>
      <c r="F222" s="9">
        <v>0.92632805799993057</v>
      </c>
      <c r="G222">
        <v>7.3671942000069435E-2</v>
      </c>
    </row>
    <row r="223" spans="3:7" x14ac:dyDescent="0.2">
      <c r="C223" s="5" t="s">
        <v>540</v>
      </c>
      <c r="D223" s="9">
        <v>0</v>
      </c>
      <c r="E223" s="9">
        <v>0</v>
      </c>
      <c r="F223" s="9">
        <v>0.42634920036886942</v>
      </c>
      <c r="G223">
        <v>0.57365079963113064</v>
      </c>
    </row>
    <row r="224" spans="3:7" x14ac:dyDescent="0.2">
      <c r="C224" s="5" t="s">
        <v>541</v>
      </c>
      <c r="D224" s="9">
        <v>1</v>
      </c>
      <c r="E224" s="9">
        <v>1</v>
      </c>
      <c r="F224" s="9">
        <v>0.98837850331915655</v>
      </c>
      <c r="G224">
        <v>1.1621496680843446E-2</v>
      </c>
    </row>
    <row r="225" spans="3:7" x14ac:dyDescent="0.2">
      <c r="C225" s="5" t="s">
        <v>544</v>
      </c>
      <c r="D225" s="9">
        <v>1</v>
      </c>
      <c r="E225" s="9">
        <v>1</v>
      </c>
      <c r="F225" s="9">
        <v>0.99999999514116078</v>
      </c>
      <c r="G225">
        <v>4.8588391088344451E-9</v>
      </c>
    </row>
    <row r="226" spans="3:7" x14ac:dyDescent="0.2">
      <c r="C226" s="5" t="s">
        <v>546</v>
      </c>
      <c r="D226" s="9">
        <v>0</v>
      </c>
      <c r="E226" s="9">
        <v>0</v>
      </c>
      <c r="F226" s="9">
        <v>1.4912526466920269E-2</v>
      </c>
      <c r="G226">
        <v>0.98508747353307957</v>
      </c>
    </row>
    <row r="227" spans="3:7" x14ac:dyDescent="0.2">
      <c r="C227" s="5" t="s">
        <v>547</v>
      </c>
      <c r="D227" s="9">
        <v>1</v>
      </c>
      <c r="E227" s="9">
        <v>1</v>
      </c>
      <c r="F227" s="9">
        <v>0.99999963815909565</v>
      </c>
      <c r="G227">
        <v>3.6184090446145234E-7</v>
      </c>
    </row>
    <row r="228" spans="3:7" x14ac:dyDescent="0.2">
      <c r="C228" s="5" t="s">
        <v>550</v>
      </c>
      <c r="D228" s="9">
        <v>0</v>
      </c>
      <c r="E228" s="9">
        <v>0</v>
      </c>
      <c r="F228" s="9">
        <v>1.7783289484148945E-13</v>
      </c>
      <c r="G228">
        <v>0.99999999999982203</v>
      </c>
    </row>
    <row r="229" spans="3:7" x14ac:dyDescent="0.2">
      <c r="C229" s="5" t="s">
        <v>553</v>
      </c>
      <c r="D229" s="9">
        <v>0</v>
      </c>
      <c r="E229" s="9">
        <v>0</v>
      </c>
      <c r="F229" s="9">
        <v>5.2353135358005226E-14</v>
      </c>
      <c r="G229">
        <v>0.9999999999999476</v>
      </c>
    </row>
    <row r="230" spans="3:7" x14ac:dyDescent="0.2">
      <c r="C230" s="5" t="s">
        <v>556</v>
      </c>
      <c r="D230" s="9">
        <v>1</v>
      </c>
      <c r="E230" s="9">
        <v>1</v>
      </c>
      <c r="F230" s="9">
        <v>0.99997143711752523</v>
      </c>
      <c r="G230">
        <v>2.856288247476968E-5</v>
      </c>
    </row>
    <row r="231" spans="3:7" x14ac:dyDescent="0.2">
      <c r="C231" s="5" t="s">
        <v>557</v>
      </c>
      <c r="D231" s="9">
        <v>1</v>
      </c>
      <c r="E231" s="9">
        <v>1</v>
      </c>
      <c r="F231" s="9">
        <v>0.89441633819912281</v>
      </c>
      <c r="G231">
        <v>0.10558366180087719</v>
      </c>
    </row>
    <row r="232" spans="3:7" x14ac:dyDescent="0.2">
      <c r="C232" s="5" t="s">
        <v>558</v>
      </c>
      <c r="D232" s="9">
        <v>1</v>
      </c>
      <c r="E232" s="9">
        <v>1</v>
      </c>
      <c r="F232" s="9">
        <v>0.99999649381249001</v>
      </c>
      <c r="G232">
        <v>3.5061875099939854E-6</v>
      </c>
    </row>
    <row r="233" spans="3:7" x14ac:dyDescent="0.2">
      <c r="C233" s="5" t="s">
        <v>559</v>
      </c>
      <c r="D233" s="9">
        <v>1</v>
      </c>
      <c r="E233" s="9">
        <v>1</v>
      </c>
      <c r="F233" s="9">
        <v>0.99999947069842365</v>
      </c>
      <c r="G233">
        <v>5.2930157645736386E-7</v>
      </c>
    </row>
    <row r="234" spans="3:7" x14ac:dyDescent="0.2">
      <c r="C234" s="5" t="s">
        <v>560</v>
      </c>
      <c r="D234" s="9">
        <v>1</v>
      </c>
      <c r="E234" s="9">
        <v>1</v>
      </c>
      <c r="F234" s="9">
        <v>0.99993619214332718</v>
      </c>
      <c r="G234">
        <v>6.3807856672704055E-5</v>
      </c>
    </row>
    <row r="235" spans="3:7" x14ac:dyDescent="0.2">
      <c r="C235" s="5" t="s">
        <v>562</v>
      </c>
      <c r="D235" s="9">
        <v>1</v>
      </c>
      <c r="E235" s="9">
        <v>1</v>
      </c>
      <c r="F235" s="9">
        <v>0.99999963847092743</v>
      </c>
      <c r="G235">
        <v>3.6152907256781219E-7</v>
      </c>
    </row>
    <row r="236" spans="3:7" x14ac:dyDescent="0.2">
      <c r="C236" s="5" t="s">
        <v>564</v>
      </c>
      <c r="D236" s="9">
        <v>1</v>
      </c>
      <c r="E236" s="9">
        <v>1</v>
      </c>
      <c r="F236" s="9">
        <v>0.99999429973652076</v>
      </c>
      <c r="G236">
        <v>5.7002634791247786E-6</v>
      </c>
    </row>
    <row r="237" spans="3:7" x14ac:dyDescent="0.2">
      <c r="C237" s="5" t="s">
        <v>568</v>
      </c>
      <c r="D237" s="9">
        <v>1</v>
      </c>
      <c r="E237" s="9">
        <v>1</v>
      </c>
      <c r="F237" s="9">
        <v>0.99999999958183516</v>
      </c>
      <c r="G237">
        <v>4.1816483609125038E-10</v>
      </c>
    </row>
    <row r="238" spans="3:7" x14ac:dyDescent="0.2">
      <c r="C238" s="5" t="s">
        <v>569</v>
      </c>
      <c r="D238" s="9">
        <v>0</v>
      </c>
      <c r="E238" s="9">
        <v>0</v>
      </c>
      <c r="F238" s="9">
        <v>4.6990475263442209E-9</v>
      </c>
      <c r="G238">
        <v>0.9999999953009524</v>
      </c>
    </row>
    <row r="239" spans="3:7" x14ac:dyDescent="0.2">
      <c r="C239" s="5" t="s">
        <v>572</v>
      </c>
      <c r="D239" s="9">
        <v>1</v>
      </c>
      <c r="E239" s="9">
        <v>1</v>
      </c>
      <c r="F239" s="9">
        <v>0.99994439089634124</v>
      </c>
      <c r="G239">
        <v>5.5609103658871277E-5</v>
      </c>
    </row>
    <row r="240" spans="3:7" x14ac:dyDescent="0.2">
      <c r="C240" s="5" t="s">
        <v>573</v>
      </c>
      <c r="D240" s="9">
        <v>1</v>
      </c>
      <c r="E240" s="9">
        <v>1</v>
      </c>
      <c r="F240" s="9">
        <v>0.99999998639577581</v>
      </c>
      <c r="G240">
        <v>1.3604224191610116E-8</v>
      </c>
    </row>
    <row r="241" spans="3:7" x14ac:dyDescent="0.2">
      <c r="C241" s="5" t="s">
        <v>574</v>
      </c>
      <c r="D241" s="9">
        <v>1</v>
      </c>
      <c r="E241" s="9">
        <v>1</v>
      </c>
      <c r="F241" s="9">
        <v>0.98252029297554644</v>
      </c>
      <c r="G241">
        <v>1.7479707024453672E-2</v>
      </c>
    </row>
    <row r="242" spans="3:7" x14ac:dyDescent="0.2">
      <c r="C242" s="5" t="s">
        <v>575</v>
      </c>
      <c r="D242" s="9">
        <v>0</v>
      </c>
      <c r="E242" s="9">
        <v>0</v>
      </c>
      <c r="F242" s="9">
        <v>1.0769968465752368E-5</v>
      </c>
      <c r="G242">
        <v>0.99998923003153439</v>
      </c>
    </row>
    <row r="243" spans="3:7" x14ac:dyDescent="0.2">
      <c r="C243" s="5" t="s">
        <v>576</v>
      </c>
      <c r="D243" s="9">
        <v>1</v>
      </c>
      <c r="E243" s="9">
        <v>1</v>
      </c>
      <c r="F243" s="9">
        <v>0.99952164822216638</v>
      </c>
      <c r="G243">
        <v>4.7835177783372984E-4</v>
      </c>
    </row>
    <row r="244" spans="3:7" x14ac:dyDescent="0.2">
      <c r="C244" s="5" t="s">
        <v>578</v>
      </c>
      <c r="D244" s="9">
        <v>0</v>
      </c>
      <c r="E244" s="9">
        <v>0</v>
      </c>
      <c r="F244" s="9">
        <v>2.0646671331439805E-31</v>
      </c>
      <c r="G244">
        <v>1</v>
      </c>
    </row>
    <row r="245" spans="3:7" x14ac:dyDescent="0.2">
      <c r="C245" s="5" t="s">
        <v>580</v>
      </c>
      <c r="D245" s="9">
        <v>1</v>
      </c>
      <c r="E245" s="9">
        <v>1</v>
      </c>
      <c r="F245" s="9">
        <v>0.99997542522965921</v>
      </c>
      <c r="G245">
        <v>2.4574770340790583E-5</v>
      </c>
    </row>
    <row r="246" spans="3:7" x14ac:dyDescent="0.2">
      <c r="C246" s="5" t="s">
        <v>587</v>
      </c>
      <c r="D246" s="9">
        <v>1</v>
      </c>
      <c r="E246" s="9">
        <v>1</v>
      </c>
      <c r="F246" s="9">
        <v>0.999999732559119</v>
      </c>
      <c r="G246">
        <v>2.6744088099661672E-7</v>
      </c>
    </row>
    <row r="247" spans="3:7" x14ac:dyDescent="0.2">
      <c r="C247" s="5" t="s">
        <v>589</v>
      </c>
      <c r="D247" s="9">
        <v>1</v>
      </c>
      <c r="E247" s="9">
        <v>1</v>
      </c>
      <c r="F247" s="9">
        <v>0.99999643217310064</v>
      </c>
      <c r="G247">
        <v>3.5678268993644124E-6</v>
      </c>
    </row>
    <row r="248" spans="3:7" x14ac:dyDescent="0.2">
      <c r="C248" s="5" t="s">
        <v>591</v>
      </c>
      <c r="D248" s="9">
        <v>0</v>
      </c>
      <c r="E248" s="9">
        <v>0</v>
      </c>
      <c r="F248" s="9">
        <v>4.7708587010528742E-9</v>
      </c>
      <c r="G248">
        <v>0.99999999522914118</v>
      </c>
    </row>
    <row r="249" spans="3:7" x14ac:dyDescent="0.2">
      <c r="C249" s="5" t="s">
        <v>592</v>
      </c>
      <c r="D249" s="9">
        <v>1</v>
      </c>
      <c r="E249" s="9">
        <v>1</v>
      </c>
      <c r="F249" s="9">
        <v>0.99995554176071644</v>
      </c>
      <c r="G249">
        <v>4.4458239283562406E-5</v>
      </c>
    </row>
    <row r="250" spans="3:7" x14ac:dyDescent="0.2">
      <c r="C250" s="5" t="s">
        <v>593</v>
      </c>
      <c r="D250" s="9">
        <v>0</v>
      </c>
      <c r="E250" s="9">
        <v>0</v>
      </c>
      <c r="F250" s="9">
        <v>1.3003647017411769E-13</v>
      </c>
      <c r="G250">
        <v>0.99999999999986999</v>
      </c>
    </row>
    <row r="251" spans="3:7" x14ac:dyDescent="0.2">
      <c r="C251" s="5" t="s">
        <v>594</v>
      </c>
      <c r="D251" s="9">
        <v>0</v>
      </c>
      <c r="E251" s="9">
        <v>0</v>
      </c>
      <c r="F251" s="9">
        <v>3.5142668668330753E-15</v>
      </c>
      <c r="G251">
        <v>0.99999999999999645</v>
      </c>
    </row>
    <row r="252" spans="3:7" x14ac:dyDescent="0.2">
      <c r="C252" s="5" t="s">
        <v>596</v>
      </c>
      <c r="D252" s="9">
        <v>0</v>
      </c>
      <c r="E252" s="9">
        <v>0</v>
      </c>
      <c r="F252" s="9">
        <v>1.8491337899406675E-3</v>
      </c>
      <c r="G252">
        <v>0.99815086621005922</v>
      </c>
    </row>
    <row r="253" spans="3:7" x14ac:dyDescent="0.2">
      <c r="C253" s="5" t="s">
        <v>597</v>
      </c>
      <c r="D253" s="9">
        <v>1</v>
      </c>
      <c r="E253" s="9">
        <v>1</v>
      </c>
      <c r="F253" s="9">
        <v>0.99255941396759917</v>
      </c>
      <c r="G253">
        <v>7.4405860324009421E-3</v>
      </c>
    </row>
    <row r="254" spans="3:7" x14ac:dyDescent="0.2">
      <c r="C254" s="5" t="s">
        <v>601</v>
      </c>
      <c r="D254" s="9">
        <v>1</v>
      </c>
      <c r="E254" s="9">
        <v>1</v>
      </c>
      <c r="F254" s="9">
        <v>0.99999867929521724</v>
      </c>
      <c r="G254">
        <v>1.3207047827590299E-6</v>
      </c>
    </row>
    <row r="255" spans="3:7" x14ac:dyDescent="0.2">
      <c r="C255" s="5" t="s">
        <v>603</v>
      </c>
      <c r="D255" s="9">
        <v>1</v>
      </c>
      <c r="E255" s="9">
        <v>1</v>
      </c>
      <c r="F255" s="9">
        <v>0.9999658305402368</v>
      </c>
      <c r="G255">
        <v>3.4169459763311316E-5</v>
      </c>
    </row>
    <row r="256" spans="3:7" x14ac:dyDescent="0.2">
      <c r="C256" s="5" t="s">
        <v>604</v>
      </c>
      <c r="D256" s="9">
        <v>1</v>
      </c>
      <c r="E256" s="9">
        <v>1</v>
      </c>
      <c r="F256" s="9">
        <v>0.99999458716936196</v>
      </c>
      <c r="G256">
        <v>5.4128306380407665E-6</v>
      </c>
    </row>
    <row r="257" spans="3:7" x14ac:dyDescent="0.2">
      <c r="C257" s="5" t="s">
        <v>605</v>
      </c>
      <c r="D257" s="9">
        <v>0</v>
      </c>
      <c r="E257" s="9">
        <v>0</v>
      </c>
      <c r="F257" s="9">
        <v>5.2925040184877191E-4</v>
      </c>
      <c r="G257">
        <v>0.99947074959815119</v>
      </c>
    </row>
    <row r="258" spans="3:7" x14ac:dyDescent="0.2">
      <c r="C258" s="19" t="s">
        <v>606</v>
      </c>
      <c r="D258" s="18">
        <v>1</v>
      </c>
      <c r="E258" s="18">
        <v>0</v>
      </c>
      <c r="F258" s="18">
        <v>0.19579421644686945</v>
      </c>
      <c r="G258" s="17">
        <v>0.80420578355313055</v>
      </c>
    </row>
    <row r="259" spans="3:7" x14ac:dyDescent="0.2">
      <c r="C259" s="5" t="s">
        <v>608</v>
      </c>
      <c r="D259" s="9">
        <v>1</v>
      </c>
      <c r="E259" s="9">
        <v>1</v>
      </c>
      <c r="F259" s="9">
        <v>0.99560850328836958</v>
      </c>
      <c r="G259">
        <v>4.391496711630527E-3</v>
      </c>
    </row>
    <row r="260" spans="3:7" x14ac:dyDescent="0.2">
      <c r="C260" s="5" t="s">
        <v>609</v>
      </c>
      <c r="D260" s="9">
        <v>1</v>
      </c>
      <c r="E260" s="9">
        <v>1</v>
      </c>
      <c r="F260" s="9">
        <v>0.85043605587318849</v>
      </c>
      <c r="G260">
        <v>0.14956394412681151</v>
      </c>
    </row>
    <row r="261" spans="3:7" x14ac:dyDescent="0.2">
      <c r="C261" s="5" t="s">
        <v>611</v>
      </c>
      <c r="D261" s="9">
        <v>1</v>
      </c>
      <c r="E261" s="9">
        <v>1</v>
      </c>
      <c r="F261" s="9">
        <v>0.99999999999917022</v>
      </c>
      <c r="G261">
        <v>8.29780688604842E-13</v>
      </c>
    </row>
    <row r="262" spans="3:7" x14ac:dyDescent="0.2">
      <c r="C262" s="5" t="s">
        <v>612</v>
      </c>
      <c r="D262" s="9">
        <v>0</v>
      </c>
      <c r="E262" s="9">
        <v>0</v>
      </c>
      <c r="F262" s="9">
        <v>3.1208995045797268E-15</v>
      </c>
      <c r="G262">
        <v>0.99999999999999678</v>
      </c>
    </row>
    <row r="263" spans="3:7" x14ac:dyDescent="0.2">
      <c r="C263" s="5" t="s">
        <v>613</v>
      </c>
      <c r="D263" s="9">
        <v>1</v>
      </c>
      <c r="E263" s="9">
        <v>1</v>
      </c>
      <c r="F263" s="9">
        <v>0.99955942262529385</v>
      </c>
      <c r="G263">
        <v>4.4057737470615255E-4</v>
      </c>
    </row>
    <row r="264" spans="3:7" x14ac:dyDescent="0.2">
      <c r="C264" s="5" t="s">
        <v>614</v>
      </c>
      <c r="D264" s="9">
        <v>1</v>
      </c>
      <c r="E264" s="9">
        <v>1</v>
      </c>
      <c r="F264" s="9">
        <v>0.93812345354168525</v>
      </c>
      <c r="G264">
        <v>6.1876546458314863E-2</v>
      </c>
    </row>
    <row r="265" spans="3:7" x14ac:dyDescent="0.2">
      <c r="C265" s="5" t="s">
        <v>615</v>
      </c>
      <c r="D265" s="9">
        <v>1</v>
      </c>
      <c r="E265" s="9">
        <v>1</v>
      </c>
      <c r="F265" s="9">
        <v>0.99803475373914796</v>
      </c>
      <c r="G265">
        <v>1.9652462608520382E-3</v>
      </c>
    </row>
    <row r="266" spans="3:7" x14ac:dyDescent="0.2">
      <c r="C266" s="5" t="s">
        <v>622</v>
      </c>
      <c r="D266" s="9">
        <v>0</v>
      </c>
      <c r="E266" s="9">
        <v>0</v>
      </c>
      <c r="F266" s="9">
        <v>3.6760447403987369E-130</v>
      </c>
      <c r="G266">
        <v>1</v>
      </c>
    </row>
    <row r="267" spans="3:7" x14ac:dyDescent="0.2">
      <c r="C267" s="5" t="s">
        <v>624</v>
      </c>
      <c r="D267" s="9">
        <v>1</v>
      </c>
      <c r="E267" s="9">
        <v>1</v>
      </c>
      <c r="F267" s="9">
        <v>0.99999753460534657</v>
      </c>
      <c r="G267">
        <v>2.465394653428099E-6</v>
      </c>
    </row>
    <row r="268" spans="3:7" x14ac:dyDescent="0.2">
      <c r="C268" s="5" t="s">
        <v>625</v>
      </c>
      <c r="D268" s="9">
        <v>1</v>
      </c>
      <c r="E268" s="9">
        <v>1</v>
      </c>
      <c r="F268" s="9">
        <v>0.99940134825721683</v>
      </c>
      <c r="G268">
        <v>5.986517427831739E-4</v>
      </c>
    </row>
    <row r="269" spans="3:7" x14ac:dyDescent="0.2">
      <c r="C269" s="5" t="s">
        <v>626</v>
      </c>
      <c r="D269" s="9">
        <v>1</v>
      </c>
      <c r="E269" s="9">
        <v>1</v>
      </c>
      <c r="F269" s="9">
        <v>0.99999979559984142</v>
      </c>
      <c r="G269">
        <v>2.0440015857658977E-7</v>
      </c>
    </row>
    <row r="270" spans="3:7" x14ac:dyDescent="0.2">
      <c r="C270" s="5" t="s">
        <v>634</v>
      </c>
      <c r="D270" s="9">
        <v>1</v>
      </c>
      <c r="E270" s="9">
        <v>1</v>
      </c>
      <c r="F270" s="9">
        <v>0.99941115049570495</v>
      </c>
      <c r="G270">
        <v>5.8884950429505256E-4</v>
      </c>
    </row>
    <row r="271" spans="3:7" x14ac:dyDescent="0.2">
      <c r="C271" s="5" t="s">
        <v>635</v>
      </c>
      <c r="D271" s="9">
        <v>1</v>
      </c>
      <c r="E271" s="9">
        <v>1</v>
      </c>
      <c r="F271" s="9">
        <v>0.99999923446021499</v>
      </c>
      <c r="G271">
        <v>7.6553978500815134E-7</v>
      </c>
    </row>
    <row r="272" spans="3:7" x14ac:dyDescent="0.2">
      <c r="C272" s="5" t="s">
        <v>637</v>
      </c>
      <c r="D272" s="9">
        <v>1</v>
      </c>
      <c r="E272" s="9">
        <v>1</v>
      </c>
      <c r="F272" s="9">
        <v>0.99981895812182442</v>
      </c>
      <c r="G272">
        <v>1.8104187817558071E-4</v>
      </c>
    </row>
    <row r="273" spans="3:7" x14ac:dyDescent="0.2">
      <c r="C273" s="5" t="s">
        <v>638</v>
      </c>
      <c r="D273" s="9">
        <v>1</v>
      </c>
      <c r="E273" s="9">
        <v>1</v>
      </c>
      <c r="F273" s="9">
        <v>0.999868912349689</v>
      </c>
      <c r="G273">
        <v>1.3108765031100145E-4</v>
      </c>
    </row>
    <row r="274" spans="3:7" x14ac:dyDescent="0.2">
      <c r="C274" s="5" t="s">
        <v>639</v>
      </c>
      <c r="D274" s="9">
        <v>1</v>
      </c>
      <c r="E274" s="9">
        <v>1</v>
      </c>
      <c r="F274" s="9">
        <v>0.99999401753869921</v>
      </c>
      <c r="G274">
        <v>5.9824613007908312E-6</v>
      </c>
    </row>
    <row r="275" spans="3:7" x14ac:dyDescent="0.2">
      <c r="C275" s="5" t="s">
        <v>641</v>
      </c>
      <c r="D275" s="9">
        <v>1</v>
      </c>
      <c r="E275" s="9">
        <v>1</v>
      </c>
      <c r="F275" s="9">
        <v>0.99999123594547723</v>
      </c>
      <c r="G275">
        <v>8.7640545226586042E-6</v>
      </c>
    </row>
    <row r="276" spans="3:7" x14ac:dyDescent="0.2">
      <c r="C276" s="5" t="s">
        <v>642</v>
      </c>
      <c r="D276" s="9">
        <v>1</v>
      </c>
      <c r="E276" s="9">
        <v>1</v>
      </c>
      <c r="F276" s="9">
        <v>0.98813017107301482</v>
      </c>
      <c r="G276">
        <v>1.1869828926985291E-2</v>
      </c>
    </row>
    <row r="277" spans="3:7" x14ac:dyDescent="0.2">
      <c r="C277" s="5" t="s">
        <v>645</v>
      </c>
      <c r="D277" s="9">
        <v>1</v>
      </c>
      <c r="E277" s="9">
        <v>1</v>
      </c>
      <c r="F277" s="9">
        <v>0.76750775096870683</v>
      </c>
      <c r="G277">
        <v>0.23249224903129315</v>
      </c>
    </row>
    <row r="278" spans="3:7" x14ac:dyDescent="0.2">
      <c r="C278" s="5" t="s">
        <v>648</v>
      </c>
      <c r="D278" s="9">
        <v>0</v>
      </c>
      <c r="E278" s="9">
        <v>0</v>
      </c>
      <c r="F278" s="9">
        <v>1.1280682984461512E-16</v>
      </c>
      <c r="G278">
        <v>1</v>
      </c>
    </row>
    <row r="279" spans="3:7" x14ac:dyDescent="0.2">
      <c r="C279" s="5" t="s">
        <v>651</v>
      </c>
      <c r="D279" s="9">
        <v>1</v>
      </c>
      <c r="E279" s="9">
        <v>1</v>
      </c>
      <c r="F279" s="9">
        <v>0.99920768142957317</v>
      </c>
      <c r="G279">
        <v>7.9231857042694198E-4</v>
      </c>
    </row>
    <row r="280" spans="3:7" x14ac:dyDescent="0.2">
      <c r="C280" s="5" t="s">
        <v>654</v>
      </c>
      <c r="D280" s="9">
        <v>1</v>
      </c>
      <c r="E280" s="9">
        <v>1</v>
      </c>
      <c r="F280" s="9">
        <v>0.99999999427775677</v>
      </c>
      <c r="G280">
        <v>5.7222433458292707E-9</v>
      </c>
    </row>
    <row r="281" spans="3:7" x14ac:dyDescent="0.2">
      <c r="C281" s="5" t="s">
        <v>655</v>
      </c>
      <c r="D281" s="9">
        <v>1</v>
      </c>
      <c r="E281" s="9">
        <v>1</v>
      </c>
      <c r="F281" s="9">
        <v>0.99988968069073081</v>
      </c>
      <c r="G281">
        <v>1.1031930926908018E-4</v>
      </c>
    </row>
    <row r="282" spans="3:7" x14ac:dyDescent="0.2">
      <c r="C282" s="5" t="s">
        <v>656</v>
      </c>
      <c r="D282" s="9">
        <v>1</v>
      </c>
      <c r="E282" s="9">
        <v>1</v>
      </c>
      <c r="F282" s="9">
        <v>0.95439215215495043</v>
      </c>
      <c r="G282">
        <v>4.5607847845049683E-2</v>
      </c>
    </row>
    <row r="283" spans="3:7" x14ac:dyDescent="0.2">
      <c r="C283" s="5" t="s">
        <v>658</v>
      </c>
      <c r="D283" s="9">
        <v>1</v>
      </c>
      <c r="E283" s="9">
        <v>1</v>
      </c>
      <c r="F283" s="9">
        <v>0.9999525881580128</v>
      </c>
      <c r="G283">
        <v>4.7411841987088366E-5</v>
      </c>
    </row>
    <row r="284" spans="3:7" x14ac:dyDescent="0.2">
      <c r="C284" s="19" t="s">
        <v>661</v>
      </c>
      <c r="D284" s="18">
        <v>1</v>
      </c>
      <c r="E284" s="18">
        <v>0</v>
      </c>
      <c r="F284" s="18">
        <v>0.47724820894117492</v>
      </c>
      <c r="G284" s="17">
        <v>0.52275179105882508</v>
      </c>
    </row>
    <row r="285" spans="3:7" x14ac:dyDescent="0.2">
      <c r="C285" s="5" t="s">
        <v>663</v>
      </c>
      <c r="D285" s="9">
        <v>1</v>
      </c>
      <c r="E285" s="9">
        <v>1</v>
      </c>
      <c r="F285" s="9">
        <v>0.99749528360384476</v>
      </c>
      <c r="G285">
        <v>2.5047163961553487E-3</v>
      </c>
    </row>
    <row r="286" spans="3:7" x14ac:dyDescent="0.2">
      <c r="C286" s="5" t="s">
        <v>664</v>
      </c>
      <c r="D286" s="9">
        <v>0</v>
      </c>
      <c r="E286" s="9">
        <v>0</v>
      </c>
      <c r="F286" s="9">
        <v>1.0791770510427644E-35</v>
      </c>
      <c r="G286">
        <v>1</v>
      </c>
    </row>
    <row r="287" spans="3:7" x14ac:dyDescent="0.2">
      <c r="C287" s="5" t="s">
        <v>670</v>
      </c>
      <c r="D287" s="9">
        <v>0</v>
      </c>
      <c r="E287" s="9">
        <v>0</v>
      </c>
      <c r="F287" s="9">
        <v>3.5974290630730614E-6</v>
      </c>
      <c r="G287">
        <v>0.9999964025709368</v>
      </c>
    </row>
    <row r="288" spans="3:7" x14ac:dyDescent="0.2">
      <c r="C288" s="5" t="s">
        <v>671</v>
      </c>
      <c r="D288" s="9">
        <v>1</v>
      </c>
      <c r="E288" s="9">
        <v>1</v>
      </c>
      <c r="F288" s="9">
        <v>0.99999999983793564</v>
      </c>
      <c r="G288">
        <v>1.6206436193044738E-10</v>
      </c>
    </row>
    <row r="289" spans="3:7" x14ac:dyDescent="0.2">
      <c r="C289" s="5" t="s">
        <v>674</v>
      </c>
      <c r="D289" s="9">
        <v>1</v>
      </c>
      <c r="E289" s="9">
        <v>1</v>
      </c>
      <c r="F289" s="9">
        <v>0.54395637661411633</v>
      </c>
      <c r="G289">
        <v>0.45604362338588367</v>
      </c>
    </row>
    <row r="290" spans="3:7" x14ac:dyDescent="0.2">
      <c r="C290" s="5" t="s">
        <v>678</v>
      </c>
      <c r="D290" s="9">
        <v>0</v>
      </c>
      <c r="E290" s="9">
        <v>0</v>
      </c>
      <c r="F290" s="9">
        <v>5.1220248413093537E-13</v>
      </c>
      <c r="G290">
        <v>0.99999999999948763</v>
      </c>
    </row>
    <row r="291" spans="3:7" x14ac:dyDescent="0.2">
      <c r="C291" s="5" t="s">
        <v>679</v>
      </c>
      <c r="D291" s="9">
        <v>1</v>
      </c>
      <c r="E291" s="9">
        <v>1</v>
      </c>
      <c r="F291" s="9">
        <v>0.99942090403358275</v>
      </c>
      <c r="G291">
        <v>5.7909596641714245E-4</v>
      </c>
    </row>
    <row r="292" spans="3:7" x14ac:dyDescent="0.2">
      <c r="C292" s="5" t="s">
        <v>680</v>
      </c>
      <c r="D292" s="9">
        <v>1</v>
      </c>
      <c r="E292" s="9">
        <v>1</v>
      </c>
      <c r="F292" s="9">
        <v>0.99039508850779157</v>
      </c>
      <c r="G292">
        <v>9.6049114922083234E-3</v>
      </c>
    </row>
    <row r="293" spans="3:7" x14ac:dyDescent="0.2">
      <c r="C293" s="5" t="s">
        <v>682</v>
      </c>
      <c r="D293" s="9">
        <v>0</v>
      </c>
      <c r="E293" s="9">
        <v>0</v>
      </c>
      <c r="F293" s="9">
        <v>4.7946775676973067E-32</v>
      </c>
      <c r="G293">
        <v>1</v>
      </c>
    </row>
    <row r="294" spans="3:7" x14ac:dyDescent="0.2">
      <c r="C294" s="5" t="s">
        <v>684</v>
      </c>
      <c r="D294" s="9">
        <v>1</v>
      </c>
      <c r="E294" s="9">
        <v>1</v>
      </c>
      <c r="F294" s="9">
        <v>0.98730506917727401</v>
      </c>
      <c r="G294">
        <v>1.2694930822725881E-2</v>
      </c>
    </row>
    <row r="295" spans="3:7" x14ac:dyDescent="0.2">
      <c r="C295" s="5" t="s">
        <v>685</v>
      </c>
      <c r="D295" s="9">
        <v>1</v>
      </c>
      <c r="E295" s="9">
        <v>1</v>
      </c>
      <c r="F295" s="9">
        <v>0.99999997093731718</v>
      </c>
      <c r="G295">
        <v>2.9062682926905836E-8</v>
      </c>
    </row>
    <row r="296" spans="3:7" x14ac:dyDescent="0.2">
      <c r="C296" s="5" t="s">
        <v>687</v>
      </c>
      <c r="D296" s="9">
        <v>1</v>
      </c>
      <c r="E296" s="9">
        <v>1</v>
      </c>
      <c r="F296" s="9">
        <v>0.99723211870829198</v>
      </c>
      <c r="G296">
        <v>2.7678812917079076E-3</v>
      </c>
    </row>
    <row r="297" spans="3:7" x14ac:dyDescent="0.2">
      <c r="C297" s="5" t="s">
        <v>691</v>
      </c>
      <c r="D297" s="9">
        <v>1</v>
      </c>
      <c r="E297" s="9">
        <v>1</v>
      </c>
      <c r="F297" s="9">
        <v>0.99602154048504743</v>
      </c>
      <c r="G297">
        <v>3.9784595149525703E-3</v>
      </c>
    </row>
    <row r="298" spans="3:7" x14ac:dyDescent="0.2">
      <c r="C298" s="5" t="s">
        <v>694</v>
      </c>
      <c r="D298" s="9">
        <v>0</v>
      </c>
      <c r="E298" s="9">
        <v>0</v>
      </c>
      <c r="F298" s="9">
        <v>8.3539792866297632E-16</v>
      </c>
      <c r="G298">
        <v>0.99999999999999922</v>
      </c>
    </row>
    <row r="299" spans="3:7" x14ac:dyDescent="0.2">
      <c r="C299" s="5" t="s">
        <v>695</v>
      </c>
      <c r="D299" s="9">
        <v>1</v>
      </c>
      <c r="E299" s="9">
        <v>1</v>
      </c>
      <c r="F299" s="9">
        <v>0.99999998561327919</v>
      </c>
      <c r="G299">
        <v>1.438672092568538E-8</v>
      </c>
    </row>
    <row r="300" spans="3:7" x14ac:dyDescent="0.2">
      <c r="C300" s="5" t="s">
        <v>697</v>
      </c>
      <c r="D300" s="9">
        <v>0</v>
      </c>
      <c r="E300" s="9">
        <v>0</v>
      </c>
      <c r="F300" s="9">
        <v>3.2327888802809082E-4</v>
      </c>
      <c r="G300">
        <v>0.99967672111197203</v>
      </c>
    </row>
    <row r="301" spans="3:7" x14ac:dyDescent="0.2">
      <c r="C301" s="5" t="s">
        <v>698</v>
      </c>
      <c r="D301" s="9">
        <v>1</v>
      </c>
      <c r="E301" s="9">
        <v>1</v>
      </c>
      <c r="F301" s="9">
        <v>0.99930003697008163</v>
      </c>
      <c r="G301">
        <v>6.9996302991837123E-4</v>
      </c>
    </row>
    <row r="302" spans="3:7" x14ac:dyDescent="0.2">
      <c r="C302" s="5" t="s">
        <v>706</v>
      </c>
      <c r="D302" s="9">
        <v>1</v>
      </c>
      <c r="E302" s="9">
        <v>1</v>
      </c>
      <c r="F302" s="9">
        <v>0.99054059086826995</v>
      </c>
      <c r="G302">
        <v>9.4594091317299345E-3</v>
      </c>
    </row>
    <row r="303" spans="3:7" x14ac:dyDescent="0.2">
      <c r="C303" s="5" t="s">
        <v>707</v>
      </c>
      <c r="D303" s="9">
        <v>1</v>
      </c>
      <c r="E303" s="9">
        <v>1</v>
      </c>
      <c r="F303" s="9">
        <v>0.99994910983478036</v>
      </c>
      <c r="G303">
        <v>5.0890165219641403E-5</v>
      </c>
    </row>
    <row r="304" spans="3:7" x14ac:dyDescent="0.2">
      <c r="C304" s="5" t="s">
        <v>709</v>
      </c>
      <c r="D304" s="9">
        <v>1</v>
      </c>
      <c r="E304" s="9">
        <v>1</v>
      </c>
      <c r="F304" s="9">
        <v>0.99999894897497354</v>
      </c>
      <c r="G304">
        <v>1.0510250263440213E-6</v>
      </c>
    </row>
    <row r="305" spans="3:7" x14ac:dyDescent="0.2">
      <c r="C305" s="5" t="s">
        <v>712</v>
      </c>
      <c r="D305" s="9">
        <v>1</v>
      </c>
      <c r="E305" s="9">
        <v>1</v>
      </c>
      <c r="F305" s="9">
        <v>0.9999916538090976</v>
      </c>
      <c r="G305">
        <v>8.3461909022863878E-6</v>
      </c>
    </row>
    <row r="306" spans="3:7" x14ac:dyDescent="0.2">
      <c r="C306" s="5" t="s">
        <v>713</v>
      </c>
      <c r="D306" s="9">
        <v>1</v>
      </c>
      <c r="E306" s="9">
        <v>1</v>
      </c>
      <c r="F306" s="9">
        <v>0.69569745157843765</v>
      </c>
      <c r="G306">
        <v>0.30430254842156235</v>
      </c>
    </row>
    <row r="307" spans="3:7" x14ac:dyDescent="0.2">
      <c r="C307" s="5" t="s">
        <v>715</v>
      </c>
      <c r="D307" s="9">
        <v>1</v>
      </c>
      <c r="E307" s="9">
        <v>1</v>
      </c>
      <c r="F307" s="9">
        <v>0.6492375812806066</v>
      </c>
      <c r="G307">
        <v>0.3507624187193934</v>
      </c>
    </row>
    <row r="308" spans="3:7" x14ac:dyDescent="0.2">
      <c r="C308" s="5" t="s">
        <v>716</v>
      </c>
      <c r="D308" s="9">
        <v>1</v>
      </c>
      <c r="E308" s="9">
        <v>1</v>
      </c>
      <c r="F308" s="9">
        <v>0.99998461712792963</v>
      </c>
      <c r="G308">
        <v>1.5382872070479614E-5</v>
      </c>
    </row>
    <row r="309" spans="3:7" x14ac:dyDescent="0.2">
      <c r="C309" s="5" t="s">
        <v>719</v>
      </c>
      <c r="D309" s="9">
        <v>1</v>
      </c>
      <c r="E309" s="9">
        <v>1</v>
      </c>
      <c r="F309" s="9">
        <v>0.99999211211811401</v>
      </c>
      <c r="G309">
        <v>7.887881886103898E-6</v>
      </c>
    </row>
    <row r="310" spans="3:7" x14ac:dyDescent="0.2">
      <c r="C310" s="5" t="s">
        <v>721</v>
      </c>
      <c r="D310" s="9">
        <v>1</v>
      </c>
      <c r="E310" s="9">
        <v>1</v>
      </c>
      <c r="F310" s="9">
        <v>0.99744829595165241</v>
      </c>
      <c r="G310">
        <v>2.5517040483477027E-3</v>
      </c>
    </row>
    <row r="311" spans="3:7" x14ac:dyDescent="0.2">
      <c r="C311" s="5" t="s">
        <v>723</v>
      </c>
      <c r="D311" s="9">
        <v>0</v>
      </c>
      <c r="E311" s="9">
        <v>0</v>
      </c>
      <c r="F311" s="9">
        <v>1.1091260160190044E-9</v>
      </c>
      <c r="G311">
        <v>0.99999999889087399</v>
      </c>
    </row>
    <row r="312" spans="3:7" x14ac:dyDescent="0.2">
      <c r="C312" s="5" t="s">
        <v>724</v>
      </c>
      <c r="D312" s="9">
        <v>0</v>
      </c>
      <c r="E312" s="9">
        <v>0</v>
      </c>
      <c r="F312" s="9">
        <v>9.3715671370124309E-35</v>
      </c>
      <c r="G312">
        <v>1</v>
      </c>
    </row>
    <row r="313" spans="3:7" x14ac:dyDescent="0.2">
      <c r="C313" s="5" t="s">
        <v>305</v>
      </c>
      <c r="D313" s="9">
        <v>1</v>
      </c>
      <c r="E313" s="9">
        <v>1</v>
      </c>
      <c r="F313" s="9">
        <v>0.99999999595407363</v>
      </c>
      <c r="G313">
        <v>4.0459262606873381E-9</v>
      </c>
    </row>
    <row r="314" spans="3:7" x14ac:dyDescent="0.2">
      <c r="C314" s="5" t="s">
        <v>690</v>
      </c>
      <c r="D314" s="9">
        <v>1</v>
      </c>
      <c r="E314" s="9">
        <v>1</v>
      </c>
      <c r="F314" s="9">
        <v>0.9995246440694826</v>
      </c>
      <c r="G314">
        <v>4.75355930517396E-4</v>
      </c>
    </row>
    <row r="315" spans="3:7" x14ac:dyDescent="0.2">
      <c r="C315" s="5" t="s">
        <v>551</v>
      </c>
      <c r="D315" s="9">
        <v>1</v>
      </c>
      <c r="E315" s="9">
        <v>1</v>
      </c>
      <c r="F315" s="9">
        <v>0.99999905701306557</v>
      </c>
      <c r="G315">
        <v>9.4298693442684822E-7</v>
      </c>
    </row>
    <row r="316" spans="3:7" x14ac:dyDescent="0.2">
      <c r="C316" s="5" t="s">
        <v>705</v>
      </c>
      <c r="D316" s="9">
        <v>1</v>
      </c>
      <c r="E316" s="9">
        <v>1</v>
      </c>
      <c r="F316" s="9">
        <v>0.99849556217163959</v>
      </c>
      <c r="G316">
        <v>1.5044378283605164E-3</v>
      </c>
    </row>
    <row r="317" spans="3:7" x14ac:dyDescent="0.2">
      <c r="C317" s="5" t="s">
        <v>199</v>
      </c>
      <c r="D317" s="9">
        <v>0</v>
      </c>
      <c r="E317" s="9">
        <v>0</v>
      </c>
      <c r="F317" s="9">
        <v>8.6386732235267487E-12</v>
      </c>
      <c r="G317">
        <v>0.99999999999136135</v>
      </c>
    </row>
    <row r="318" spans="3:7" x14ac:dyDescent="0.2">
      <c r="C318" s="5" t="s">
        <v>585</v>
      </c>
      <c r="D318" s="9">
        <v>1</v>
      </c>
      <c r="E318" s="9">
        <v>1</v>
      </c>
      <c r="F318" s="9">
        <v>0.94879164262178761</v>
      </c>
      <c r="G318">
        <v>5.1208357378212499E-2</v>
      </c>
    </row>
    <row r="319" spans="3:7" x14ac:dyDescent="0.2">
      <c r="C319" s="5" t="s">
        <v>464</v>
      </c>
      <c r="D319" s="9">
        <v>1</v>
      </c>
      <c r="E319" s="9">
        <v>1</v>
      </c>
      <c r="F319" s="9">
        <v>0.99999156996486538</v>
      </c>
      <c r="G319">
        <v>8.43003513462115E-6</v>
      </c>
    </row>
    <row r="320" spans="3:7" x14ac:dyDescent="0.2">
      <c r="C320" s="5" t="s">
        <v>328</v>
      </c>
      <c r="D320" s="9">
        <v>0</v>
      </c>
      <c r="E320" s="9">
        <v>0</v>
      </c>
      <c r="F320" s="9">
        <v>2.769370092663288E-7</v>
      </c>
      <c r="G320">
        <v>0.99999972306299079</v>
      </c>
    </row>
    <row r="321" spans="3:7" x14ac:dyDescent="0.2">
      <c r="C321" s="5" t="s">
        <v>381</v>
      </c>
      <c r="D321" s="9">
        <v>1</v>
      </c>
      <c r="E321" s="9">
        <v>1</v>
      </c>
      <c r="F321" s="9">
        <v>0.99999794113707319</v>
      </c>
      <c r="G321">
        <v>2.0588629269235881E-6</v>
      </c>
    </row>
    <row r="322" spans="3:7" x14ac:dyDescent="0.2">
      <c r="C322" s="5" t="s">
        <v>290</v>
      </c>
      <c r="D322" s="9">
        <v>0</v>
      </c>
      <c r="E322" s="9">
        <v>0</v>
      </c>
      <c r="F322" s="9">
        <v>3.4568977635659463E-20</v>
      </c>
      <c r="G322">
        <v>1</v>
      </c>
    </row>
    <row r="323" spans="3:7" x14ac:dyDescent="0.2">
      <c r="C323" s="5" t="s">
        <v>405</v>
      </c>
      <c r="D323" s="9">
        <v>0</v>
      </c>
      <c r="E323" s="9">
        <v>0</v>
      </c>
      <c r="F323" s="9">
        <v>3.9079839275110201E-15</v>
      </c>
      <c r="G323">
        <v>0.999999999999996</v>
      </c>
    </row>
    <row r="324" spans="3:7" x14ac:dyDescent="0.2">
      <c r="C324" s="5" t="s">
        <v>355</v>
      </c>
      <c r="D324" s="9">
        <v>0</v>
      </c>
      <c r="E324" s="9">
        <v>0</v>
      </c>
      <c r="F324" s="9">
        <v>5.6162119793144935E-3</v>
      </c>
      <c r="G324">
        <v>0.99438378802068561</v>
      </c>
    </row>
    <row r="325" spans="3:7" x14ac:dyDescent="0.2">
      <c r="C325" s="5" t="s">
        <v>728</v>
      </c>
      <c r="D325" s="9">
        <v>0</v>
      </c>
      <c r="E325" s="9">
        <v>0</v>
      </c>
      <c r="F325" s="9">
        <v>1.3891125417602575E-25</v>
      </c>
      <c r="G325">
        <v>1</v>
      </c>
    </row>
    <row r="326" spans="3:7" x14ac:dyDescent="0.2">
      <c r="C326" s="5" t="s">
        <v>628</v>
      </c>
      <c r="D326" s="9">
        <v>1</v>
      </c>
      <c r="E326" s="9">
        <v>1</v>
      </c>
      <c r="F326" s="9">
        <v>0.99999838099172855</v>
      </c>
      <c r="G326">
        <v>1.6190082714473419E-6</v>
      </c>
    </row>
    <row r="327" spans="3:7" x14ac:dyDescent="0.2">
      <c r="C327" s="5" t="s">
        <v>267</v>
      </c>
      <c r="D327" s="9">
        <v>1</v>
      </c>
      <c r="E327" s="9">
        <v>1</v>
      </c>
      <c r="F327" s="9">
        <v>0.99683023279141802</v>
      </c>
      <c r="G327">
        <v>3.169767208582086E-3</v>
      </c>
    </row>
    <row r="328" spans="3:7" x14ac:dyDescent="0.2">
      <c r="C328" s="5" t="s">
        <v>595</v>
      </c>
      <c r="D328" s="9">
        <v>1</v>
      </c>
      <c r="E328" s="9">
        <v>1</v>
      </c>
      <c r="F328" s="9">
        <v>0.99992496079726956</v>
      </c>
      <c r="G328">
        <v>7.5039202730442511E-5</v>
      </c>
    </row>
    <row r="329" spans="3:7" x14ac:dyDescent="0.2">
      <c r="C329" s="5" t="s">
        <v>666</v>
      </c>
      <c r="D329" s="9">
        <v>1</v>
      </c>
      <c r="E329" s="9">
        <v>1</v>
      </c>
      <c r="F329" s="9">
        <v>0.99999998393544676</v>
      </c>
      <c r="G329">
        <v>1.6064553243211321E-8</v>
      </c>
    </row>
    <row r="330" spans="3:7" x14ac:dyDescent="0.2">
      <c r="C330" s="5" t="s">
        <v>686</v>
      </c>
      <c r="D330" s="9">
        <v>1</v>
      </c>
      <c r="E330" s="9">
        <v>1</v>
      </c>
      <c r="F330" s="9">
        <v>0.9999994488108076</v>
      </c>
      <c r="G330">
        <v>5.5118919251029297E-7</v>
      </c>
    </row>
    <row r="331" spans="3:7" x14ac:dyDescent="0.2">
      <c r="C331" s="5" t="s">
        <v>374</v>
      </c>
      <c r="D331" s="9">
        <v>0</v>
      </c>
      <c r="E331" s="9">
        <v>0</v>
      </c>
      <c r="F331" s="9">
        <v>0.23920294883170615</v>
      </c>
      <c r="G331">
        <v>0.76079705116829388</v>
      </c>
    </row>
    <row r="332" spans="3:7" x14ac:dyDescent="0.2">
      <c r="C332" s="5" t="s">
        <v>711</v>
      </c>
      <c r="D332" s="9">
        <v>1</v>
      </c>
      <c r="E332" s="9">
        <v>1</v>
      </c>
      <c r="F332" s="9">
        <v>0.99999753258003921</v>
      </c>
      <c r="G332">
        <v>2.4674199606833369E-6</v>
      </c>
    </row>
    <row r="333" spans="3:7" x14ac:dyDescent="0.2">
      <c r="C333" s="5" t="s">
        <v>378</v>
      </c>
      <c r="D333" s="9">
        <v>1</v>
      </c>
      <c r="E333" s="9">
        <v>1</v>
      </c>
      <c r="F333" s="9">
        <v>0.99999979755996959</v>
      </c>
      <c r="G333">
        <v>2.0244003040570391E-7</v>
      </c>
    </row>
    <row r="334" spans="3:7" x14ac:dyDescent="0.2">
      <c r="C334" s="5" t="s">
        <v>318</v>
      </c>
      <c r="D334" s="9">
        <v>1</v>
      </c>
      <c r="E334" s="9">
        <v>1</v>
      </c>
      <c r="F334" s="9">
        <v>0.52209155007108787</v>
      </c>
      <c r="G334">
        <v>0.47790844992891213</v>
      </c>
    </row>
    <row r="335" spans="3:7" x14ac:dyDescent="0.2">
      <c r="C335" s="5" t="s">
        <v>490</v>
      </c>
      <c r="D335" s="9">
        <v>0</v>
      </c>
      <c r="E335" s="9">
        <v>0</v>
      </c>
      <c r="F335" s="9">
        <v>2.1451177121855459E-7</v>
      </c>
      <c r="G335">
        <v>0.99999978548822877</v>
      </c>
    </row>
    <row r="336" spans="3:7" x14ac:dyDescent="0.2">
      <c r="C336" s="5" t="s">
        <v>530</v>
      </c>
      <c r="D336" s="9">
        <v>0</v>
      </c>
      <c r="E336" s="9">
        <v>0</v>
      </c>
      <c r="F336" s="9">
        <v>4.6704248905053878E-31</v>
      </c>
      <c r="G336">
        <v>1</v>
      </c>
    </row>
    <row r="337" spans="3:7" x14ac:dyDescent="0.2">
      <c r="C337" s="5" t="s">
        <v>265</v>
      </c>
      <c r="D337" s="9">
        <v>1</v>
      </c>
      <c r="E337" s="9">
        <v>1</v>
      </c>
      <c r="F337" s="9">
        <v>0.99998630566732305</v>
      </c>
      <c r="G337">
        <v>1.3694332676950085E-5</v>
      </c>
    </row>
    <row r="338" spans="3:7" x14ac:dyDescent="0.2">
      <c r="C338" s="5" t="s">
        <v>598</v>
      </c>
      <c r="D338" s="9">
        <v>1</v>
      </c>
      <c r="E338" s="9">
        <v>1</v>
      </c>
      <c r="F338" s="9">
        <v>0.97530297344915462</v>
      </c>
      <c r="G338">
        <v>2.469702655084538E-2</v>
      </c>
    </row>
    <row r="339" spans="3:7" x14ac:dyDescent="0.2">
      <c r="C339" s="5" t="s">
        <v>497</v>
      </c>
      <c r="D339" s="9">
        <v>1</v>
      </c>
      <c r="E339" s="9">
        <v>1</v>
      </c>
      <c r="F339" s="9">
        <v>0.99999997223941439</v>
      </c>
      <c r="G339">
        <v>2.7760585497027538E-8</v>
      </c>
    </row>
    <row r="340" spans="3:7" x14ac:dyDescent="0.2">
      <c r="C340" s="5" t="s">
        <v>607</v>
      </c>
      <c r="D340" s="9">
        <v>0</v>
      </c>
      <c r="E340" s="9">
        <v>0</v>
      </c>
      <c r="F340" s="9">
        <v>1.885938721916706E-13</v>
      </c>
      <c r="G340">
        <v>0.99999999999981137</v>
      </c>
    </row>
    <row r="341" spans="3:7" x14ac:dyDescent="0.2">
      <c r="C341" s="5" t="s">
        <v>520</v>
      </c>
      <c r="D341" s="9">
        <v>1</v>
      </c>
      <c r="E341" s="9">
        <v>1</v>
      </c>
      <c r="F341" s="9">
        <v>0.99883911600816799</v>
      </c>
      <c r="G341">
        <v>1.1608839918321181E-3</v>
      </c>
    </row>
    <row r="342" spans="3:7" x14ac:dyDescent="0.2">
      <c r="C342" s="5" t="s">
        <v>548</v>
      </c>
      <c r="D342" s="9">
        <v>1</v>
      </c>
      <c r="E342" s="9">
        <v>1</v>
      </c>
      <c r="F342" s="9">
        <v>0.99997873187488795</v>
      </c>
      <c r="G342">
        <v>2.1268125112050559E-5</v>
      </c>
    </row>
    <row r="343" spans="3:7" x14ac:dyDescent="0.2">
      <c r="C343" s="5" t="s">
        <v>563</v>
      </c>
      <c r="D343" s="9">
        <v>1</v>
      </c>
      <c r="E343" s="9">
        <v>1</v>
      </c>
      <c r="F343" s="9">
        <v>0.99999982699831524</v>
      </c>
      <c r="G343">
        <v>1.7300168475564706E-7</v>
      </c>
    </row>
    <row r="344" spans="3:7" x14ac:dyDescent="0.2">
      <c r="C344" s="5" t="s">
        <v>230</v>
      </c>
      <c r="D344" s="9">
        <v>1</v>
      </c>
      <c r="E344" s="9">
        <v>1</v>
      </c>
      <c r="F344" s="9">
        <v>0.99800605069994397</v>
      </c>
      <c r="G344">
        <v>1.9939493000561415E-3</v>
      </c>
    </row>
    <row r="345" spans="3:7" x14ac:dyDescent="0.2">
      <c r="C345" s="5" t="s">
        <v>659</v>
      </c>
      <c r="D345" s="9">
        <v>0</v>
      </c>
      <c r="E345" s="9">
        <v>0</v>
      </c>
      <c r="F345" s="9">
        <v>1.2561022922187425E-15</v>
      </c>
      <c r="G345">
        <v>0.99999999999999878</v>
      </c>
    </row>
    <row r="346" spans="3:7" x14ac:dyDescent="0.2">
      <c r="C346" s="5" t="s">
        <v>455</v>
      </c>
      <c r="D346" s="9">
        <v>1</v>
      </c>
      <c r="E346" s="9">
        <v>1</v>
      </c>
      <c r="F346" s="9">
        <v>0.9999985662373414</v>
      </c>
      <c r="G346">
        <v>1.4337626585980701E-6</v>
      </c>
    </row>
    <row r="347" spans="3:7" x14ac:dyDescent="0.2">
      <c r="C347" s="5" t="s">
        <v>683</v>
      </c>
      <c r="D347" s="9">
        <v>1</v>
      </c>
      <c r="E347" s="9">
        <v>1</v>
      </c>
      <c r="F347" s="9">
        <v>0.99984689150506756</v>
      </c>
      <c r="G347">
        <v>1.5310849493233025E-4</v>
      </c>
    </row>
    <row r="348" spans="3:7" x14ac:dyDescent="0.2">
      <c r="C348" s="5" t="s">
        <v>384</v>
      </c>
      <c r="D348" s="9">
        <v>0</v>
      </c>
      <c r="E348" s="9">
        <v>0</v>
      </c>
      <c r="F348" s="9">
        <v>1.2420042192095009E-4</v>
      </c>
      <c r="G348">
        <v>0.99987579957807904</v>
      </c>
    </row>
    <row r="349" spans="3:7" x14ac:dyDescent="0.2">
      <c r="C349" s="5" t="s">
        <v>552</v>
      </c>
      <c r="D349" s="9">
        <v>1</v>
      </c>
      <c r="E349" s="9">
        <v>1</v>
      </c>
      <c r="F349" s="9">
        <v>0.99999998907905885</v>
      </c>
      <c r="G349">
        <v>1.0920941151404406E-8</v>
      </c>
    </row>
    <row r="350" spans="3:7" x14ac:dyDescent="0.2">
      <c r="C350" s="5" t="s">
        <v>210</v>
      </c>
      <c r="D350" s="9">
        <v>1</v>
      </c>
      <c r="E350" s="9">
        <v>1</v>
      </c>
      <c r="F350" s="9">
        <v>0.91577626354992259</v>
      </c>
      <c r="G350">
        <v>8.4223736450077413E-2</v>
      </c>
    </row>
    <row r="351" spans="3:7" x14ac:dyDescent="0.2">
      <c r="C351" s="5" t="s">
        <v>412</v>
      </c>
      <c r="D351" s="9">
        <v>1</v>
      </c>
      <c r="E351" s="9">
        <v>1</v>
      </c>
      <c r="F351" s="9">
        <v>0.97761077911782157</v>
      </c>
      <c r="G351">
        <v>2.2389220882178429E-2</v>
      </c>
    </row>
    <row r="352" spans="3:7" x14ac:dyDescent="0.2">
      <c r="C352" s="5" t="s">
        <v>446</v>
      </c>
      <c r="D352" s="9">
        <v>1</v>
      </c>
      <c r="E352" s="9">
        <v>1</v>
      </c>
      <c r="F352" s="9">
        <v>0.99996711570656283</v>
      </c>
      <c r="G352">
        <v>3.288429343717425E-5</v>
      </c>
    </row>
    <row r="353" spans="3:7" x14ac:dyDescent="0.2">
      <c r="C353" s="5" t="s">
        <v>277</v>
      </c>
      <c r="D353" s="9">
        <v>1</v>
      </c>
      <c r="E353" s="9">
        <v>1</v>
      </c>
      <c r="F353" s="9">
        <v>0.9999999999084408</v>
      </c>
      <c r="G353">
        <v>9.155920466241696E-11</v>
      </c>
    </row>
    <row r="354" spans="3:7" x14ac:dyDescent="0.2">
      <c r="C354" s="5" t="s">
        <v>215</v>
      </c>
      <c r="D354" s="9">
        <v>0</v>
      </c>
      <c r="E354" s="9">
        <v>0</v>
      </c>
      <c r="F354" s="9">
        <v>2.2878265261612953E-3</v>
      </c>
      <c r="G354">
        <v>0.99771217347383878</v>
      </c>
    </row>
    <row r="355" spans="3:7" x14ac:dyDescent="0.2">
      <c r="C355" s="5" t="s">
        <v>417</v>
      </c>
      <c r="D355" s="9">
        <v>0</v>
      </c>
      <c r="E355" s="9">
        <v>0</v>
      </c>
      <c r="F355" s="9">
        <v>2.8912483818993124E-20</v>
      </c>
      <c r="G355">
        <v>1</v>
      </c>
    </row>
    <row r="356" spans="3:7" x14ac:dyDescent="0.2">
      <c r="C356" s="5" t="s">
        <v>420</v>
      </c>
      <c r="D356" s="9">
        <v>0</v>
      </c>
      <c r="E356" s="9">
        <v>0</v>
      </c>
      <c r="F356" s="9">
        <v>4.2873179000909074E-12</v>
      </c>
      <c r="G356">
        <v>0.99999999999571276</v>
      </c>
    </row>
    <row r="357" spans="3:7" x14ac:dyDescent="0.2">
      <c r="C357" s="5" t="s">
        <v>696</v>
      </c>
      <c r="D357" s="9">
        <v>0</v>
      </c>
      <c r="E357" s="9">
        <v>0</v>
      </c>
      <c r="F357" s="9">
        <v>5.4486735033353249E-21</v>
      </c>
      <c r="G357">
        <v>1</v>
      </c>
    </row>
    <row r="358" spans="3:7" x14ac:dyDescent="0.2">
      <c r="C358" s="5" t="s">
        <v>649</v>
      </c>
      <c r="D358" s="9">
        <v>1</v>
      </c>
      <c r="E358" s="9">
        <v>1</v>
      </c>
      <c r="F358" s="9">
        <v>0.9914827365338742</v>
      </c>
      <c r="G358">
        <v>8.5172634661258018E-3</v>
      </c>
    </row>
    <row r="359" spans="3:7" x14ac:dyDescent="0.2">
      <c r="C359" s="5" t="s">
        <v>602</v>
      </c>
      <c r="D359" s="9">
        <v>0</v>
      </c>
      <c r="E359" s="9">
        <v>0</v>
      </c>
      <c r="F359" s="9">
        <v>6.3277844811980609E-5</v>
      </c>
      <c r="G359">
        <v>0.99993672215518803</v>
      </c>
    </row>
    <row r="360" spans="3:7" x14ac:dyDescent="0.2">
      <c r="C360" s="5" t="s">
        <v>581</v>
      </c>
      <c r="D360" s="9">
        <v>1</v>
      </c>
      <c r="E360" s="9">
        <v>1</v>
      </c>
      <c r="F360" s="9">
        <v>0.99897415940597023</v>
      </c>
      <c r="G360">
        <v>1.0258405940297699E-3</v>
      </c>
    </row>
    <row r="361" spans="3:7" x14ac:dyDescent="0.2">
      <c r="C361" s="5" t="s">
        <v>237</v>
      </c>
      <c r="D361" s="9">
        <v>1</v>
      </c>
      <c r="E361" s="9">
        <v>1</v>
      </c>
      <c r="F361" s="9">
        <v>0.83432792889143492</v>
      </c>
      <c r="G361">
        <v>0.16567207110856508</v>
      </c>
    </row>
    <row r="362" spans="3:7" x14ac:dyDescent="0.2">
      <c r="C362" s="5" t="s">
        <v>213</v>
      </c>
      <c r="D362" s="9">
        <v>1</v>
      </c>
      <c r="E362" s="9">
        <v>1</v>
      </c>
      <c r="F362" s="9">
        <v>0.99078146560215596</v>
      </c>
      <c r="G362">
        <v>9.2185343978441487E-3</v>
      </c>
    </row>
    <row r="363" spans="3:7" x14ac:dyDescent="0.2">
      <c r="C363" s="5" t="s">
        <v>285</v>
      </c>
      <c r="D363" s="9">
        <v>1</v>
      </c>
      <c r="E363" s="9">
        <v>1</v>
      </c>
      <c r="F363" s="9">
        <v>0.9999997316363326</v>
      </c>
      <c r="G363">
        <v>2.6836366739946271E-7</v>
      </c>
    </row>
    <row r="364" spans="3:7" x14ac:dyDescent="0.2">
      <c r="C364" s="5" t="s">
        <v>636</v>
      </c>
      <c r="D364" s="9">
        <v>1</v>
      </c>
      <c r="E364" s="9">
        <v>1</v>
      </c>
      <c r="F364" s="9">
        <v>0.9999194662549552</v>
      </c>
      <c r="G364">
        <v>8.0533745044686356E-5</v>
      </c>
    </row>
    <row r="365" spans="3:7" x14ac:dyDescent="0.2">
      <c r="C365" s="5" t="s">
        <v>368</v>
      </c>
      <c r="D365" s="9">
        <v>0</v>
      </c>
      <c r="E365" s="9">
        <v>0</v>
      </c>
      <c r="F365" s="9">
        <v>3.2880498360788147E-10</v>
      </c>
      <c r="G365">
        <v>0.99999999967119502</v>
      </c>
    </row>
    <row r="366" spans="3:7" x14ac:dyDescent="0.2">
      <c r="C366" s="5" t="s">
        <v>702</v>
      </c>
      <c r="D366" s="9">
        <v>1</v>
      </c>
      <c r="E366" s="9">
        <v>1</v>
      </c>
      <c r="F366" s="9">
        <v>0.83635503721029525</v>
      </c>
      <c r="G366">
        <v>0.16364496278970475</v>
      </c>
    </row>
    <row r="367" spans="3:7" x14ac:dyDescent="0.2">
      <c r="C367" s="5" t="s">
        <v>314</v>
      </c>
      <c r="D367" s="9">
        <v>1</v>
      </c>
      <c r="E367" s="9">
        <v>1</v>
      </c>
      <c r="F367" s="9">
        <v>0.9999246920433672</v>
      </c>
      <c r="G367">
        <v>7.5307956632797435E-5</v>
      </c>
    </row>
    <row r="368" spans="3:7" x14ac:dyDescent="0.2">
      <c r="C368" s="5" t="s">
        <v>382</v>
      </c>
      <c r="D368" s="9">
        <v>1</v>
      </c>
      <c r="E368" s="9">
        <v>1</v>
      </c>
      <c r="F368" s="9">
        <v>0.98692955324734644</v>
      </c>
      <c r="G368">
        <v>1.3070446752653677E-2</v>
      </c>
    </row>
    <row r="369" spans="3:7" x14ac:dyDescent="0.2">
      <c r="C369" s="5" t="s">
        <v>677</v>
      </c>
      <c r="D369" s="9">
        <v>0</v>
      </c>
      <c r="E369" s="9">
        <v>0</v>
      </c>
      <c r="F369" s="9">
        <v>7.9027852069539209E-15</v>
      </c>
      <c r="G369">
        <v>0.99999999999999201</v>
      </c>
    </row>
    <row r="370" spans="3:7" x14ac:dyDescent="0.2">
      <c r="C370" s="5" t="s">
        <v>586</v>
      </c>
      <c r="D370" s="9">
        <v>1</v>
      </c>
      <c r="E370" s="9">
        <v>1</v>
      </c>
      <c r="F370" s="9">
        <v>0.99988236106589257</v>
      </c>
      <c r="G370">
        <v>1.1763893410743352E-4</v>
      </c>
    </row>
    <row r="371" spans="3:7" x14ac:dyDescent="0.2">
      <c r="C371" s="5" t="s">
        <v>632</v>
      </c>
      <c r="D371" s="9">
        <v>1</v>
      </c>
      <c r="E371" s="9">
        <v>1</v>
      </c>
      <c r="F371" s="9">
        <v>0.83206963186443561</v>
      </c>
      <c r="G371">
        <v>0.16793036813556439</v>
      </c>
    </row>
    <row r="372" spans="3:7" x14ac:dyDescent="0.2">
      <c r="C372" s="5" t="s">
        <v>162</v>
      </c>
      <c r="D372" s="9">
        <v>0</v>
      </c>
      <c r="E372" s="9">
        <v>0</v>
      </c>
      <c r="F372" s="9">
        <v>4.1043388300982586E-13</v>
      </c>
      <c r="G372">
        <v>0.99999999999958955</v>
      </c>
    </row>
    <row r="373" spans="3:7" x14ac:dyDescent="0.2">
      <c r="C373" s="5" t="s">
        <v>708</v>
      </c>
      <c r="D373" s="9">
        <v>1</v>
      </c>
      <c r="E373" s="9">
        <v>1</v>
      </c>
      <c r="F373" s="9">
        <v>0.99999999417263485</v>
      </c>
      <c r="G373">
        <v>5.8273652570051135E-9</v>
      </c>
    </row>
    <row r="374" spans="3:7" x14ac:dyDescent="0.2">
      <c r="C374" s="5" t="s">
        <v>344</v>
      </c>
      <c r="D374" s="9">
        <v>1</v>
      </c>
      <c r="E374" s="9">
        <v>1</v>
      </c>
      <c r="F374" s="9">
        <v>0.99999999998560363</v>
      </c>
      <c r="G374">
        <v>1.4396261960314403E-11</v>
      </c>
    </row>
    <row r="375" spans="3:7" x14ac:dyDescent="0.2">
      <c r="C375" s="5" t="s">
        <v>396</v>
      </c>
      <c r="D375" s="9">
        <v>1</v>
      </c>
      <c r="E375" s="9">
        <v>1</v>
      </c>
      <c r="F375" s="9">
        <v>0.99989003929390363</v>
      </c>
      <c r="G375">
        <v>1.099607060963681E-4</v>
      </c>
    </row>
    <row r="376" spans="3:7" x14ac:dyDescent="0.2">
      <c r="C376" s="5" t="s">
        <v>675</v>
      </c>
      <c r="D376" s="9">
        <v>0</v>
      </c>
      <c r="E376" s="9">
        <v>0</v>
      </c>
      <c r="F376" s="9">
        <v>3.4264708464946522E-3</v>
      </c>
      <c r="G376">
        <v>0.99657352915350539</v>
      </c>
    </row>
    <row r="377" spans="3:7" x14ac:dyDescent="0.2">
      <c r="C377" s="5" t="s">
        <v>646</v>
      </c>
      <c r="D377" s="9">
        <v>1</v>
      </c>
      <c r="E377" s="9">
        <v>1</v>
      </c>
      <c r="F377" s="9">
        <v>0.99954030877787681</v>
      </c>
      <c r="G377">
        <v>4.5969122212330399E-4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2'!$B$10:$B$10" display="Inputs" xr:uid="{D1C7C4FE-9D32-9640-B16C-15A0DFD439FA}"/>
    <hyperlink ref="D4" location="'LogReg_Output2'!$B$53:$B$53" display="Regression Summary" xr:uid="{8BB09151-08A2-D248-9908-C1E016FE67B7}"/>
    <hyperlink ref="F4" location="'LogReg_Output2'!$B$61:$B$61" display="Predictor Screening" xr:uid="{67888AD2-7F29-3443-B9C8-7F7A84487EAE}"/>
    <hyperlink ref="H4" location="'LogReg_Output2'!$B$86:$B$86" display="Coefficients" xr:uid="{7889C54D-2274-B046-99A3-944BD2EC7DEB}"/>
    <hyperlink ref="J4" location="'LogReg_Stored3'!$B$10:$B$10" display="PMML Model" xr:uid="{E1808DF9-5ADC-F14F-BE16-B35D8C0CD978}"/>
    <hyperlink ref="B5" location="'LogReg_TrainingScore3'!$B$10:$B$10" display="Training: Classification Summary" xr:uid="{DCDF8D4C-6E74-4345-A421-5DE9F443457B}"/>
    <hyperlink ref="D5" location="'LogReg_TrainingScore3'!$B$34:$B$34" display="Training: Classification Details" xr:uid="{58ADE281-1588-B245-BA76-995B0D72ACDF}"/>
    <hyperlink ref="F5" location="'LogReg_ValidationScore3'!$B$10:$B$10" display="Validation: Classification Summary" xr:uid="{18D7DCC8-9CF5-B948-B315-9E50CAB5D308}"/>
    <hyperlink ref="H5" location="'LogReg_ValidationScore3'!$B$34:$B$34" display="Validation: Classification Details" xr:uid="{6E433A99-D2DE-A345-B658-395790BA5E5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A1402-3809-4349-B2CF-A2175036FC6C}">
  <dimension ref="B1:Q264"/>
  <sheetViews>
    <sheetView showGridLines="0" topLeftCell="A7" workbookViewId="0">
      <selection activeCell="A9" sqref="A9:G33"/>
    </sheetView>
  </sheetViews>
  <sheetFormatPr baseColWidth="10" defaultRowHeight="15" x14ac:dyDescent="0.2"/>
  <cols>
    <col min="3" max="3" width="17" customWidth="1"/>
    <col min="4" max="4" width="12.33203125" customWidth="1"/>
    <col min="5" max="5" width="21.33203125" customWidth="1"/>
    <col min="6" max="7" width="12.33203125" customWidth="1"/>
    <col min="14" max="14" width="23" bestFit="1" customWidth="1"/>
  </cols>
  <sheetData>
    <row r="1" spans="2:17" ht="19" x14ac:dyDescent="0.25">
      <c r="B1" s="6" t="s">
        <v>1034</v>
      </c>
      <c r="N1" t="s">
        <v>1124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1105</v>
      </c>
      <c r="O5" s="12">
        <v>11</v>
      </c>
      <c r="P5" s="12">
        <v>29</v>
      </c>
      <c r="Q5" s="12">
        <v>1145</v>
      </c>
    </row>
    <row r="10" spans="2:17" ht="19" x14ac:dyDescent="0.25">
      <c r="B10" s="7" t="s">
        <v>1032</v>
      </c>
    </row>
    <row r="12" spans="2:17" ht="16" x14ac:dyDescent="0.2">
      <c r="C12" s="24" t="s">
        <v>1035</v>
      </c>
      <c r="D12" s="24"/>
      <c r="E12" s="24"/>
    </row>
    <row r="13" spans="2:17" x14ac:dyDescent="0.2">
      <c r="C13" s="5" t="s">
        <v>1052</v>
      </c>
      <c r="D13" t="s">
        <v>1056</v>
      </c>
      <c r="E13" t="s">
        <v>1057</v>
      </c>
    </row>
    <row r="14" spans="2:17" x14ac:dyDescent="0.2">
      <c r="C14" s="5">
        <v>0</v>
      </c>
      <c r="D14" s="9">
        <v>78</v>
      </c>
      <c r="E14">
        <v>7</v>
      </c>
    </row>
    <row r="15" spans="2:17" x14ac:dyDescent="0.2">
      <c r="C15" s="5">
        <v>1</v>
      </c>
      <c r="D15" s="9">
        <v>10</v>
      </c>
      <c r="E15">
        <v>133</v>
      </c>
    </row>
    <row r="17" spans="3:6" ht="16" x14ac:dyDescent="0.2">
      <c r="C17" s="24" t="s">
        <v>1036</v>
      </c>
      <c r="D17" s="24"/>
      <c r="E17" s="24"/>
      <c r="F17" s="24"/>
    </row>
    <row r="18" spans="3:6" x14ac:dyDescent="0.2">
      <c r="C18" t="s">
        <v>1037</v>
      </c>
      <c r="D18" t="s">
        <v>1049</v>
      </c>
      <c r="E18" t="s">
        <v>1050</v>
      </c>
      <c r="F18" t="s">
        <v>1051</v>
      </c>
    </row>
    <row r="19" spans="3:6" x14ac:dyDescent="0.2">
      <c r="C19" s="5">
        <v>0</v>
      </c>
      <c r="D19">
        <f>SUM($D$14:$E$14)</f>
        <v>85</v>
      </c>
      <c r="E19">
        <f>SUM($D$14:$E$14) - $D$14</f>
        <v>7</v>
      </c>
      <c r="F19">
        <f>IF($D$19=0,"Undefined",$E$19*100 / $D$19)</f>
        <v>8.235294117647058</v>
      </c>
    </row>
    <row r="20" spans="3:6" x14ac:dyDescent="0.2">
      <c r="C20" s="5">
        <v>1</v>
      </c>
      <c r="D20">
        <f>SUM($D$15:$E$15)</f>
        <v>143</v>
      </c>
      <c r="E20">
        <f>SUM($D$15:$E$15) - $E$15</f>
        <v>10</v>
      </c>
      <c r="F20">
        <f>IF($D$20=0,"Undefined",$E$20*100 / $D$20)</f>
        <v>6.9930069930069934</v>
      </c>
    </row>
    <row r="21" spans="3:6" x14ac:dyDescent="0.2">
      <c r="C21" s="5" t="s">
        <v>1038</v>
      </c>
      <c r="D21">
        <f>SUM($D$19:$D$20)</f>
        <v>228</v>
      </c>
      <c r="E21">
        <f>SUM($E$19:$E$20)</f>
        <v>17</v>
      </c>
      <c r="F21">
        <f>IF($D$21=0,"Undefined",$E$21*100 / $D$21)</f>
        <v>7.4561403508771926</v>
      </c>
    </row>
    <row r="23" spans="3:6" ht="16" x14ac:dyDescent="0.2">
      <c r="C23" s="24" t="s">
        <v>1039</v>
      </c>
      <c r="D23" s="24"/>
    </row>
    <row r="24" spans="3:6" x14ac:dyDescent="0.2">
      <c r="C24" t="s">
        <v>1040</v>
      </c>
      <c r="D24" t="s">
        <v>156</v>
      </c>
    </row>
    <row r="25" spans="3:6" x14ac:dyDescent="0.2">
      <c r="C25" t="s">
        <v>1041</v>
      </c>
      <c r="D25">
        <v>211</v>
      </c>
    </row>
    <row r="26" spans="3:6" x14ac:dyDescent="0.2">
      <c r="C26" t="s">
        <v>1042</v>
      </c>
      <c r="D26">
        <v>92.543859649122794</v>
      </c>
    </row>
    <row r="27" spans="3:6" x14ac:dyDescent="0.2">
      <c r="C27" t="s">
        <v>1043</v>
      </c>
      <c r="D27">
        <v>0.91764705882352937</v>
      </c>
    </row>
    <row r="28" spans="3:6" x14ac:dyDescent="0.2">
      <c r="C28" t="s">
        <v>1044</v>
      </c>
      <c r="D28">
        <v>0.93006993006993</v>
      </c>
    </row>
    <row r="29" spans="3:6" x14ac:dyDescent="0.2">
      <c r="C29" t="s">
        <v>1045</v>
      </c>
      <c r="D29">
        <v>0.95</v>
      </c>
    </row>
    <row r="30" spans="3:6" x14ac:dyDescent="0.2">
      <c r="C30" t="s">
        <v>1046</v>
      </c>
      <c r="D30">
        <v>0.93992932862190803</v>
      </c>
    </row>
    <row r="31" spans="3:6" x14ac:dyDescent="0.2">
      <c r="C31" t="s">
        <v>1047</v>
      </c>
      <c r="D31">
        <v>1</v>
      </c>
    </row>
    <row r="32" spans="3:6" x14ac:dyDescent="0.2">
      <c r="C32" t="s">
        <v>1048</v>
      </c>
      <c r="D32">
        <v>0.5</v>
      </c>
    </row>
    <row r="34" spans="2:7" ht="19" x14ac:dyDescent="0.25">
      <c r="B34" s="7" t="s">
        <v>1033</v>
      </c>
    </row>
    <row r="36" spans="2:7" x14ac:dyDescent="0.2">
      <c r="C36" s="5" t="s">
        <v>837</v>
      </c>
      <c r="D36" t="s">
        <v>869</v>
      </c>
      <c r="E36" t="s">
        <v>1053</v>
      </c>
      <c r="F36" t="s">
        <v>1054</v>
      </c>
      <c r="G36" t="s">
        <v>1055</v>
      </c>
    </row>
    <row r="37" spans="2:7" x14ac:dyDescent="0.2">
      <c r="C37" s="5" t="s">
        <v>389</v>
      </c>
      <c r="D37" s="9">
        <v>1</v>
      </c>
      <c r="E37" s="9">
        <v>1</v>
      </c>
      <c r="F37" s="9">
        <v>0.99978964439072038</v>
      </c>
      <c r="G37">
        <v>2.1035560927962216E-4</v>
      </c>
    </row>
    <row r="38" spans="2:7" x14ac:dyDescent="0.2">
      <c r="C38" s="5" t="s">
        <v>264</v>
      </c>
      <c r="D38" s="9">
        <v>1</v>
      </c>
      <c r="E38" s="9">
        <v>1</v>
      </c>
      <c r="F38" s="9">
        <v>0.99956952938006516</v>
      </c>
      <c r="G38">
        <v>4.3047061993473079E-4</v>
      </c>
    </row>
    <row r="39" spans="2:7" x14ac:dyDescent="0.2">
      <c r="C39" s="5" t="s">
        <v>323</v>
      </c>
      <c r="D39" s="9">
        <v>0</v>
      </c>
      <c r="E39" s="9">
        <v>0</v>
      </c>
      <c r="F39" s="9">
        <v>1.0171615994525224E-24</v>
      </c>
      <c r="G39">
        <v>1</v>
      </c>
    </row>
    <row r="40" spans="2:7" x14ac:dyDescent="0.2">
      <c r="C40" s="5" t="s">
        <v>571</v>
      </c>
      <c r="D40" s="9">
        <v>1</v>
      </c>
      <c r="E40" s="9">
        <v>1</v>
      </c>
      <c r="F40" s="9">
        <v>0.99996597959446365</v>
      </c>
      <c r="G40">
        <v>3.4020405536350218E-5</v>
      </c>
    </row>
    <row r="41" spans="2:7" x14ac:dyDescent="0.2">
      <c r="C41" s="5" t="s">
        <v>620</v>
      </c>
      <c r="D41" s="9">
        <v>1</v>
      </c>
      <c r="E41" s="9">
        <v>1</v>
      </c>
      <c r="F41" s="9">
        <v>0.99953494385705643</v>
      </c>
      <c r="G41">
        <v>4.6505614294367614E-4</v>
      </c>
    </row>
    <row r="42" spans="2:7" x14ac:dyDescent="0.2">
      <c r="C42" s="5" t="s">
        <v>450</v>
      </c>
      <c r="D42" s="9">
        <v>1</v>
      </c>
      <c r="E42" s="9">
        <v>1</v>
      </c>
      <c r="F42" s="9">
        <v>0.99999483811571277</v>
      </c>
      <c r="G42">
        <v>5.1618842872303006E-6</v>
      </c>
    </row>
    <row r="43" spans="2:7" x14ac:dyDescent="0.2">
      <c r="C43" s="5" t="s">
        <v>367</v>
      </c>
      <c r="D43" s="9">
        <v>1</v>
      </c>
      <c r="E43" s="9">
        <v>1</v>
      </c>
      <c r="F43" s="9">
        <v>0.99998243103696205</v>
      </c>
      <c r="G43">
        <v>1.7568963038061547E-5</v>
      </c>
    </row>
    <row r="44" spans="2:7" x14ac:dyDescent="0.2">
      <c r="C44" s="5" t="s">
        <v>488</v>
      </c>
      <c r="D44" s="9">
        <v>1</v>
      </c>
      <c r="E44" s="9">
        <v>1</v>
      </c>
      <c r="F44" s="9">
        <v>0.99999106487980682</v>
      </c>
      <c r="G44">
        <v>8.9351201931764379E-6</v>
      </c>
    </row>
    <row r="45" spans="2:7" x14ac:dyDescent="0.2">
      <c r="C45" s="5" t="s">
        <v>510</v>
      </c>
      <c r="D45" s="9">
        <v>1</v>
      </c>
      <c r="E45" s="9">
        <v>1</v>
      </c>
      <c r="F45" s="9">
        <v>0.99999368165037483</v>
      </c>
      <c r="G45">
        <v>6.3183496250562854E-6</v>
      </c>
    </row>
    <row r="46" spans="2:7" x14ac:dyDescent="0.2">
      <c r="C46" s="5" t="s">
        <v>630</v>
      </c>
      <c r="D46" s="9">
        <v>1</v>
      </c>
      <c r="E46" s="9">
        <v>1</v>
      </c>
      <c r="F46" s="9">
        <v>0.9619445978013984</v>
      </c>
      <c r="G46">
        <v>3.8055402198601485E-2</v>
      </c>
    </row>
    <row r="47" spans="2:7" x14ac:dyDescent="0.2">
      <c r="C47" s="5" t="s">
        <v>617</v>
      </c>
      <c r="D47" s="9">
        <v>1</v>
      </c>
      <c r="E47" s="9">
        <v>1</v>
      </c>
      <c r="F47" s="9">
        <v>0.74548111073962642</v>
      </c>
      <c r="G47">
        <v>0.25451888926037358</v>
      </c>
    </row>
    <row r="48" spans="2:7" x14ac:dyDescent="0.2">
      <c r="C48" s="5" t="s">
        <v>286</v>
      </c>
      <c r="D48" s="9">
        <v>1</v>
      </c>
      <c r="E48" s="9">
        <v>1</v>
      </c>
      <c r="F48" s="9">
        <v>0.99979107188472505</v>
      </c>
      <c r="G48">
        <v>2.0892811527495336E-4</v>
      </c>
    </row>
    <row r="49" spans="3:7" x14ac:dyDescent="0.2">
      <c r="C49" s="5" t="s">
        <v>545</v>
      </c>
      <c r="D49" s="9">
        <v>1</v>
      </c>
      <c r="E49" s="9">
        <v>1</v>
      </c>
      <c r="F49" s="9">
        <v>0.99999941832814021</v>
      </c>
      <c r="G49">
        <v>5.8167185978952318E-7</v>
      </c>
    </row>
    <row r="50" spans="3:7" x14ac:dyDescent="0.2">
      <c r="C50" s="5" t="s">
        <v>676</v>
      </c>
      <c r="D50" s="9">
        <v>1</v>
      </c>
      <c r="E50" s="9">
        <v>1</v>
      </c>
      <c r="F50" s="9">
        <v>0.99240448564458339</v>
      </c>
      <c r="G50">
        <v>7.5955143554166113E-3</v>
      </c>
    </row>
    <row r="51" spans="3:7" x14ac:dyDescent="0.2">
      <c r="C51" s="5" t="s">
        <v>720</v>
      </c>
      <c r="D51" s="9">
        <v>1</v>
      </c>
      <c r="E51" s="9">
        <v>1</v>
      </c>
      <c r="F51" s="9">
        <v>0.99988661255715483</v>
      </c>
      <c r="G51">
        <v>1.1338744284528079E-4</v>
      </c>
    </row>
    <row r="52" spans="3:7" x14ac:dyDescent="0.2">
      <c r="C52" s="5" t="s">
        <v>388</v>
      </c>
      <c r="D52" s="9">
        <v>1</v>
      </c>
      <c r="E52" s="9">
        <v>1</v>
      </c>
      <c r="F52" s="9">
        <v>0.99986565456569043</v>
      </c>
      <c r="G52">
        <v>1.3434543430967949E-4</v>
      </c>
    </row>
    <row r="53" spans="3:7" x14ac:dyDescent="0.2">
      <c r="C53" s="5" t="s">
        <v>507</v>
      </c>
      <c r="D53" s="9">
        <v>1</v>
      </c>
      <c r="E53" s="9">
        <v>1</v>
      </c>
      <c r="F53" s="9">
        <v>0.9999982483664398</v>
      </c>
      <c r="G53">
        <v>1.7516335601985844E-6</v>
      </c>
    </row>
    <row r="54" spans="3:7" x14ac:dyDescent="0.2">
      <c r="C54" s="5" t="s">
        <v>364</v>
      </c>
      <c r="D54" s="9">
        <v>0</v>
      </c>
      <c r="E54" s="9">
        <v>0</v>
      </c>
      <c r="F54" s="9">
        <v>8.1917475779171369E-11</v>
      </c>
      <c r="G54">
        <v>0.99999999991808242</v>
      </c>
    </row>
    <row r="55" spans="3:7" x14ac:dyDescent="0.2">
      <c r="C55" s="5" t="s">
        <v>395</v>
      </c>
      <c r="D55" s="9">
        <v>1</v>
      </c>
      <c r="E55" s="9">
        <v>1</v>
      </c>
      <c r="F55" s="9">
        <v>0.99999918541234845</v>
      </c>
      <c r="G55">
        <v>8.1458765166519953E-7</v>
      </c>
    </row>
    <row r="56" spans="3:7" x14ac:dyDescent="0.2">
      <c r="C56" s="5" t="s">
        <v>330</v>
      </c>
      <c r="D56" s="9">
        <v>1</v>
      </c>
      <c r="E56" s="9">
        <v>1</v>
      </c>
      <c r="F56" s="9">
        <v>0.99675695445221757</v>
      </c>
      <c r="G56">
        <v>3.2430455477825415E-3</v>
      </c>
    </row>
    <row r="57" spans="3:7" x14ac:dyDescent="0.2">
      <c r="C57" s="19" t="s">
        <v>582</v>
      </c>
      <c r="D57" s="18">
        <v>1</v>
      </c>
      <c r="E57" s="18">
        <v>0</v>
      </c>
      <c r="F57" s="18">
        <v>2.4760675569919659E-2</v>
      </c>
      <c r="G57" s="17">
        <v>0.97523932443008043</v>
      </c>
    </row>
    <row r="58" spans="3:7" x14ac:dyDescent="0.2">
      <c r="C58" s="5" t="s">
        <v>173</v>
      </c>
      <c r="D58" s="9">
        <v>0</v>
      </c>
      <c r="E58" s="9">
        <v>0</v>
      </c>
      <c r="F58" s="9">
        <v>4.4330962200194482E-17</v>
      </c>
      <c r="G58">
        <v>1</v>
      </c>
    </row>
    <row r="59" spans="3:7" x14ac:dyDescent="0.2">
      <c r="C59" s="5" t="s">
        <v>383</v>
      </c>
      <c r="D59" s="9">
        <v>1</v>
      </c>
      <c r="E59" s="9">
        <v>1</v>
      </c>
      <c r="F59" s="9">
        <v>0.99999607486880204</v>
      </c>
      <c r="G59">
        <v>3.9251311979571213E-6</v>
      </c>
    </row>
    <row r="60" spans="3:7" x14ac:dyDescent="0.2">
      <c r="C60" s="5" t="s">
        <v>657</v>
      </c>
      <c r="D60" s="9">
        <v>1</v>
      </c>
      <c r="E60" s="9">
        <v>1</v>
      </c>
      <c r="F60" s="9">
        <v>0.99774103887127641</v>
      </c>
      <c r="G60">
        <v>2.2589611287234801E-3</v>
      </c>
    </row>
    <row r="61" spans="3:7" x14ac:dyDescent="0.2">
      <c r="C61" s="5" t="s">
        <v>653</v>
      </c>
      <c r="D61" s="9">
        <v>0</v>
      </c>
      <c r="E61" s="9">
        <v>0</v>
      </c>
      <c r="F61" s="9">
        <v>2.4911986247277495E-14</v>
      </c>
      <c r="G61">
        <v>0.99999999999997524</v>
      </c>
    </row>
    <row r="62" spans="3:7" x14ac:dyDescent="0.2">
      <c r="C62" s="5" t="s">
        <v>403</v>
      </c>
      <c r="D62" s="9">
        <v>1</v>
      </c>
      <c r="E62" s="9">
        <v>1</v>
      </c>
      <c r="F62" s="9">
        <v>0.99981788197679555</v>
      </c>
      <c r="G62">
        <v>1.8211802320433623E-4</v>
      </c>
    </row>
    <row r="63" spans="3:7" x14ac:dyDescent="0.2">
      <c r="C63" s="5" t="s">
        <v>445</v>
      </c>
      <c r="D63" s="9">
        <v>1</v>
      </c>
      <c r="E63" s="9">
        <v>1</v>
      </c>
      <c r="F63" s="9">
        <v>0.99999913103055005</v>
      </c>
      <c r="G63">
        <v>8.6896945006298409E-7</v>
      </c>
    </row>
    <row r="64" spans="3:7" x14ac:dyDescent="0.2">
      <c r="C64" s="5" t="s">
        <v>478</v>
      </c>
      <c r="D64" s="9">
        <v>0</v>
      </c>
      <c r="E64" s="9">
        <v>0</v>
      </c>
      <c r="F64" s="9">
        <v>7.902475358252563E-9</v>
      </c>
      <c r="G64">
        <v>0.99999999209752477</v>
      </c>
    </row>
    <row r="65" spans="3:7" x14ac:dyDescent="0.2">
      <c r="C65" s="5" t="s">
        <v>474</v>
      </c>
      <c r="D65" s="9">
        <v>1</v>
      </c>
      <c r="E65" s="9">
        <v>1</v>
      </c>
      <c r="F65" s="9">
        <v>0.9999998564059922</v>
      </c>
      <c r="G65">
        <v>1.435940077954001E-7</v>
      </c>
    </row>
    <row r="66" spans="3:7" x14ac:dyDescent="0.2">
      <c r="C66" s="5" t="s">
        <v>495</v>
      </c>
      <c r="D66" s="9">
        <v>1</v>
      </c>
      <c r="E66" s="9">
        <v>1</v>
      </c>
      <c r="F66" s="9">
        <v>0.99999565837724957</v>
      </c>
      <c r="G66">
        <v>4.3416227504256E-6</v>
      </c>
    </row>
    <row r="67" spans="3:7" x14ac:dyDescent="0.2">
      <c r="C67" s="19" t="s">
        <v>623</v>
      </c>
      <c r="D67" s="18">
        <v>1</v>
      </c>
      <c r="E67" s="18">
        <v>0</v>
      </c>
      <c r="F67" s="18">
        <v>0.39349113026918159</v>
      </c>
      <c r="G67" s="17">
        <v>0.60650886973081841</v>
      </c>
    </row>
    <row r="68" spans="3:7" x14ac:dyDescent="0.2">
      <c r="C68" s="5" t="s">
        <v>198</v>
      </c>
      <c r="D68" s="9">
        <v>1</v>
      </c>
      <c r="E68" s="9">
        <v>1</v>
      </c>
      <c r="F68" s="9">
        <v>0.99999509570049361</v>
      </c>
      <c r="G68">
        <v>4.9042995062809069E-6</v>
      </c>
    </row>
    <row r="69" spans="3:7" x14ac:dyDescent="0.2">
      <c r="C69" s="5" t="s">
        <v>259</v>
      </c>
      <c r="D69" s="9">
        <v>1</v>
      </c>
      <c r="E69" s="9">
        <v>1</v>
      </c>
      <c r="F69" s="9">
        <v>0.99997854741544279</v>
      </c>
      <c r="G69">
        <v>2.1452584557102305E-5</v>
      </c>
    </row>
    <row r="70" spans="3:7" x14ac:dyDescent="0.2">
      <c r="C70" s="5" t="s">
        <v>408</v>
      </c>
      <c r="D70" s="9">
        <v>1</v>
      </c>
      <c r="E70" s="9">
        <v>1</v>
      </c>
      <c r="F70" s="9">
        <v>0.99999982262362996</v>
      </c>
      <c r="G70">
        <v>1.773763701473641E-7</v>
      </c>
    </row>
    <row r="71" spans="3:7" x14ac:dyDescent="0.2">
      <c r="C71" s="5" t="s">
        <v>600</v>
      </c>
      <c r="D71" s="9">
        <v>1</v>
      </c>
      <c r="E71" s="9">
        <v>1</v>
      </c>
      <c r="F71" s="9">
        <v>0.99959173893590159</v>
      </c>
      <c r="G71">
        <v>4.0826106409841412E-4</v>
      </c>
    </row>
    <row r="72" spans="3:7" x14ac:dyDescent="0.2">
      <c r="C72" s="5" t="s">
        <v>298</v>
      </c>
      <c r="D72" s="9">
        <v>1</v>
      </c>
      <c r="E72" s="9">
        <v>1</v>
      </c>
      <c r="F72" s="9">
        <v>0.99998715222245638</v>
      </c>
      <c r="G72">
        <v>1.2847777543623096E-5</v>
      </c>
    </row>
    <row r="73" spans="3:7" x14ac:dyDescent="0.2">
      <c r="C73" s="5" t="s">
        <v>304</v>
      </c>
      <c r="D73" s="9">
        <v>1</v>
      </c>
      <c r="E73" s="9">
        <v>1</v>
      </c>
      <c r="F73" s="9">
        <v>0.99981470280829865</v>
      </c>
      <c r="G73">
        <v>1.8529719170135017E-4</v>
      </c>
    </row>
    <row r="74" spans="3:7" x14ac:dyDescent="0.2">
      <c r="C74" s="5" t="s">
        <v>411</v>
      </c>
      <c r="D74" s="9">
        <v>0</v>
      </c>
      <c r="E74" s="9">
        <v>0</v>
      </c>
      <c r="F74" s="9">
        <v>1.1400714456714876E-31</v>
      </c>
      <c r="G74">
        <v>1</v>
      </c>
    </row>
    <row r="75" spans="3:7" x14ac:dyDescent="0.2">
      <c r="C75" s="5" t="s">
        <v>493</v>
      </c>
      <c r="D75" s="9">
        <v>1</v>
      </c>
      <c r="E75" s="9">
        <v>1</v>
      </c>
      <c r="F75" s="9">
        <v>0.99999878060733882</v>
      </c>
      <c r="G75">
        <v>1.2193926611780981E-6</v>
      </c>
    </row>
    <row r="76" spans="3:7" x14ac:dyDescent="0.2">
      <c r="C76" s="5" t="s">
        <v>191</v>
      </c>
      <c r="D76" s="9">
        <v>0</v>
      </c>
      <c r="E76" s="9">
        <v>0</v>
      </c>
      <c r="F76" s="9">
        <v>3.7912777207292691E-23</v>
      </c>
      <c r="G76">
        <v>1</v>
      </c>
    </row>
    <row r="77" spans="3:7" x14ac:dyDescent="0.2">
      <c r="C77" s="5" t="s">
        <v>633</v>
      </c>
      <c r="D77" s="9">
        <v>1</v>
      </c>
      <c r="E77" s="9">
        <v>1</v>
      </c>
      <c r="F77" s="9">
        <v>0.9978994298681042</v>
      </c>
      <c r="G77">
        <v>2.1005701318957959E-3</v>
      </c>
    </row>
    <row r="78" spans="3:7" x14ac:dyDescent="0.2">
      <c r="C78" s="19" t="s">
        <v>652</v>
      </c>
      <c r="D78" s="18">
        <v>1</v>
      </c>
      <c r="E78" s="18">
        <v>0</v>
      </c>
      <c r="F78" s="18">
        <v>0.33691322518696776</v>
      </c>
      <c r="G78" s="17">
        <v>0.66308677481303224</v>
      </c>
    </row>
    <row r="79" spans="3:7" x14ac:dyDescent="0.2">
      <c r="C79" s="5" t="s">
        <v>729</v>
      </c>
      <c r="D79" s="9">
        <v>1</v>
      </c>
      <c r="E79" s="9">
        <v>1</v>
      </c>
      <c r="F79" s="9">
        <v>0.9999999931084852</v>
      </c>
      <c r="G79">
        <v>6.8915149142867449E-9</v>
      </c>
    </row>
    <row r="80" spans="3:7" x14ac:dyDescent="0.2">
      <c r="C80" s="5" t="s">
        <v>187</v>
      </c>
      <c r="D80" s="9">
        <v>0</v>
      </c>
      <c r="E80" s="9">
        <v>0</v>
      </c>
      <c r="F80" s="9">
        <v>8.8107411586519269E-4</v>
      </c>
      <c r="G80">
        <v>0.99911892588413476</v>
      </c>
    </row>
    <row r="81" spans="3:7" x14ac:dyDescent="0.2">
      <c r="C81" s="5" t="s">
        <v>514</v>
      </c>
      <c r="D81" s="9">
        <v>0</v>
      </c>
      <c r="E81" s="9">
        <v>0</v>
      </c>
      <c r="F81" s="9">
        <v>2.5789616287778189E-10</v>
      </c>
      <c r="G81">
        <v>0.99999999974210396</v>
      </c>
    </row>
    <row r="82" spans="3:7" x14ac:dyDescent="0.2">
      <c r="C82" s="5" t="s">
        <v>254</v>
      </c>
      <c r="D82" s="9">
        <v>1</v>
      </c>
      <c r="E82" s="9">
        <v>1</v>
      </c>
      <c r="F82" s="9">
        <v>0.99874658811960015</v>
      </c>
      <c r="G82">
        <v>1.2534118803998462E-3</v>
      </c>
    </row>
    <row r="83" spans="3:7" x14ac:dyDescent="0.2">
      <c r="C83" s="5" t="s">
        <v>701</v>
      </c>
      <c r="D83" s="9">
        <v>1</v>
      </c>
      <c r="E83" s="9">
        <v>1</v>
      </c>
      <c r="F83" s="9">
        <v>0.99999999825599362</v>
      </c>
      <c r="G83">
        <v>1.7440064947749079E-9</v>
      </c>
    </row>
    <row r="84" spans="3:7" x14ac:dyDescent="0.2">
      <c r="C84" s="5" t="s">
        <v>354</v>
      </c>
      <c r="D84" s="9">
        <v>0</v>
      </c>
      <c r="E84" s="9">
        <v>0</v>
      </c>
      <c r="F84" s="9">
        <v>3.8928354184485099E-2</v>
      </c>
      <c r="G84">
        <v>0.96107164581551485</v>
      </c>
    </row>
    <row r="85" spans="3:7" x14ac:dyDescent="0.2">
      <c r="C85" s="5" t="s">
        <v>174</v>
      </c>
      <c r="D85" s="9">
        <v>0</v>
      </c>
      <c r="E85" s="9">
        <v>0</v>
      </c>
      <c r="F85" s="9">
        <v>4.2209739253100002E-2</v>
      </c>
      <c r="G85">
        <v>0.95779026074689999</v>
      </c>
    </row>
    <row r="86" spans="3:7" x14ac:dyDescent="0.2">
      <c r="C86" s="5" t="s">
        <v>554</v>
      </c>
      <c r="D86" s="9">
        <v>0</v>
      </c>
      <c r="E86" s="9">
        <v>0</v>
      </c>
      <c r="F86" s="9">
        <v>1.2840975958117463E-23</v>
      </c>
      <c r="G86">
        <v>1</v>
      </c>
    </row>
    <row r="87" spans="3:7" x14ac:dyDescent="0.2">
      <c r="C87" s="5" t="s">
        <v>662</v>
      </c>
      <c r="D87" s="9">
        <v>0</v>
      </c>
      <c r="E87" s="9">
        <v>0</v>
      </c>
      <c r="F87" s="9">
        <v>5.3956141002655127E-4</v>
      </c>
      <c r="G87">
        <v>0.99946043858997358</v>
      </c>
    </row>
    <row r="88" spans="3:7" x14ac:dyDescent="0.2">
      <c r="C88" s="5" t="s">
        <v>521</v>
      </c>
      <c r="D88" s="9">
        <v>1</v>
      </c>
      <c r="E88" s="9">
        <v>1</v>
      </c>
      <c r="F88" s="9">
        <v>0.9997395424255292</v>
      </c>
      <c r="G88">
        <v>2.6045757447090701E-4</v>
      </c>
    </row>
    <row r="89" spans="3:7" x14ac:dyDescent="0.2">
      <c r="C89" s="5" t="s">
        <v>177</v>
      </c>
      <c r="D89" s="9">
        <v>0</v>
      </c>
      <c r="E89" s="9">
        <v>0</v>
      </c>
      <c r="F89" s="9">
        <v>4.6645243928119839E-6</v>
      </c>
      <c r="G89">
        <v>0.99999533547560715</v>
      </c>
    </row>
    <row r="90" spans="3:7" x14ac:dyDescent="0.2">
      <c r="C90" s="5" t="s">
        <v>232</v>
      </c>
      <c r="D90" s="9">
        <v>1</v>
      </c>
      <c r="E90" s="9">
        <v>1</v>
      </c>
      <c r="F90" s="9">
        <v>1</v>
      </c>
      <c r="G90">
        <v>0</v>
      </c>
    </row>
    <row r="91" spans="3:7" x14ac:dyDescent="0.2">
      <c r="C91" s="19" t="s">
        <v>164</v>
      </c>
      <c r="D91" s="18">
        <v>0</v>
      </c>
      <c r="E91" s="18">
        <v>1</v>
      </c>
      <c r="F91" s="18">
        <v>0.79233987504200809</v>
      </c>
      <c r="G91" s="17">
        <v>0.20766012495799191</v>
      </c>
    </row>
    <row r="92" spans="3:7" x14ac:dyDescent="0.2">
      <c r="C92" s="5" t="s">
        <v>325</v>
      </c>
      <c r="D92" s="9">
        <v>0</v>
      </c>
      <c r="E92" s="9">
        <v>0</v>
      </c>
      <c r="F92" s="9">
        <v>9.6293057903012043E-20</v>
      </c>
      <c r="G92">
        <v>1</v>
      </c>
    </row>
    <row r="93" spans="3:7" x14ac:dyDescent="0.2">
      <c r="C93" s="5" t="s">
        <v>725</v>
      </c>
      <c r="D93" s="9">
        <v>0</v>
      </c>
      <c r="E93" s="9">
        <v>0</v>
      </c>
      <c r="F93" s="9">
        <v>2.0235681358773881E-38</v>
      </c>
      <c r="G93">
        <v>1</v>
      </c>
    </row>
    <row r="94" spans="3:7" x14ac:dyDescent="0.2">
      <c r="C94" s="5" t="s">
        <v>660</v>
      </c>
      <c r="D94" s="9">
        <v>0</v>
      </c>
      <c r="E94" s="9">
        <v>0</v>
      </c>
      <c r="F94" s="9">
        <v>8.9747071004321822E-20</v>
      </c>
      <c r="G94">
        <v>1</v>
      </c>
    </row>
    <row r="95" spans="3:7" x14ac:dyDescent="0.2">
      <c r="C95" s="5" t="s">
        <v>722</v>
      </c>
      <c r="D95" s="9">
        <v>1</v>
      </c>
      <c r="E95" s="9">
        <v>1</v>
      </c>
      <c r="F95" s="9">
        <v>0.99999998591178563</v>
      </c>
      <c r="G95">
        <v>1.4088214372875996E-8</v>
      </c>
    </row>
    <row r="96" spans="3:7" x14ac:dyDescent="0.2">
      <c r="C96" s="5" t="s">
        <v>469</v>
      </c>
      <c r="D96" s="9">
        <v>1</v>
      </c>
      <c r="E96" s="9">
        <v>1</v>
      </c>
      <c r="F96" s="9">
        <v>0.99999962597700276</v>
      </c>
      <c r="G96">
        <v>3.7402299724043075E-7</v>
      </c>
    </row>
    <row r="97" spans="3:7" x14ac:dyDescent="0.2">
      <c r="C97" s="5" t="s">
        <v>627</v>
      </c>
      <c r="D97" s="9">
        <v>1</v>
      </c>
      <c r="E97" s="9">
        <v>1</v>
      </c>
      <c r="F97" s="9">
        <v>0.7220779202547829</v>
      </c>
      <c r="G97">
        <v>0.2779220797452171</v>
      </c>
    </row>
    <row r="98" spans="3:7" x14ac:dyDescent="0.2">
      <c r="C98" s="5" t="s">
        <v>203</v>
      </c>
      <c r="D98" s="9">
        <v>0</v>
      </c>
      <c r="E98" s="9">
        <v>0</v>
      </c>
      <c r="F98" s="9">
        <v>2.9193007986973419E-10</v>
      </c>
      <c r="G98">
        <v>0.99999999970806996</v>
      </c>
    </row>
    <row r="99" spans="3:7" x14ac:dyDescent="0.2">
      <c r="C99" s="5" t="s">
        <v>397</v>
      </c>
      <c r="D99" s="9">
        <v>0</v>
      </c>
      <c r="E99" s="9">
        <v>0</v>
      </c>
      <c r="F99" s="9">
        <v>3.7599141718711693E-36</v>
      </c>
      <c r="G99">
        <v>1</v>
      </c>
    </row>
    <row r="100" spans="3:7" x14ac:dyDescent="0.2">
      <c r="C100" s="5" t="s">
        <v>196</v>
      </c>
      <c r="D100" s="9">
        <v>0</v>
      </c>
      <c r="E100" s="9">
        <v>0</v>
      </c>
      <c r="F100" s="9">
        <v>2.081615097380668E-5</v>
      </c>
      <c r="G100">
        <v>0.99997918384902618</v>
      </c>
    </row>
    <row r="101" spans="3:7" x14ac:dyDescent="0.2">
      <c r="C101" s="5" t="s">
        <v>618</v>
      </c>
      <c r="D101" s="9">
        <v>1</v>
      </c>
      <c r="E101" s="9">
        <v>1</v>
      </c>
      <c r="F101" s="9">
        <v>0.8920452621185615</v>
      </c>
      <c r="G101">
        <v>0.1079547378814385</v>
      </c>
    </row>
    <row r="102" spans="3:7" x14ac:dyDescent="0.2">
      <c r="C102" s="5" t="s">
        <v>599</v>
      </c>
      <c r="D102" s="9">
        <v>1</v>
      </c>
      <c r="E102" s="9">
        <v>1</v>
      </c>
      <c r="F102" s="9">
        <v>0.99990909266550165</v>
      </c>
      <c r="G102">
        <v>9.0907334498346884E-5</v>
      </c>
    </row>
    <row r="103" spans="3:7" x14ac:dyDescent="0.2">
      <c r="C103" s="5" t="s">
        <v>435</v>
      </c>
      <c r="D103" s="9">
        <v>0</v>
      </c>
      <c r="E103" s="9">
        <v>0</v>
      </c>
      <c r="F103" s="9">
        <v>1.5534667625221756E-5</v>
      </c>
      <c r="G103">
        <v>0.99998446533237484</v>
      </c>
    </row>
    <row r="104" spans="3:7" x14ac:dyDescent="0.2">
      <c r="C104" s="5" t="s">
        <v>276</v>
      </c>
      <c r="D104" s="9">
        <v>1</v>
      </c>
      <c r="E104" s="9">
        <v>1</v>
      </c>
      <c r="F104" s="9">
        <v>0.99864816858336758</v>
      </c>
      <c r="G104">
        <v>1.3518314166324208E-3</v>
      </c>
    </row>
    <row r="105" spans="3:7" x14ac:dyDescent="0.2">
      <c r="C105" s="5" t="s">
        <v>439</v>
      </c>
      <c r="D105" s="9">
        <v>1</v>
      </c>
      <c r="E105" s="9">
        <v>1</v>
      </c>
      <c r="F105" s="9">
        <v>0.99756024507744523</v>
      </c>
      <c r="G105">
        <v>2.439754922554882E-3</v>
      </c>
    </row>
    <row r="106" spans="3:7" x14ac:dyDescent="0.2">
      <c r="C106" s="19" t="s">
        <v>170</v>
      </c>
      <c r="D106" s="18">
        <v>0</v>
      </c>
      <c r="E106" s="18">
        <v>1</v>
      </c>
      <c r="F106" s="18">
        <v>0.96164857695100858</v>
      </c>
      <c r="G106" s="17">
        <v>3.8351423048991418E-2</v>
      </c>
    </row>
    <row r="107" spans="3:7" x14ac:dyDescent="0.2">
      <c r="C107" s="5" t="s">
        <v>166</v>
      </c>
      <c r="D107" s="9">
        <v>0</v>
      </c>
      <c r="E107" s="9">
        <v>0</v>
      </c>
      <c r="F107" s="9">
        <v>1.3004460868275244E-3</v>
      </c>
      <c r="G107">
        <v>0.99869955391317244</v>
      </c>
    </row>
    <row r="108" spans="3:7" x14ac:dyDescent="0.2">
      <c r="C108" s="5" t="s">
        <v>528</v>
      </c>
      <c r="D108" s="9">
        <v>1</v>
      </c>
      <c r="E108" s="9">
        <v>1</v>
      </c>
      <c r="F108" s="9">
        <v>0.99813088180515075</v>
      </c>
      <c r="G108">
        <v>1.8691181948492508E-3</v>
      </c>
    </row>
    <row r="109" spans="3:7" x14ac:dyDescent="0.2">
      <c r="C109" s="5" t="s">
        <v>616</v>
      </c>
      <c r="D109" s="9">
        <v>1</v>
      </c>
      <c r="E109" s="9">
        <v>1</v>
      </c>
      <c r="F109" s="9">
        <v>0.5428435174056212</v>
      </c>
      <c r="G109">
        <v>0.4571564825943788</v>
      </c>
    </row>
    <row r="110" spans="3:7" x14ac:dyDescent="0.2">
      <c r="C110" s="5" t="s">
        <v>224</v>
      </c>
      <c r="D110" s="9">
        <v>1</v>
      </c>
      <c r="E110" s="9">
        <v>1</v>
      </c>
      <c r="F110" s="9">
        <v>0.99999999997551037</v>
      </c>
      <c r="G110">
        <v>2.4489743566391553E-11</v>
      </c>
    </row>
    <row r="111" spans="3:7" x14ac:dyDescent="0.2">
      <c r="C111" s="5" t="s">
        <v>343</v>
      </c>
      <c r="D111" s="9">
        <v>0</v>
      </c>
      <c r="E111" s="9">
        <v>0</v>
      </c>
      <c r="F111" s="9">
        <v>2.3350726580872411E-2</v>
      </c>
      <c r="G111">
        <v>0.97664927341912755</v>
      </c>
    </row>
    <row r="112" spans="3:7" x14ac:dyDescent="0.2">
      <c r="C112" s="5" t="s">
        <v>299</v>
      </c>
      <c r="D112" s="9">
        <v>0</v>
      </c>
      <c r="E112" s="9">
        <v>0</v>
      </c>
      <c r="F112" s="9">
        <v>2.1348492894382909E-9</v>
      </c>
      <c r="G112">
        <v>0.99999999786515081</v>
      </c>
    </row>
    <row r="113" spans="3:7" x14ac:dyDescent="0.2">
      <c r="C113" s="5" t="s">
        <v>567</v>
      </c>
      <c r="D113" s="9">
        <v>1</v>
      </c>
      <c r="E113" s="9">
        <v>1</v>
      </c>
      <c r="F113" s="9">
        <v>0.87028560316624815</v>
      </c>
      <c r="G113">
        <v>0.12971439683375183</v>
      </c>
    </row>
    <row r="114" spans="3:7" x14ac:dyDescent="0.2">
      <c r="C114" s="5" t="s">
        <v>718</v>
      </c>
      <c r="D114" s="9">
        <v>1</v>
      </c>
      <c r="E114" s="9">
        <v>1</v>
      </c>
      <c r="F114" s="9">
        <v>0.99999937652346638</v>
      </c>
      <c r="G114">
        <v>6.2347653362326838E-7</v>
      </c>
    </row>
    <row r="115" spans="3:7" x14ac:dyDescent="0.2">
      <c r="C115" s="5" t="s">
        <v>726</v>
      </c>
      <c r="D115" s="9">
        <v>0</v>
      </c>
      <c r="E115" s="9">
        <v>0</v>
      </c>
      <c r="F115" s="9">
        <v>1.8847971116896593E-20</v>
      </c>
      <c r="G115">
        <v>1</v>
      </c>
    </row>
    <row r="116" spans="3:7" x14ac:dyDescent="0.2">
      <c r="C116" s="5" t="s">
        <v>699</v>
      </c>
      <c r="D116" s="9">
        <v>1</v>
      </c>
      <c r="E116" s="9">
        <v>1</v>
      </c>
      <c r="F116" s="9">
        <v>0.99998314405162436</v>
      </c>
      <c r="G116">
        <v>1.6855948375749108E-5</v>
      </c>
    </row>
    <row r="117" spans="3:7" x14ac:dyDescent="0.2">
      <c r="C117" s="5" t="s">
        <v>565</v>
      </c>
      <c r="D117" s="9">
        <v>1</v>
      </c>
      <c r="E117" s="9">
        <v>1</v>
      </c>
      <c r="F117" s="9">
        <v>0.99964508439169664</v>
      </c>
      <c r="G117">
        <v>3.5491560830336333E-4</v>
      </c>
    </row>
    <row r="118" spans="3:7" x14ac:dyDescent="0.2">
      <c r="C118" s="5" t="s">
        <v>441</v>
      </c>
      <c r="D118" s="9">
        <v>0</v>
      </c>
      <c r="E118" s="9">
        <v>0</v>
      </c>
      <c r="F118" s="9">
        <v>1.2461041944575701E-18</v>
      </c>
      <c r="G118">
        <v>1</v>
      </c>
    </row>
    <row r="119" spans="3:7" x14ac:dyDescent="0.2">
      <c r="C119" s="5" t="s">
        <v>538</v>
      </c>
      <c r="D119" s="9">
        <v>1</v>
      </c>
      <c r="E119" s="9">
        <v>1</v>
      </c>
      <c r="F119" s="9">
        <v>0.94553003866896423</v>
      </c>
      <c r="G119">
        <v>5.4469961331035766E-2</v>
      </c>
    </row>
    <row r="120" spans="3:7" x14ac:dyDescent="0.2">
      <c r="C120" s="19" t="s">
        <v>393</v>
      </c>
      <c r="D120" s="18">
        <v>1</v>
      </c>
      <c r="E120" s="18">
        <v>0</v>
      </c>
      <c r="F120" s="18">
        <v>0.42010891962333041</v>
      </c>
      <c r="G120" s="17">
        <v>0.57989108037666959</v>
      </c>
    </row>
    <row r="121" spans="3:7" x14ac:dyDescent="0.2">
      <c r="C121" s="5" t="s">
        <v>407</v>
      </c>
      <c r="D121" s="9">
        <v>1</v>
      </c>
      <c r="E121" s="9">
        <v>1</v>
      </c>
      <c r="F121" s="9">
        <v>0.99999975469234736</v>
      </c>
      <c r="G121">
        <v>2.4530765263541809E-7</v>
      </c>
    </row>
    <row r="122" spans="3:7" x14ac:dyDescent="0.2">
      <c r="C122" s="5" t="s">
        <v>669</v>
      </c>
      <c r="D122" s="9">
        <v>1</v>
      </c>
      <c r="E122" s="9">
        <v>1</v>
      </c>
      <c r="F122" s="9">
        <v>0.61989478864705372</v>
      </c>
      <c r="G122">
        <v>0.38010521135294628</v>
      </c>
    </row>
    <row r="123" spans="3:7" x14ac:dyDescent="0.2">
      <c r="C123" s="5" t="s">
        <v>322</v>
      </c>
      <c r="D123" s="9">
        <v>0</v>
      </c>
      <c r="E123" s="9">
        <v>0</v>
      </c>
      <c r="F123" s="9">
        <v>5.5600475302084472E-16</v>
      </c>
      <c r="G123">
        <v>0.99999999999999944</v>
      </c>
    </row>
    <row r="124" spans="3:7" x14ac:dyDescent="0.2">
      <c r="C124" s="5" t="s">
        <v>211</v>
      </c>
      <c r="D124" s="9">
        <v>1</v>
      </c>
      <c r="E124" s="9">
        <v>1</v>
      </c>
      <c r="F124" s="9">
        <v>0.99941528966108517</v>
      </c>
      <c r="G124">
        <v>5.8471033891493995E-4</v>
      </c>
    </row>
    <row r="125" spans="3:7" x14ac:dyDescent="0.2">
      <c r="C125" s="5" t="s">
        <v>714</v>
      </c>
      <c r="D125" s="9">
        <v>1</v>
      </c>
      <c r="E125" s="9">
        <v>1</v>
      </c>
      <c r="F125" s="9">
        <v>0.99999845224274664</v>
      </c>
      <c r="G125">
        <v>1.547757253361759E-6</v>
      </c>
    </row>
    <row r="126" spans="3:7" x14ac:dyDescent="0.2">
      <c r="C126" s="5" t="s">
        <v>700</v>
      </c>
      <c r="D126" s="9">
        <v>1</v>
      </c>
      <c r="E126" s="9">
        <v>1</v>
      </c>
      <c r="F126" s="9">
        <v>0.99999997662987761</v>
      </c>
      <c r="G126">
        <v>2.3370122392840639E-8</v>
      </c>
    </row>
    <row r="127" spans="3:7" x14ac:dyDescent="0.2">
      <c r="C127" s="5" t="s">
        <v>428</v>
      </c>
      <c r="D127" s="9">
        <v>1</v>
      </c>
      <c r="E127" s="9">
        <v>1</v>
      </c>
      <c r="F127" s="9">
        <v>0.99999130461034236</v>
      </c>
      <c r="G127">
        <v>8.6953896576424938E-6</v>
      </c>
    </row>
    <row r="128" spans="3:7" x14ac:dyDescent="0.2">
      <c r="C128" s="5" t="s">
        <v>229</v>
      </c>
      <c r="D128" s="9">
        <v>1</v>
      </c>
      <c r="E128" s="9">
        <v>1</v>
      </c>
      <c r="F128" s="9">
        <v>0.9999884073407288</v>
      </c>
      <c r="G128">
        <v>1.159265927108688E-5</v>
      </c>
    </row>
    <row r="129" spans="3:7" x14ac:dyDescent="0.2">
      <c r="C129" s="5" t="s">
        <v>307</v>
      </c>
      <c r="D129" s="9">
        <v>0</v>
      </c>
      <c r="E129" s="9">
        <v>0</v>
      </c>
      <c r="F129" s="9">
        <v>0.35498896869357771</v>
      </c>
      <c r="G129">
        <v>0.64501103130642234</v>
      </c>
    </row>
    <row r="130" spans="3:7" x14ac:dyDescent="0.2">
      <c r="C130" s="5" t="s">
        <v>300</v>
      </c>
      <c r="D130" s="9">
        <v>1</v>
      </c>
      <c r="E130" s="9">
        <v>1</v>
      </c>
      <c r="F130" s="9">
        <v>0.99999995478176118</v>
      </c>
      <c r="G130">
        <v>4.5218238930999632E-8</v>
      </c>
    </row>
    <row r="131" spans="3:7" x14ac:dyDescent="0.2">
      <c r="C131" s="5" t="s">
        <v>579</v>
      </c>
      <c r="D131" s="9">
        <v>1</v>
      </c>
      <c r="E131" s="9">
        <v>1</v>
      </c>
      <c r="F131" s="9">
        <v>0.99999901508529021</v>
      </c>
      <c r="G131">
        <v>9.8491470978956407E-7</v>
      </c>
    </row>
    <row r="132" spans="3:7" x14ac:dyDescent="0.2">
      <c r="C132" s="5" t="s">
        <v>247</v>
      </c>
      <c r="D132" s="9">
        <v>0</v>
      </c>
      <c r="E132" s="9">
        <v>0</v>
      </c>
      <c r="F132" s="9">
        <v>5.3735892296894545E-4</v>
      </c>
      <c r="G132">
        <v>0.9994626410770312</v>
      </c>
    </row>
    <row r="133" spans="3:7" x14ac:dyDescent="0.2">
      <c r="C133" s="5" t="s">
        <v>570</v>
      </c>
      <c r="D133" s="9">
        <v>1</v>
      </c>
      <c r="E133" s="9">
        <v>1</v>
      </c>
      <c r="F133" s="9">
        <v>0.99999787730697198</v>
      </c>
      <c r="G133">
        <v>2.1226930279061307E-6</v>
      </c>
    </row>
    <row r="134" spans="3:7" x14ac:dyDescent="0.2">
      <c r="C134" s="19" t="s">
        <v>351</v>
      </c>
      <c r="D134" s="18">
        <v>0</v>
      </c>
      <c r="E134" s="18">
        <v>1</v>
      </c>
      <c r="F134" s="18">
        <v>0.99999999999996481</v>
      </c>
      <c r="G134" s="17">
        <v>3.5305092183079984E-14</v>
      </c>
    </row>
    <row r="135" spans="3:7" x14ac:dyDescent="0.2">
      <c r="C135" s="5" t="s">
        <v>467</v>
      </c>
      <c r="D135" s="9">
        <v>1</v>
      </c>
      <c r="E135" s="9">
        <v>1</v>
      </c>
      <c r="F135" s="9">
        <v>0.99999549668685761</v>
      </c>
      <c r="G135">
        <v>4.5033131425009643E-6</v>
      </c>
    </row>
    <row r="136" spans="3:7" x14ac:dyDescent="0.2">
      <c r="C136" s="5" t="s">
        <v>647</v>
      </c>
      <c r="D136" s="9">
        <v>1</v>
      </c>
      <c r="E136" s="9">
        <v>1</v>
      </c>
      <c r="F136" s="9">
        <v>0.99963238135975363</v>
      </c>
      <c r="G136">
        <v>3.6761864024636992E-4</v>
      </c>
    </row>
    <row r="137" spans="3:7" x14ac:dyDescent="0.2">
      <c r="C137" s="5" t="s">
        <v>473</v>
      </c>
      <c r="D137" s="9">
        <v>1</v>
      </c>
      <c r="E137" s="9">
        <v>1</v>
      </c>
      <c r="F137" s="9">
        <v>0.99999980712165204</v>
      </c>
      <c r="G137">
        <v>1.9287834807091289E-7</v>
      </c>
    </row>
    <row r="138" spans="3:7" x14ac:dyDescent="0.2">
      <c r="C138" s="5" t="s">
        <v>522</v>
      </c>
      <c r="D138" s="9">
        <v>1</v>
      </c>
      <c r="E138" s="9">
        <v>1</v>
      </c>
      <c r="F138" s="9">
        <v>0.99800243007598355</v>
      </c>
      <c r="G138">
        <v>1.9975699240163403E-3</v>
      </c>
    </row>
    <row r="139" spans="3:7" x14ac:dyDescent="0.2">
      <c r="C139" s="5" t="s">
        <v>204</v>
      </c>
      <c r="D139" s="9">
        <v>0</v>
      </c>
      <c r="E139" s="9">
        <v>0</v>
      </c>
      <c r="F139" s="9">
        <v>1.5730977860049612E-2</v>
      </c>
      <c r="G139">
        <v>0.98426902213995038</v>
      </c>
    </row>
    <row r="140" spans="3:7" x14ac:dyDescent="0.2">
      <c r="C140" s="5" t="s">
        <v>419</v>
      </c>
      <c r="D140" s="9">
        <v>0</v>
      </c>
      <c r="E140" s="9">
        <v>0</v>
      </c>
      <c r="F140" s="9">
        <v>5.5307036752520489E-28</v>
      </c>
      <c r="G140">
        <v>1</v>
      </c>
    </row>
    <row r="141" spans="3:7" x14ac:dyDescent="0.2">
      <c r="C141" s="5" t="s">
        <v>336</v>
      </c>
      <c r="D141" s="9">
        <v>1</v>
      </c>
      <c r="E141" s="9">
        <v>1</v>
      </c>
      <c r="F141" s="9">
        <v>0.99999985878445286</v>
      </c>
      <c r="G141">
        <v>1.4121554725576857E-7</v>
      </c>
    </row>
    <row r="142" spans="3:7" x14ac:dyDescent="0.2">
      <c r="C142" s="5" t="s">
        <v>418</v>
      </c>
      <c r="D142" s="9">
        <v>0</v>
      </c>
      <c r="E142" s="9">
        <v>0</v>
      </c>
      <c r="F142" s="9">
        <v>8.0366250112708021E-11</v>
      </c>
      <c r="G142">
        <v>0.99999999991963362</v>
      </c>
    </row>
    <row r="143" spans="3:7" x14ac:dyDescent="0.2">
      <c r="C143" s="5" t="s">
        <v>504</v>
      </c>
      <c r="D143" s="9">
        <v>0</v>
      </c>
      <c r="E143" s="9">
        <v>0</v>
      </c>
      <c r="F143" s="9">
        <v>3.0187168991035389E-13</v>
      </c>
      <c r="G143">
        <v>0.99999999999969802</v>
      </c>
    </row>
    <row r="144" spans="3:7" x14ac:dyDescent="0.2">
      <c r="C144" s="5" t="s">
        <v>163</v>
      </c>
      <c r="D144" s="9">
        <v>0</v>
      </c>
      <c r="E144" s="9">
        <v>0</v>
      </c>
      <c r="F144" s="9">
        <v>5.3124422315027908E-19</v>
      </c>
      <c r="G144">
        <v>1</v>
      </c>
    </row>
    <row r="145" spans="3:7" x14ac:dyDescent="0.2">
      <c r="C145" s="5" t="s">
        <v>672</v>
      </c>
      <c r="D145" s="9">
        <v>1</v>
      </c>
      <c r="E145" s="9">
        <v>1</v>
      </c>
      <c r="F145" s="9">
        <v>0.99108296892508319</v>
      </c>
      <c r="G145">
        <v>8.9170310749167037E-3</v>
      </c>
    </row>
    <row r="146" spans="3:7" x14ac:dyDescent="0.2">
      <c r="C146" s="5" t="s">
        <v>453</v>
      </c>
      <c r="D146" s="9">
        <v>1</v>
      </c>
      <c r="E146" s="9">
        <v>1</v>
      </c>
      <c r="F146" s="9">
        <v>0.99951154656907482</v>
      </c>
      <c r="G146">
        <v>4.8845343092518423E-4</v>
      </c>
    </row>
    <row r="147" spans="3:7" x14ac:dyDescent="0.2">
      <c r="C147" s="5" t="s">
        <v>727</v>
      </c>
      <c r="D147" s="9">
        <v>0</v>
      </c>
      <c r="E147" s="9">
        <v>0</v>
      </c>
      <c r="F147" s="9">
        <v>1.8469448617807669E-5</v>
      </c>
      <c r="G147">
        <v>0.99998153055138217</v>
      </c>
    </row>
    <row r="148" spans="3:7" x14ac:dyDescent="0.2">
      <c r="C148" s="5" t="s">
        <v>479</v>
      </c>
      <c r="D148" s="9">
        <v>1</v>
      </c>
      <c r="E148" s="9">
        <v>1</v>
      </c>
      <c r="F148" s="9">
        <v>0.99946316296667403</v>
      </c>
      <c r="G148">
        <v>5.3683703332585431E-4</v>
      </c>
    </row>
    <row r="149" spans="3:7" x14ac:dyDescent="0.2">
      <c r="C149" s="5" t="s">
        <v>179</v>
      </c>
      <c r="D149" s="9">
        <v>0</v>
      </c>
      <c r="E149" s="9">
        <v>0</v>
      </c>
      <c r="F149" s="9">
        <v>5.017860270598506E-26</v>
      </c>
      <c r="G149">
        <v>1</v>
      </c>
    </row>
    <row r="150" spans="3:7" x14ac:dyDescent="0.2">
      <c r="C150" s="5" t="s">
        <v>443</v>
      </c>
      <c r="D150" s="9">
        <v>0</v>
      </c>
      <c r="E150" s="9">
        <v>0</v>
      </c>
      <c r="F150" s="9">
        <v>7.1018153379126166E-11</v>
      </c>
      <c r="G150">
        <v>0.99999999992898181</v>
      </c>
    </row>
    <row r="151" spans="3:7" x14ac:dyDescent="0.2">
      <c r="C151" s="19" t="s">
        <v>234</v>
      </c>
      <c r="D151" s="18">
        <v>0</v>
      </c>
      <c r="E151" s="18">
        <v>1</v>
      </c>
      <c r="F151" s="18">
        <v>0.98885826176978142</v>
      </c>
      <c r="G151" s="17">
        <v>1.114173823021858E-2</v>
      </c>
    </row>
    <row r="152" spans="3:7" x14ac:dyDescent="0.2">
      <c r="C152" s="5" t="s">
        <v>539</v>
      </c>
      <c r="D152" s="9">
        <v>1</v>
      </c>
      <c r="E152" s="9">
        <v>1</v>
      </c>
      <c r="F152" s="9">
        <v>0.99999996049635598</v>
      </c>
      <c r="G152">
        <v>3.9503643911587012E-8</v>
      </c>
    </row>
    <row r="153" spans="3:7" x14ac:dyDescent="0.2">
      <c r="C153" s="5" t="s">
        <v>261</v>
      </c>
      <c r="D153" s="9">
        <v>0</v>
      </c>
      <c r="E153" s="9">
        <v>0</v>
      </c>
      <c r="F153" s="9">
        <v>1.0456481355869336E-5</v>
      </c>
      <c r="G153">
        <v>0.999989543518644</v>
      </c>
    </row>
    <row r="154" spans="3:7" x14ac:dyDescent="0.2">
      <c r="C154" s="5" t="s">
        <v>524</v>
      </c>
      <c r="D154" s="9">
        <v>1</v>
      </c>
      <c r="E154" s="9">
        <v>1</v>
      </c>
      <c r="F154" s="9">
        <v>0.71119477380595308</v>
      </c>
      <c r="G154">
        <v>0.28880522619404692</v>
      </c>
    </row>
    <row r="155" spans="3:7" x14ac:dyDescent="0.2">
      <c r="C155" s="5" t="s">
        <v>459</v>
      </c>
      <c r="D155" s="9">
        <v>1</v>
      </c>
      <c r="E155" s="9">
        <v>1</v>
      </c>
      <c r="F155" s="9">
        <v>0.9993735007095208</v>
      </c>
      <c r="G155">
        <v>6.2649929047930986E-4</v>
      </c>
    </row>
    <row r="156" spans="3:7" x14ac:dyDescent="0.2">
      <c r="C156" s="5" t="s">
        <v>218</v>
      </c>
      <c r="D156" s="9">
        <v>0</v>
      </c>
      <c r="E156" s="9">
        <v>0</v>
      </c>
      <c r="F156" s="9">
        <v>1.0560400978116835E-6</v>
      </c>
      <c r="G156">
        <v>0.99999894395990219</v>
      </c>
    </row>
    <row r="157" spans="3:7" x14ac:dyDescent="0.2">
      <c r="C157" s="5" t="s">
        <v>262</v>
      </c>
      <c r="D157" s="9">
        <v>1</v>
      </c>
      <c r="E157" s="9">
        <v>1</v>
      </c>
      <c r="F157" s="9">
        <v>0.99999991561910662</v>
      </c>
      <c r="G157">
        <v>8.4380893383695379E-8</v>
      </c>
    </row>
    <row r="158" spans="3:7" x14ac:dyDescent="0.2">
      <c r="C158" s="5" t="s">
        <v>385</v>
      </c>
      <c r="D158" s="9">
        <v>1</v>
      </c>
      <c r="E158" s="9">
        <v>1</v>
      </c>
      <c r="F158" s="9">
        <v>0.9974410876107852</v>
      </c>
      <c r="G158">
        <v>2.5589123892146848E-3</v>
      </c>
    </row>
    <row r="159" spans="3:7" x14ac:dyDescent="0.2">
      <c r="C159" s="5" t="s">
        <v>519</v>
      </c>
      <c r="D159" s="9">
        <v>1</v>
      </c>
      <c r="E159" s="9">
        <v>1</v>
      </c>
      <c r="F159" s="9">
        <v>0.99999509754882043</v>
      </c>
      <c r="G159">
        <v>4.90245117945598E-6</v>
      </c>
    </row>
    <row r="160" spans="3:7" x14ac:dyDescent="0.2">
      <c r="C160" s="5" t="s">
        <v>223</v>
      </c>
      <c r="D160" s="9">
        <v>0</v>
      </c>
      <c r="E160" s="9">
        <v>0</v>
      </c>
      <c r="F160" s="9">
        <v>1.4079790544256517E-7</v>
      </c>
      <c r="G160">
        <v>0.99999985920209455</v>
      </c>
    </row>
    <row r="161" spans="3:7" x14ac:dyDescent="0.2">
      <c r="C161" s="5" t="s">
        <v>413</v>
      </c>
      <c r="D161" s="9">
        <v>0</v>
      </c>
      <c r="E161" s="9">
        <v>0</v>
      </c>
      <c r="F161" s="9">
        <v>6.4536988620784051E-16</v>
      </c>
      <c r="G161">
        <v>0.99999999999999922</v>
      </c>
    </row>
    <row r="162" spans="3:7" x14ac:dyDescent="0.2">
      <c r="C162" s="5" t="s">
        <v>590</v>
      </c>
      <c r="D162" s="9">
        <v>1</v>
      </c>
      <c r="E162" s="9">
        <v>1</v>
      </c>
      <c r="F162" s="9">
        <v>0.99989233165294045</v>
      </c>
      <c r="G162">
        <v>1.0766834705966399E-4</v>
      </c>
    </row>
    <row r="163" spans="3:7" x14ac:dyDescent="0.2">
      <c r="C163" s="5" t="s">
        <v>561</v>
      </c>
      <c r="D163" s="9">
        <v>0</v>
      </c>
      <c r="E163" s="9">
        <v>0</v>
      </c>
      <c r="F163" s="9">
        <v>1.0363860786500265E-15</v>
      </c>
      <c r="G163">
        <v>0.999999999999999</v>
      </c>
    </row>
    <row r="164" spans="3:7" x14ac:dyDescent="0.2">
      <c r="C164" s="5" t="s">
        <v>486</v>
      </c>
      <c r="D164" s="9">
        <v>1</v>
      </c>
      <c r="E164" s="9">
        <v>1</v>
      </c>
      <c r="F164" s="9">
        <v>0.99798618779747639</v>
      </c>
      <c r="G164">
        <v>2.0138122025235017E-3</v>
      </c>
    </row>
    <row r="165" spans="3:7" x14ac:dyDescent="0.2">
      <c r="C165" s="5" t="s">
        <v>444</v>
      </c>
      <c r="D165" s="9">
        <v>0</v>
      </c>
      <c r="E165" s="9">
        <v>0</v>
      </c>
      <c r="F165" s="9">
        <v>1.6888339007403142E-6</v>
      </c>
      <c r="G165">
        <v>0.99999831116609916</v>
      </c>
    </row>
    <row r="166" spans="3:7" x14ac:dyDescent="0.2">
      <c r="C166" s="5" t="s">
        <v>518</v>
      </c>
      <c r="D166" s="9">
        <v>1</v>
      </c>
      <c r="E166" s="9">
        <v>1</v>
      </c>
      <c r="F166" s="9">
        <v>0.99998353701556641</v>
      </c>
      <c r="G166">
        <v>1.6462984433474048E-5</v>
      </c>
    </row>
    <row r="167" spans="3:7" x14ac:dyDescent="0.2">
      <c r="C167" s="5" t="s">
        <v>717</v>
      </c>
      <c r="D167" s="9">
        <v>1</v>
      </c>
      <c r="E167" s="9">
        <v>1</v>
      </c>
      <c r="F167" s="9">
        <v>0.99999987302055882</v>
      </c>
      <c r="G167">
        <v>1.2697944107298298E-7</v>
      </c>
    </row>
    <row r="168" spans="3:7" x14ac:dyDescent="0.2">
      <c r="C168" s="5" t="s">
        <v>425</v>
      </c>
      <c r="D168" s="9">
        <v>0</v>
      </c>
      <c r="E168" s="9">
        <v>0</v>
      </c>
      <c r="F168" s="9">
        <v>2.030292981140259E-9</v>
      </c>
      <c r="G168">
        <v>0.99999999796970718</v>
      </c>
    </row>
    <row r="169" spans="3:7" x14ac:dyDescent="0.2">
      <c r="C169" s="5" t="s">
        <v>693</v>
      </c>
      <c r="D169" s="9">
        <v>1</v>
      </c>
      <c r="E169" s="9">
        <v>1</v>
      </c>
      <c r="F169" s="9">
        <v>0.99834475708249582</v>
      </c>
      <c r="G169">
        <v>1.655242917504185E-3</v>
      </c>
    </row>
    <row r="170" spans="3:7" x14ac:dyDescent="0.2">
      <c r="C170" s="5" t="s">
        <v>335</v>
      </c>
      <c r="D170" s="9">
        <v>1</v>
      </c>
      <c r="E170" s="9">
        <v>1</v>
      </c>
      <c r="F170" s="9">
        <v>0.99999973233420325</v>
      </c>
      <c r="G170">
        <v>2.6766579674930568E-7</v>
      </c>
    </row>
    <row r="171" spans="3:7" x14ac:dyDescent="0.2">
      <c r="C171" s="5" t="s">
        <v>337</v>
      </c>
      <c r="D171" s="9">
        <v>1</v>
      </c>
      <c r="E171" s="9">
        <v>1</v>
      </c>
      <c r="F171" s="9">
        <v>1</v>
      </c>
      <c r="G171">
        <v>0</v>
      </c>
    </row>
    <row r="172" spans="3:7" x14ac:dyDescent="0.2">
      <c r="C172" s="5" t="s">
        <v>681</v>
      </c>
      <c r="D172" s="9">
        <v>1</v>
      </c>
      <c r="E172" s="9">
        <v>1</v>
      </c>
      <c r="F172" s="9">
        <v>0.99998822110073005</v>
      </c>
      <c r="G172">
        <v>1.1778899269954124E-5</v>
      </c>
    </row>
    <row r="173" spans="3:7" x14ac:dyDescent="0.2">
      <c r="C173" s="5" t="s">
        <v>333</v>
      </c>
      <c r="D173" s="9">
        <v>0</v>
      </c>
      <c r="E173" s="9">
        <v>0</v>
      </c>
      <c r="F173" s="9">
        <v>4.7494217077145766E-11</v>
      </c>
      <c r="G173">
        <v>0.99999999995250577</v>
      </c>
    </row>
    <row r="174" spans="3:7" x14ac:dyDescent="0.2">
      <c r="C174" s="5" t="s">
        <v>359</v>
      </c>
      <c r="D174" s="9">
        <v>0</v>
      </c>
      <c r="E174" s="9">
        <v>0</v>
      </c>
      <c r="F174" s="9">
        <v>5.5440397503417826E-7</v>
      </c>
      <c r="G174">
        <v>0.99999944559602483</v>
      </c>
    </row>
    <row r="175" spans="3:7" x14ac:dyDescent="0.2">
      <c r="C175" s="5" t="s">
        <v>167</v>
      </c>
      <c r="D175" s="9">
        <v>0</v>
      </c>
      <c r="E175" s="9">
        <v>0</v>
      </c>
      <c r="F175" s="9">
        <v>8.6304912697880386E-11</v>
      </c>
      <c r="G175">
        <v>0.99999999991369504</v>
      </c>
    </row>
    <row r="176" spans="3:7" x14ac:dyDescent="0.2">
      <c r="C176" s="5" t="s">
        <v>246</v>
      </c>
      <c r="D176" s="9">
        <v>0</v>
      </c>
      <c r="E176" s="9">
        <v>0</v>
      </c>
      <c r="F176" s="9">
        <v>1.5581401222910689E-15</v>
      </c>
      <c r="G176">
        <v>0.99999999999999845</v>
      </c>
    </row>
    <row r="177" spans="3:7" x14ac:dyDescent="0.2">
      <c r="C177" s="5" t="s">
        <v>451</v>
      </c>
      <c r="D177" s="9">
        <v>1</v>
      </c>
      <c r="E177" s="9">
        <v>1</v>
      </c>
      <c r="F177" s="9">
        <v>1</v>
      </c>
      <c r="G177">
        <v>0</v>
      </c>
    </row>
    <row r="178" spans="3:7" x14ac:dyDescent="0.2">
      <c r="C178" s="5" t="s">
        <v>588</v>
      </c>
      <c r="D178" s="9">
        <v>1</v>
      </c>
      <c r="E178" s="9">
        <v>1</v>
      </c>
      <c r="F178" s="9">
        <v>0.99819373990825</v>
      </c>
      <c r="G178">
        <v>1.8062600917500005E-3</v>
      </c>
    </row>
    <row r="179" spans="3:7" x14ac:dyDescent="0.2">
      <c r="C179" s="5" t="s">
        <v>190</v>
      </c>
      <c r="D179" s="9">
        <v>0</v>
      </c>
      <c r="E179" s="9">
        <v>0</v>
      </c>
      <c r="F179" s="9">
        <v>3.7077290840344981E-6</v>
      </c>
      <c r="G179">
        <v>0.99999629227091602</v>
      </c>
    </row>
    <row r="180" spans="3:7" x14ac:dyDescent="0.2">
      <c r="C180" s="5" t="s">
        <v>629</v>
      </c>
      <c r="D180" s="9">
        <v>0</v>
      </c>
      <c r="E180" s="9">
        <v>0</v>
      </c>
      <c r="F180" s="9">
        <v>2.6834901967478369E-11</v>
      </c>
      <c r="G180">
        <v>0.99999999997316524</v>
      </c>
    </row>
    <row r="181" spans="3:7" x14ac:dyDescent="0.2">
      <c r="C181" s="5" t="s">
        <v>227</v>
      </c>
      <c r="D181" s="9">
        <v>1</v>
      </c>
      <c r="E181" s="9">
        <v>1</v>
      </c>
      <c r="F181" s="9">
        <v>0.99999814988279023</v>
      </c>
      <c r="G181">
        <v>1.8501172097673544E-6</v>
      </c>
    </row>
    <row r="182" spans="3:7" x14ac:dyDescent="0.2">
      <c r="C182" s="5" t="s">
        <v>513</v>
      </c>
      <c r="D182" s="9">
        <v>0</v>
      </c>
      <c r="E182" s="9">
        <v>0</v>
      </c>
      <c r="F182" s="9">
        <v>1.5838324237289546E-39</v>
      </c>
      <c r="G182">
        <v>1</v>
      </c>
    </row>
    <row r="183" spans="3:7" x14ac:dyDescent="0.2">
      <c r="C183" s="5" t="s">
        <v>245</v>
      </c>
      <c r="D183" s="9">
        <v>1</v>
      </c>
      <c r="E183" s="9">
        <v>1</v>
      </c>
      <c r="F183" s="9">
        <v>0.99994348088079765</v>
      </c>
      <c r="G183">
        <v>5.6519119202458334E-5</v>
      </c>
    </row>
    <row r="184" spans="3:7" x14ac:dyDescent="0.2">
      <c r="C184" s="5" t="s">
        <v>431</v>
      </c>
      <c r="D184" s="9">
        <v>1</v>
      </c>
      <c r="E184" s="9">
        <v>1</v>
      </c>
      <c r="F184" s="9">
        <v>0.9999937180273788</v>
      </c>
      <c r="G184">
        <v>6.2819726213136917E-6</v>
      </c>
    </row>
    <row r="185" spans="3:7" x14ac:dyDescent="0.2">
      <c r="C185" s="5" t="s">
        <v>688</v>
      </c>
      <c r="D185" s="9">
        <v>1</v>
      </c>
      <c r="E185" s="9">
        <v>1</v>
      </c>
      <c r="F185" s="9">
        <v>0.99999213155981759</v>
      </c>
      <c r="G185">
        <v>7.8684401824125061E-6</v>
      </c>
    </row>
    <row r="186" spans="3:7" x14ac:dyDescent="0.2">
      <c r="C186" s="5" t="s">
        <v>297</v>
      </c>
      <c r="D186" s="9">
        <v>1</v>
      </c>
      <c r="E186" s="9">
        <v>1</v>
      </c>
      <c r="F186" s="9">
        <v>0.99998222735937958</v>
      </c>
      <c r="G186">
        <v>1.7772640620417057E-5</v>
      </c>
    </row>
    <row r="187" spans="3:7" x14ac:dyDescent="0.2">
      <c r="C187" s="5" t="s">
        <v>512</v>
      </c>
      <c r="D187" s="9">
        <v>0</v>
      </c>
      <c r="E187" s="9">
        <v>0</v>
      </c>
      <c r="F187" s="9">
        <v>1.1123249598988228E-7</v>
      </c>
      <c r="G187">
        <v>0.99999988876750401</v>
      </c>
    </row>
    <row r="188" spans="3:7" x14ac:dyDescent="0.2">
      <c r="C188" s="5" t="s">
        <v>235</v>
      </c>
      <c r="D188" s="9">
        <v>1</v>
      </c>
      <c r="E188" s="9">
        <v>1</v>
      </c>
      <c r="F188" s="9">
        <v>0.99992743335249001</v>
      </c>
      <c r="G188">
        <v>7.2566647510097226E-5</v>
      </c>
    </row>
    <row r="189" spans="3:7" x14ac:dyDescent="0.2">
      <c r="C189" s="5" t="s">
        <v>271</v>
      </c>
      <c r="D189" s="9">
        <v>1</v>
      </c>
      <c r="E189" s="9">
        <v>1</v>
      </c>
      <c r="F189" s="9">
        <v>0.99999988117702676</v>
      </c>
      <c r="G189">
        <v>1.1882297312748594E-7</v>
      </c>
    </row>
    <row r="190" spans="3:7" x14ac:dyDescent="0.2">
      <c r="C190" s="5" t="s">
        <v>212</v>
      </c>
      <c r="D190" s="9">
        <v>1</v>
      </c>
      <c r="E190" s="9">
        <v>1</v>
      </c>
      <c r="F190" s="9">
        <v>0.99999933380718564</v>
      </c>
      <c r="G190">
        <v>6.6619281446911316E-7</v>
      </c>
    </row>
    <row r="191" spans="3:7" x14ac:dyDescent="0.2">
      <c r="C191" s="5" t="s">
        <v>200</v>
      </c>
      <c r="D191" s="9">
        <v>0</v>
      </c>
      <c r="E191" s="9">
        <v>0</v>
      </c>
      <c r="F191" s="9">
        <v>7.4482352791371706E-2</v>
      </c>
      <c r="G191">
        <v>0.92551764720862839</v>
      </c>
    </row>
    <row r="192" spans="3:7" x14ac:dyDescent="0.2">
      <c r="C192" s="5" t="s">
        <v>472</v>
      </c>
      <c r="D192" s="9">
        <v>1</v>
      </c>
      <c r="E192" s="9">
        <v>1</v>
      </c>
      <c r="F192" s="9">
        <v>0.99174967306335482</v>
      </c>
      <c r="G192">
        <v>8.2503269366450693E-3</v>
      </c>
    </row>
    <row r="193" spans="3:7" x14ac:dyDescent="0.2">
      <c r="C193" s="5" t="s">
        <v>549</v>
      </c>
      <c r="D193" s="9">
        <v>1</v>
      </c>
      <c r="E193" s="9">
        <v>1</v>
      </c>
      <c r="F193" s="9">
        <v>0.99999999997800604</v>
      </c>
      <c r="G193">
        <v>2.1993962207034198E-11</v>
      </c>
    </row>
    <row r="194" spans="3:7" x14ac:dyDescent="0.2">
      <c r="C194" s="19" t="s">
        <v>386</v>
      </c>
      <c r="D194" s="18">
        <v>1</v>
      </c>
      <c r="E194" s="18">
        <v>0</v>
      </c>
      <c r="F194" s="18">
        <v>1.006197468942593E-3</v>
      </c>
      <c r="G194" s="17">
        <v>0.99899380253105741</v>
      </c>
    </row>
    <row r="195" spans="3:7" x14ac:dyDescent="0.2">
      <c r="C195" s="5" t="s">
        <v>253</v>
      </c>
      <c r="D195" s="9">
        <v>1</v>
      </c>
      <c r="E195" s="9">
        <v>1</v>
      </c>
      <c r="F195" s="9">
        <v>0.99893012936636438</v>
      </c>
      <c r="G195">
        <v>1.0698706336356167E-3</v>
      </c>
    </row>
    <row r="196" spans="3:7" x14ac:dyDescent="0.2">
      <c r="C196" s="19" t="s">
        <v>376</v>
      </c>
      <c r="D196" s="18">
        <v>0</v>
      </c>
      <c r="E196" s="18">
        <v>1</v>
      </c>
      <c r="F196" s="18">
        <v>0.99610329105986917</v>
      </c>
      <c r="G196" s="17">
        <v>3.896708940130833E-3</v>
      </c>
    </row>
    <row r="197" spans="3:7" x14ac:dyDescent="0.2">
      <c r="C197" s="5" t="s">
        <v>263</v>
      </c>
      <c r="D197" s="9">
        <v>1</v>
      </c>
      <c r="E197" s="9">
        <v>1</v>
      </c>
      <c r="F197" s="9">
        <v>0.99840198766285837</v>
      </c>
      <c r="G197">
        <v>1.5980123371416299E-3</v>
      </c>
    </row>
    <row r="198" spans="3:7" x14ac:dyDescent="0.2">
      <c r="C198" s="5" t="s">
        <v>501</v>
      </c>
      <c r="D198" s="9">
        <v>1</v>
      </c>
      <c r="E198" s="9">
        <v>1</v>
      </c>
      <c r="F198" s="9">
        <v>0.71798703090370775</v>
      </c>
      <c r="G198">
        <v>0.28201296909629225</v>
      </c>
    </row>
    <row r="199" spans="3:7" x14ac:dyDescent="0.2">
      <c r="C199" s="5" t="s">
        <v>291</v>
      </c>
      <c r="D199" s="9">
        <v>1</v>
      </c>
      <c r="E199" s="9">
        <v>1</v>
      </c>
      <c r="F199" s="9">
        <v>0.99999944356080983</v>
      </c>
      <c r="G199">
        <v>5.5643919016912236E-7</v>
      </c>
    </row>
    <row r="200" spans="3:7" x14ac:dyDescent="0.2">
      <c r="C200" s="5" t="s">
        <v>461</v>
      </c>
      <c r="D200" s="9">
        <v>0</v>
      </c>
      <c r="E200" s="9">
        <v>0</v>
      </c>
      <c r="F200" s="9">
        <v>5.7645402892178493E-26</v>
      </c>
      <c r="G200">
        <v>1</v>
      </c>
    </row>
    <row r="201" spans="3:7" x14ac:dyDescent="0.2">
      <c r="C201" s="19" t="s">
        <v>505</v>
      </c>
      <c r="D201" s="18">
        <v>1</v>
      </c>
      <c r="E201" s="18">
        <v>0</v>
      </c>
      <c r="F201" s="18">
        <v>0.3249345486459842</v>
      </c>
      <c r="G201" s="17">
        <v>0.67506545135401574</v>
      </c>
    </row>
    <row r="202" spans="3:7" x14ac:dyDescent="0.2">
      <c r="C202" s="5" t="s">
        <v>387</v>
      </c>
      <c r="D202" s="9">
        <v>1</v>
      </c>
      <c r="E202" s="9">
        <v>1</v>
      </c>
      <c r="F202" s="9">
        <v>0.99999862497022218</v>
      </c>
      <c r="G202">
        <v>1.3750297778170051E-6</v>
      </c>
    </row>
    <row r="203" spans="3:7" x14ac:dyDescent="0.2">
      <c r="C203" s="19" t="s">
        <v>366</v>
      </c>
      <c r="D203" s="18">
        <v>0</v>
      </c>
      <c r="E203" s="18">
        <v>1</v>
      </c>
      <c r="F203" s="18">
        <v>0.60821270371297786</v>
      </c>
      <c r="G203" s="17">
        <v>0.39178729628702214</v>
      </c>
    </row>
    <row r="204" spans="3:7" x14ac:dyDescent="0.2">
      <c r="C204" s="5" t="s">
        <v>312</v>
      </c>
      <c r="D204" s="9">
        <v>1</v>
      </c>
      <c r="E204" s="9">
        <v>1</v>
      </c>
      <c r="F204" s="9">
        <v>0.99999992481351596</v>
      </c>
      <c r="G204">
        <v>7.5186484038702872E-8</v>
      </c>
    </row>
    <row r="205" spans="3:7" x14ac:dyDescent="0.2">
      <c r="C205" s="5" t="s">
        <v>373</v>
      </c>
      <c r="D205" s="9">
        <v>0</v>
      </c>
      <c r="E205" s="9">
        <v>0</v>
      </c>
      <c r="F205" s="9">
        <v>3.38523913969837E-120</v>
      </c>
      <c r="G205">
        <v>1</v>
      </c>
    </row>
    <row r="206" spans="3:7" x14ac:dyDescent="0.2">
      <c r="C206" s="5" t="s">
        <v>555</v>
      </c>
      <c r="D206" s="9">
        <v>1</v>
      </c>
      <c r="E206" s="9">
        <v>1</v>
      </c>
      <c r="F206" s="9">
        <v>0.99920685649985241</v>
      </c>
      <c r="G206">
        <v>7.9314350014769719E-4</v>
      </c>
    </row>
    <row r="207" spans="3:7" x14ac:dyDescent="0.2">
      <c r="C207" s="5" t="s">
        <v>206</v>
      </c>
      <c r="D207" s="9">
        <v>0</v>
      </c>
      <c r="E207" s="9">
        <v>0</v>
      </c>
      <c r="F207" s="9">
        <v>1.7767970920369673E-12</v>
      </c>
      <c r="G207">
        <v>0.9999999999982232</v>
      </c>
    </row>
    <row r="208" spans="3:7" x14ac:dyDescent="0.2">
      <c r="C208" s="5" t="s">
        <v>577</v>
      </c>
      <c r="D208" s="9">
        <v>1</v>
      </c>
      <c r="E208" s="9">
        <v>1</v>
      </c>
      <c r="F208" s="9">
        <v>0.9999921677525182</v>
      </c>
      <c r="G208">
        <v>7.8322474817982268E-6</v>
      </c>
    </row>
    <row r="209" spans="3:7" x14ac:dyDescent="0.2">
      <c r="C209" s="5" t="s">
        <v>169</v>
      </c>
      <c r="D209" s="9">
        <v>0</v>
      </c>
      <c r="E209" s="9">
        <v>0</v>
      </c>
      <c r="F209" s="9">
        <v>8.0990325201530222E-8</v>
      </c>
      <c r="G209">
        <v>0.99999991900967478</v>
      </c>
    </row>
    <row r="210" spans="3:7" x14ac:dyDescent="0.2">
      <c r="C210" s="19" t="s">
        <v>689</v>
      </c>
      <c r="D210" s="18">
        <v>1</v>
      </c>
      <c r="E210" s="18">
        <v>0</v>
      </c>
      <c r="F210" s="18">
        <v>6.9036764587005764E-2</v>
      </c>
      <c r="G210" s="17">
        <v>0.93096323541299419</v>
      </c>
    </row>
    <row r="211" spans="3:7" x14ac:dyDescent="0.2">
      <c r="C211" s="5" t="s">
        <v>665</v>
      </c>
      <c r="D211" s="9">
        <v>1</v>
      </c>
      <c r="E211" s="9">
        <v>1</v>
      </c>
      <c r="F211" s="9">
        <v>0.99999888471227205</v>
      </c>
      <c r="G211">
        <v>1.1152877279485551E-6</v>
      </c>
    </row>
    <row r="212" spans="3:7" x14ac:dyDescent="0.2">
      <c r="C212" s="5" t="s">
        <v>631</v>
      </c>
      <c r="D212" s="9">
        <v>1</v>
      </c>
      <c r="E212" s="9">
        <v>1</v>
      </c>
      <c r="F212" s="9">
        <v>0.9997955735784364</v>
      </c>
      <c r="G212">
        <v>2.0442642156359711E-4</v>
      </c>
    </row>
    <row r="213" spans="3:7" x14ac:dyDescent="0.2">
      <c r="C213" s="5" t="s">
        <v>391</v>
      </c>
      <c r="D213" s="9">
        <v>0</v>
      </c>
      <c r="E213" s="9">
        <v>0</v>
      </c>
      <c r="F213" s="9">
        <v>2.8596857938617111E-12</v>
      </c>
      <c r="G213">
        <v>0.9999999999971404</v>
      </c>
    </row>
    <row r="214" spans="3:7" x14ac:dyDescent="0.2">
      <c r="C214" s="5" t="s">
        <v>491</v>
      </c>
      <c r="D214" s="9">
        <v>0</v>
      </c>
      <c r="E214" s="9">
        <v>0</v>
      </c>
      <c r="F214" s="9">
        <v>0.12807129372366582</v>
      </c>
      <c r="G214">
        <v>0.87192870627633412</v>
      </c>
    </row>
    <row r="215" spans="3:7" x14ac:dyDescent="0.2">
      <c r="C215" s="5" t="s">
        <v>250</v>
      </c>
      <c r="D215" s="9">
        <v>1</v>
      </c>
      <c r="E215" s="9">
        <v>1</v>
      </c>
      <c r="F215" s="9">
        <v>0.72673261590251093</v>
      </c>
      <c r="G215">
        <v>0.27326738409748907</v>
      </c>
    </row>
    <row r="216" spans="3:7" x14ac:dyDescent="0.2">
      <c r="C216" s="5" t="s">
        <v>692</v>
      </c>
      <c r="D216" s="9">
        <v>1</v>
      </c>
      <c r="E216" s="9">
        <v>1</v>
      </c>
      <c r="F216" s="9">
        <v>0.99771917345913841</v>
      </c>
      <c r="G216">
        <v>2.2808265408614803E-3</v>
      </c>
    </row>
    <row r="217" spans="3:7" x14ac:dyDescent="0.2">
      <c r="C217" s="5" t="s">
        <v>239</v>
      </c>
      <c r="D217" s="9">
        <v>0</v>
      </c>
      <c r="E217" s="9">
        <v>0</v>
      </c>
      <c r="F217" s="9">
        <v>3.3063967484486551E-28</v>
      </c>
      <c r="G217">
        <v>1</v>
      </c>
    </row>
    <row r="218" spans="3:7" x14ac:dyDescent="0.2">
      <c r="C218" s="5" t="s">
        <v>284</v>
      </c>
      <c r="D218" s="9">
        <v>1</v>
      </c>
      <c r="E218" s="9">
        <v>1</v>
      </c>
      <c r="F218" s="9">
        <v>0.9465019229383872</v>
      </c>
      <c r="G218">
        <v>5.3498077061612914E-2</v>
      </c>
    </row>
    <row r="219" spans="3:7" x14ac:dyDescent="0.2">
      <c r="C219" s="5" t="s">
        <v>543</v>
      </c>
      <c r="D219" s="9">
        <v>1</v>
      </c>
      <c r="E219" s="9">
        <v>1</v>
      </c>
      <c r="F219" s="9">
        <v>0.99999999963735919</v>
      </c>
      <c r="G219">
        <v>3.6264080627290696E-10</v>
      </c>
    </row>
    <row r="220" spans="3:7" x14ac:dyDescent="0.2">
      <c r="C220" s="5" t="s">
        <v>610</v>
      </c>
      <c r="D220" s="9">
        <v>0</v>
      </c>
      <c r="E220" s="9">
        <v>0</v>
      </c>
      <c r="F220" s="9">
        <v>3.7360059547664544E-17</v>
      </c>
      <c r="G220">
        <v>1</v>
      </c>
    </row>
    <row r="221" spans="3:7" x14ac:dyDescent="0.2">
      <c r="C221" s="5" t="s">
        <v>621</v>
      </c>
      <c r="D221" s="9">
        <v>0</v>
      </c>
      <c r="E221" s="9">
        <v>0</v>
      </c>
      <c r="F221" s="9">
        <v>8.539256798715877E-21</v>
      </c>
      <c r="G221">
        <v>1</v>
      </c>
    </row>
    <row r="222" spans="3:7" x14ac:dyDescent="0.2">
      <c r="C222" s="5" t="s">
        <v>465</v>
      </c>
      <c r="D222" s="9">
        <v>1</v>
      </c>
      <c r="E222" s="9">
        <v>1</v>
      </c>
      <c r="F222" s="9">
        <v>0.99999964507271599</v>
      </c>
      <c r="G222">
        <v>3.5492728411856689E-7</v>
      </c>
    </row>
    <row r="223" spans="3:7" x14ac:dyDescent="0.2">
      <c r="C223" s="5" t="s">
        <v>534</v>
      </c>
      <c r="D223" s="9">
        <v>0</v>
      </c>
      <c r="E223" s="9">
        <v>0</v>
      </c>
      <c r="F223" s="9">
        <v>2.8874559248213014E-16</v>
      </c>
      <c r="G223">
        <v>0.99999999999999956</v>
      </c>
    </row>
    <row r="224" spans="3:7" x14ac:dyDescent="0.2">
      <c r="C224" s="5" t="s">
        <v>527</v>
      </c>
      <c r="D224" s="9">
        <v>0</v>
      </c>
      <c r="E224" s="9">
        <v>0</v>
      </c>
      <c r="F224" s="9">
        <v>3.7149812833000892E-15</v>
      </c>
      <c r="G224">
        <v>0.99999999999999645</v>
      </c>
    </row>
    <row r="225" spans="3:7" x14ac:dyDescent="0.2">
      <c r="C225" s="5" t="s">
        <v>320</v>
      </c>
      <c r="D225" s="9">
        <v>1</v>
      </c>
      <c r="E225" s="9">
        <v>1</v>
      </c>
      <c r="F225" s="9">
        <v>0.99999998529053202</v>
      </c>
      <c r="G225">
        <v>1.4709467865969827E-8</v>
      </c>
    </row>
    <row r="226" spans="3:7" x14ac:dyDescent="0.2">
      <c r="C226" s="5" t="s">
        <v>433</v>
      </c>
      <c r="D226" s="9">
        <v>0</v>
      </c>
      <c r="E226" s="9">
        <v>0</v>
      </c>
      <c r="F226" s="9">
        <v>7.7604426813771033E-29</v>
      </c>
      <c r="G226">
        <v>1</v>
      </c>
    </row>
    <row r="227" spans="3:7" x14ac:dyDescent="0.2">
      <c r="C227" s="19" t="s">
        <v>703</v>
      </c>
      <c r="D227" s="18">
        <v>1</v>
      </c>
      <c r="E227" s="18">
        <v>0</v>
      </c>
      <c r="F227" s="18">
        <v>0.1283170921617095</v>
      </c>
      <c r="G227" s="17">
        <v>0.8716829078382905</v>
      </c>
    </row>
    <row r="228" spans="3:7" x14ac:dyDescent="0.2">
      <c r="C228" s="5" t="s">
        <v>644</v>
      </c>
      <c r="D228" s="9">
        <v>1</v>
      </c>
      <c r="E228" s="9">
        <v>1</v>
      </c>
      <c r="F228" s="9">
        <v>0.85043608116798353</v>
      </c>
      <c r="G228">
        <v>0.14956391883201647</v>
      </c>
    </row>
    <row r="229" spans="3:7" x14ac:dyDescent="0.2">
      <c r="C229" s="5" t="s">
        <v>358</v>
      </c>
      <c r="D229" s="9">
        <v>0</v>
      </c>
      <c r="E229" s="9">
        <v>0</v>
      </c>
      <c r="F229" s="9">
        <v>2.2425648352878988E-6</v>
      </c>
      <c r="G229">
        <v>0.99999775743516484</v>
      </c>
    </row>
    <row r="230" spans="3:7" x14ac:dyDescent="0.2">
      <c r="C230" s="5" t="s">
        <v>667</v>
      </c>
      <c r="D230" s="9">
        <v>1</v>
      </c>
      <c r="E230" s="9">
        <v>1</v>
      </c>
      <c r="F230" s="9">
        <v>0.76204575151558573</v>
      </c>
      <c r="G230">
        <v>0.23795424848441429</v>
      </c>
    </row>
    <row r="231" spans="3:7" x14ac:dyDescent="0.2">
      <c r="C231" s="5" t="s">
        <v>315</v>
      </c>
      <c r="D231" s="9">
        <v>1</v>
      </c>
      <c r="E231" s="9">
        <v>1</v>
      </c>
      <c r="F231" s="9">
        <v>0.87838283574523268</v>
      </c>
      <c r="G231">
        <v>0.12161716425476732</v>
      </c>
    </row>
    <row r="232" spans="3:7" x14ac:dyDescent="0.2">
      <c r="C232" s="5" t="s">
        <v>643</v>
      </c>
      <c r="D232" s="9">
        <v>1</v>
      </c>
      <c r="E232" s="9">
        <v>1</v>
      </c>
      <c r="F232" s="9">
        <v>0.99964804339464219</v>
      </c>
      <c r="G232">
        <v>3.5195660535780604E-4</v>
      </c>
    </row>
    <row r="233" spans="3:7" x14ac:dyDescent="0.2">
      <c r="C233" s="5" t="s">
        <v>287</v>
      </c>
      <c r="D233" s="9">
        <v>0</v>
      </c>
      <c r="E233" s="9">
        <v>0</v>
      </c>
      <c r="F233" s="9">
        <v>6.1260380929655054E-3</v>
      </c>
      <c r="G233">
        <v>0.99387396190703436</v>
      </c>
    </row>
    <row r="234" spans="3:7" x14ac:dyDescent="0.2">
      <c r="C234" s="5" t="s">
        <v>673</v>
      </c>
      <c r="D234" s="9">
        <v>0</v>
      </c>
      <c r="E234" s="9">
        <v>0</v>
      </c>
      <c r="F234" s="9">
        <v>1.4547078505244892E-8</v>
      </c>
      <c r="G234">
        <v>0.99999998545292157</v>
      </c>
    </row>
    <row r="235" spans="3:7" x14ac:dyDescent="0.2">
      <c r="C235" s="5" t="s">
        <v>542</v>
      </c>
      <c r="D235" s="9">
        <v>1</v>
      </c>
      <c r="E235" s="9">
        <v>1</v>
      </c>
      <c r="F235" s="9">
        <v>0.99999136524391441</v>
      </c>
      <c r="G235">
        <v>8.6347560857014116E-6</v>
      </c>
    </row>
    <row r="236" spans="3:7" x14ac:dyDescent="0.2">
      <c r="C236" s="5" t="s">
        <v>357</v>
      </c>
      <c r="D236" s="9">
        <v>0</v>
      </c>
      <c r="E236" s="9">
        <v>0</v>
      </c>
      <c r="F236" s="9">
        <v>6.0205442968762015E-8</v>
      </c>
      <c r="G236">
        <v>0.99999993979455704</v>
      </c>
    </row>
    <row r="237" spans="3:7" x14ac:dyDescent="0.2">
      <c r="C237" s="5" t="s">
        <v>295</v>
      </c>
      <c r="D237" s="9">
        <v>0</v>
      </c>
      <c r="E237" s="9">
        <v>0</v>
      </c>
      <c r="F237" s="9">
        <v>1.5970522704687208E-12</v>
      </c>
      <c r="G237">
        <v>0.99999999999840283</v>
      </c>
    </row>
    <row r="238" spans="3:7" x14ac:dyDescent="0.2">
      <c r="C238" s="5" t="s">
        <v>499</v>
      </c>
      <c r="D238" s="9">
        <v>1</v>
      </c>
      <c r="E238" s="9">
        <v>1</v>
      </c>
      <c r="F238" s="9">
        <v>0.99999864942479544</v>
      </c>
      <c r="G238">
        <v>1.3505752045617214E-6</v>
      </c>
    </row>
    <row r="239" spans="3:7" x14ac:dyDescent="0.2">
      <c r="C239" s="5" t="s">
        <v>340</v>
      </c>
      <c r="D239" s="9">
        <v>1</v>
      </c>
      <c r="E239" s="9">
        <v>1</v>
      </c>
      <c r="F239" s="9">
        <v>0.99997157321135322</v>
      </c>
      <c r="G239">
        <v>2.842678864667381E-5</v>
      </c>
    </row>
    <row r="240" spans="3:7" x14ac:dyDescent="0.2">
      <c r="C240" s="5" t="s">
        <v>710</v>
      </c>
      <c r="D240" s="9">
        <v>1</v>
      </c>
      <c r="E240" s="9">
        <v>1</v>
      </c>
      <c r="F240" s="9">
        <v>0.99939221066088235</v>
      </c>
      <c r="G240">
        <v>6.077893391176481E-4</v>
      </c>
    </row>
    <row r="241" spans="3:7" x14ac:dyDescent="0.2">
      <c r="C241" s="5" t="s">
        <v>619</v>
      </c>
      <c r="D241" s="9">
        <v>1</v>
      </c>
      <c r="E241" s="9">
        <v>1</v>
      </c>
      <c r="F241" s="9">
        <v>0.9589305004594928</v>
      </c>
      <c r="G241">
        <v>4.1069499540507093E-2</v>
      </c>
    </row>
    <row r="242" spans="3:7" x14ac:dyDescent="0.2">
      <c r="C242" s="19" t="s">
        <v>311</v>
      </c>
      <c r="D242" s="18">
        <v>1</v>
      </c>
      <c r="E242" s="18">
        <v>0</v>
      </c>
      <c r="F242" s="18">
        <v>3.433593807741963E-4</v>
      </c>
      <c r="G242" s="17">
        <v>0.99965664061922577</v>
      </c>
    </row>
    <row r="243" spans="3:7" x14ac:dyDescent="0.2">
      <c r="C243" s="5" t="s">
        <v>332</v>
      </c>
      <c r="D243" s="9">
        <v>0</v>
      </c>
      <c r="E243" s="9">
        <v>0</v>
      </c>
      <c r="F243" s="9">
        <v>1.3365616884584413E-3</v>
      </c>
      <c r="G243">
        <v>0.99866343831154158</v>
      </c>
    </row>
    <row r="244" spans="3:7" x14ac:dyDescent="0.2">
      <c r="C244" s="5" t="s">
        <v>583</v>
      </c>
      <c r="D244" s="9">
        <v>1</v>
      </c>
      <c r="E244" s="9">
        <v>1</v>
      </c>
      <c r="F244" s="9">
        <v>0.99936287220580955</v>
      </c>
      <c r="G244">
        <v>6.3712779419045074E-4</v>
      </c>
    </row>
    <row r="245" spans="3:7" x14ac:dyDescent="0.2">
      <c r="C245" s="5" t="s">
        <v>281</v>
      </c>
      <c r="D245" s="9">
        <v>1</v>
      </c>
      <c r="E245" s="9">
        <v>1</v>
      </c>
      <c r="F245" s="9">
        <v>0.99999730960925437</v>
      </c>
      <c r="G245">
        <v>2.6903907455189113E-6</v>
      </c>
    </row>
    <row r="246" spans="3:7" x14ac:dyDescent="0.2">
      <c r="C246" s="5" t="s">
        <v>338</v>
      </c>
      <c r="D246" s="9">
        <v>0</v>
      </c>
      <c r="E246" s="9">
        <v>0</v>
      </c>
      <c r="F246" s="9">
        <v>8.3267453657333881E-5</v>
      </c>
      <c r="G246">
        <v>0.99991673254634261</v>
      </c>
    </row>
    <row r="247" spans="3:7" x14ac:dyDescent="0.2">
      <c r="C247" s="19" t="s">
        <v>436</v>
      </c>
      <c r="D247" s="18">
        <v>1</v>
      </c>
      <c r="E247" s="18">
        <v>0</v>
      </c>
      <c r="F247" s="18">
        <v>9.5843073340115287E-3</v>
      </c>
      <c r="G247" s="17">
        <v>0.99041569266598839</v>
      </c>
    </row>
    <row r="248" spans="3:7" x14ac:dyDescent="0.2">
      <c r="C248" s="5" t="s">
        <v>194</v>
      </c>
      <c r="D248" s="9">
        <v>0</v>
      </c>
      <c r="E248" s="9">
        <v>0</v>
      </c>
      <c r="F248" s="9">
        <v>1.6137545432482928E-13</v>
      </c>
      <c r="G248">
        <v>0.99999999999983857</v>
      </c>
    </row>
    <row r="249" spans="3:7" x14ac:dyDescent="0.2">
      <c r="C249" s="5" t="s">
        <v>525</v>
      </c>
      <c r="D249" s="9">
        <v>1</v>
      </c>
      <c r="E249" s="9">
        <v>1</v>
      </c>
      <c r="F249" s="9">
        <v>0.99998422180588442</v>
      </c>
      <c r="G249">
        <v>1.5778194115689814E-5</v>
      </c>
    </row>
    <row r="250" spans="3:7" x14ac:dyDescent="0.2">
      <c r="C250" s="5" t="s">
        <v>668</v>
      </c>
      <c r="D250" s="9">
        <v>1</v>
      </c>
      <c r="E250" s="9">
        <v>1</v>
      </c>
      <c r="F250" s="9">
        <v>0.99984493877684777</v>
      </c>
      <c r="G250">
        <v>1.5506122315223081E-4</v>
      </c>
    </row>
    <row r="251" spans="3:7" x14ac:dyDescent="0.2">
      <c r="C251" s="5" t="s">
        <v>256</v>
      </c>
      <c r="D251" s="9">
        <v>0</v>
      </c>
      <c r="E251" s="9">
        <v>0</v>
      </c>
      <c r="F251" s="9">
        <v>1.0382327527911557E-12</v>
      </c>
      <c r="G251">
        <v>0.99999999999896161</v>
      </c>
    </row>
    <row r="252" spans="3:7" x14ac:dyDescent="0.2">
      <c r="C252" s="5" t="s">
        <v>640</v>
      </c>
      <c r="D252" s="9">
        <v>0</v>
      </c>
      <c r="E252" s="9">
        <v>0</v>
      </c>
      <c r="F252" s="9">
        <v>5.8778154633795848E-6</v>
      </c>
      <c r="G252">
        <v>0.99999412218453665</v>
      </c>
    </row>
    <row r="253" spans="3:7" x14ac:dyDescent="0.2">
      <c r="C253" s="5" t="s">
        <v>448</v>
      </c>
      <c r="D253" s="9">
        <v>1</v>
      </c>
      <c r="E253" s="9">
        <v>1</v>
      </c>
      <c r="F253" s="9">
        <v>0.99999991766457796</v>
      </c>
      <c r="G253">
        <v>8.2335421924817354E-8</v>
      </c>
    </row>
    <row r="254" spans="3:7" x14ac:dyDescent="0.2">
      <c r="C254" s="5" t="s">
        <v>415</v>
      </c>
      <c r="D254" s="9">
        <v>0</v>
      </c>
      <c r="E254" s="9">
        <v>0</v>
      </c>
      <c r="F254" s="9">
        <v>4.4860927328622573E-14</v>
      </c>
      <c r="G254">
        <v>0.99999999999995515</v>
      </c>
    </row>
    <row r="255" spans="3:7" x14ac:dyDescent="0.2">
      <c r="C255" s="19" t="s">
        <v>650</v>
      </c>
      <c r="D255" s="18">
        <v>0</v>
      </c>
      <c r="E255" s="18">
        <v>1</v>
      </c>
      <c r="F255" s="18">
        <v>0.97558331146327837</v>
      </c>
      <c r="G255" s="17">
        <v>2.441668853672152E-2</v>
      </c>
    </row>
    <row r="256" spans="3:7" x14ac:dyDescent="0.2">
      <c r="C256" s="5" t="s">
        <v>398</v>
      </c>
      <c r="D256" s="9">
        <v>0</v>
      </c>
      <c r="E256" s="9">
        <v>0</v>
      </c>
      <c r="F256" s="9">
        <v>1.4895297916058249E-11</v>
      </c>
      <c r="G256">
        <v>0.9999999999851048</v>
      </c>
    </row>
    <row r="257" spans="3:7" x14ac:dyDescent="0.2">
      <c r="C257" s="5" t="s">
        <v>363</v>
      </c>
      <c r="D257" s="9">
        <v>0</v>
      </c>
      <c r="E257" s="9">
        <v>0</v>
      </c>
      <c r="F257" s="9">
        <v>4.4329437687342237E-30</v>
      </c>
      <c r="G257">
        <v>1</v>
      </c>
    </row>
    <row r="258" spans="3:7" x14ac:dyDescent="0.2">
      <c r="C258" s="5" t="s">
        <v>466</v>
      </c>
      <c r="D258" s="9">
        <v>1</v>
      </c>
      <c r="E258" s="9">
        <v>1</v>
      </c>
      <c r="F258" s="9">
        <v>0.99998452846208918</v>
      </c>
      <c r="G258">
        <v>1.5471537910705102E-5</v>
      </c>
    </row>
    <row r="259" spans="3:7" x14ac:dyDescent="0.2">
      <c r="C259" s="5" t="s">
        <v>704</v>
      </c>
      <c r="D259" s="9">
        <v>1</v>
      </c>
      <c r="E259" s="9">
        <v>1</v>
      </c>
      <c r="F259" s="9">
        <v>0.96325726961178504</v>
      </c>
      <c r="G259">
        <v>3.6742730388214961E-2</v>
      </c>
    </row>
    <row r="260" spans="3:7" x14ac:dyDescent="0.2">
      <c r="C260" s="5" t="s">
        <v>456</v>
      </c>
      <c r="D260" s="9">
        <v>1</v>
      </c>
      <c r="E260" s="9">
        <v>1</v>
      </c>
      <c r="F260" s="9">
        <v>0.99999762050618357</v>
      </c>
      <c r="G260">
        <v>2.379493816317968E-6</v>
      </c>
    </row>
    <row r="261" spans="3:7" x14ac:dyDescent="0.2">
      <c r="C261" s="5" t="s">
        <v>584</v>
      </c>
      <c r="D261" s="9">
        <v>1</v>
      </c>
      <c r="E261" s="9">
        <v>1</v>
      </c>
      <c r="F261" s="9">
        <v>0.97829298187406621</v>
      </c>
      <c r="G261">
        <v>2.1707018125933782E-2</v>
      </c>
    </row>
    <row r="262" spans="3:7" x14ac:dyDescent="0.2">
      <c r="C262" s="5" t="s">
        <v>309</v>
      </c>
      <c r="D262" s="9">
        <v>1</v>
      </c>
      <c r="E262" s="9">
        <v>1</v>
      </c>
      <c r="F262" s="9">
        <v>0.68506526165122716</v>
      </c>
      <c r="G262">
        <v>0.31493473834877284</v>
      </c>
    </row>
    <row r="263" spans="3:7" x14ac:dyDescent="0.2">
      <c r="C263" s="5" t="s">
        <v>566</v>
      </c>
      <c r="D263" s="9">
        <v>1</v>
      </c>
      <c r="E263" s="9">
        <v>1</v>
      </c>
      <c r="F263" s="9">
        <v>0.99642370192225516</v>
      </c>
      <c r="G263">
        <v>3.5762980777448439E-3</v>
      </c>
    </row>
    <row r="264" spans="3:7" x14ac:dyDescent="0.2">
      <c r="C264" s="5" t="s">
        <v>470</v>
      </c>
      <c r="D264" s="9">
        <v>1</v>
      </c>
      <c r="E264" s="9">
        <v>1</v>
      </c>
      <c r="F264" s="9">
        <v>0.99992263816332783</v>
      </c>
      <c r="G264">
        <v>7.7361836672174E-5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2'!$B$10:$B$10" display="Inputs" xr:uid="{A083F278-6C31-414B-8E71-936928B28B38}"/>
    <hyperlink ref="D4" location="'LogReg_Output2'!$B$53:$B$53" display="Regression Summary" xr:uid="{ED67CFAB-AA85-A146-BB2A-849AEC3CC862}"/>
    <hyperlink ref="F4" location="'LogReg_Output2'!$B$61:$B$61" display="Predictor Screening" xr:uid="{1F4033B0-FC1D-BE4F-844F-8F4F0E529B9F}"/>
    <hyperlink ref="H4" location="'LogReg_Output2'!$B$86:$B$86" display="Coefficients" xr:uid="{C467224D-67BD-1443-931F-CF0ECBC927DE}"/>
    <hyperlink ref="J4" location="'LogReg_Stored3'!$B$10:$B$10" display="PMML Model" xr:uid="{4CBA4CCE-658C-2940-A3BA-4E018D4059B7}"/>
    <hyperlink ref="B5" location="'LogReg_TrainingScore3'!$B$10:$B$10" display="Training: Classification Summary" xr:uid="{5404F16A-9BB4-1144-934E-CF7B3A7A4989}"/>
    <hyperlink ref="D5" location="'LogReg_TrainingScore3'!$B$34:$B$34" display="Training: Classification Details" xr:uid="{3740F44B-E072-3842-8BEB-7F1877545ABC}"/>
    <hyperlink ref="F5" location="'LogReg_ValidationScore3'!$B$10:$B$10" display="Validation: Classification Summary" xr:uid="{B790BE1B-981B-2940-B852-6C10069B3D3A}"/>
    <hyperlink ref="H5" location="'LogReg_ValidationScore3'!$B$34:$B$34" display="Validation: Classification Details" xr:uid="{3F695927-FD18-C745-A6C6-9545CEB1C7D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A401-CB41-2E4D-8C6C-087E7C979E99}">
  <dimension ref="B1:Q93"/>
  <sheetViews>
    <sheetView showGridLines="0" workbookViewId="0">
      <selection activeCell="O21" sqref="O21"/>
    </sheetView>
  </sheetViews>
  <sheetFormatPr baseColWidth="10" defaultRowHeight="15" x14ac:dyDescent="0.2"/>
  <cols>
    <col min="14" max="14" width="23" bestFit="1" customWidth="1"/>
  </cols>
  <sheetData>
    <row r="1" spans="2:17" ht="19" x14ac:dyDescent="0.25">
      <c r="B1" s="6" t="s">
        <v>941</v>
      </c>
      <c r="N1" t="s">
        <v>1124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1105</v>
      </c>
      <c r="O5" s="12">
        <v>11</v>
      </c>
      <c r="P5" s="12">
        <v>29</v>
      </c>
      <c r="Q5" s="12">
        <v>1145</v>
      </c>
    </row>
    <row r="10" spans="2:17" ht="19" x14ac:dyDescent="0.25">
      <c r="B10" s="7" t="s">
        <v>731</v>
      </c>
    </row>
    <row r="12" spans="2:17" x14ac:dyDescent="0.2">
      <c r="B12" t="s">
        <v>732</v>
      </c>
    </row>
    <row r="13" spans="2:17" x14ac:dyDescent="0.2">
      <c r="B13" t="s">
        <v>733</v>
      </c>
    </row>
    <row r="14" spans="2:17" x14ac:dyDescent="0.2">
      <c r="B14" t="s">
        <v>942</v>
      </c>
    </row>
    <row r="15" spans="2:17" x14ac:dyDescent="0.2">
      <c r="B15" t="s">
        <v>735</v>
      </c>
    </row>
    <row r="16" spans="2:17" x14ac:dyDescent="0.2">
      <c r="B16" t="s">
        <v>1122</v>
      </c>
    </row>
    <row r="17" spans="2:2" x14ac:dyDescent="0.2">
      <c r="B17" t="s">
        <v>736</v>
      </c>
    </row>
    <row r="18" spans="2:2" x14ac:dyDescent="0.2">
      <c r="B18" t="s">
        <v>737</v>
      </c>
    </row>
    <row r="19" spans="2:2" x14ac:dyDescent="0.2">
      <c r="B19" t="s">
        <v>1123</v>
      </c>
    </row>
    <row r="20" spans="2:2" x14ac:dyDescent="0.2">
      <c r="B20" t="s">
        <v>739</v>
      </c>
    </row>
    <row r="21" spans="2:2" x14ac:dyDescent="0.2">
      <c r="B21" t="s">
        <v>740</v>
      </c>
    </row>
    <row r="22" spans="2:2" x14ac:dyDescent="0.2">
      <c r="B22" t="s">
        <v>743</v>
      </c>
    </row>
    <row r="23" spans="2:2" x14ac:dyDescent="0.2">
      <c r="B23" t="s">
        <v>744</v>
      </c>
    </row>
    <row r="24" spans="2:2" x14ac:dyDescent="0.2">
      <c r="B24" t="s">
        <v>745</v>
      </c>
    </row>
    <row r="25" spans="2:2" x14ac:dyDescent="0.2">
      <c r="B25" t="s">
        <v>747</v>
      </c>
    </row>
    <row r="26" spans="2:2" x14ac:dyDescent="0.2">
      <c r="B26" t="s">
        <v>748</v>
      </c>
    </row>
    <row r="27" spans="2:2" x14ac:dyDescent="0.2">
      <c r="B27" t="s">
        <v>749</v>
      </c>
    </row>
    <row r="28" spans="2:2" x14ac:dyDescent="0.2">
      <c r="B28" t="s">
        <v>750</v>
      </c>
    </row>
    <row r="29" spans="2:2" x14ac:dyDescent="0.2">
      <c r="B29" t="s">
        <v>751</v>
      </c>
    </row>
    <row r="30" spans="2:2" x14ac:dyDescent="0.2">
      <c r="B30" t="s">
        <v>752</v>
      </c>
    </row>
    <row r="31" spans="2:2" x14ac:dyDescent="0.2">
      <c r="B31" t="s">
        <v>753</v>
      </c>
    </row>
    <row r="32" spans="2:2" x14ac:dyDescent="0.2">
      <c r="B32" t="s">
        <v>754</v>
      </c>
    </row>
    <row r="33" spans="2:2" x14ac:dyDescent="0.2">
      <c r="B33" t="s">
        <v>755</v>
      </c>
    </row>
    <row r="34" spans="2:2" x14ac:dyDescent="0.2">
      <c r="B34" t="s">
        <v>756</v>
      </c>
    </row>
    <row r="35" spans="2:2" x14ac:dyDescent="0.2">
      <c r="B35" t="s">
        <v>757</v>
      </c>
    </row>
    <row r="36" spans="2:2" x14ac:dyDescent="0.2">
      <c r="B36" t="s">
        <v>758</v>
      </c>
    </row>
    <row r="37" spans="2:2" x14ac:dyDescent="0.2">
      <c r="B37" t="s">
        <v>946</v>
      </c>
    </row>
    <row r="38" spans="2:2" x14ac:dyDescent="0.2">
      <c r="B38" t="s">
        <v>947</v>
      </c>
    </row>
    <row r="39" spans="2:2" x14ac:dyDescent="0.2">
      <c r="B39" t="s">
        <v>948</v>
      </c>
    </row>
    <row r="40" spans="2:2" x14ac:dyDescent="0.2">
      <c r="B40" t="s">
        <v>949</v>
      </c>
    </row>
    <row r="41" spans="2:2" x14ac:dyDescent="0.2">
      <c r="B41" t="s">
        <v>769</v>
      </c>
    </row>
    <row r="42" spans="2:2" x14ac:dyDescent="0.2">
      <c r="B42" t="s">
        <v>950</v>
      </c>
    </row>
    <row r="43" spans="2:2" x14ac:dyDescent="0.2">
      <c r="B43" t="s">
        <v>951</v>
      </c>
    </row>
    <row r="44" spans="2:2" x14ac:dyDescent="0.2">
      <c r="B44" t="s">
        <v>952</v>
      </c>
    </row>
    <row r="45" spans="2:2" x14ac:dyDescent="0.2">
      <c r="B45" t="s">
        <v>953</v>
      </c>
    </row>
    <row r="46" spans="2:2" x14ac:dyDescent="0.2">
      <c r="B46" t="s">
        <v>954</v>
      </c>
    </row>
    <row r="47" spans="2:2" x14ac:dyDescent="0.2">
      <c r="B47" t="s">
        <v>957</v>
      </c>
    </row>
    <row r="48" spans="2:2" x14ac:dyDescent="0.2">
      <c r="B48" t="s">
        <v>958</v>
      </c>
    </row>
    <row r="49" spans="2:2" x14ac:dyDescent="0.2">
      <c r="B49" t="s">
        <v>959</v>
      </c>
    </row>
    <row r="50" spans="2:2" x14ac:dyDescent="0.2">
      <c r="B50" t="s">
        <v>961</v>
      </c>
    </row>
    <row r="51" spans="2:2" x14ac:dyDescent="0.2">
      <c r="B51" t="s">
        <v>962</v>
      </c>
    </row>
    <row r="52" spans="2:2" x14ac:dyDescent="0.2">
      <c r="B52" t="s">
        <v>963</v>
      </c>
    </row>
    <row r="53" spans="2:2" x14ac:dyDescent="0.2">
      <c r="B53" t="s">
        <v>964</v>
      </c>
    </row>
    <row r="54" spans="2:2" x14ac:dyDescent="0.2">
      <c r="B54" t="s">
        <v>965</v>
      </c>
    </row>
    <row r="55" spans="2:2" x14ac:dyDescent="0.2">
      <c r="B55" t="s">
        <v>966</v>
      </c>
    </row>
    <row r="56" spans="2:2" x14ac:dyDescent="0.2">
      <c r="B56" t="s">
        <v>967</v>
      </c>
    </row>
    <row r="57" spans="2:2" x14ac:dyDescent="0.2">
      <c r="B57" t="s">
        <v>968</v>
      </c>
    </row>
    <row r="58" spans="2:2" x14ac:dyDescent="0.2">
      <c r="B58" t="s">
        <v>969</v>
      </c>
    </row>
    <row r="59" spans="2:2" x14ac:dyDescent="0.2">
      <c r="B59" t="s">
        <v>970</v>
      </c>
    </row>
    <row r="60" spans="2:2" x14ac:dyDescent="0.2">
      <c r="B60" t="s">
        <v>971</v>
      </c>
    </row>
    <row r="61" spans="2:2" x14ac:dyDescent="0.2">
      <c r="B61" t="s">
        <v>972</v>
      </c>
    </row>
    <row r="62" spans="2:2" x14ac:dyDescent="0.2">
      <c r="B62" t="s">
        <v>983</v>
      </c>
    </row>
    <row r="63" spans="2:2" x14ac:dyDescent="0.2">
      <c r="B63" t="s">
        <v>984</v>
      </c>
    </row>
    <row r="64" spans="2:2" x14ac:dyDescent="0.2">
      <c r="B64" t="s">
        <v>985</v>
      </c>
    </row>
    <row r="65" spans="2:2" x14ac:dyDescent="0.2">
      <c r="B65" t="s">
        <v>986</v>
      </c>
    </row>
    <row r="66" spans="2:2" x14ac:dyDescent="0.2">
      <c r="B66" t="s">
        <v>987</v>
      </c>
    </row>
    <row r="67" spans="2:2" x14ac:dyDescent="0.2">
      <c r="B67" t="s">
        <v>988</v>
      </c>
    </row>
    <row r="68" spans="2:2" x14ac:dyDescent="0.2">
      <c r="B68" t="s">
        <v>989</v>
      </c>
    </row>
    <row r="69" spans="2:2" x14ac:dyDescent="0.2">
      <c r="B69" t="s">
        <v>990</v>
      </c>
    </row>
    <row r="70" spans="2:2" x14ac:dyDescent="0.2">
      <c r="B70" t="s">
        <v>991</v>
      </c>
    </row>
    <row r="71" spans="2:2" x14ac:dyDescent="0.2">
      <c r="B71" t="s">
        <v>992</v>
      </c>
    </row>
    <row r="72" spans="2:2" x14ac:dyDescent="0.2">
      <c r="B72" t="s">
        <v>993</v>
      </c>
    </row>
    <row r="73" spans="2:2" x14ac:dyDescent="0.2">
      <c r="B73" t="s">
        <v>1125</v>
      </c>
    </row>
    <row r="74" spans="2:2" x14ac:dyDescent="0.2">
      <c r="B74" t="s">
        <v>1126</v>
      </c>
    </row>
    <row r="75" spans="2:2" x14ac:dyDescent="0.2">
      <c r="B75" t="s">
        <v>1127</v>
      </c>
    </row>
    <row r="76" spans="2:2" x14ac:dyDescent="0.2">
      <c r="B76" t="s">
        <v>1128</v>
      </c>
    </row>
    <row r="77" spans="2:2" x14ac:dyDescent="0.2">
      <c r="B77" t="s">
        <v>1129</v>
      </c>
    </row>
    <row r="78" spans="2:2" x14ac:dyDescent="0.2">
      <c r="B78" t="s">
        <v>1130</v>
      </c>
    </row>
    <row r="79" spans="2:2" x14ac:dyDescent="0.2">
      <c r="B79" t="s">
        <v>1131</v>
      </c>
    </row>
    <row r="80" spans="2:2" x14ac:dyDescent="0.2">
      <c r="B80" t="s">
        <v>1132</v>
      </c>
    </row>
    <row r="81" spans="2:2" x14ac:dyDescent="0.2">
      <c r="B81" t="s">
        <v>1133</v>
      </c>
    </row>
    <row r="82" spans="2:2" x14ac:dyDescent="0.2">
      <c r="B82" t="s">
        <v>1134</v>
      </c>
    </row>
    <row r="83" spans="2:2" x14ac:dyDescent="0.2">
      <c r="B83" t="s">
        <v>1135</v>
      </c>
    </row>
    <row r="84" spans="2:2" x14ac:dyDescent="0.2">
      <c r="B84" t="s">
        <v>1136</v>
      </c>
    </row>
    <row r="85" spans="2:2" x14ac:dyDescent="0.2">
      <c r="B85" t="s">
        <v>1137</v>
      </c>
    </row>
    <row r="86" spans="2:2" x14ac:dyDescent="0.2">
      <c r="B86" t="s">
        <v>1138</v>
      </c>
    </row>
    <row r="87" spans="2:2" x14ac:dyDescent="0.2">
      <c r="B87" t="s">
        <v>1139</v>
      </c>
    </row>
    <row r="88" spans="2:2" x14ac:dyDescent="0.2">
      <c r="B88" t="s">
        <v>1140</v>
      </c>
    </row>
    <row r="89" spans="2:2" x14ac:dyDescent="0.2">
      <c r="B89" t="s">
        <v>1141</v>
      </c>
    </row>
    <row r="90" spans="2:2" x14ac:dyDescent="0.2">
      <c r="B90" t="s">
        <v>1142</v>
      </c>
    </row>
    <row r="91" spans="2:2" x14ac:dyDescent="0.2">
      <c r="B91" t="s">
        <v>1025</v>
      </c>
    </row>
    <row r="92" spans="2:2" x14ac:dyDescent="0.2">
      <c r="B92" t="s">
        <v>1026</v>
      </c>
    </row>
    <row r="93" spans="2:2" x14ac:dyDescent="0.2">
      <c r="B93" t="s">
        <v>834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2'!$B$10:$B$10" display="Inputs" xr:uid="{85E01989-0956-D44F-858D-648979C4127A}"/>
    <hyperlink ref="D4" location="'LogReg_Output2'!$B$53:$B$53" display="Regression Summary" xr:uid="{18E69417-848E-E848-9DA9-5B441CC58FF1}"/>
    <hyperlink ref="F4" location="'LogReg_Output2'!$B$61:$B$61" display="Predictor Screening" xr:uid="{EB6D42CC-2CD6-CC49-B850-3ED448DCC7ED}"/>
    <hyperlink ref="H4" location="'LogReg_Output2'!$B$86:$B$86" display="Coefficients" xr:uid="{5AD3751D-F94C-4946-8EFE-FAF97A3B098C}"/>
    <hyperlink ref="J4" location="'LogReg_Stored3'!$B$10:$B$10" display="PMML Model" xr:uid="{C8F360A6-CD47-CA4B-B4C1-23119E80CA62}"/>
    <hyperlink ref="B5" location="'LogReg_TrainingScore3'!$B$10:$B$10" display="Training: Classification Summary" xr:uid="{33E4316A-86BF-834A-A5ED-E52A0D69AA43}"/>
    <hyperlink ref="D5" location="'LogReg_TrainingScore3'!$B$34:$B$34" display="Training: Classification Details" xr:uid="{816C9EAE-09CB-8E43-BD43-A23B17BCE06D}"/>
    <hyperlink ref="F5" location="'LogReg_ValidationScore3'!$B$10:$B$10" display="Validation: Classification Summary" xr:uid="{FEEFB80B-5B75-5A4B-AB17-469683C6445E}"/>
    <hyperlink ref="H5" location="'LogReg_ValidationScore3'!$B$34:$B$34" display="Validation: Classification Details" xr:uid="{1FB511BA-9F67-4045-8C16-A37030F93AC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EC70-AE4C-5143-8064-B8C4A940FFAD}">
  <dimension ref="B1:CV112"/>
  <sheetViews>
    <sheetView showGridLines="0" topLeftCell="A57" workbookViewId="0">
      <selection activeCell="C75" sqref="C75:C84"/>
    </sheetView>
  </sheetViews>
  <sheetFormatPr baseColWidth="10" defaultRowHeight="15" x14ac:dyDescent="0.2"/>
  <cols>
    <col min="3" max="3" width="27.1640625" bestFit="1" customWidth="1"/>
    <col min="14" max="14" width="26" bestFit="1" customWidth="1"/>
  </cols>
  <sheetData>
    <row r="1" spans="2:100" ht="19" x14ac:dyDescent="0.25">
      <c r="B1" s="6" t="s">
        <v>1059</v>
      </c>
      <c r="N1" t="s">
        <v>1100</v>
      </c>
      <c r="CV1" s="15" t="s">
        <v>1072</v>
      </c>
    </row>
    <row r="3" spans="2:100" ht="16" x14ac:dyDescent="0.2">
      <c r="B3" s="29" t="s">
        <v>93</v>
      </c>
      <c r="C3" s="30"/>
      <c r="D3" s="30"/>
      <c r="E3" s="30"/>
      <c r="F3" s="30"/>
      <c r="G3" s="30"/>
      <c r="H3" s="30"/>
      <c r="I3" s="30"/>
      <c r="J3" s="30"/>
      <c r="K3" s="31"/>
      <c r="N3" s="29" t="s">
        <v>111</v>
      </c>
      <c r="O3" s="30"/>
      <c r="P3" s="30"/>
      <c r="Q3" s="31"/>
    </row>
    <row r="4" spans="2:100" x14ac:dyDescent="0.2">
      <c r="B4" s="35" t="s">
        <v>94</v>
      </c>
      <c r="C4" s="36"/>
      <c r="D4" s="35" t="s">
        <v>1027</v>
      </c>
      <c r="E4" s="36"/>
      <c r="F4" s="35" t="s">
        <v>1028</v>
      </c>
      <c r="G4" s="36"/>
      <c r="H4" s="35" t="s">
        <v>1029</v>
      </c>
      <c r="I4" s="36"/>
      <c r="J4" s="35" t="s">
        <v>731</v>
      </c>
      <c r="K4" s="36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00" x14ac:dyDescent="0.2">
      <c r="B5" s="35" t="s">
        <v>1030</v>
      </c>
      <c r="C5" s="36"/>
      <c r="D5" s="35" t="s">
        <v>1031</v>
      </c>
      <c r="E5" s="36"/>
      <c r="F5" s="35" t="s">
        <v>1032</v>
      </c>
      <c r="G5" s="36"/>
      <c r="H5" s="35" t="s">
        <v>1033</v>
      </c>
      <c r="I5" s="36"/>
      <c r="J5" s="44"/>
      <c r="K5" s="46"/>
      <c r="N5" s="12">
        <v>1746</v>
      </c>
      <c r="O5" s="12">
        <v>65</v>
      </c>
      <c r="P5" s="12">
        <v>226</v>
      </c>
      <c r="Q5" s="12">
        <v>2037</v>
      </c>
    </row>
    <row r="10" spans="2:100" ht="19" x14ac:dyDescent="0.25">
      <c r="B10" s="7" t="s">
        <v>94</v>
      </c>
    </row>
    <row r="12" spans="2:100" ht="16" x14ac:dyDescent="0.2">
      <c r="C12" s="24" t="s">
        <v>97</v>
      </c>
      <c r="D12" s="24"/>
      <c r="E12" s="24"/>
      <c r="F12" s="24"/>
      <c r="G12" s="24"/>
      <c r="H12" s="24"/>
      <c r="I12" s="24"/>
      <c r="J12" s="24"/>
      <c r="K12" s="24"/>
    </row>
    <row r="13" spans="2:100" x14ac:dyDescent="0.2">
      <c r="C13" s="26" t="s">
        <v>98</v>
      </c>
      <c r="D13" s="26"/>
      <c r="E13" s="26"/>
      <c r="F13" s="27"/>
      <c r="G13" s="28" t="s">
        <v>107</v>
      </c>
      <c r="H13" s="28"/>
      <c r="I13" s="28"/>
      <c r="J13" s="28"/>
      <c r="K13" s="28"/>
    </row>
    <row r="14" spans="2:100" x14ac:dyDescent="0.2">
      <c r="C14" s="26" t="s">
        <v>99</v>
      </c>
      <c r="D14" s="26"/>
      <c r="E14" s="26"/>
      <c r="F14" s="27"/>
      <c r="G14" s="28" t="s">
        <v>1069</v>
      </c>
      <c r="H14" s="28"/>
      <c r="I14" s="28"/>
      <c r="J14" s="28"/>
      <c r="K14" s="28"/>
    </row>
    <row r="15" spans="2:100" x14ac:dyDescent="0.2">
      <c r="C15" s="26" t="s">
        <v>1060</v>
      </c>
      <c r="D15" s="26"/>
      <c r="E15" s="26"/>
      <c r="F15" s="27"/>
      <c r="G15" s="28" t="s">
        <v>1070</v>
      </c>
      <c r="H15" s="28"/>
      <c r="I15" s="28"/>
      <c r="J15" s="28"/>
      <c r="K15" s="28"/>
    </row>
    <row r="16" spans="2:100" x14ac:dyDescent="0.2">
      <c r="C16" s="26" t="s">
        <v>1061</v>
      </c>
      <c r="D16" s="26"/>
      <c r="E16" s="26"/>
      <c r="F16" s="27"/>
      <c r="G16" s="28">
        <v>341</v>
      </c>
      <c r="H16" s="28"/>
      <c r="I16" s="28"/>
      <c r="J16" s="28"/>
      <c r="K16" s="28"/>
    </row>
    <row r="17" spans="3:24" x14ac:dyDescent="0.2">
      <c r="C17" s="26" t="s">
        <v>1062</v>
      </c>
      <c r="D17" s="26"/>
      <c r="E17" s="26"/>
      <c r="F17" s="27"/>
      <c r="G17" s="28" t="s">
        <v>1071</v>
      </c>
      <c r="H17" s="28"/>
      <c r="I17" s="28"/>
      <c r="J17" s="28"/>
      <c r="K17" s="28"/>
    </row>
    <row r="18" spans="3:24" x14ac:dyDescent="0.2">
      <c r="C18" s="26" t="s">
        <v>1063</v>
      </c>
      <c r="D18" s="26"/>
      <c r="E18" s="26"/>
      <c r="F18" s="27"/>
      <c r="G18" s="28">
        <v>228</v>
      </c>
      <c r="H18" s="28"/>
      <c r="I18" s="28"/>
      <c r="J18" s="28"/>
      <c r="K18" s="28"/>
    </row>
    <row r="20" spans="3:24" ht="16" x14ac:dyDescent="0.2">
      <c r="C20" s="24" t="s">
        <v>102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</row>
    <row r="21" spans="3:24" x14ac:dyDescent="0.2">
      <c r="C21" s="26" t="s">
        <v>103</v>
      </c>
      <c r="D21" s="27"/>
      <c r="E21" s="28">
        <v>20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</row>
    <row r="22" spans="3:24" x14ac:dyDescent="0.2">
      <c r="C22" s="26" t="s">
        <v>95</v>
      </c>
      <c r="D22" s="27"/>
      <c r="E22" s="12" t="s">
        <v>2</v>
      </c>
      <c r="F22" s="12" t="s">
        <v>3</v>
      </c>
      <c r="G22" s="12" t="s">
        <v>4</v>
      </c>
      <c r="H22" s="12" t="s">
        <v>5</v>
      </c>
      <c r="I22" s="12" t="s">
        <v>6</v>
      </c>
      <c r="J22" s="12" t="s">
        <v>7</v>
      </c>
      <c r="K22" s="12" t="s">
        <v>8</v>
      </c>
      <c r="L22" s="12" t="s">
        <v>9</v>
      </c>
      <c r="M22" s="12" t="s">
        <v>10</v>
      </c>
      <c r="N22" s="12" t="s">
        <v>11</v>
      </c>
      <c r="O22" s="12" t="s">
        <v>12</v>
      </c>
      <c r="P22" s="12" t="s">
        <v>13</v>
      </c>
      <c r="Q22" s="12" t="s">
        <v>14</v>
      </c>
      <c r="R22" s="12" t="s">
        <v>15</v>
      </c>
      <c r="S22" s="12" t="s">
        <v>16</v>
      </c>
      <c r="T22" s="12" t="s">
        <v>17</v>
      </c>
      <c r="U22" s="12" t="s">
        <v>18</v>
      </c>
      <c r="V22" s="12" t="s">
        <v>19</v>
      </c>
      <c r="W22" s="12" t="s">
        <v>20</v>
      </c>
      <c r="X22" s="12" t="s">
        <v>21</v>
      </c>
    </row>
    <row r="23" spans="3:24" x14ac:dyDescent="0.2">
      <c r="C23" s="26" t="s">
        <v>104</v>
      </c>
      <c r="D23" s="27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</row>
    <row r="24" spans="3:24" x14ac:dyDescent="0.2">
      <c r="C24" s="26" t="s">
        <v>1064</v>
      </c>
      <c r="D24" s="27"/>
      <c r="E24" s="34" t="s">
        <v>869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</row>
    <row r="26" spans="3:24" ht="16" x14ac:dyDescent="0.2">
      <c r="C26" s="24" t="s">
        <v>841</v>
      </c>
      <c r="D26" s="24"/>
      <c r="E26" s="24"/>
      <c r="F26" s="24"/>
      <c r="G26" s="24"/>
      <c r="H26" s="24"/>
      <c r="I26" s="24"/>
    </row>
    <row r="27" spans="3:24" x14ac:dyDescent="0.2">
      <c r="C27" s="26" t="s">
        <v>1065</v>
      </c>
      <c r="D27" s="26"/>
      <c r="E27" s="27"/>
      <c r="F27" s="28" t="b">
        <v>0</v>
      </c>
      <c r="G27" s="28"/>
      <c r="H27" s="28"/>
      <c r="I27" s="28"/>
    </row>
    <row r="29" spans="3:24" ht="16" x14ac:dyDescent="0.2">
      <c r="C29" s="24" t="s">
        <v>1066</v>
      </c>
      <c r="D29" s="24"/>
      <c r="E29" s="24"/>
      <c r="F29" s="24"/>
      <c r="G29" s="24"/>
      <c r="H29" s="24"/>
      <c r="I29" s="24"/>
    </row>
    <row r="30" spans="3:24" x14ac:dyDescent="0.2">
      <c r="C30" s="26" t="s">
        <v>1067</v>
      </c>
      <c r="D30" s="26"/>
      <c r="E30" s="27"/>
      <c r="F30" s="39" t="b">
        <v>1</v>
      </c>
      <c r="G30" s="40"/>
      <c r="H30" s="40"/>
      <c r="I30" s="41"/>
    </row>
    <row r="32" spans="3:24" ht="16" x14ac:dyDescent="0.2">
      <c r="C32" s="29" t="s">
        <v>1068</v>
      </c>
      <c r="D32" s="30"/>
      <c r="E32" s="30"/>
      <c r="F32" s="30"/>
      <c r="G32" s="30"/>
      <c r="H32" s="30"/>
      <c r="I32" s="31"/>
    </row>
    <row r="33" spans="3:9" x14ac:dyDescent="0.2">
      <c r="C33" s="27" t="s">
        <v>1073</v>
      </c>
      <c r="D33" s="42"/>
      <c r="E33" s="43"/>
      <c r="F33" s="39">
        <v>50</v>
      </c>
      <c r="G33" s="40"/>
      <c r="H33" s="40"/>
      <c r="I33" s="41"/>
    </row>
    <row r="34" spans="3:9" x14ac:dyDescent="0.2">
      <c r="C34" s="27" t="s">
        <v>1074</v>
      </c>
      <c r="D34" s="42"/>
      <c r="E34" s="43"/>
      <c r="F34" s="39" t="s">
        <v>1086</v>
      </c>
      <c r="G34" s="40"/>
      <c r="H34" s="40"/>
      <c r="I34" s="41"/>
    </row>
    <row r="36" spans="3:9" ht="16" x14ac:dyDescent="0.2">
      <c r="C36" s="29" t="s">
        <v>1075</v>
      </c>
      <c r="D36" s="30"/>
      <c r="E36" s="30"/>
      <c r="F36" s="30"/>
      <c r="G36" s="30"/>
      <c r="H36" s="30"/>
      <c r="I36" s="31"/>
    </row>
    <row r="37" spans="3:9" x14ac:dyDescent="0.2">
      <c r="C37" s="27" t="s">
        <v>1076</v>
      </c>
      <c r="D37" s="42"/>
      <c r="E37" s="43"/>
      <c r="F37" s="39">
        <v>2</v>
      </c>
      <c r="G37" s="40"/>
      <c r="H37" s="40"/>
      <c r="I37" s="41"/>
    </row>
    <row r="38" spans="3:9" x14ac:dyDescent="0.2">
      <c r="C38" s="27" t="s">
        <v>1047</v>
      </c>
      <c r="D38" s="42"/>
      <c r="E38" s="43"/>
      <c r="F38" s="39">
        <v>1</v>
      </c>
      <c r="G38" s="40"/>
      <c r="H38" s="40"/>
      <c r="I38" s="41"/>
    </row>
    <row r="39" spans="3:9" x14ac:dyDescent="0.2">
      <c r="C39" s="27" t="s">
        <v>1048</v>
      </c>
      <c r="D39" s="42"/>
      <c r="E39" s="43"/>
      <c r="F39" s="39">
        <v>0.5</v>
      </c>
      <c r="G39" s="40"/>
      <c r="H39" s="40"/>
      <c r="I39" s="41"/>
    </row>
    <row r="41" spans="3:9" ht="16" x14ac:dyDescent="0.2">
      <c r="C41" s="29" t="s">
        <v>1077</v>
      </c>
      <c r="D41" s="30"/>
      <c r="E41" s="30"/>
      <c r="F41" s="30"/>
      <c r="G41" s="30"/>
      <c r="H41" s="30"/>
      <c r="I41" s="31"/>
    </row>
    <row r="42" spans="3:9" x14ac:dyDescent="0.2">
      <c r="C42" s="27" t="s">
        <v>1078</v>
      </c>
      <c r="D42" s="42"/>
      <c r="E42" s="43"/>
      <c r="F42" s="39" t="b">
        <v>0</v>
      </c>
      <c r="G42" s="40"/>
      <c r="H42" s="40"/>
      <c r="I42" s="41"/>
    </row>
    <row r="43" spans="3:9" x14ac:dyDescent="0.2">
      <c r="C43" s="27" t="s">
        <v>1079</v>
      </c>
      <c r="D43" s="42"/>
      <c r="E43" s="43"/>
      <c r="F43" s="39" t="b">
        <v>0</v>
      </c>
      <c r="G43" s="40"/>
      <c r="H43" s="40"/>
      <c r="I43" s="41"/>
    </row>
    <row r="44" spans="3:9" x14ac:dyDescent="0.2">
      <c r="C44" s="27" t="s">
        <v>1080</v>
      </c>
      <c r="D44" s="42"/>
      <c r="E44" s="43"/>
      <c r="F44" s="39" t="b">
        <v>0</v>
      </c>
      <c r="G44" s="40"/>
      <c r="H44" s="40"/>
      <c r="I44" s="41"/>
    </row>
    <row r="46" spans="3:9" ht="16" x14ac:dyDescent="0.2">
      <c r="C46" s="29" t="s">
        <v>1081</v>
      </c>
      <c r="D46" s="30"/>
      <c r="E46" s="30"/>
      <c r="F46" s="30"/>
      <c r="G46" s="31"/>
    </row>
    <row r="47" spans="3:9" x14ac:dyDescent="0.2">
      <c r="C47" s="44" t="s">
        <v>1082</v>
      </c>
      <c r="D47" s="45"/>
      <c r="E47" s="45"/>
      <c r="F47" s="45"/>
      <c r="G47" s="46"/>
    </row>
    <row r="48" spans="3:9" x14ac:dyDescent="0.2">
      <c r="C48" s="44" t="s">
        <v>1083</v>
      </c>
      <c r="D48" s="45"/>
      <c r="E48" s="45"/>
      <c r="F48" s="45"/>
      <c r="G48" s="46"/>
    </row>
    <row r="49" spans="2:7" x14ac:dyDescent="0.2">
      <c r="C49" s="44" t="s">
        <v>1084</v>
      </c>
      <c r="D49" s="45"/>
      <c r="E49" s="45"/>
      <c r="F49" s="45"/>
      <c r="G49" s="46"/>
    </row>
    <row r="50" spans="2:7" x14ac:dyDescent="0.2">
      <c r="C50" s="44" t="s">
        <v>1085</v>
      </c>
      <c r="D50" s="45"/>
      <c r="E50" s="45"/>
      <c r="F50" s="45"/>
      <c r="G50" s="46"/>
    </row>
    <row r="53" spans="2:7" ht="19" x14ac:dyDescent="0.25">
      <c r="B53" s="7" t="s">
        <v>1027</v>
      </c>
    </row>
    <row r="55" spans="2:7" x14ac:dyDescent="0.2">
      <c r="C55" s="5" t="s">
        <v>1040</v>
      </c>
      <c r="D55" t="s">
        <v>156</v>
      </c>
    </row>
    <row r="56" spans="2:7" x14ac:dyDescent="0.2">
      <c r="C56" s="5" t="s">
        <v>1087</v>
      </c>
      <c r="D56">
        <v>10</v>
      </c>
    </row>
    <row r="57" spans="2:7" x14ac:dyDescent="0.2">
      <c r="C57" s="5" t="s">
        <v>1088</v>
      </c>
      <c r="D57">
        <v>320</v>
      </c>
    </row>
    <row r="58" spans="2:7" x14ac:dyDescent="0.2">
      <c r="C58" s="5" t="s">
        <v>1089</v>
      </c>
      <c r="D58">
        <v>37.260165545521502</v>
      </c>
    </row>
    <row r="59" spans="2:7" x14ac:dyDescent="0.2">
      <c r="C59" s="5" t="s">
        <v>1090</v>
      </c>
      <c r="D59">
        <v>0.91725159722019323</v>
      </c>
    </row>
    <row r="61" spans="2:7" ht="19" x14ac:dyDescent="0.25">
      <c r="B61" s="7" t="s">
        <v>1028</v>
      </c>
    </row>
    <row r="63" spans="2:7" x14ac:dyDescent="0.2">
      <c r="C63" s="5" t="s">
        <v>1091</v>
      </c>
      <c r="D63" t="s">
        <v>1092</v>
      </c>
      <c r="E63" t="s">
        <v>1093</v>
      </c>
    </row>
    <row r="64" spans="2:7" x14ac:dyDescent="0.2">
      <c r="C64" s="5" t="s">
        <v>1094</v>
      </c>
      <c r="D64" s="9">
        <v>18.466185312619388</v>
      </c>
      <c r="E64" t="b">
        <v>1</v>
      </c>
    </row>
    <row r="65" spans="3:5" x14ac:dyDescent="0.2">
      <c r="C65" s="5" t="s">
        <v>2</v>
      </c>
      <c r="D65" s="9">
        <v>0.88989560096910514</v>
      </c>
      <c r="E65" t="b">
        <v>1</v>
      </c>
    </row>
    <row r="66" spans="3:5" x14ac:dyDescent="0.2">
      <c r="C66" s="5" t="s">
        <v>3</v>
      </c>
      <c r="D66" s="9">
        <v>2.513729686426978</v>
      </c>
      <c r="E66" t="b">
        <v>1</v>
      </c>
    </row>
    <row r="67" spans="3:5" x14ac:dyDescent="0.2">
      <c r="C67" s="5" t="s">
        <v>4</v>
      </c>
      <c r="D67" s="9">
        <v>5.1751292147204135E-2</v>
      </c>
      <c r="E67" t="b">
        <v>1</v>
      </c>
    </row>
    <row r="68" spans="3:5" x14ac:dyDescent="0.2">
      <c r="C68" s="5" t="s">
        <v>5</v>
      </c>
      <c r="D68" s="9">
        <v>0.25258111817412926</v>
      </c>
      <c r="E68" t="b">
        <v>1</v>
      </c>
    </row>
    <row r="69" spans="3:5" x14ac:dyDescent="0.2">
      <c r="C69" s="5" t="s">
        <v>6</v>
      </c>
      <c r="D69" s="9">
        <v>1.278448284096255</v>
      </c>
      <c r="E69" t="b">
        <v>1</v>
      </c>
    </row>
    <row r="70" spans="3:5" x14ac:dyDescent="0.2">
      <c r="C70" s="5" t="s">
        <v>7</v>
      </c>
      <c r="D70" s="9">
        <v>0.71239910381607474</v>
      </c>
      <c r="E70" t="b">
        <v>1</v>
      </c>
    </row>
    <row r="71" spans="3:5" x14ac:dyDescent="0.2">
      <c r="C71" s="5" t="s">
        <v>8</v>
      </c>
      <c r="D71" s="9">
        <v>0.94427742834968098</v>
      </c>
      <c r="E71" t="b">
        <v>1</v>
      </c>
    </row>
    <row r="72" spans="3:5" x14ac:dyDescent="0.2">
      <c r="C72" s="5" t="s">
        <v>9</v>
      </c>
      <c r="D72" s="9">
        <v>3.5564563565024936</v>
      </c>
      <c r="E72" t="b">
        <v>1</v>
      </c>
    </row>
    <row r="73" spans="3:5" x14ac:dyDescent="0.2">
      <c r="C73" s="5" t="s">
        <v>10</v>
      </c>
      <c r="D73" s="9">
        <v>2.0496716009552367</v>
      </c>
      <c r="E73" t="b">
        <v>1</v>
      </c>
    </row>
    <row r="74" spans="3:5" x14ac:dyDescent="0.2">
      <c r="C74" s="5" t="s">
        <v>11</v>
      </c>
      <c r="D74" s="9">
        <v>2.4511439914548245</v>
      </c>
      <c r="E74" t="b">
        <v>1</v>
      </c>
    </row>
    <row r="75" spans="3:5" x14ac:dyDescent="0.2">
      <c r="C75" s="5" t="s">
        <v>12</v>
      </c>
      <c r="D75" s="9">
        <v>1.1774689609132645</v>
      </c>
      <c r="E75" t="b">
        <v>1</v>
      </c>
    </row>
    <row r="76" spans="3:5" x14ac:dyDescent="0.2">
      <c r="C76" s="5" t="s">
        <v>13</v>
      </c>
      <c r="D76" s="9">
        <v>1.9910436848352064</v>
      </c>
      <c r="E76" t="b">
        <v>1</v>
      </c>
    </row>
    <row r="77" spans="3:5" x14ac:dyDescent="0.2">
      <c r="C77" s="5" t="s">
        <v>14</v>
      </c>
      <c r="D77" s="9">
        <v>0.30105041898873591</v>
      </c>
      <c r="E77" t="b">
        <v>1</v>
      </c>
    </row>
    <row r="78" spans="3:5" x14ac:dyDescent="0.2">
      <c r="C78" s="5" t="s">
        <v>15</v>
      </c>
      <c r="D78" s="9">
        <v>0.40729136200861954</v>
      </c>
      <c r="E78" t="b">
        <v>1</v>
      </c>
    </row>
    <row r="79" spans="3:5" x14ac:dyDescent="0.2">
      <c r="C79" s="5" t="s">
        <v>16</v>
      </c>
      <c r="D79" s="9">
        <v>1.7195914715352154</v>
      </c>
      <c r="E79" t="b">
        <v>1</v>
      </c>
    </row>
    <row r="80" spans="3:5" x14ac:dyDescent="0.2">
      <c r="C80" s="5" t="s">
        <v>17</v>
      </c>
      <c r="D80" s="9">
        <v>1.592795485487319</v>
      </c>
      <c r="E80" t="b">
        <v>1</v>
      </c>
    </row>
    <row r="81" spans="2:5" x14ac:dyDescent="0.2">
      <c r="C81" s="5" t="s">
        <v>18</v>
      </c>
      <c r="D81" s="9">
        <v>0.35361244690936361</v>
      </c>
      <c r="E81" t="b">
        <v>1</v>
      </c>
    </row>
    <row r="82" spans="2:5" x14ac:dyDescent="0.2">
      <c r="C82" s="5" t="s">
        <v>19</v>
      </c>
      <c r="D82" s="9">
        <v>1.2406229453924511</v>
      </c>
      <c r="E82" t="b">
        <v>1</v>
      </c>
    </row>
    <row r="83" spans="2:5" x14ac:dyDescent="0.2">
      <c r="C83" s="5" t="s">
        <v>20</v>
      </c>
      <c r="D83" s="9">
        <v>1.3943353439979209</v>
      </c>
      <c r="E83" t="b">
        <v>1</v>
      </c>
    </row>
    <row r="84" spans="2:5" x14ac:dyDescent="0.2">
      <c r="C84" s="5" t="s">
        <v>21</v>
      </c>
      <c r="D84" s="9">
        <v>0.65732037631338414</v>
      </c>
      <c r="E84" t="b">
        <v>1</v>
      </c>
    </row>
    <row r="86" spans="2:5" x14ac:dyDescent="0.2">
      <c r="C86" s="5"/>
    </row>
    <row r="87" spans="2:5" x14ac:dyDescent="0.2">
      <c r="C87" s="5" t="s">
        <v>160</v>
      </c>
      <c r="D87" t="s">
        <v>1095</v>
      </c>
    </row>
    <row r="88" spans="2:5" x14ac:dyDescent="0.2">
      <c r="C88" t="s">
        <v>1096</v>
      </c>
      <c r="D88">
        <v>1.3981790393035773E-12</v>
      </c>
    </row>
    <row r="89" spans="2:5" ht="19" x14ac:dyDescent="0.25">
      <c r="B89" s="7" t="s">
        <v>1029</v>
      </c>
    </row>
    <row r="91" spans="2:5" x14ac:dyDescent="0.2">
      <c r="C91" s="5" t="s">
        <v>1091</v>
      </c>
      <c r="D91" t="s">
        <v>1097</v>
      </c>
    </row>
    <row r="92" spans="2:5" x14ac:dyDescent="0.2">
      <c r="C92" s="5" t="s">
        <v>1094</v>
      </c>
      <c r="D92">
        <v>31.973020221813513</v>
      </c>
    </row>
    <row r="93" spans="2:5" x14ac:dyDescent="0.2">
      <c r="C93" s="5" t="s">
        <v>2</v>
      </c>
      <c r="D93">
        <v>-263.72141405436378</v>
      </c>
    </row>
    <row r="94" spans="2:5" x14ac:dyDescent="0.2">
      <c r="C94" s="5" t="s">
        <v>3</v>
      </c>
      <c r="D94">
        <v>-27.640892947659889</v>
      </c>
    </row>
    <row r="95" spans="2:5" x14ac:dyDescent="0.2">
      <c r="C95" s="5" t="s">
        <v>4</v>
      </c>
      <c r="D95">
        <v>276.25511378797887</v>
      </c>
    </row>
    <row r="96" spans="2:5" x14ac:dyDescent="0.2">
      <c r="C96" s="5" t="s">
        <v>5</v>
      </c>
      <c r="D96">
        <v>-20.74172423653328</v>
      </c>
    </row>
    <row r="97" spans="3:4" x14ac:dyDescent="0.2">
      <c r="C97" s="5" t="s">
        <v>6</v>
      </c>
      <c r="D97">
        <v>-16.686241657384233</v>
      </c>
    </row>
    <row r="98" spans="3:4" x14ac:dyDescent="0.2">
      <c r="C98" s="5" t="s">
        <v>7</v>
      </c>
      <c r="D98">
        <v>40.960709733404592</v>
      </c>
    </row>
    <row r="99" spans="3:4" x14ac:dyDescent="0.2">
      <c r="C99" s="5" t="s">
        <v>8</v>
      </c>
      <c r="D99">
        <v>-105.16989523403323</v>
      </c>
    </row>
    <row r="100" spans="3:4" x14ac:dyDescent="0.2">
      <c r="C100" s="5" t="s">
        <v>9</v>
      </c>
      <c r="D100">
        <v>13.314086677109977</v>
      </c>
    </row>
    <row r="101" spans="3:4" x14ac:dyDescent="0.2">
      <c r="C101" s="5" t="s">
        <v>10</v>
      </c>
      <c r="D101">
        <v>-18.639747305542603</v>
      </c>
    </row>
    <row r="102" spans="3:4" x14ac:dyDescent="0.2">
      <c r="C102" s="5" t="s">
        <v>11</v>
      </c>
      <c r="D102">
        <v>-22.806264987033476</v>
      </c>
    </row>
    <row r="103" spans="3:4" x14ac:dyDescent="0.2">
      <c r="C103" s="5" t="s">
        <v>12</v>
      </c>
      <c r="D103">
        <v>213.36664640951909</v>
      </c>
    </row>
    <row r="104" spans="3:4" x14ac:dyDescent="0.2">
      <c r="C104" s="5" t="s">
        <v>13</v>
      </c>
      <c r="D104">
        <v>18.455891447785849</v>
      </c>
    </row>
    <row r="105" spans="3:4" x14ac:dyDescent="0.2">
      <c r="C105" s="5" t="s">
        <v>14</v>
      </c>
      <c r="D105">
        <v>-124.39967565054025</v>
      </c>
    </row>
    <row r="106" spans="3:4" x14ac:dyDescent="0.2">
      <c r="C106" s="5" t="s">
        <v>15</v>
      </c>
      <c r="D106">
        <v>-422.19986166098937</v>
      </c>
    </row>
    <row r="107" spans="3:4" x14ac:dyDescent="0.2">
      <c r="C107" s="5" t="s">
        <v>16</v>
      </c>
      <c r="D107">
        <v>-7.6626105767626624</v>
      </c>
    </row>
    <row r="108" spans="3:4" x14ac:dyDescent="0.2">
      <c r="C108" s="5" t="s">
        <v>17</v>
      </c>
      <c r="D108">
        <v>40.795782395699561</v>
      </c>
    </row>
    <row r="109" spans="3:4" x14ac:dyDescent="0.2">
      <c r="C109" s="5" t="s">
        <v>18</v>
      </c>
      <c r="D109">
        <v>71.58505800210105</v>
      </c>
    </row>
    <row r="110" spans="3:4" x14ac:dyDescent="0.2">
      <c r="C110" s="5" t="s">
        <v>19</v>
      </c>
      <c r="D110">
        <v>-14.93222207037773</v>
      </c>
    </row>
    <row r="111" spans="3:4" x14ac:dyDescent="0.2">
      <c r="C111" s="5" t="s">
        <v>20</v>
      </c>
      <c r="D111">
        <v>14.204657603493706</v>
      </c>
    </row>
    <row r="112" spans="3:4" x14ac:dyDescent="0.2">
      <c r="C112" s="5" t="s">
        <v>21</v>
      </c>
      <c r="D112">
        <v>19.607836011207993</v>
      </c>
    </row>
  </sheetData>
  <mergeCells count="62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46:G46"/>
    <mergeCell ref="C47:G47"/>
    <mergeCell ref="C48:G48"/>
    <mergeCell ref="C49:G49"/>
    <mergeCell ref="C50:G50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6:I36"/>
    <mergeCell ref="C26:I26"/>
    <mergeCell ref="C27:E27"/>
    <mergeCell ref="F27:I27"/>
    <mergeCell ref="C29:I29"/>
    <mergeCell ref="C30:E30"/>
    <mergeCell ref="F30:I30"/>
    <mergeCell ref="C32:I32"/>
    <mergeCell ref="C33:E33"/>
    <mergeCell ref="C34:E34"/>
    <mergeCell ref="F33:I33"/>
    <mergeCell ref="F34:I34"/>
    <mergeCell ref="C20:X20"/>
    <mergeCell ref="C21:D21"/>
    <mergeCell ref="C22:D22"/>
    <mergeCell ref="C23:D23"/>
    <mergeCell ref="C24:D24"/>
    <mergeCell ref="E21:X21"/>
    <mergeCell ref="E24:X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LogReg_Output'!$B$10:$B$10" display="Inputs" xr:uid="{5E5CFDFD-30A6-8F46-ABE8-602BFC02703F}"/>
    <hyperlink ref="D4" location="'LogReg_Output'!$B$53:$B$53" display="Regression Summary" xr:uid="{EA8724F7-75F0-ED4F-9719-2A1760FE4BF0}"/>
    <hyperlink ref="F4" location="'LogReg_Output'!$B$61:$B$61" display="Predictor Screening" xr:uid="{DC866562-433D-FD46-AF94-5CC830B2F2AA}"/>
    <hyperlink ref="H4" location="'LogReg_Output'!$B$89:$B$89" display="Coefficients" xr:uid="{F3991EA2-2AD3-F04D-B925-CF0D9DFECCB4}"/>
    <hyperlink ref="J4" location="'LogReg_Stored1'!$B$10:$B$10" display="PMML Model" xr:uid="{F26758E6-DFF3-C14D-B95B-BDEBE1E6017C}"/>
    <hyperlink ref="B5" location="'LogReg_TrainingScore'!$B$10:$B$10" display="Training: Classification Summary" xr:uid="{DFEC7290-9084-044C-B1BA-39591F5B7AE1}"/>
    <hyperlink ref="D5" location="'LogReg_TrainingScore'!$B$34:$B$34" display="Training: Classification Details" xr:uid="{A07593BF-1867-8344-A96A-70369F88E7BD}"/>
    <hyperlink ref="F5" location="'LogReg_ValidationScore'!$B$10:$B$10" display="Validation: Classification Summary" xr:uid="{C029E075-B99A-144B-86DB-4CF35B127657}"/>
    <hyperlink ref="H5" location="'LogReg_ValidationScore'!$B$34:$B$34" display="Validation: Classification Details" xr:uid="{40364269-9A7E-124C-B84C-930C2186FE3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158B-9546-374E-B283-9FE653FDDFDD}">
  <dimension ref="B1:Q377"/>
  <sheetViews>
    <sheetView showGridLines="0" topLeftCell="A5" workbookViewId="0">
      <selection activeCell="A9" sqref="A9:I32"/>
    </sheetView>
  </sheetViews>
  <sheetFormatPr baseColWidth="10" defaultRowHeight="15" x14ac:dyDescent="0.2"/>
  <cols>
    <col min="3" max="3" width="17" customWidth="1"/>
    <col min="4" max="4" width="12.33203125" customWidth="1"/>
    <col min="5" max="5" width="21.33203125" customWidth="1"/>
    <col min="6" max="7" width="12.33203125" customWidth="1"/>
    <col min="14" max="14" width="23" bestFit="1" customWidth="1"/>
  </cols>
  <sheetData>
    <row r="1" spans="2:17" ht="19" x14ac:dyDescent="0.25">
      <c r="B1" s="6" t="s">
        <v>1058</v>
      </c>
      <c r="N1" t="s">
        <v>1100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1746</v>
      </c>
      <c r="O5" s="12">
        <v>65</v>
      </c>
      <c r="P5" s="12">
        <v>226</v>
      </c>
      <c r="Q5" s="12">
        <v>2037</v>
      </c>
    </row>
    <row r="10" spans="2:17" ht="19" x14ac:dyDescent="0.25">
      <c r="B10" s="7" t="s">
        <v>1030</v>
      </c>
    </row>
    <row r="12" spans="2:17" ht="16" x14ac:dyDescent="0.2">
      <c r="C12" s="24" t="s">
        <v>1035</v>
      </c>
      <c r="D12" s="24"/>
      <c r="E12" s="24"/>
      <c r="G12" s="47"/>
      <c r="H12" s="47"/>
      <c r="I12" s="47"/>
    </row>
    <row r="13" spans="2:17" x14ac:dyDescent="0.2">
      <c r="C13" s="5" t="s">
        <v>1052</v>
      </c>
      <c r="D13" t="s">
        <v>1056</v>
      </c>
      <c r="E13" t="s">
        <v>1057</v>
      </c>
      <c r="G13" s="5"/>
    </row>
    <row r="14" spans="2:17" x14ac:dyDescent="0.2">
      <c r="C14" s="5">
        <v>0</v>
      </c>
      <c r="D14" s="9">
        <v>121</v>
      </c>
      <c r="E14">
        <v>6</v>
      </c>
      <c r="G14" s="5"/>
      <c r="H14" s="9"/>
    </row>
    <row r="15" spans="2:17" x14ac:dyDescent="0.2">
      <c r="C15" s="5">
        <v>1</v>
      </c>
      <c r="D15" s="9">
        <v>3</v>
      </c>
      <c r="E15">
        <v>211</v>
      </c>
      <c r="G15" s="5"/>
      <c r="H15" s="9"/>
    </row>
    <row r="17" spans="3:6" ht="16" x14ac:dyDescent="0.2">
      <c r="C17" s="24" t="s">
        <v>1036</v>
      </c>
      <c r="D17" s="24"/>
      <c r="E17" s="24"/>
      <c r="F17" s="24"/>
    </row>
    <row r="18" spans="3:6" x14ac:dyDescent="0.2">
      <c r="C18" t="s">
        <v>1037</v>
      </c>
      <c r="D18" t="s">
        <v>1049</v>
      </c>
      <c r="E18" t="s">
        <v>1050</v>
      </c>
      <c r="F18" t="s">
        <v>1051</v>
      </c>
    </row>
    <row r="19" spans="3:6" x14ac:dyDescent="0.2">
      <c r="C19" s="5">
        <v>0</v>
      </c>
      <c r="D19">
        <f>SUM($D$14:$E$14)</f>
        <v>127</v>
      </c>
      <c r="E19">
        <f>SUM($D$14:$E$14) - $D$14</f>
        <v>6</v>
      </c>
      <c r="F19">
        <f>IF($D$19=0,"Undefined",$E$19*100 / $D$19)</f>
        <v>4.7244094488188972</v>
      </c>
    </row>
    <row r="20" spans="3:6" x14ac:dyDescent="0.2">
      <c r="C20" s="5">
        <v>1</v>
      </c>
      <c r="D20">
        <f>SUM($D$15:$E$15)</f>
        <v>214</v>
      </c>
      <c r="E20">
        <f>SUM($D$15:$E$15) - $E$15</f>
        <v>3</v>
      </c>
      <c r="F20">
        <f>IF($D$20=0,"Undefined",$E$20*100 / $D$20)</f>
        <v>1.4018691588785046</v>
      </c>
    </row>
    <row r="21" spans="3:6" x14ac:dyDescent="0.2">
      <c r="C21" s="5" t="s">
        <v>1038</v>
      </c>
      <c r="D21">
        <f>SUM($D$19:$D$20)</f>
        <v>341</v>
      </c>
      <c r="E21">
        <f>SUM($E$19:$E$20)</f>
        <v>9</v>
      </c>
      <c r="F21">
        <f>IF($D$21=0,"Undefined",$E$21*100 / $D$21)</f>
        <v>2.6392961876832843</v>
      </c>
    </row>
    <row r="23" spans="3:6" ht="16" x14ac:dyDescent="0.2">
      <c r="C23" s="24" t="s">
        <v>1039</v>
      </c>
      <c r="D23" s="24"/>
    </row>
    <row r="24" spans="3:6" x14ac:dyDescent="0.2">
      <c r="C24" t="s">
        <v>1040</v>
      </c>
      <c r="D24" t="s">
        <v>156</v>
      </c>
    </row>
    <row r="25" spans="3:6" x14ac:dyDescent="0.2">
      <c r="C25" t="s">
        <v>1041</v>
      </c>
      <c r="D25">
        <v>332</v>
      </c>
    </row>
    <row r="26" spans="3:6" x14ac:dyDescent="0.2">
      <c r="C26" t="s">
        <v>1042</v>
      </c>
      <c r="D26">
        <v>97.360703812316714</v>
      </c>
    </row>
    <row r="27" spans="3:6" x14ac:dyDescent="0.2">
      <c r="C27" t="s">
        <v>1043</v>
      </c>
      <c r="D27">
        <v>0.952755905511811</v>
      </c>
    </row>
    <row r="28" spans="3:6" x14ac:dyDescent="0.2">
      <c r="C28" t="s">
        <v>1044</v>
      </c>
      <c r="D28">
        <v>0.98598130841121501</v>
      </c>
    </row>
    <row r="29" spans="3:6" x14ac:dyDescent="0.2">
      <c r="C29" t="s">
        <v>1045</v>
      </c>
      <c r="D29">
        <v>0.97235023041474655</v>
      </c>
    </row>
    <row r="30" spans="3:6" x14ac:dyDescent="0.2">
      <c r="C30" t="s">
        <v>1046</v>
      </c>
      <c r="D30">
        <v>0.97911832946635757</v>
      </c>
    </row>
    <row r="31" spans="3:6" x14ac:dyDescent="0.2">
      <c r="C31" t="s">
        <v>1047</v>
      </c>
      <c r="D31">
        <v>1</v>
      </c>
    </row>
    <row r="32" spans="3:6" x14ac:dyDescent="0.2">
      <c r="C32" t="s">
        <v>1048</v>
      </c>
      <c r="D32">
        <v>0.5</v>
      </c>
    </row>
    <row r="34" spans="2:7" ht="19" x14ac:dyDescent="0.25">
      <c r="B34" s="7" t="s">
        <v>1031</v>
      </c>
    </row>
    <row r="36" spans="2:7" x14ac:dyDescent="0.2">
      <c r="C36" s="5" t="s">
        <v>837</v>
      </c>
      <c r="D36" t="s">
        <v>869</v>
      </c>
      <c r="E36" t="s">
        <v>1053</v>
      </c>
      <c r="F36" t="s">
        <v>1054</v>
      </c>
      <c r="G36" t="s">
        <v>1055</v>
      </c>
    </row>
    <row r="37" spans="2:7" x14ac:dyDescent="0.2">
      <c r="C37" s="5" t="s">
        <v>161</v>
      </c>
      <c r="D37" s="9">
        <v>0</v>
      </c>
      <c r="E37" s="9">
        <v>0</v>
      </c>
      <c r="F37" s="9">
        <v>6.0514060045732616E-39</v>
      </c>
      <c r="G37">
        <v>1</v>
      </c>
    </row>
    <row r="38" spans="2:7" x14ac:dyDescent="0.2">
      <c r="C38" s="5" t="s">
        <v>165</v>
      </c>
      <c r="D38" s="9">
        <v>0</v>
      </c>
      <c r="E38" s="9">
        <v>0</v>
      </c>
      <c r="F38" s="9">
        <v>5.1020711517133945E-23</v>
      </c>
      <c r="G38">
        <v>1</v>
      </c>
    </row>
    <row r="39" spans="2:7" x14ac:dyDescent="0.2">
      <c r="C39" s="5" t="s">
        <v>168</v>
      </c>
      <c r="D39" s="9">
        <v>0</v>
      </c>
      <c r="E39" s="9">
        <v>0</v>
      </c>
      <c r="F39" s="9">
        <v>7.8146337868717105E-6</v>
      </c>
      <c r="G39">
        <v>0.99999218536621315</v>
      </c>
    </row>
    <row r="40" spans="2:7" x14ac:dyDescent="0.2">
      <c r="C40" s="5" t="s">
        <v>171</v>
      </c>
      <c r="D40" s="9">
        <v>0</v>
      </c>
      <c r="E40" s="9">
        <v>0</v>
      </c>
      <c r="F40" s="9">
        <v>6.6495324399834955E-4</v>
      </c>
      <c r="G40">
        <v>0.9993350467560016</v>
      </c>
    </row>
    <row r="41" spans="2:7" x14ac:dyDescent="0.2">
      <c r="C41" s="5" t="s">
        <v>172</v>
      </c>
      <c r="D41" s="9">
        <v>0</v>
      </c>
      <c r="E41" s="9">
        <v>0</v>
      </c>
      <c r="F41" s="9">
        <v>1.3647644728318178E-3</v>
      </c>
      <c r="G41">
        <v>0.99863523552716815</v>
      </c>
    </row>
    <row r="42" spans="2:7" x14ac:dyDescent="0.2">
      <c r="C42" s="5" t="s">
        <v>175</v>
      </c>
      <c r="D42" s="9">
        <v>0</v>
      </c>
      <c r="E42" s="9">
        <v>0</v>
      </c>
      <c r="F42" s="9">
        <v>5.4692780901290317E-2</v>
      </c>
      <c r="G42">
        <v>0.94530721909870963</v>
      </c>
    </row>
    <row r="43" spans="2:7" x14ac:dyDescent="0.2">
      <c r="C43" s="5" t="s">
        <v>176</v>
      </c>
      <c r="D43" s="9">
        <v>0</v>
      </c>
      <c r="E43" s="9">
        <v>0</v>
      </c>
      <c r="F43" s="9">
        <v>3.8833733743353151E-9</v>
      </c>
      <c r="G43">
        <v>0.9999999961166266</v>
      </c>
    </row>
    <row r="44" spans="2:7" x14ac:dyDescent="0.2">
      <c r="C44" s="5" t="s">
        <v>178</v>
      </c>
      <c r="D44" s="9">
        <v>0</v>
      </c>
      <c r="E44" s="9">
        <v>0</v>
      </c>
      <c r="F44" s="9">
        <v>1.2365239918311467E-11</v>
      </c>
      <c r="G44">
        <v>0.99999999998763478</v>
      </c>
    </row>
    <row r="45" spans="2:7" x14ac:dyDescent="0.2">
      <c r="C45" s="5" t="s">
        <v>180</v>
      </c>
      <c r="D45" s="9">
        <v>1</v>
      </c>
      <c r="E45" s="9">
        <v>1</v>
      </c>
      <c r="F45" s="9">
        <v>0.681485903282948</v>
      </c>
      <c r="G45">
        <v>0.318514096717052</v>
      </c>
    </row>
    <row r="46" spans="2:7" x14ac:dyDescent="0.2">
      <c r="C46" s="5" t="s">
        <v>181</v>
      </c>
      <c r="D46" s="9">
        <v>1</v>
      </c>
      <c r="E46" s="9">
        <v>1</v>
      </c>
      <c r="F46" s="9">
        <v>0.99999042285377482</v>
      </c>
      <c r="G46">
        <v>9.5771462251814637E-6</v>
      </c>
    </row>
    <row r="47" spans="2:7" x14ac:dyDescent="0.2">
      <c r="C47" s="5" t="s">
        <v>182</v>
      </c>
      <c r="D47" s="9">
        <v>1</v>
      </c>
      <c r="E47" s="9">
        <v>1</v>
      </c>
      <c r="F47" s="9">
        <v>0.99998429385802523</v>
      </c>
      <c r="G47">
        <v>1.5706141974880516E-5</v>
      </c>
    </row>
    <row r="48" spans="2:7" x14ac:dyDescent="0.2">
      <c r="C48" s="5" t="s">
        <v>183</v>
      </c>
      <c r="D48" s="9">
        <v>0</v>
      </c>
      <c r="E48" s="9">
        <v>0</v>
      </c>
      <c r="F48" s="9">
        <v>3.4423214595944503E-6</v>
      </c>
      <c r="G48">
        <v>0.99999655767854045</v>
      </c>
    </row>
    <row r="49" spans="3:7" x14ac:dyDescent="0.2">
      <c r="C49" s="5" t="s">
        <v>184</v>
      </c>
      <c r="D49" s="9">
        <v>0</v>
      </c>
      <c r="E49" s="9">
        <v>0</v>
      </c>
      <c r="F49" s="9">
        <v>8.2248512928291782E-24</v>
      </c>
      <c r="G49">
        <v>1</v>
      </c>
    </row>
    <row r="50" spans="3:7" x14ac:dyDescent="0.2">
      <c r="C50" s="5" t="s">
        <v>185</v>
      </c>
      <c r="D50" s="9">
        <v>0</v>
      </c>
      <c r="E50" s="9">
        <v>0</v>
      </c>
      <c r="F50" s="9">
        <v>3.8422059618795188E-26</v>
      </c>
      <c r="G50">
        <v>1</v>
      </c>
    </row>
    <row r="51" spans="3:7" x14ac:dyDescent="0.2">
      <c r="C51" s="5" t="s">
        <v>186</v>
      </c>
      <c r="D51" s="9">
        <v>0</v>
      </c>
      <c r="E51" s="9">
        <v>0</v>
      </c>
      <c r="F51" s="9">
        <v>2.5988764199124965E-26</v>
      </c>
      <c r="G51">
        <v>1</v>
      </c>
    </row>
    <row r="52" spans="3:7" x14ac:dyDescent="0.2">
      <c r="C52" s="5" t="s">
        <v>188</v>
      </c>
      <c r="D52" s="9">
        <v>0</v>
      </c>
      <c r="E52" s="9">
        <v>0</v>
      </c>
      <c r="F52" s="9">
        <v>5.2553320337260703E-17</v>
      </c>
      <c r="G52">
        <v>1</v>
      </c>
    </row>
    <row r="53" spans="3:7" x14ac:dyDescent="0.2">
      <c r="C53" s="5" t="s">
        <v>189</v>
      </c>
      <c r="D53" s="9">
        <v>0</v>
      </c>
      <c r="E53" s="9">
        <v>0</v>
      </c>
      <c r="F53" s="9">
        <v>1.0751245119839889E-10</v>
      </c>
      <c r="G53">
        <v>0.99999999989248756</v>
      </c>
    </row>
    <row r="54" spans="3:7" x14ac:dyDescent="0.2">
      <c r="C54" s="5" t="s">
        <v>192</v>
      </c>
      <c r="D54" s="9">
        <v>0</v>
      </c>
      <c r="E54" s="9">
        <v>0</v>
      </c>
      <c r="F54" s="9">
        <v>3.3730022363543848E-5</v>
      </c>
      <c r="G54">
        <v>0.99996626997763638</v>
      </c>
    </row>
    <row r="55" spans="3:7" x14ac:dyDescent="0.2">
      <c r="C55" s="5" t="s">
        <v>193</v>
      </c>
      <c r="D55" s="9">
        <v>0</v>
      </c>
      <c r="E55" s="9">
        <v>0</v>
      </c>
      <c r="F55" s="9">
        <v>2.2368022770823321E-23</v>
      </c>
      <c r="G55">
        <v>1</v>
      </c>
    </row>
    <row r="56" spans="3:7" x14ac:dyDescent="0.2">
      <c r="C56" s="5" t="s">
        <v>195</v>
      </c>
      <c r="D56" s="9">
        <v>0</v>
      </c>
      <c r="E56" s="9">
        <v>0</v>
      </c>
      <c r="F56" s="9">
        <v>1.9132084796715852E-4</v>
      </c>
      <c r="G56">
        <v>0.99980867915203275</v>
      </c>
    </row>
    <row r="57" spans="3:7" x14ac:dyDescent="0.2">
      <c r="C57" s="5" t="s">
        <v>197</v>
      </c>
      <c r="D57" s="9">
        <v>0</v>
      </c>
      <c r="E57" s="9">
        <v>0</v>
      </c>
      <c r="F57" s="9">
        <v>2.1027332898634787E-4</v>
      </c>
      <c r="G57">
        <v>0.99978972667101362</v>
      </c>
    </row>
    <row r="58" spans="3:7" x14ac:dyDescent="0.2">
      <c r="C58" s="19" t="s">
        <v>201</v>
      </c>
      <c r="D58" s="18">
        <v>0</v>
      </c>
      <c r="E58" s="18">
        <v>1</v>
      </c>
      <c r="F58" s="18">
        <v>0.93690520676371236</v>
      </c>
      <c r="G58" s="17">
        <v>6.3094793236287527E-2</v>
      </c>
    </row>
    <row r="59" spans="3:7" x14ac:dyDescent="0.2">
      <c r="C59" s="5" t="s">
        <v>202</v>
      </c>
      <c r="D59" s="9">
        <v>0</v>
      </c>
      <c r="E59" s="9">
        <v>0</v>
      </c>
      <c r="F59" s="9">
        <v>2.1470016407809356E-3</v>
      </c>
      <c r="G59">
        <v>0.99785299835921903</v>
      </c>
    </row>
    <row r="60" spans="3:7" x14ac:dyDescent="0.2">
      <c r="C60" s="5" t="s">
        <v>205</v>
      </c>
      <c r="D60" s="9">
        <v>0</v>
      </c>
      <c r="E60" s="9">
        <v>0</v>
      </c>
      <c r="F60" s="9">
        <v>7.1921241635497749E-2</v>
      </c>
      <c r="G60">
        <v>0.92807875836450238</v>
      </c>
    </row>
    <row r="61" spans="3:7" x14ac:dyDescent="0.2">
      <c r="C61" s="5" t="s">
        <v>207</v>
      </c>
      <c r="D61" s="9">
        <v>1</v>
      </c>
      <c r="E61" s="9">
        <v>1</v>
      </c>
      <c r="F61" s="9">
        <v>0.99999999080501722</v>
      </c>
      <c r="G61">
        <v>9.1949828862070165E-9</v>
      </c>
    </row>
    <row r="62" spans="3:7" x14ac:dyDescent="0.2">
      <c r="C62" s="5" t="s">
        <v>208</v>
      </c>
      <c r="D62" s="9">
        <v>0</v>
      </c>
      <c r="E62" s="9">
        <v>0</v>
      </c>
      <c r="F62" s="9">
        <v>1.8686085318609901E-5</v>
      </c>
      <c r="G62">
        <v>0.99998131391468137</v>
      </c>
    </row>
    <row r="63" spans="3:7" x14ac:dyDescent="0.2">
      <c r="C63" s="5" t="s">
        <v>209</v>
      </c>
      <c r="D63" s="9">
        <v>1</v>
      </c>
      <c r="E63" s="9">
        <v>1</v>
      </c>
      <c r="F63" s="9">
        <v>0.99918194514951642</v>
      </c>
      <c r="G63">
        <v>8.1805485048369597E-4</v>
      </c>
    </row>
    <row r="64" spans="3:7" x14ac:dyDescent="0.2">
      <c r="C64" s="5" t="s">
        <v>214</v>
      </c>
      <c r="D64" s="9">
        <v>0</v>
      </c>
      <c r="E64" s="9">
        <v>0</v>
      </c>
      <c r="F64" s="9">
        <v>1.6643580767655805E-19</v>
      </c>
      <c r="G64">
        <v>1</v>
      </c>
    </row>
    <row r="65" spans="3:7" x14ac:dyDescent="0.2">
      <c r="C65" s="5" t="s">
        <v>216</v>
      </c>
      <c r="D65" s="9">
        <v>1</v>
      </c>
      <c r="E65" s="9">
        <v>1</v>
      </c>
      <c r="F65" s="9">
        <v>0.98309118440611942</v>
      </c>
      <c r="G65">
        <v>1.6908815593880577E-2</v>
      </c>
    </row>
    <row r="66" spans="3:7" x14ac:dyDescent="0.2">
      <c r="C66" s="5" t="s">
        <v>217</v>
      </c>
      <c r="D66" s="9">
        <v>0</v>
      </c>
      <c r="E66" s="9">
        <v>0</v>
      </c>
      <c r="F66" s="9">
        <v>1.895288041468895E-24</v>
      </c>
      <c r="G66">
        <v>1</v>
      </c>
    </row>
    <row r="67" spans="3:7" x14ac:dyDescent="0.2">
      <c r="C67" s="5" t="s">
        <v>219</v>
      </c>
      <c r="D67" s="9">
        <v>1</v>
      </c>
      <c r="E67" s="9">
        <v>1</v>
      </c>
      <c r="F67" s="9">
        <v>0.99271745326334082</v>
      </c>
      <c r="G67">
        <v>7.282546736659179E-3</v>
      </c>
    </row>
    <row r="68" spans="3:7" x14ac:dyDescent="0.2">
      <c r="C68" s="5" t="s">
        <v>220</v>
      </c>
      <c r="D68" s="9">
        <v>1</v>
      </c>
      <c r="E68" s="9">
        <v>1</v>
      </c>
      <c r="F68" s="9">
        <v>0.99999801217406403</v>
      </c>
      <c r="G68">
        <v>1.9878259360783801E-6</v>
      </c>
    </row>
    <row r="69" spans="3:7" x14ac:dyDescent="0.2">
      <c r="C69" s="5" t="s">
        <v>221</v>
      </c>
      <c r="D69" s="9">
        <v>1</v>
      </c>
      <c r="E69" s="9">
        <v>1</v>
      </c>
      <c r="F69" s="9">
        <v>0.99778443584893917</v>
      </c>
      <c r="G69">
        <v>2.2155641510608337E-3</v>
      </c>
    </row>
    <row r="70" spans="3:7" x14ac:dyDescent="0.2">
      <c r="C70" s="5" t="s">
        <v>222</v>
      </c>
      <c r="D70" s="9">
        <v>1</v>
      </c>
      <c r="E70" s="9">
        <v>1</v>
      </c>
      <c r="F70" s="9">
        <v>0.9999999959421132</v>
      </c>
      <c r="G70">
        <v>4.0578866933316249E-9</v>
      </c>
    </row>
    <row r="71" spans="3:7" x14ac:dyDescent="0.2">
      <c r="C71" s="5" t="s">
        <v>225</v>
      </c>
      <c r="D71" s="9">
        <v>0</v>
      </c>
      <c r="E71" s="9">
        <v>0</v>
      </c>
      <c r="F71" s="9">
        <v>2.1246632900833622E-6</v>
      </c>
      <c r="G71">
        <v>0.99999787533671003</v>
      </c>
    </row>
    <row r="72" spans="3:7" x14ac:dyDescent="0.2">
      <c r="C72" s="5" t="s">
        <v>226</v>
      </c>
      <c r="D72" s="9">
        <v>0</v>
      </c>
      <c r="E72" s="9">
        <v>0</v>
      </c>
      <c r="F72" s="9">
        <v>1.137301139008258E-7</v>
      </c>
      <c r="G72">
        <v>0.99999988626988601</v>
      </c>
    </row>
    <row r="73" spans="3:7" x14ac:dyDescent="0.2">
      <c r="C73" s="5" t="s">
        <v>228</v>
      </c>
      <c r="D73" s="9">
        <v>1</v>
      </c>
      <c r="E73" s="9">
        <v>1</v>
      </c>
      <c r="F73" s="9">
        <v>0.99987958474981242</v>
      </c>
      <c r="G73">
        <v>1.204152501875777E-4</v>
      </c>
    </row>
    <row r="74" spans="3:7" x14ac:dyDescent="0.2">
      <c r="C74" s="5" t="s">
        <v>231</v>
      </c>
      <c r="D74" s="9">
        <v>0</v>
      </c>
      <c r="E74" s="9">
        <v>0</v>
      </c>
      <c r="F74" s="9">
        <v>6.6345161267200665E-21</v>
      </c>
      <c r="G74">
        <v>1</v>
      </c>
    </row>
    <row r="75" spans="3:7" x14ac:dyDescent="0.2">
      <c r="C75" s="5" t="s">
        <v>233</v>
      </c>
      <c r="D75" s="9">
        <v>0</v>
      </c>
      <c r="E75" s="9">
        <v>0</v>
      </c>
      <c r="F75" s="9">
        <v>8.9182496090759539E-11</v>
      </c>
      <c r="G75">
        <v>0.99999999991081745</v>
      </c>
    </row>
    <row r="76" spans="3:7" x14ac:dyDescent="0.2">
      <c r="C76" s="5" t="s">
        <v>236</v>
      </c>
      <c r="D76" s="9">
        <v>0</v>
      </c>
      <c r="E76" s="9">
        <v>0</v>
      </c>
      <c r="F76" s="9">
        <v>3.2781119340766821E-14</v>
      </c>
      <c r="G76">
        <v>0.99999999999996725</v>
      </c>
    </row>
    <row r="77" spans="3:7" x14ac:dyDescent="0.2">
      <c r="C77" s="5" t="s">
        <v>238</v>
      </c>
      <c r="D77" s="9">
        <v>0</v>
      </c>
      <c r="E77" s="9">
        <v>0</v>
      </c>
      <c r="F77" s="9">
        <v>2.2601267112469775E-22</v>
      </c>
      <c r="G77">
        <v>1</v>
      </c>
    </row>
    <row r="78" spans="3:7" x14ac:dyDescent="0.2">
      <c r="C78" s="5" t="s">
        <v>240</v>
      </c>
      <c r="D78" s="9">
        <v>1</v>
      </c>
      <c r="E78" s="9">
        <v>1</v>
      </c>
      <c r="F78" s="9">
        <v>0.99999695936059063</v>
      </c>
      <c r="G78">
        <v>3.0406394093684952E-6</v>
      </c>
    </row>
    <row r="79" spans="3:7" x14ac:dyDescent="0.2">
      <c r="C79" s="5" t="s">
        <v>241</v>
      </c>
      <c r="D79" s="9">
        <v>1</v>
      </c>
      <c r="E79" s="9">
        <v>1</v>
      </c>
      <c r="F79" s="9">
        <v>0.99633109261036279</v>
      </c>
      <c r="G79">
        <v>3.6689073896372104E-3</v>
      </c>
    </row>
    <row r="80" spans="3:7" x14ac:dyDescent="0.2">
      <c r="C80" s="5" t="s">
        <v>242</v>
      </c>
      <c r="D80" s="9">
        <v>1</v>
      </c>
      <c r="E80" s="9">
        <v>1</v>
      </c>
      <c r="F80" s="9">
        <v>0.99999990043886799</v>
      </c>
      <c r="G80">
        <v>9.9561132116399165E-8</v>
      </c>
    </row>
    <row r="81" spans="3:7" x14ac:dyDescent="0.2">
      <c r="C81" s="5" t="s">
        <v>243</v>
      </c>
      <c r="D81" s="9">
        <v>0</v>
      </c>
      <c r="E81" s="9">
        <v>0</v>
      </c>
      <c r="F81" s="9">
        <v>5.5564673203942672E-37</v>
      </c>
      <c r="G81">
        <v>1</v>
      </c>
    </row>
    <row r="82" spans="3:7" x14ac:dyDescent="0.2">
      <c r="C82" s="5" t="s">
        <v>244</v>
      </c>
      <c r="D82" s="9">
        <v>0</v>
      </c>
      <c r="E82" s="9">
        <v>0</v>
      </c>
      <c r="F82" s="9">
        <v>1.2181647922237584E-15</v>
      </c>
      <c r="G82">
        <v>0.99999999999999878</v>
      </c>
    </row>
    <row r="83" spans="3:7" x14ac:dyDescent="0.2">
      <c r="C83" s="5" t="s">
        <v>248</v>
      </c>
      <c r="D83" s="9">
        <v>0</v>
      </c>
      <c r="E83" s="9">
        <v>0</v>
      </c>
      <c r="F83" s="9">
        <v>4.7365545892995483E-15</v>
      </c>
      <c r="G83">
        <v>0.99999999999999523</v>
      </c>
    </row>
    <row r="84" spans="3:7" x14ac:dyDescent="0.2">
      <c r="C84" s="5" t="s">
        <v>249</v>
      </c>
      <c r="D84" s="9">
        <v>1</v>
      </c>
      <c r="E84" s="9">
        <v>1</v>
      </c>
      <c r="F84" s="9">
        <v>0.99925058236013142</v>
      </c>
      <c r="G84">
        <v>7.4941763986857701E-4</v>
      </c>
    </row>
    <row r="85" spans="3:7" x14ac:dyDescent="0.2">
      <c r="C85" s="5" t="s">
        <v>251</v>
      </c>
      <c r="D85" s="9">
        <v>1</v>
      </c>
      <c r="E85" s="9">
        <v>1</v>
      </c>
      <c r="F85" s="9">
        <v>0.96354631746078601</v>
      </c>
      <c r="G85">
        <v>3.6453682539213883E-2</v>
      </c>
    </row>
    <row r="86" spans="3:7" x14ac:dyDescent="0.2">
      <c r="C86" s="5" t="s">
        <v>252</v>
      </c>
      <c r="D86" s="9">
        <v>0</v>
      </c>
      <c r="E86" s="9">
        <v>0</v>
      </c>
      <c r="F86" s="9">
        <v>3.7847079490977559E-4</v>
      </c>
      <c r="G86">
        <v>0.99962152920509018</v>
      </c>
    </row>
    <row r="87" spans="3:7" x14ac:dyDescent="0.2">
      <c r="C87" s="5" t="s">
        <v>255</v>
      </c>
      <c r="D87" s="9">
        <v>0</v>
      </c>
      <c r="E87" s="9">
        <v>0</v>
      </c>
      <c r="F87" s="9">
        <v>7.6927981082974553E-9</v>
      </c>
      <c r="G87">
        <v>0.99999999230720205</v>
      </c>
    </row>
    <row r="88" spans="3:7" x14ac:dyDescent="0.2">
      <c r="C88" s="5" t="s">
        <v>257</v>
      </c>
      <c r="D88" s="9">
        <v>1</v>
      </c>
      <c r="E88" s="9">
        <v>1</v>
      </c>
      <c r="F88" s="9">
        <v>0.99533765464989155</v>
      </c>
      <c r="G88">
        <v>4.6623453501083434E-3</v>
      </c>
    </row>
    <row r="89" spans="3:7" x14ac:dyDescent="0.2">
      <c r="C89" s="5" t="s">
        <v>258</v>
      </c>
      <c r="D89" s="9">
        <v>1</v>
      </c>
      <c r="E89" s="9">
        <v>1</v>
      </c>
      <c r="F89" s="9">
        <v>0.99999992980864838</v>
      </c>
      <c r="G89">
        <v>7.0191351619897091E-8</v>
      </c>
    </row>
    <row r="90" spans="3:7" x14ac:dyDescent="0.2">
      <c r="C90" s="19" t="s">
        <v>260</v>
      </c>
      <c r="D90" s="18">
        <v>0</v>
      </c>
      <c r="E90" s="18">
        <v>1</v>
      </c>
      <c r="F90" s="18">
        <v>0.59104958028180032</v>
      </c>
      <c r="G90" s="17">
        <v>0.40895041971819968</v>
      </c>
    </row>
    <row r="91" spans="3:7" x14ac:dyDescent="0.2">
      <c r="C91" s="5" t="s">
        <v>266</v>
      </c>
      <c r="D91" s="9">
        <v>0</v>
      </c>
      <c r="E91" s="9">
        <v>0</v>
      </c>
      <c r="F91" s="9">
        <v>5.8960592764069182E-9</v>
      </c>
      <c r="G91">
        <v>0.9999999941039408</v>
      </c>
    </row>
    <row r="92" spans="3:7" x14ac:dyDescent="0.2">
      <c r="C92" s="5" t="s">
        <v>268</v>
      </c>
      <c r="D92" s="9">
        <v>1</v>
      </c>
      <c r="E92" s="9">
        <v>1</v>
      </c>
      <c r="F92" s="9">
        <v>0.99998320236057403</v>
      </c>
      <c r="G92">
        <v>1.6797639425858435E-5</v>
      </c>
    </row>
    <row r="93" spans="3:7" x14ac:dyDescent="0.2">
      <c r="C93" s="5" t="s">
        <v>269</v>
      </c>
      <c r="D93" s="9">
        <v>0</v>
      </c>
      <c r="E93" s="9">
        <v>0</v>
      </c>
      <c r="F93" s="9">
        <v>6.2354553470984339E-52</v>
      </c>
      <c r="G93">
        <v>1</v>
      </c>
    </row>
    <row r="94" spans="3:7" x14ac:dyDescent="0.2">
      <c r="C94" s="5" t="s">
        <v>270</v>
      </c>
      <c r="D94" s="9">
        <v>1</v>
      </c>
      <c r="E94" s="9">
        <v>1</v>
      </c>
      <c r="F94" s="9">
        <v>0.98246729463862403</v>
      </c>
      <c r="G94">
        <v>1.7532705361376077E-2</v>
      </c>
    </row>
    <row r="95" spans="3:7" x14ac:dyDescent="0.2">
      <c r="C95" s="5" t="s">
        <v>272</v>
      </c>
      <c r="D95" s="9">
        <v>1</v>
      </c>
      <c r="E95" s="9">
        <v>1</v>
      </c>
      <c r="F95" s="9">
        <v>0.99951655333667155</v>
      </c>
      <c r="G95">
        <v>4.8344666332833519E-4</v>
      </c>
    </row>
    <row r="96" spans="3:7" x14ac:dyDescent="0.2">
      <c r="C96" s="5" t="s">
        <v>273</v>
      </c>
      <c r="D96" s="9">
        <v>1</v>
      </c>
      <c r="E96" s="9">
        <v>1</v>
      </c>
      <c r="F96" s="9">
        <v>0.99942458386506783</v>
      </c>
      <c r="G96">
        <v>5.7541613493217181E-4</v>
      </c>
    </row>
    <row r="97" spans="3:7" x14ac:dyDescent="0.2">
      <c r="C97" s="5" t="s">
        <v>274</v>
      </c>
      <c r="D97" s="9">
        <v>1</v>
      </c>
      <c r="E97" s="9">
        <v>1</v>
      </c>
      <c r="F97" s="9">
        <v>0.99999998330917883</v>
      </c>
      <c r="G97">
        <v>1.6690821058595873E-8</v>
      </c>
    </row>
    <row r="98" spans="3:7" x14ac:dyDescent="0.2">
      <c r="C98" s="5" t="s">
        <v>275</v>
      </c>
      <c r="D98" s="9">
        <v>1</v>
      </c>
      <c r="E98" s="9">
        <v>1</v>
      </c>
      <c r="F98" s="9">
        <v>0.99989606735503955</v>
      </c>
      <c r="G98">
        <v>1.0393264496033616E-4</v>
      </c>
    </row>
    <row r="99" spans="3:7" x14ac:dyDescent="0.2">
      <c r="C99" s="5" t="s">
        <v>278</v>
      </c>
      <c r="D99" s="9">
        <v>0</v>
      </c>
      <c r="E99" s="9">
        <v>0</v>
      </c>
      <c r="F99" s="9">
        <v>7.1473597867048308E-10</v>
      </c>
      <c r="G99">
        <v>0.99999999928526395</v>
      </c>
    </row>
    <row r="100" spans="3:7" x14ac:dyDescent="0.2">
      <c r="C100" s="5" t="s">
        <v>279</v>
      </c>
      <c r="D100" s="9">
        <v>0</v>
      </c>
      <c r="E100" s="9">
        <v>0</v>
      </c>
      <c r="F100" s="9">
        <v>1.7083478483324189E-15</v>
      </c>
      <c r="G100">
        <v>0.99999999999999845</v>
      </c>
    </row>
    <row r="101" spans="3:7" x14ac:dyDescent="0.2">
      <c r="C101" s="5" t="s">
        <v>280</v>
      </c>
      <c r="D101" s="9">
        <v>0</v>
      </c>
      <c r="E101" s="9">
        <v>0</v>
      </c>
      <c r="F101" s="9">
        <v>8.0807810017884456E-7</v>
      </c>
      <c r="G101">
        <v>0.99999919192189979</v>
      </c>
    </row>
    <row r="102" spans="3:7" x14ac:dyDescent="0.2">
      <c r="C102" s="5" t="s">
        <v>282</v>
      </c>
      <c r="D102" s="9">
        <v>0</v>
      </c>
      <c r="E102" s="9">
        <v>0</v>
      </c>
      <c r="F102" s="9">
        <v>1.7752733557963871E-22</v>
      </c>
      <c r="G102">
        <v>1</v>
      </c>
    </row>
    <row r="103" spans="3:7" x14ac:dyDescent="0.2">
      <c r="C103" s="5" t="s">
        <v>283</v>
      </c>
      <c r="D103" s="9">
        <v>0</v>
      </c>
      <c r="E103" s="9">
        <v>0</v>
      </c>
      <c r="F103" s="9">
        <v>6.7878099948808336E-56</v>
      </c>
      <c r="G103">
        <v>1</v>
      </c>
    </row>
    <row r="104" spans="3:7" x14ac:dyDescent="0.2">
      <c r="C104" s="5" t="s">
        <v>288</v>
      </c>
      <c r="D104" s="9">
        <v>0</v>
      </c>
      <c r="E104" s="9">
        <v>0</v>
      </c>
      <c r="F104" s="9">
        <v>9.9026774912830922E-14</v>
      </c>
      <c r="G104">
        <v>0.99999999999990097</v>
      </c>
    </row>
    <row r="105" spans="3:7" x14ac:dyDescent="0.2">
      <c r="C105" s="5" t="s">
        <v>289</v>
      </c>
      <c r="D105" s="9">
        <v>1</v>
      </c>
      <c r="E105" s="9">
        <v>1</v>
      </c>
      <c r="F105" s="9">
        <v>0.97965216135257382</v>
      </c>
      <c r="G105">
        <v>2.0347838647426175E-2</v>
      </c>
    </row>
    <row r="106" spans="3:7" x14ac:dyDescent="0.2">
      <c r="C106" s="5" t="s">
        <v>292</v>
      </c>
      <c r="D106" s="9">
        <v>0</v>
      </c>
      <c r="E106" s="9">
        <v>0</v>
      </c>
      <c r="F106" s="9">
        <v>5.7337474805950457E-12</v>
      </c>
      <c r="G106">
        <v>0.99999999999426636</v>
      </c>
    </row>
    <row r="107" spans="3:7" x14ac:dyDescent="0.2">
      <c r="C107" s="5" t="s">
        <v>293</v>
      </c>
      <c r="D107" s="9">
        <v>0</v>
      </c>
      <c r="E107" s="9">
        <v>0</v>
      </c>
      <c r="F107" s="9">
        <v>3.1220714434706553E-7</v>
      </c>
      <c r="G107">
        <v>0.99999968779285564</v>
      </c>
    </row>
    <row r="108" spans="3:7" x14ac:dyDescent="0.2">
      <c r="C108" s="5" t="s">
        <v>294</v>
      </c>
      <c r="D108" s="9">
        <v>1</v>
      </c>
      <c r="E108" s="9">
        <v>1</v>
      </c>
      <c r="F108" s="9">
        <v>0.91522785018032915</v>
      </c>
      <c r="G108">
        <v>8.4772149819670739E-2</v>
      </c>
    </row>
    <row r="109" spans="3:7" x14ac:dyDescent="0.2">
      <c r="C109" s="19" t="s">
        <v>296</v>
      </c>
      <c r="D109" s="18">
        <v>0</v>
      </c>
      <c r="E109" s="18">
        <v>1</v>
      </c>
      <c r="F109" s="18">
        <v>0.84507162259918633</v>
      </c>
      <c r="G109" s="17">
        <v>0.15492837740081369</v>
      </c>
    </row>
    <row r="110" spans="3:7" x14ac:dyDescent="0.2">
      <c r="C110" s="5" t="s">
        <v>301</v>
      </c>
      <c r="D110" s="9">
        <v>1</v>
      </c>
      <c r="E110" s="9">
        <v>1</v>
      </c>
      <c r="F110" s="9">
        <v>0.99999930032884921</v>
      </c>
      <c r="G110">
        <v>6.9967115090552312E-7</v>
      </c>
    </row>
    <row r="111" spans="3:7" x14ac:dyDescent="0.2">
      <c r="C111" s="5" t="s">
        <v>302</v>
      </c>
      <c r="D111" s="9">
        <v>0</v>
      </c>
      <c r="E111" s="9">
        <v>0</v>
      </c>
      <c r="F111" s="9">
        <v>3.8107256063783715E-10</v>
      </c>
      <c r="G111">
        <v>0.9999999996189276</v>
      </c>
    </row>
    <row r="112" spans="3:7" x14ac:dyDescent="0.2">
      <c r="C112" s="5" t="s">
        <v>303</v>
      </c>
      <c r="D112" s="9">
        <v>1</v>
      </c>
      <c r="E112" s="9">
        <v>1</v>
      </c>
      <c r="F112" s="9">
        <v>0.99999996015734083</v>
      </c>
      <c r="G112">
        <v>3.9842659171895896E-8</v>
      </c>
    </row>
    <row r="113" spans="3:7" x14ac:dyDescent="0.2">
      <c r="C113" s="5" t="s">
        <v>306</v>
      </c>
      <c r="D113" s="9">
        <v>1</v>
      </c>
      <c r="E113" s="9">
        <v>1</v>
      </c>
      <c r="F113" s="9">
        <v>0.99999999992229083</v>
      </c>
      <c r="G113">
        <v>7.7709172430218132E-11</v>
      </c>
    </row>
    <row r="114" spans="3:7" x14ac:dyDescent="0.2">
      <c r="C114" s="5" t="s">
        <v>308</v>
      </c>
      <c r="D114" s="9">
        <v>1</v>
      </c>
      <c r="E114" s="9">
        <v>1</v>
      </c>
      <c r="F114" s="9">
        <v>0.9999998773278056</v>
      </c>
      <c r="G114">
        <v>1.2267219440253996E-7</v>
      </c>
    </row>
    <row r="115" spans="3:7" x14ac:dyDescent="0.2">
      <c r="C115" s="5" t="s">
        <v>310</v>
      </c>
      <c r="D115" s="9">
        <v>1</v>
      </c>
      <c r="E115" s="9">
        <v>1</v>
      </c>
      <c r="F115" s="9">
        <v>0.99999649522177925</v>
      </c>
      <c r="G115">
        <v>3.5047782207531242E-6</v>
      </c>
    </row>
    <row r="116" spans="3:7" x14ac:dyDescent="0.2">
      <c r="C116" s="5" t="s">
        <v>313</v>
      </c>
      <c r="D116" s="9">
        <v>1</v>
      </c>
      <c r="E116" s="9">
        <v>1</v>
      </c>
      <c r="F116" s="9">
        <v>0.99999999999822742</v>
      </c>
      <c r="G116">
        <v>1.7725820811165249E-12</v>
      </c>
    </row>
    <row r="117" spans="3:7" x14ac:dyDescent="0.2">
      <c r="C117" s="5" t="s">
        <v>316</v>
      </c>
      <c r="D117" s="9">
        <v>1</v>
      </c>
      <c r="E117" s="9">
        <v>1</v>
      </c>
      <c r="F117" s="9">
        <v>0.99842627776572235</v>
      </c>
      <c r="G117">
        <v>1.5737222342775414E-3</v>
      </c>
    </row>
    <row r="118" spans="3:7" x14ac:dyDescent="0.2">
      <c r="C118" s="5" t="s">
        <v>317</v>
      </c>
      <c r="D118" s="9">
        <v>0</v>
      </c>
      <c r="E118" s="9">
        <v>0</v>
      </c>
      <c r="F118" s="9">
        <v>1.440566564794287E-17</v>
      </c>
      <c r="G118">
        <v>1</v>
      </c>
    </row>
    <row r="119" spans="3:7" x14ac:dyDescent="0.2">
      <c r="C119" s="5" t="s">
        <v>319</v>
      </c>
      <c r="D119" s="9">
        <v>1</v>
      </c>
      <c r="E119" s="9">
        <v>1</v>
      </c>
      <c r="F119" s="9">
        <v>0.99999934957787939</v>
      </c>
      <c r="G119">
        <v>6.5042212060717475E-7</v>
      </c>
    </row>
    <row r="120" spans="3:7" x14ac:dyDescent="0.2">
      <c r="C120" s="5" t="s">
        <v>321</v>
      </c>
      <c r="D120" s="9">
        <v>1</v>
      </c>
      <c r="E120" s="9">
        <v>1</v>
      </c>
      <c r="F120" s="9">
        <v>0.98649695499529921</v>
      </c>
      <c r="G120">
        <v>1.3503045004700676E-2</v>
      </c>
    </row>
    <row r="121" spans="3:7" x14ac:dyDescent="0.2">
      <c r="C121" s="5" t="s">
        <v>324</v>
      </c>
      <c r="D121" s="9">
        <v>1</v>
      </c>
      <c r="E121" s="9">
        <v>1</v>
      </c>
      <c r="F121" s="9">
        <v>0.99999753008433001</v>
      </c>
      <c r="G121">
        <v>2.46991566998922E-6</v>
      </c>
    </row>
    <row r="122" spans="3:7" x14ac:dyDescent="0.2">
      <c r="C122" s="5" t="s">
        <v>326</v>
      </c>
      <c r="D122" s="9">
        <v>1</v>
      </c>
      <c r="E122" s="9">
        <v>1</v>
      </c>
      <c r="F122" s="9">
        <v>0.99978598983031242</v>
      </c>
      <c r="G122">
        <v>2.14010169687473E-4</v>
      </c>
    </row>
    <row r="123" spans="3:7" x14ac:dyDescent="0.2">
      <c r="C123" s="5" t="s">
        <v>327</v>
      </c>
      <c r="D123" s="9">
        <v>1</v>
      </c>
      <c r="E123" s="9">
        <v>1</v>
      </c>
      <c r="F123" s="9">
        <v>0.99999981763780121</v>
      </c>
      <c r="G123">
        <v>1.8236219889722349E-7</v>
      </c>
    </row>
    <row r="124" spans="3:7" x14ac:dyDescent="0.2">
      <c r="C124" s="5" t="s">
        <v>329</v>
      </c>
      <c r="D124" s="9">
        <v>0</v>
      </c>
      <c r="E124" s="9">
        <v>0</v>
      </c>
      <c r="F124" s="9">
        <v>4.6164254830753068E-28</v>
      </c>
      <c r="G124">
        <v>1</v>
      </c>
    </row>
    <row r="125" spans="3:7" x14ac:dyDescent="0.2">
      <c r="C125" s="5" t="s">
        <v>331</v>
      </c>
      <c r="D125" s="9">
        <v>1</v>
      </c>
      <c r="E125" s="9">
        <v>1</v>
      </c>
      <c r="F125" s="9">
        <v>0.99833983385288361</v>
      </c>
      <c r="G125">
        <v>1.6601661471162821E-3</v>
      </c>
    </row>
    <row r="126" spans="3:7" x14ac:dyDescent="0.2">
      <c r="C126" s="5" t="s">
        <v>334</v>
      </c>
      <c r="D126" s="9">
        <v>1</v>
      </c>
      <c r="E126" s="9">
        <v>1</v>
      </c>
      <c r="F126" s="9">
        <v>0.99999751346866883</v>
      </c>
      <c r="G126">
        <v>2.4865313310584725E-6</v>
      </c>
    </row>
    <row r="127" spans="3:7" x14ac:dyDescent="0.2">
      <c r="C127" s="5" t="s">
        <v>339</v>
      </c>
      <c r="D127" s="9">
        <v>1</v>
      </c>
      <c r="E127" s="9">
        <v>1</v>
      </c>
      <c r="F127" s="9">
        <v>0.99993043080352817</v>
      </c>
      <c r="G127">
        <v>6.9569196471830352E-5</v>
      </c>
    </row>
    <row r="128" spans="3:7" x14ac:dyDescent="0.2">
      <c r="C128" s="5" t="s">
        <v>341</v>
      </c>
      <c r="D128" s="9">
        <v>0</v>
      </c>
      <c r="E128" s="9">
        <v>0</v>
      </c>
      <c r="F128" s="9">
        <v>1.3225767015923009E-42</v>
      </c>
      <c r="G128">
        <v>1</v>
      </c>
    </row>
    <row r="129" spans="3:7" x14ac:dyDescent="0.2">
      <c r="C129" s="5" t="s">
        <v>342</v>
      </c>
      <c r="D129" s="9">
        <v>0</v>
      </c>
      <c r="E129" s="9">
        <v>0</v>
      </c>
      <c r="F129" s="9">
        <v>8.9681169577352208E-23</v>
      </c>
      <c r="G129">
        <v>1</v>
      </c>
    </row>
    <row r="130" spans="3:7" x14ac:dyDescent="0.2">
      <c r="C130" s="5" t="s">
        <v>345</v>
      </c>
      <c r="D130" s="9">
        <v>0</v>
      </c>
      <c r="E130" s="9">
        <v>0</v>
      </c>
      <c r="F130" s="9">
        <v>0.27799903638981616</v>
      </c>
      <c r="G130">
        <v>0.72200096361018384</v>
      </c>
    </row>
    <row r="131" spans="3:7" x14ac:dyDescent="0.2">
      <c r="C131" s="5" t="s">
        <v>346</v>
      </c>
      <c r="D131" s="9">
        <v>1</v>
      </c>
      <c r="E131" s="9">
        <v>1</v>
      </c>
      <c r="F131" s="9">
        <v>0.99999993830031042</v>
      </c>
      <c r="G131">
        <v>6.1699689579697292E-8</v>
      </c>
    </row>
    <row r="132" spans="3:7" x14ac:dyDescent="0.2">
      <c r="C132" s="5" t="s">
        <v>347</v>
      </c>
      <c r="D132" s="9">
        <v>0</v>
      </c>
      <c r="E132" s="9">
        <v>0</v>
      </c>
      <c r="F132" s="9">
        <v>6.4357707333125855E-6</v>
      </c>
      <c r="G132">
        <v>0.99999356422926677</v>
      </c>
    </row>
    <row r="133" spans="3:7" x14ac:dyDescent="0.2">
      <c r="C133" s="5" t="s">
        <v>348</v>
      </c>
      <c r="D133" s="9">
        <v>1</v>
      </c>
      <c r="E133" s="9">
        <v>1</v>
      </c>
      <c r="F133" s="9">
        <v>0.99469497925564365</v>
      </c>
      <c r="G133">
        <v>5.305020744356348E-3</v>
      </c>
    </row>
    <row r="134" spans="3:7" x14ac:dyDescent="0.2">
      <c r="C134" s="5" t="s">
        <v>349</v>
      </c>
      <c r="D134" s="9">
        <v>1</v>
      </c>
      <c r="E134" s="9">
        <v>1</v>
      </c>
      <c r="F134" s="9">
        <v>0.99999990591180399</v>
      </c>
      <c r="G134">
        <v>9.4088195901065332E-8</v>
      </c>
    </row>
    <row r="135" spans="3:7" x14ac:dyDescent="0.2">
      <c r="C135" s="5" t="s">
        <v>350</v>
      </c>
      <c r="D135" s="9">
        <v>1</v>
      </c>
      <c r="E135" s="9">
        <v>1</v>
      </c>
      <c r="F135" s="9">
        <v>0.99999996352688802</v>
      </c>
      <c r="G135">
        <v>3.6473111864054886E-8</v>
      </c>
    </row>
    <row r="136" spans="3:7" x14ac:dyDescent="0.2">
      <c r="C136" s="5" t="s">
        <v>352</v>
      </c>
      <c r="D136" s="9">
        <v>1</v>
      </c>
      <c r="E136" s="9">
        <v>1</v>
      </c>
      <c r="F136" s="9">
        <v>0.97829145186183797</v>
      </c>
      <c r="G136">
        <v>2.1708548138162143E-2</v>
      </c>
    </row>
    <row r="137" spans="3:7" x14ac:dyDescent="0.2">
      <c r="C137" s="5" t="s">
        <v>353</v>
      </c>
      <c r="D137" s="9">
        <v>1</v>
      </c>
      <c r="E137" s="9">
        <v>1</v>
      </c>
      <c r="F137" s="9">
        <v>0.99999999999996736</v>
      </c>
      <c r="G137">
        <v>3.2640556923979602E-14</v>
      </c>
    </row>
    <row r="138" spans="3:7" x14ac:dyDescent="0.2">
      <c r="C138" s="5" t="s">
        <v>356</v>
      </c>
      <c r="D138" s="9">
        <v>1</v>
      </c>
      <c r="E138" s="9">
        <v>1</v>
      </c>
      <c r="F138" s="9">
        <v>0.99993128979569801</v>
      </c>
      <c r="G138">
        <v>6.8710204301991595E-5</v>
      </c>
    </row>
    <row r="139" spans="3:7" x14ac:dyDescent="0.2">
      <c r="C139" s="5" t="s">
        <v>360</v>
      </c>
      <c r="D139" s="9">
        <v>0</v>
      </c>
      <c r="E139" s="9">
        <v>0</v>
      </c>
      <c r="F139" s="9">
        <v>1.1483151486397794E-5</v>
      </c>
      <c r="G139">
        <v>0.99998851684851364</v>
      </c>
    </row>
    <row r="140" spans="3:7" x14ac:dyDescent="0.2">
      <c r="C140" s="5" t="s">
        <v>361</v>
      </c>
      <c r="D140" s="9">
        <v>1</v>
      </c>
      <c r="E140" s="9">
        <v>1</v>
      </c>
      <c r="F140" s="9">
        <v>0.98084389448929843</v>
      </c>
      <c r="G140">
        <v>1.915610551070146E-2</v>
      </c>
    </row>
    <row r="141" spans="3:7" x14ac:dyDescent="0.2">
      <c r="C141" s="5" t="s">
        <v>362</v>
      </c>
      <c r="D141" s="9">
        <v>0</v>
      </c>
      <c r="E141" s="9">
        <v>0</v>
      </c>
      <c r="F141" s="9">
        <v>1.6755828597236695E-3</v>
      </c>
      <c r="G141">
        <v>0.99832441714027642</v>
      </c>
    </row>
    <row r="142" spans="3:7" x14ac:dyDescent="0.2">
      <c r="C142" s="5" t="s">
        <v>365</v>
      </c>
      <c r="D142" s="9">
        <v>1</v>
      </c>
      <c r="E142" s="9">
        <v>1</v>
      </c>
      <c r="F142" s="9">
        <v>0.69388432648479215</v>
      </c>
      <c r="G142">
        <v>0.30611567351520785</v>
      </c>
    </row>
    <row r="143" spans="3:7" x14ac:dyDescent="0.2">
      <c r="C143" s="5" t="s">
        <v>369</v>
      </c>
      <c r="D143" s="9">
        <v>1</v>
      </c>
      <c r="E143" s="9">
        <v>1</v>
      </c>
      <c r="F143" s="9">
        <v>0.99977244509211038</v>
      </c>
      <c r="G143">
        <v>2.2755490788961552E-4</v>
      </c>
    </row>
    <row r="144" spans="3:7" x14ac:dyDescent="0.2">
      <c r="C144" s="5" t="s">
        <v>370</v>
      </c>
      <c r="D144" s="9">
        <v>1</v>
      </c>
      <c r="E144" s="9">
        <v>1</v>
      </c>
      <c r="F144" s="9">
        <v>0.99267750578515723</v>
      </c>
      <c r="G144">
        <v>7.3224942148426564E-3</v>
      </c>
    </row>
    <row r="145" spans="3:7" x14ac:dyDescent="0.2">
      <c r="C145" s="5" t="s">
        <v>371</v>
      </c>
      <c r="D145" s="9">
        <v>0</v>
      </c>
      <c r="E145" s="9">
        <v>0</v>
      </c>
      <c r="F145" s="9">
        <v>3.765647767076211E-26</v>
      </c>
      <c r="G145">
        <v>1</v>
      </c>
    </row>
    <row r="146" spans="3:7" x14ac:dyDescent="0.2">
      <c r="C146" s="5" t="s">
        <v>372</v>
      </c>
      <c r="D146" s="9">
        <v>1</v>
      </c>
      <c r="E146" s="9">
        <v>1</v>
      </c>
      <c r="F146" s="9">
        <v>0.99999818619062342</v>
      </c>
      <c r="G146">
        <v>1.8138093765829311E-6</v>
      </c>
    </row>
    <row r="147" spans="3:7" x14ac:dyDescent="0.2">
      <c r="C147" s="5" t="s">
        <v>375</v>
      </c>
      <c r="D147" s="9">
        <v>0</v>
      </c>
      <c r="E147" s="9">
        <v>0</v>
      </c>
      <c r="F147" s="9">
        <v>0.46601397369046171</v>
      </c>
      <c r="G147">
        <v>0.53398602630953829</v>
      </c>
    </row>
    <row r="148" spans="3:7" x14ac:dyDescent="0.2">
      <c r="C148" s="5" t="s">
        <v>377</v>
      </c>
      <c r="D148" s="9">
        <v>1</v>
      </c>
      <c r="E148" s="9">
        <v>1</v>
      </c>
      <c r="F148" s="9">
        <v>0.99999999992353583</v>
      </c>
      <c r="G148">
        <v>7.6464168330403481E-11</v>
      </c>
    </row>
    <row r="149" spans="3:7" x14ac:dyDescent="0.2">
      <c r="C149" s="5" t="s">
        <v>379</v>
      </c>
      <c r="D149" s="9">
        <v>0</v>
      </c>
      <c r="E149" s="9">
        <v>0</v>
      </c>
      <c r="F149" s="9">
        <v>1.6689427208769006E-26</v>
      </c>
      <c r="G149">
        <v>1</v>
      </c>
    </row>
    <row r="150" spans="3:7" x14ac:dyDescent="0.2">
      <c r="C150" s="5" t="s">
        <v>380</v>
      </c>
      <c r="D150" s="9">
        <v>0</v>
      </c>
      <c r="E150" s="9">
        <v>0</v>
      </c>
      <c r="F150" s="9">
        <v>4.306075713314243E-26</v>
      </c>
      <c r="G150">
        <v>1</v>
      </c>
    </row>
    <row r="151" spans="3:7" x14ac:dyDescent="0.2">
      <c r="C151" s="5" t="s">
        <v>390</v>
      </c>
      <c r="D151" s="9">
        <v>0</v>
      </c>
      <c r="E151" s="9">
        <v>0</v>
      </c>
      <c r="F151" s="9">
        <v>7.0970827199434106E-5</v>
      </c>
      <c r="G151">
        <v>0.99992902917280058</v>
      </c>
    </row>
    <row r="152" spans="3:7" x14ac:dyDescent="0.2">
      <c r="C152" s="5" t="s">
        <v>392</v>
      </c>
      <c r="D152" s="9">
        <v>1</v>
      </c>
      <c r="E152" s="9">
        <v>1</v>
      </c>
      <c r="F152" s="9">
        <v>0.99779699335875738</v>
      </c>
      <c r="G152">
        <v>2.2030066412426219E-3</v>
      </c>
    </row>
    <row r="153" spans="3:7" x14ac:dyDescent="0.2">
      <c r="C153" s="5" t="s">
        <v>394</v>
      </c>
      <c r="D153" s="9">
        <v>0</v>
      </c>
      <c r="E153" s="9">
        <v>0</v>
      </c>
      <c r="F153" s="9">
        <v>3.1394806801893266E-21</v>
      </c>
      <c r="G153">
        <v>1</v>
      </c>
    </row>
    <row r="154" spans="3:7" x14ac:dyDescent="0.2">
      <c r="C154" s="5" t="s">
        <v>399</v>
      </c>
      <c r="D154" s="9">
        <v>1</v>
      </c>
      <c r="E154" s="9">
        <v>1</v>
      </c>
      <c r="F154" s="9">
        <v>0.50393171218614574</v>
      </c>
      <c r="G154">
        <v>0.49606828781385426</v>
      </c>
    </row>
    <row r="155" spans="3:7" x14ac:dyDescent="0.2">
      <c r="C155" s="5" t="s">
        <v>400</v>
      </c>
      <c r="D155" s="9">
        <v>0</v>
      </c>
      <c r="E155" s="9">
        <v>0</v>
      </c>
      <c r="F155" s="9">
        <v>2.9002411406668893E-16</v>
      </c>
      <c r="G155">
        <v>0.99999999999999956</v>
      </c>
    </row>
    <row r="156" spans="3:7" x14ac:dyDescent="0.2">
      <c r="C156" s="5" t="s">
        <v>401</v>
      </c>
      <c r="D156" s="9">
        <v>1</v>
      </c>
      <c r="E156" s="9">
        <v>1</v>
      </c>
      <c r="F156" s="9">
        <v>0.95662664816198484</v>
      </c>
      <c r="G156">
        <v>4.3373351838015273E-2</v>
      </c>
    </row>
    <row r="157" spans="3:7" x14ac:dyDescent="0.2">
      <c r="C157" s="5" t="s">
        <v>402</v>
      </c>
      <c r="D157" s="9">
        <v>1</v>
      </c>
      <c r="E157" s="9">
        <v>1</v>
      </c>
      <c r="F157" s="9">
        <v>0.99999756665942041</v>
      </c>
      <c r="G157">
        <v>2.4333405795884389E-6</v>
      </c>
    </row>
    <row r="158" spans="3:7" x14ac:dyDescent="0.2">
      <c r="C158" s="5" t="s">
        <v>404</v>
      </c>
      <c r="D158" s="9">
        <v>1</v>
      </c>
      <c r="E158" s="9">
        <v>1</v>
      </c>
      <c r="F158" s="9">
        <v>0.97455272788717795</v>
      </c>
      <c r="G158">
        <v>2.544727211282205E-2</v>
      </c>
    </row>
    <row r="159" spans="3:7" x14ac:dyDescent="0.2">
      <c r="C159" s="5" t="s">
        <v>406</v>
      </c>
      <c r="D159" s="9">
        <v>1</v>
      </c>
      <c r="E159" s="9">
        <v>1</v>
      </c>
      <c r="F159" s="9">
        <v>0.99958331156499125</v>
      </c>
      <c r="G159">
        <v>4.1668843500874958E-4</v>
      </c>
    </row>
    <row r="160" spans="3:7" x14ac:dyDescent="0.2">
      <c r="C160" s="5" t="s">
        <v>409</v>
      </c>
      <c r="D160" s="9">
        <v>1</v>
      </c>
      <c r="E160" s="9">
        <v>1</v>
      </c>
      <c r="F160" s="9">
        <v>0.99566463278540462</v>
      </c>
      <c r="G160">
        <v>4.3353672145953759E-3</v>
      </c>
    </row>
    <row r="161" spans="3:7" x14ac:dyDescent="0.2">
      <c r="C161" s="5" t="s">
        <v>410</v>
      </c>
      <c r="D161" s="9">
        <v>1</v>
      </c>
      <c r="E161" s="9">
        <v>1</v>
      </c>
      <c r="F161" s="9">
        <v>0.99979045153143276</v>
      </c>
      <c r="G161">
        <v>2.0954846856713336E-4</v>
      </c>
    </row>
    <row r="162" spans="3:7" x14ac:dyDescent="0.2">
      <c r="C162" s="5" t="s">
        <v>414</v>
      </c>
      <c r="D162" s="9">
        <v>0</v>
      </c>
      <c r="E162" s="9">
        <v>0</v>
      </c>
      <c r="F162" s="9">
        <v>3.6796666075929352E-8</v>
      </c>
      <c r="G162">
        <v>0.99999996320333395</v>
      </c>
    </row>
    <row r="163" spans="3:7" x14ac:dyDescent="0.2">
      <c r="C163" s="19" t="s">
        <v>416</v>
      </c>
      <c r="D163" s="18">
        <v>0</v>
      </c>
      <c r="E163" s="18">
        <v>1</v>
      </c>
      <c r="F163" s="18">
        <v>0.61132382800579088</v>
      </c>
      <c r="G163" s="17">
        <v>0.38867617199420912</v>
      </c>
    </row>
    <row r="164" spans="3:7" x14ac:dyDescent="0.2">
      <c r="C164" s="5" t="s">
        <v>421</v>
      </c>
      <c r="D164" s="9">
        <v>0</v>
      </c>
      <c r="E164" s="9">
        <v>0</v>
      </c>
      <c r="F164" s="9">
        <v>2.3024269778837496E-19</v>
      </c>
      <c r="G164">
        <v>1</v>
      </c>
    </row>
    <row r="165" spans="3:7" x14ac:dyDescent="0.2">
      <c r="C165" s="5" t="s">
        <v>422</v>
      </c>
      <c r="D165" s="9">
        <v>0</v>
      </c>
      <c r="E165" s="9">
        <v>0</v>
      </c>
      <c r="F165" s="9">
        <v>3.2348225685567703E-5</v>
      </c>
      <c r="G165">
        <v>0.99996765177431435</v>
      </c>
    </row>
    <row r="166" spans="3:7" x14ac:dyDescent="0.2">
      <c r="C166" s="5" t="s">
        <v>423</v>
      </c>
      <c r="D166" s="9">
        <v>0</v>
      </c>
      <c r="E166" s="9">
        <v>0</v>
      </c>
      <c r="F166" s="9">
        <v>4.310893939975615E-7</v>
      </c>
      <c r="G166">
        <v>0.99999956891060604</v>
      </c>
    </row>
    <row r="167" spans="3:7" x14ac:dyDescent="0.2">
      <c r="C167" s="19" t="s">
        <v>424</v>
      </c>
      <c r="D167" s="18">
        <v>0</v>
      </c>
      <c r="E167" s="18">
        <v>1</v>
      </c>
      <c r="F167" s="18">
        <v>0.76492622423599166</v>
      </c>
      <c r="G167" s="17">
        <v>0.23507377576400831</v>
      </c>
    </row>
    <row r="168" spans="3:7" x14ac:dyDescent="0.2">
      <c r="C168" s="5" t="s">
        <v>426</v>
      </c>
      <c r="D168" s="9">
        <v>0</v>
      </c>
      <c r="E168" s="9">
        <v>0</v>
      </c>
      <c r="F168" s="9">
        <v>5.2170928464899044E-56</v>
      </c>
      <c r="G168">
        <v>1</v>
      </c>
    </row>
    <row r="169" spans="3:7" x14ac:dyDescent="0.2">
      <c r="C169" s="5" t="s">
        <v>427</v>
      </c>
      <c r="D169" s="9">
        <v>1</v>
      </c>
      <c r="E169" s="9">
        <v>1</v>
      </c>
      <c r="F169" s="9">
        <v>0.99999996065372576</v>
      </c>
      <c r="G169">
        <v>3.9346274238738494E-8</v>
      </c>
    </row>
    <row r="170" spans="3:7" x14ac:dyDescent="0.2">
      <c r="C170" s="5" t="s">
        <v>429</v>
      </c>
      <c r="D170" s="9">
        <v>1</v>
      </c>
      <c r="E170" s="9">
        <v>1</v>
      </c>
      <c r="F170" s="9">
        <v>0.99999602848639724</v>
      </c>
      <c r="G170">
        <v>3.9715136028739551E-6</v>
      </c>
    </row>
    <row r="171" spans="3:7" x14ac:dyDescent="0.2">
      <c r="C171" s="5" t="s">
        <v>430</v>
      </c>
      <c r="D171" s="9">
        <v>1</v>
      </c>
      <c r="E171" s="9">
        <v>1</v>
      </c>
      <c r="F171" s="9">
        <v>0.99999999997631517</v>
      </c>
      <c r="G171">
        <v>2.3684831873538315E-11</v>
      </c>
    </row>
    <row r="172" spans="3:7" x14ac:dyDescent="0.2">
      <c r="C172" s="5" t="s">
        <v>432</v>
      </c>
      <c r="D172" s="9">
        <v>1</v>
      </c>
      <c r="E172" s="9">
        <v>1</v>
      </c>
      <c r="F172" s="9">
        <v>0.999995217245218</v>
      </c>
      <c r="G172">
        <v>4.7827547819956351E-6</v>
      </c>
    </row>
    <row r="173" spans="3:7" x14ac:dyDescent="0.2">
      <c r="C173" s="5" t="s">
        <v>434</v>
      </c>
      <c r="D173" s="9">
        <v>1</v>
      </c>
      <c r="E173" s="9">
        <v>1</v>
      </c>
      <c r="F173" s="9">
        <v>0.9999585535884512</v>
      </c>
      <c r="G173">
        <v>4.1446411548906603E-5</v>
      </c>
    </row>
    <row r="174" spans="3:7" x14ac:dyDescent="0.2">
      <c r="C174" s="5" t="s">
        <v>437</v>
      </c>
      <c r="D174" s="9">
        <v>1</v>
      </c>
      <c r="E174" s="9">
        <v>1</v>
      </c>
      <c r="F174" s="9">
        <v>0.99999579035350483</v>
      </c>
      <c r="G174">
        <v>4.2096464951679735E-6</v>
      </c>
    </row>
    <row r="175" spans="3:7" x14ac:dyDescent="0.2">
      <c r="C175" s="5" t="s">
        <v>438</v>
      </c>
      <c r="D175" s="9">
        <v>0</v>
      </c>
      <c r="E175" s="9">
        <v>0</v>
      </c>
      <c r="F175" s="9">
        <v>3.0245225653135703E-8</v>
      </c>
      <c r="G175">
        <v>0.99999996975477445</v>
      </c>
    </row>
    <row r="176" spans="3:7" x14ac:dyDescent="0.2">
      <c r="C176" s="5" t="s">
        <v>440</v>
      </c>
      <c r="D176" s="9">
        <v>1</v>
      </c>
      <c r="E176" s="9">
        <v>1</v>
      </c>
      <c r="F176" s="9">
        <v>0.96578858406132539</v>
      </c>
      <c r="G176">
        <v>3.4211415938674605E-2</v>
      </c>
    </row>
    <row r="177" spans="3:7" x14ac:dyDescent="0.2">
      <c r="C177" s="5" t="s">
        <v>442</v>
      </c>
      <c r="D177" s="9">
        <v>1</v>
      </c>
      <c r="E177" s="9">
        <v>1</v>
      </c>
      <c r="F177" s="9">
        <v>0.99692700224464859</v>
      </c>
      <c r="G177">
        <v>3.0729977553514143E-3</v>
      </c>
    </row>
    <row r="178" spans="3:7" x14ac:dyDescent="0.2">
      <c r="C178" s="5" t="s">
        <v>447</v>
      </c>
      <c r="D178" s="9">
        <v>1</v>
      </c>
      <c r="E178" s="9">
        <v>1</v>
      </c>
      <c r="F178" s="9">
        <v>0.99999966665486517</v>
      </c>
      <c r="G178">
        <v>3.3334513493965545E-7</v>
      </c>
    </row>
    <row r="179" spans="3:7" x14ac:dyDescent="0.2">
      <c r="C179" s="5" t="s">
        <v>449</v>
      </c>
      <c r="D179" s="9">
        <v>1</v>
      </c>
      <c r="E179" s="9">
        <v>1</v>
      </c>
      <c r="F179" s="9">
        <v>0.99999999999948963</v>
      </c>
      <c r="G179">
        <v>5.1025850211772195E-13</v>
      </c>
    </row>
    <row r="180" spans="3:7" x14ac:dyDescent="0.2">
      <c r="C180" s="5" t="s">
        <v>452</v>
      </c>
      <c r="D180" s="9">
        <v>1</v>
      </c>
      <c r="E180" s="9">
        <v>1</v>
      </c>
      <c r="F180" s="9">
        <v>0.87940275893143205</v>
      </c>
      <c r="G180">
        <v>0.12059724106856796</v>
      </c>
    </row>
    <row r="181" spans="3:7" x14ac:dyDescent="0.2">
      <c r="C181" s="5" t="s">
        <v>454</v>
      </c>
      <c r="D181" s="9">
        <v>1</v>
      </c>
      <c r="E181" s="9">
        <v>1</v>
      </c>
      <c r="F181" s="9">
        <v>0.99999854866642157</v>
      </c>
      <c r="G181">
        <v>1.451333578317282E-6</v>
      </c>
    </row>
    <row r="182" spans="3:7" x14ac:dyDescent="0.2">
      <c r="C182" s="5" t="s">
        <v>457</v>
      </c>
      <c r="D182" s="9">
        <v>1</v>
      </c>
      <c r="E182" s="9">
        <v>1</v>
      </c>
      <c r="F182" s="9">
        <v>0.99999999995875599</v>
      </c>
      <c r="G182">
        <v>4.1243897186404865E-11</v>
      </c>
    </row>
    <row r="183" spans="3:7" x14ac:dyDescent="0.2">
      <c r="C183" s="19" t="s">
        <v>458</v>
      </c>
      <c r="D183" s="18">
        <v>0</v>
      </c>
      <c r="E183" s="18">
        <v>1</v>
      </c>
      <c r="F183" s="18">
        <v>0.78012949559852751</v>
      </c>
      <c r="G183" s="17">
        <v>0.21987050440147249</v>
      </c>
    </row>
    <row r="184" spans="3:7" x14ac:dyDescent="0.2">
      <c r="C184" s="5" t="s">
        <v>460</v>
      </c>
      <c r="D184" s="9">
        <v>1</v>
      </c>
      <c r="E184" s="9">
        <v>1</v>
      </c>
      <c r="F184" s="9">
        <v>0.92201713255903039</v>
      </c>
      <c r="G184">
        <v>7.7982867440969605E-2</v>
      </c>
    </row>
    <row r="185" spans="3:7" x14ac:dyDescent="0.2">
      <c r="C185" s="5" t="s">
        <v>462</v>
      </c>
      <c r="D185" s="9">
        <v>1</v>
      </c>
      <c r="E185" s="9">
        <v>1</v>
      </c>
      <c r="F185" s="9">
        <v>0.99999789830483277</v>
      </c>
      <c r="G185">
        <v>2.1016951672336859E-6</v>
      </c>
    </row>
    <row r="186" spans="3:7" x14ac:dyDescent="0.2">
      <c r="C186" s="5" t="s">
        <v>463</v>
      </c>
      <c r="D186" s="9">
        <v>0</v>
      </c>
      <c r="E186" s="9">
        <v>0</v>
      </c>
      <c r="F186" s="9">
        <v>1.4990032679187156E-31</v>
      </c>
      <c r="G186">
        <v>1</v>
      </c>
    </row>
    <row r="187" spans="3:7" x14ac:dyDescent="0.2">
      <c r="C187" s="5" t="s">
        <v>468</v>
      </c>
      <c r="D187" s="9">
        <v>1</v>
      </c>
      <c r="E187" s="9">
        <v>1</v>
      </c>
      <c r="F187" s="9">
        <v>0.99999985892601839</v>
      </c>
      <c r="G187">
        <v>1.4107398171869789E-7</v>
      </c>
    </row>
    <row r="188" spans="3:7" x14ac:dyDescent="0.2">
      <c r="C188" s="5" t="s">
        <v>471</v>
      </c>
      <c r="D188" s="9">
        <v>1</v>
      </c>
      <c r="E188" s="9">
        <v>1</v>
      </c>
      <c r="F188" s="9">
        <v>0.99987794405257402</v>
      </c>
      <c r="G188">
        <v>1.2205594742586978E-4</v>
      </c>
    </row>
    <row r="189" spans="3:7" x14ac:dyDescent="0.2">
      <c r="C189" s="5" t="s">
        <v>475</v>
      </c>
      <c r="D189" s="9">
        <v>1</v>
      </c>
      <c r="E189" s="9">
        <v>1</v>
      </c>
      <c r="F189" s="9">
        <v>0.99999999904499082</v>
      </c>
      <c r="G189">
        <v>9.5500918284585602E-10</v>
      </c>
    </row>
    <row r="190" spans="3:7" x14ac:dyDescent="0.2">
      <c r="C190" s="5" t="s">
        <v>476</v>
      </c>
      <c r="D190" s="9">
        <v>1</v>
      </c>
      <c r="E190" s="9">
        <v>1</v>
      </c>
      <c r="F190" s="9">
        <v>0.99999850857265937</v>
      </c>
      <c r="G190">
        <v>1.4914273406274603E-6</v>
      </c>
    </row>
    <row r="191" spans="3:7" x14ac:dyDescent="0.2">
      <c r="C191" s="5" t="s">
        <v>477</v>
      </c>
      <c r="D191" s="9">
        <v>1</v>
      </c>
      <c r="E191" s="9">
        <v>1</v>
      </c>
      <c r="F191" s="9">
        <v>0.99998816814128122</v>
      </c>
      <c r="G191">
        <v>1.1831858718891476E-5</v>
      </c>
    </row>
    <row r="192" spans="3:7" x14ac:dyDescent="0.2">
      <c r="C192" s="5" t="s">
        <v>480</v>
      </c>
      <c r="D192" s="9">
        <v>1</v>
      </c>
      <c r="E192" s="9">
        <v>1</v>
      </c>
      <c r="F192" s="9">
        <v>0.99999982041756641</v>
      </c>
      <c r="G192">
        <v>1.795824335903973E-7</v>
      </c>
    </row>
    <row r="193" spans="3:7" x14ac:dyDescent="0.2">
      <c r="C193" s="5" t="s">
        <v>481</v>
      </c>
      <c r="D193" s="9">
        <v>1</v>
      </c>
      <c r="E193" s="9">
        <v>1</v>
      </c>
      <c r="F193" s="9">
        <v>0.99999999999859435</v>
      </c>
      <c r="G193">
        <v>1.4055423491754482E-12</v>
      </c>
    </row>
    <row r="194" spans="3:7" x14ac:dyDescent="0.2">
      <c r="C194" s="5" t="s">
        <v>482</v>
      </c>
      <c r="D194" s="9">
        <v>0</v>
      </c>
      <c r="E194" s="9">
        <v>0</v>
      </c>
      <c r="F194" s="9">
        <v>1.1573388253001989E-17</v>
      </c>
      <c r="G194">
        <v>1</v>
      </c>
    </row>
    <row r="195" spans="3:7" x14ac:dyDescent="0.2">
      <c r="C195" s="5" t="s">
        <v>483</v>
      </c>
      <c r="D195" s="9">
        <v>1</v>
      </c>
      <c r="E195" s="9">
        <v>1</v>
      </c>
      <c r="F195" s="9">
        <v>0.99999799306246318</v>
      </c>
      <c r="G195">
        <v>2.0069375369358156E-6</v>
      </c>
    </row>
    <row r="196" spans="3:7" x14ac:dyDescent="0.2">
      <c r="C196" s="5" t="s">
        <v>484</v>
      </c>
      <c r="D196" s="9">
        <v>0</v>
      </c>
      <c r="E196" s="9">
        <v>0</v>
      </c>
      <c r="F196" s="9">
        <v>4.6562735204171576E-27</v>
      </c>
      <c r="G196">
        <v>1</v>
      </c>
    </row>
    <row r="197" spans="3:7" x14ac:dyDescent="0.2">
      <c r="C197" s="5" t="s">
        <v>485</v>
      </c>
      <c r="D197" s="9">
        <v>1</v>
      </c>
      <c r="E197" s="9">
        <v>1</v>
      </c>
      <c r="F197" s="9">
        <v>0.9999915223027056</v>
      </c>
      <c r="G197">
        <v>8.4776972942846029E-6</v>
      </c>
    </row>
    <row r="198" spans="3:7" x14ac:dyDescent="0.2">
      <c r="C198" s="5" t="s">
        <v>487</v>
      </c>
      <c r="D198" s="9">
        <v>1</v>
      </c>
      <c r="E198" s="9">
        <v>1</v>
      </c>
      <c r="F198" s="9">
        <v>0.99999576079322916</v>
      </c>
      <c r="G198">
        <v>4.2392067707286429E-6</v>
      </c>
    </row>
    <row r="199" spans="3:7" x14ac:dyDescent="0.2">
      <c r="C199" s="5" t="s">
        <v>489</v>
      </c>
      <c r="D199" s="9">
        <v>0</v>
      </c>
      <c r="E199" s="9">
        <v>0</v>
      </c>
      <c r="F199" s="9">
        <v>1.7607462900873537E-12</v>
      </c>
      <c r="G199">
        <v>0.99999999999823919</v>
      </c>
    </row>
    <row r="200" spans="3:7" x14ac:dyDescent="0.2">
      <c r="C200" s="5" t="s">
        <v>492</v>
      </c>
      <c r="D200" s="9">
        <v>1</v>
      </c>
      <c r="E200" s="9">
        <v>1</v>
      </c>
      <c r="F200" s="9">
        <v>0.99995690516960078</v>
      </c>
      <c r="G200">
        <v>4.3094830399215134E-5</v>
      </c>
    </row>
    <row r="201" spans="3:7" x14ac:dyDescent="0.2">
      <c r="C201" s="5" t="s">
        <v>494</v>
      </c>
      <c r="D201" s="9">
        <v>1</v>
      </c>
      <c r="E201" s="9">
        <v>1</v>
      </c>
      <c r="F201" s="9">
        <v>0.9999976829988112</v>
      </c>
      <c r="G201">
        <v>2.317001188800738E-6</v>
      </c>
    </row>
    <row r="202" spans="3:7" x14ac:dyDescent="0.2">
      <c r="C202" s="5" t="s">
        <v>496</v>
      </c>
      <c r="D202" s="9">
        <v>0</v>
      </c>
      <c r="E202" s="9">
        <v>0</v>
      </c>
      <c r="F202" s="9">
        <v>1.1589649803707992E-19</v>
      </c>
      <c r="G202">
        <v>1</v>
      </c>
    </row>
    <row r="203" spans="3:7" x14ac:dyDescent="0.2">
      <c r="C203" s="5" t="s">
        <v>498</v>
      </c>
      <c r="D203" s="9">
        <v>0</v>
      </c>
      <c r="E203" s="9">
        <v>0</v>
      </c>
      <c r="F203" s="9">
        <v>7.0682283777531005E-15</v>
      </c>
      <c r="G203">
        <v>0.99999999999999278</v>
      </c>
    </row>
    <row r="204" spans="3:7" x14ac:dyDescent="0.2">
      <c r="C204" s="5" t="s">
        <v>500</v>
      </c>
      <c r="D204" s="9">
        <v>0</v>
      </c>
      <c r="E204" s="9">
        <v>0</v>
      </c>
      <c r="F204" s="9">
        <v>1.580075783767411E-51</v>
      </c>
      <c r="G204">
        <v>1</v>
      </c>
    </row>
    <row r="205" spans="3:7" x14ac:dyDescent="0.2">
      <c r="C205" s="5" t="s">
        <v>502</v>
      </c>
      <c r="D205" s="9">
        <v>1</v>
      </c>
      <c r="E205" s="9">
        <v>1</v>
      </c>
      <c r="F205" s="9">
        <v>0.99997409512069924</v>
      </c>
      <c r="G205">
        <v>2.5904879300653327E-5</v>
      </c>
    </row>
    <row r="206" spans="3:7" x14ac:dyDescent="0.2">
      <c r="C206" s="5" t="s">
        <v>503</v>
      </c>
      <c r="D206" s="9">
        <v>1</v>
      </c>
      <c r="E206" s="9">
        <v>1</v>
      </c>
      <c r="F206" s="9">
        <v>0.99997340601920459</v>
      </c>
      <c r="G206">
        <v>2.6593980795408537E-5</v>
      </c>
    </row>
    <row r="207" spans="3:7" x14ac:dyDescent="0.2">
      <c r="C207" s="5" t="s">
        <v>506</v>
      </c>
      <c r="D207" s="9">
        <v>1</v>
      </c>
      <c r="E207" s="9">
        <v>1</v>
      </c>
      <c r="F207" s="9">
        <v>0.99999999999999878</v>
      </c>
      <c r="G207">
        <v>1.3322676295501878E-15</v>
      </c>
    </row>
    <row r="208" spans="3:7" x14ac:dyDescent="0.2">
      <c r="C208" s="5" t="s">
        <v>508</v>
      </c>
      <c r="D208" s="9">
        <v>1</v>
      </c>
      <c r="E208" s="9">
        <v>1</v>
      </c>
      <c r="F208" s="9">
        <v>0.99141452042920364</v>
      </c>
      <c r="G208">
        <v>8.5854795707964726E-3</v>
      </c>
    </row>
    <row r="209" spans="3:7" x14ac:dyDescent="0.2">
      <c r="C209" s="5" t="s">
        <v>509</v>
      </c>
      <c r="D209" s="9">
        <v>1</v>
      </c>
      <c r="E209" s="9">
        <v>1</v>
      </c>
      <c r="F209" s="9">
        <v>0.99989304007017243</v>
      </c>
      <c r="G209">
        <v>1.0695992982767688E-4</v>
      </c>
    </row>
    <row r="210" spans="3:7" x14ac:dyDescent="0.2">
      <c r="C210" s="5" t="s">
        <v>511</v>
      </c>
      <c r="D210" s="9">
        <v>1</v>
      </c>
      <c r="E210" s="9">
        <v>1</v>
      </c>
      <c r="F210" s="9">
        <v>0.99989723515137063</v>
      </c>
      <c r="G210">
        <v>1.027648486293664E-4</v>
      </c>
    </row>
    <row r="211" spans="3:7" x14ac:dyDescent="0.2">
      <c r="C211" s="5" t="s">
        <v>515</v>
      </c>
      <c r="D211" s="9">
        <v>1</v>
      </c>
      <c r="E211" s="9">
        <v>1</v>
      </c>
      <c r="F211" s="9">
        <v>0.99999999873088596</v>
      </c>
      <c r="G211">
        <v>1.2691141471066203E-9</v>
      </c>
    </row>
    <row r="212" spans="3:7" x14ac:dyDescent="0.2">
      <c r="C212" s="5" t="s">
        <v>516</v>
      </c>
      <c r="D212" s="9">
        <v>1</v>
      </c>
      <c r="E212" s="9">
        <v>1</v>
      </c>
      <c r="F212" s="9">
        <v>0.99998373414266595</v>
      </c>
      <c r="G212">
        <v>1.6265857334052392E-5</v>
      </c>
    </row>
    <row r="213" spans="3:7" x14ac:dyDescent="0.2">
      <c r="C213" s="5" t="s">
        <v>517</v>
      </c>
      <c r="D213" s="9">
        <v>1</v>
      </c>
      <c r="E213" s="9">
        <v>1</v>
      </c>
      <c r="F213" s="9">
        <v>0.999990181235765</v>
      </c>
      <c r="G213">
        <v>9.8187642350033838E-6</v>
      </c>
    </row>
    <row r="214" spans="3:7" x14ac:dyDescent="0.2">
      <c r="C214" s="5" t="s">
        <v>523</v>
      </c>
      <c r="D214" s="9">
        <v>1</v>
      </c>
      <c r="E214" s="9">
        <v>1</v>
      </c>
      <c r="F214" s="9">
        <v>0.99994885559556723</v>
      </c>
      <c r="G214">
        <v>5.114440443276802E-5</v>
      </c>
    </row>
    <row r="215" spans="3:7" x14ac:dyDescent="0.2">
      <c r="C215" s="5" t="s">
        <v>526</v>
      </c>
      <c r="D215" s="9">
        <v>0</v>
      </c>
      <c r="E215" s="9">
        <v>0</v>
      </c>
      <c r="F215" s="9">
        <v>1.4167328895731429E-15</v>
      </c>
      <c r="G215">
        <v>0.99999999999999856</v>
      </c>
    </row>
    <row r="216" spans="3:7" x14ac:dyDescent="0.2">
      <c r="C216" s="5" t="s">
        <v>529</v>
      </c>
      <c r="D216" s="9">
        <v>0</v>
      </c>
      <c r="E216" s="9">
        <v>0</v>
      </c>
      <c r="F216" s="9">
        <v>3.8612448210627947E-59</v>
      </c>
      <c r="G216">
        <v>1</v>
      </c>
    </row>
    <row r="217" spans="3:7" x14ac:dyDescent="0.2">
      <c r="C217" s="5" t="s">
        <v>531</v>
      </c>
      <c r="D217" s="9">
        <v>0</v>
      </c>
      <c r="E217" s="9">
        <v>0</v>
      </c>
      <c r="F217" s="9">
        <v>2.7600671658161337E-8</v>
      </c>
      <c r="G217">
        <v>0.99999997239932836</v>
      </c>
    </row>
    <row r="218" spans="3:7" x14ac:dyDescent="0.2">
      <c r="C218" s="5" t="s">
        <v>532</v>
      </c>
      <c r="D218" s="9">
        <v>1</v>
      </c>
      <c r="E218" s="9">
        <v>1</v>
      </c>
      <c r="F218" s="9">
        <v>0.9999383892424456</v>
      </c>
      <c r="G218">
        <v>6.1610757554508844E-5</v>
      </c>
    </row>
    <row r="219" spans="3:7" x14ac:dyDescent="0.2">
      <c r="C219" s="5" t="s">
        <v>533</v>
      </c>
      <c r="D219" s="9">
        <v>0</v>
      </c>
      <c r="E219" s="9">
        <v>0</v>
      </c>
      <c r="F219" s="9">
        <v>3.6442412450666978E-10</v>
      </c>
      <c r="G219">
        <v>0.99999999963557584</v>
      </c>
    </row>
    <row r="220" spans="3:7" x14ac:dyDescent="0.2">
      <c r="C220" s="5" t="s">
        <v>535</v>
      </c>
      <c r="D220" s="9">
        <v>1</v>
      </c>
      <c r="E220" s="9">
        <v>1</v>
      </c>
      <c r="F220" s="9">
        <v>0.99997517262300284</v>
      </c>
      <c r="G220">
        <v>2.4827376997271777E-5</v>
      </c>
    </row>
    <row r="221" spans="3:7" x14ac:dyDescent="0.2">
      <c r="C221" s="5" t="s">
        <v>536</v>
      </c>
      <c r="D221" s="9">
        <v>1</v>
      </c>
      <c r="E221" s="9">
        <v>1</v>
      </c>
      <c r="F221" s="9">
        <v>0.999801033340178</v>
      </c>
      <c r="G221">
        <v>1.9896665982188644E-4</v>
      </c>
    </row>
    <row r="222" spans="3:7" x14ac:dyDescent="0.2">
      <c r="C222" s="5" t="s">
        <v>537</v>
      </c>
      <c r="D222" s="9">
        <v>1</v>
      </c>
      <c r="E222" s="9">
        <v>1</v>
      </c>
      <c r="F222" s="9">
        <v>0.93992338283876198</v>
      </c>
      <c r="G222">
        <v>6.0076617161237911E-2</v>
      </c>
    </row>
    <row r="223" spans="3:7" x14ac:dyDescent="0.2">
      <c r="C223" s="5" t="s">
        <v>540</v>
      </c>
      <c r="D223" s="9">
        <v>0</v>
      </c>
      <c r="E223" s="9">
        <v>0</v>
      </c>
      <c r="F223" s="9">
        <v>0.16122149213214168</v>
      </c>
      <c r="G223">
        <v>0.83877850786785835</v>
      </c>
    </row>
    <row r="224" spans="3:7" x14ac:dyDescent="0.2">
      <c r="C224" s="5" t="s">
        <v>541</v>
      </c>
      <c r="D224" s="9">
        <v>1</v>
      </c>
      <c r="E224" s="9">
        <v>1</v>
      </c>
      <c r="F224" s="9">
        <v>0.99287591674964004</v>
      </c>
      <c r="G224">
        <v>7.1240832503599583E-3</v>
      </c>
    </row>
    <row r="225" spans="3:7" x14ac:dyDescent="0.2">
      <c r="C225" s="5" t="s">
        <v>544</v>
      </c>
      <c r="D225" s="9">
        <v>1</v>
      </c>
      <c r="E225" s="9">
        <v>1</v>
      </c>
      <c r="F225" s="9">
        <v>0.99999999909044923</v>
      </c>
      <c r="G225">
        <v>9.0955087905797427E-10</v>
      </c>
    </row>
    <row r="226" spans="3:7" x14ac:dyDescent="0.2">
      <c r="C226" s="5" t="s">
        <v>546</v>
      </c>
      <c r="D226" s="9">
        <v>0</v>
      </c>
      <c r="E226" s="9">
        <v>0</v>
      </c>
      <c r="F226" s="9">
        <v>5.4935196074773285E-3</v>
      </c>
      <c r="G226">
        <v>0.99450648039252276</v>
      </c>
    </row>
    <row r="227" spans="3:7" x14ac:dyDescent="0.2">
      <c r="C227" s="5" t="s">
        <v>547</v>
      </c>
      <c r="D227" s="9">
        <v>1</v>
      </c>
      <c r="E227" s="9">
        <v>1</v>
      </c>
      <c r="F227" s="9">
        <v>0.99999993710926438</v>
      </c>
      <c r="G227">
        <v>6.2890735730292149E-8</v>
      </c>
    </row>
    <row r="228" spans="3:7" x14ac:dyDescent="0.2">
      <c r="C228" s="5" t="s">
        <v>550</v>
      </c>
      <c r="D228" s="9">
        <v>0</v>
      </c>
      <c r="E228" s="9">
        <v>0</v>
      </c>
      <c r="F228" s="9">
        <v>9.4247515121706441E-17</v>
      </c>
      <c r="G228">
        <v>1</v>
      </c>
    </row>
    <row r="229" spans="3:7" x14ac:dyDescent="0.2">
      <c r="C229" s="5" t="s">
        <v>553</v>
      </c>
      <c r="D229" s="9">
        <v>0</v>
      </c>
      <c r="E229" s="9">
        <v>0</v>
      </c>
      <c r="F229" s="9">
        <v>1.9350885896952892E-16</v>
      </c>
      <c r="G229">
        <v>0.99999999999999978</v>
      </c>
    </row>
    <row r="230" spans="3:7" x14ac:dyDescent="0.2">
      <c r="C230" s="5" t="s">
        <v>556</v>
      </c>
      <c r="D230" s="9">
        <v>1</v>
      </c>
      <c r="E230" s="9">
        <v>1</v>
      </c>
      <c r="F230" s="9">
        <v>0.99999160288249123</v>
      </c>
      <c r="G230">
        <v>8.3971175087738104E-6</v>
      </c>
    </row>
    <row r="231" spans="3:7" x14ac:dyDescent="0.2">
      <c r="C231" s="5" t="s">
        <v>557</v>
      </c>
      <c r="D231" s="9">
        <v>1</v>
      </c>
      <c r="E231" s="9">
        <v>1</v>
      </c>
      <c r="F231" s="9">
        <v>0.95756937295825717</v>
      </c>
      <c r="G231">
        <v>4.2430627041742941E-2</v>
      </c>
    </row>
    <row r="232" spans="3:7" x14ac:dyDescent="0.2">
      <c r="C232" s="5" t="s">
        <v>558</v>
      </c>
      <c r="D232" s="9">
        <v>1</v>
      </c>
      <c r="E232" s="9">
        <v>1</v>
      </c>
      <c r="F232" s="9">
        <v>0.99999976788865663</v>
      </c>
      <c r="G232">
        <v>2.3211134336786898E-7</v>
      </c>
    </row>
    <row r="233" spans="3:7" x14ac:dyDescent="0.2">
      <c r="C233" s="5" t="s">
        <v>559</v>
      </c>
      <c r="D233" s="9">
        <v>1</v>
      </c>
      <c r="E233" s="9">
        <v>1</v>
      </c>
      <c r="F233" s="9">
        <v>0.99999979956726082</v>
      </c>
      <c r="G233">
        <v>2.0043273907255357E-7</v>
      </c>
    </row>
    <row r="234" spans="3:7" x14ac:dyDescent="0.2">
      <c r="C234" s="5" t="s">
        <v>560</v>
      </c>
      <c r="D234" s="9">
        <v>1</v>
      </c>
      <c r="E234" s="9">
        <v>1</v>
      </c>
      <c r="F234" s="9">
        <v>0.99998676017451382</v>
      </c>
      <c r="G234">
        <v>1.3239825486177637E-5</v>
      </c>
    </row>
    <row r="235" spans="3:7" x14ac:dyDescent="0.2">
      <c r="C235" s="5" t="s">
        <v>562</v>
      </c>
      <c r="D235" s="9">
        <v>1</v>
      </c>
      <c r="E235" s="9">
        <v>1</v>
      </c>
      <c r="F235" s="9">
        <v>0.99999994807030956</v>
      </c>
      <c r="G235">
        <v>5.1929690547680714E-8</v>
      </c>
    </row>
    <row r="236" spans="3:7" x14ac:dyDescent="0.2">
      <c r="C236" s="5" t="s">
        <v>564</v>
      </c>
      <c r="D236" s="9">
        <v>1</v>
      </c>
      <c r="E236" s="9">
        <v>1</v>
      </c>
      <c r="F236" s="9">
        <v>0.99999802662579118</v>
      </c>
      <c r="G236">
        <v>1.973374208708023E-6</v>
      </c>
    </row>
    <row r="237" spans="3:7" x14ac:dyDescent="0.2">
      <c r="C237" s="5" t="s">
        <v>568</v>
      </c>
      <c r="D237" s="9">
        <v>1</v>
      </c>
      <c r="E237" s="9">
        <v>1</v>
      </c>
      <c r="F237" s="9">
        <v>0.99999999991271205</v>
      </c>
      <c r="G237">
        <v>8.7287954642079058E-11</v>
      </c>
    </row>
    <row r="238" spans="3:7" x14ac:dyDescent="0.2">
      <c r="C238" s="5" t="s">
        <v>569</v>
      </c>
      <c r="D238" s="9">
        <v>0</v>
      </c>
      <c r="E238" s="9">
        <v>0</v>
      </c>
      <c r="F238" s="9">
        <v>1.6464646420857728E-10</v>
      </c>
      <c r="G238">
        <v>0.99999999983535359</v>
      </c>
    </row>
    <row r="239" spans="3:7" x14ac:dyDescent="0.2">
      <c r="C239" s="5" t="s">
        <v>572</v>
      </c>
      <c r="D239" s="9">
        <v>1</v>
      </c>
      <c r="E239" s="9">
        <v>1</v>
      </c>
      <c r="F239" s="9">
        <v>0.99998087291938642</v>
      </c>
      <c r="G239">
        <v>1.9127080613579039E-5</v>
      </c>
    </row>
    <row r="240" spans="3:7" x14ac:dyDescent="0.2">
      <c r="C240" s="5" t="s">
        <v>573</v>
      </c>
      <c r="D240" s="9">
        <v>1</v>
      </c>
      <c r="E240" s="9">
        <v>1</v>
      </c>
      <c r="F240" s="9">
        <v>0.99999999794245997</v>
      </c>
      <c r="G240">
        <v>2.0575399162225949E-9</v>
      </c>
    </row>
    <row r="241" spans="3:7" x14ac:dyDescent="0.2">
      <c r="C241" s="5" t="s">
        <v>574</v>
      </c>
      <c r="D241" s="9">
        <v>1</v>
      </c>
      <c r="E241" s="9">
        <v>1</v>
      </c>
      <c r="F241" s="9">
        <v>0.98966794742600517</v>
      </c>
      <c r="G241">
        <v>1.0332052573994943E-2</v>
      </c>
    </row>
    <row r="242" spans="3:7" x14ac:dyDescent="0.2">
      <c r="C242" s="5" t="s">
        <v>575</v>
      </c>
      <c r="D242" s="9">
        <v>0</v>
      </c>
      <c r="E242" s="9">
        <v>0</v>
      </c>
      <c r="F242" s="9">
        <v>8.5959484908748394E-7</v>
      </c>
      <c r="G242">
        <v>0.99999914040515081</v>
      </c>
    </row>
    <row r="243" spans="3:7" x14ac:dyDescent="0.2">
      <c r="C243" s="5" t="s">
        <v>576</v>
      </c>
      <c r="D243" s="9">
        <v>1</v>
      </c>
      <c r="E243" s="9">
        <v>1</v>
      </c>
      <c r="F243" s="9">
        <v>0.99996974604131084</v>
      </c>
      <c r="G243">
        <v>3.0253958689274721E-5</v>
      </c>
    </row>
    <row r="244" spans="3:7" x14ac:dyDescent="0.2">
      <c r="C244" s="5" t="s">
        <v>578</v>
      </c>
      <c r="D244" s="9">
        <v>0</v>
      </c>
      <c r="E244" s="9">
        <v>0</v>
      </c>
      <c r="F244" s="9">
        <v>2.4397148773051968E-38</v>
      </c>
      <c r="G244">
        <v>1</v>
      </c>
    </row>
    <row r="245" spans="3:7" x14ac:dyDescent="0.2">
      <c r="C245" s="5" t="s">
        <v>580</v>
      </c>
      <c r="D245" s="9">
        <v>1</v>
      </c>
      <c r="E245" s="9">
        <v>1</v>
      </c>
      <c r="F245" s="9">
        <v>0.99998673812869965</v>
      </c>
      <c r="G245">
        <v>1.3261871300462856E-5</v>
      </c>
    </row>
    <row r="246" spans="3:7" x14ac:dyDescent="0.2">
      <c r="C246" s="5" t="s">
        <v>587</v>
      </c>
      <c r="D246" s="9">
        <v>1</v>
      </c>
      <c r="E246" s="9">
        <v>1</v>
      </c>
      <c r="F246" s="9">
        <v>0.99999998660346723</v>
      </c>
      <c r="G246">
        <v>1.3396532771992042E-8</v>
      </c>
    </row>
    <row r="247" spans="3:7" x14ac:dyDescent="0.2">
      <c r="C247" s="5" t="s">
        <v>589</v>
      </c>
      <c r="D247" s="9">
        <v>1</v>
      </c>
      <c r="E247" s="9">
        <v>1</v>
      </c>
      <c r="F247" s="9">
        <v>0.99999807272076802</v>
      </c>
      <c r="G247">
        <v>1.927279231983547E-6</v>
      </c>
    </row>
    <row r="248" spans="3:7" x14ac:dyDescent="0.2">
      <c r="C248" s="5" t="s">
        <v>591</v>
      </c>
      <c r="D248" s="9">
        <v>0</v>
      </c>
      <c r="E248" s="9">
        <v>0</v>
      </c>
      <c r="F248" s="9">
        <v>2.133541350111923E-9</v>
      </c>
      <c r="G248">
        <v>0.99999999786645877</v>
      </c>
    </row>
    <row r="249" spans="3:7" x14ac:dyDescent="0.2">
      <c r="C249" s="5" t="s">
        <v>592</v>
      </c>
      <c r="D249" s="9">
        <v>1</v>
      </c>
      <c r="E249" s="9">
        <v>1</v>
      </c>
      <c r="F249" s="9">
        <v>0.99998217724934202</v>
      </c>
      <c r="G249">
        <v>1.782275065798089E-5</v>
      </c>
    </row>
    <row r="250" spans="3:7" x14ac:dyDescent="0.2">
      <c r="C250" s="5" t="s">
        <v>593</v>
      </c>
      <c r="D250" s="9">
        <v>0</v>
      </c>
      <c r="E250" s="9">
        <v>0</v>
      </c>
      <c r="F250" s="9">
        <v>1.2878719131049098E-15</v>
      </c>
      <c r="G250">
        <v>0.99999999999999878</v>
      </c>
    </row>
    <row r="251" spans="3:7" x14ac:dyDescent="0.2">
      <c r="C251" s="5" t="s">
        <v>594</v>
      </c>
      <c r="D251" s="9">
        <v>0</v>
      </c>
      <c r="E251" s="9">
        <v>0</v>
      </c>
      <c r="F251" s="9">
        <v>4.2518047531127546E-18</v>
      </c>
      <c r="G251">
        <v>1</v>
      </c>
    </row>
    <row r="252" spans="3:7" x14ac:dyDescent="0.2">
      <c r="C252" s="5" t="s">
        <v>596</v>
      </c>
      <c r="D252" s="9">
        <v>0</v>
      </c>
      <c r="E252" s="9">
        <v>0</v>
      </c>
      <c r="F252" s="9">
        <v>5.6420270486624532E-4</v>
      </c>
      <c r="G252">
        <v>0.99943579729513377</v>
      </c>
    </row>
    <row r="253" spans="3:7" x14ac:dyDescent="0.2">
      <c r="C253" s="5" t="s">
        <v>597</v>
      </c>
      <c r="D253" s="9">
        <v>1</v>
      </c>
      <c r="E253" s="9">
        <v>1</v>
      </c>
      <c r="F253" s="9">
        <v>0.99631353794166</v>
      </c>
      <c r="G253">
        <v>3.686462058340112E-3</v>
      </c>
    </row>
    <row r="254" spans="3:7" x14ac:dyDescent="0.2">
      <c r="C254" s="5" t="s">
        <v>601</v>
      </c>
      <c r="D254" s="9">
        <v>1</v>
      </c>
      <c r="E254" s="9">
        <v>1</v>
      </c>
      <c r="F254" s="9">
        <v>0.99999994681304039</v>
      </c>
      <c r="G254">
        <v>5.3186959614315299E-8</v>
      </c>
    </row>
    <row r="255" spans="3:7" x14ac:dyDescent="0.2">
      <c r="C255" s="5" t="s">
        <v>603</v>
      </c>
      <c r="D255" s="9">
        <v>1</v>
      </c>
      <c r="E255" s="9">
        <v>1</v>
      </c>
      <c r="F255" s="9">
        <v>0.99997015608718398</v>
      </c>
      <c r="G255">
        <v>2.9843912816129858E-5</v>
      </c>
    </row>
    <row r="256" spans="3:7" x14ac:dyDescent="0.2">
      <c r="C256" s="5" t="s">
        <v>604</v>
      </c>
      <c r="D256" s="9">
        <v>1</v>
      </c>
      <c r="E256" s="9">
        <v>1</v>
      </c>
      <c r="F256" s="9">
        <v>0.99999416594534196</v>
      </c>
      <c r="G256">
        <v>5.8340546581492347E-6</v>
      </c>
    </row>
    <row r="257" spans="3:7" x14ac:dyDescent="0.2">
      <c r="C257" s="5" t="s">
        <v>605</v>
      </c>
      <c r="D257" s="9">
        <v>0</v>
      </c>
      <c r="E257" s="9">
        <v>0</v>
      </c>
      <c r="F257" s="9">
        <v>2.3033001887426502E-5</v>
      </c>
      <c r="G257">
        <v>0.99997696699811256</v>
      </c>
    </row>
    <row r="258" spans="3:7" x14ac:dyDescent="0.2">
      <c r="C258" s="19" t="s">
        <v>606</v>
      </c>
      <c r="D258" s="18">
        <v>1</v>
      </c>
      <c r="E258" s="18">
        <v>0</v>
      </c>
      <c r="F258" s="18">
        <v>0.19687335729256988</v>
      </c>
      <c r="G258" s="17">
        <v>0.80312664270743017</v>
      </c>
    </row>
    <row r="259" spans="3:7" x14ac:dyDescent="0.2">
      <c r="C259" s="5" t="s">
        <v>608</v>
      </c>
      <c r="D259" s="9">
        <v>1</v>
      </c>
      <c r="E259" s="9">
        <v>1</v>
      </c>
      <c r="F259" s="9">
        <v>0.9972842743197704</v>
      </c>
      <c r="G259">
        <v>2.715725680229486E-3</v>
      </c>
    </row>
    <row r="260" spans="3:7" x14ac:dyDescent="0.2">
      <c r="C260" s="5" t="s">
        <v>609</v>
      </c>
      <c r="D260" s="9">
        <v>1</v>
      </c>
      <c r="E260" s="9">
        <v>1</v>
      </c>
      <c r="F260" s="9">
        <v>0.8347231676272826</v>
      </c>
      <c r="G260">
        <v>0.1652768323727174</v>
      </c>
    </row>
    <row r="261" spans="3:7" x14ac:dyDescent="0.2">
      <c r="C261" s="5" t="s">
        <v>611</v>
      </c>
      <c r="D261" s="9">
        <v>1</v>
      </c>
      <c r="E261" s="9">
        <v>1</v>
      </c>
      <c r="F261" s="9">
        <v>0.99999999999990441</v>
      </c>
      <c r="G261">
        <v>9.5479180117763462E-14</v>
      </c>
    </row>
    <row r="262" spans="3:7" x14ac:dyDescent="0.2">
      <c r="C262" s="5" t="s">
        <v>612</v>
      </c>
      <c r="D262" s="9">
        <v>0</v>
      </c>
      <c r="E262" s="9">
        <v>0</v>
      </c>
      <c r="F262" s="9">
        <v>9.7092540255463118E-18</v>
      </c>
      <c r="G262">
        <v>1</v>
      </c>
    </row>
    <row r="263" spans="3:7" x14ac:dyDescent="0.2">
      <c r="C263" s="5" t="s">
        <v>613</v>
      </c>
      <c r="D263" s="9">
        <v>1</v>
      </c>
      <c r="E263" s="9">
        <v>1</v>
      </c>
      <c r="F263" s="9">
        <v>0.9997594693195524</v>
      </c>
      <c r="G263">
        <v>2.4053068044749271E-4</v>
      </c>
    </row>
    <row r="264" spans="3:7" x14ac:dyDescent="0.2">
      <c r="C264" s="5" t="s">
        <v>614</v>
      </c>
      <c r="D264" s="9">
        <v>1</v>
      </c>
      <c r="E264" s="9">
        <v>1</v>
      </c>
      <c r="F264" s="9">
        <v>0.83930816800230501</v>
      </c>
      <c r="G264">
        <v>0.16069183199769499</v>
      </c>
    </row>
    <row r="265" spans="3:7" x14ac:dyDescent="0.2">
      <c r="C265" s="5" t="s">
        <v>615</v>
      </c>
      <c r="D265" s="9">
        <v>1</v>
      </c>
      <c r="E265" s="9">
        <v>1</v>
      </c>
      <c r="F265" s="9">
        <v>0.9988859644830772</v>
      </c>
      <c r="G265">
        <v>1.1140355169229066E-3</v>
      </c>
    </row>
    <row r="266" spans="3:7" x14ac:dyDescent="0.2">
      <c r="C266" s="5" t="s">
        <v>622</v>
      </c>
      <c r="D266" s="9">
        <v>0</v>
      </c>
      <c r="E266" s="9">
        <v>0</v>
      </c>
      <c r="F266" s="9">
        <v>2.3810982775377404E-162</v>
      </c>
      <c r="G266">
        <v>1</v>
      </c>
    </row>
    <row r="267" spans="3:7" x14ac:dyDescent="0.2">
      <c r="C267" s="5" t="s">
        <v>624</v>
      </c>
      <c r="D267" s="9">
        <v>1</v>
      </c>
      <c r="E267" s="9">
        <v>1</v>
      </c>
      <c r="F267" s="9">
        <v>0.99999882090930836</v>
      </c>
      <c r="G267">
        <v>1.1790906915276622E-6</v>
      </c>
    </row>
    <row r="268" spans="3:7" x14ac:dyDescent="0.2">
      <c r="C268" s="5" t="s">
        <v>625</v>
      </c>
      <c r="D268" s="9">
        <v>1</v>
      </c>
      <c r="E268" s="9">
        <v>1</v>
      </c>
      <c r="F268" s="9">
        <v>0.999615207596106</v>
      </c>
      <c r="G268">
        <v>3.8479240389388542E-4</v>
      </c>
    </row>
    <row r="269" spans="3:7" x14ac:dyDescent="0.2">
      <c r="C269" s="5" t="s">
        <v>626</v>
      </c>
      <c r="D269" s="9">
        <v>1</v>
      </c>
      <c r="E269" s="9">
        <v>1</v>
      </c>
      <c r="F269" s="9">
        <v>0.99999997950249642</v>
      </c>
      <c r="G269">
        <v>2.0497503472327594E-8</v>
      </c>
    </row>
    <row r="270" spans="3:7" x14ac:dyDescent="0.2">
      <c r="C270" s="5" t="s">
        <v>634</v>
      </c>
      <c r="D270" s="9">
        <v>1</v>
      </c>
      <c r="E270" s="9">
        <v>1</v>
      </c>
      <c r="F270" s="9">
        <v>0.9989791017701376</v>
      </c>
      <c r="G270">
        <v>1.0208982298625102E-3</v>
      </c>
    </row>
    <row r="271" spans="3:7" x14ac:dyDescent="0.2">
      <c r="C271" s="5" t="s">
        <v>635</v>
      </c>
      <c r="D271" s="9">
        <v>1</v>
      </c>
      <c r="E271" s="9">
        <v>1</v>
      </c>
      <c r="F271" s="9">
        <v>0.9999997607225366</v>
      </c>
      <c r="G271">
        <v>2.3927746339857952E-7</v>
      </c>
    </row>
    <row r="272" spans="3:7" x14ac:dyDescent="0.2">
      <c r="C272" s="5" t="s">
        <v>637</v>
      </c>
      <c r="D272" s="9">
        <v>1</v>
      </c>
      <c r="E272" s="9">
        <v>1</v>
      </c>
      <c r="F272" s="9">
        <v>0.99995221587091765</v>
      </c>
      <c r="G272">
        <v>4.7784129082462101E-5</v>
      </c>
    </row>
    <row r="273" spans="3:7" x14ac:dyDescent="0.2">
      <c r="C273" s="5" t="s">
        <v>638</v>
      </c>
      <c r="D273" s="9">
        <v>1</v>
      </c>
      <c r="E273" s="9">
        <v>1</v>
      </c>
      <c r="F273" s="9">
        <v>0.99988615992690877</v>
      </c>
      <c r="G273">
        <v>1.1384007309123144E-4</v>
      </c>
    </row>
    <row r="274" spans="3:7" x14ac:dyDescent="0.2">
      <c r="C274" s="5" t="s">
        <v>639</v>
      </c>
      <c r="D274" s="9">
        <v>1</v>
      </c>
      <c r="E274" s="9">
        <v>1</v>
      </c>
      <c r="F274" s="9">
        <v>0.99999935938806761</v>
      </c>
      <c r="G274">
        <v>6.4061193238984515E-7</v>
      </c>
    </row>
    <row r="275" spans="3:7" x14ac:dyDescent="0.2">
      <c r="C275" s="5" t="s">
        <v>641</v>
      </c>
      <c r="D275" s="9">
        <v>1</v>
      </c>
      <c r="E275" s="9">
        <v>1</v>
      </c>
      <c r="F275" s="9">
        <v>0.9999988253387232</v>
      </c>
      <c r="G275">
        <v>1.1746612766927456E-6</v>
      </c>
    </row>
    <row r="276" spans="3:7" x14ac:dyDescent="0.2">
      <c r="C276" s="5" t="s">
        <v>642</v>
      </c>
      <c r="D276" s="9">
        <v>1</v>
      </c>
      <c r="E276" s="9">
        <v>1</v>
      </c>
      <c r="F276" s="9">
        <v>0.98263478906852841</v>
      </c>
      <c r="G276">
        <v>1.7365210931471475E-2</v>
      </c>
    </row>
    <row r="277" spans="3:7" x14ac:dyDescent="0.2">
      <c r="C277" s="5" t="s">
        <v>645</v>
      </c>
      <c r="D277" s="9">
        <v>1</v>
      </c>
      <c r="E277" s="9">
        <v>1</v>
      </c>
      <c r="F277" s="9">
        <v>0.79377609584810371</v>
      </c>
      <c r="G277">
        <v>0.20622390415189629</v>
      </c>
    </row>
    <row r="278" spans="3:7" x14ac:dyDescent="0.2">
      <c r="C278" s="5" t="s">
        <v>648</v>
      </c>
      <c r="D278" s="9">
        <v>0</v>
      </c>
      <c r="E278" s="9">
        <v>0</v>
      </c>
      <c r="F278" s="9">
        <v>1.0122189338732432E-19</v>
      </c>
      <c r="G278">
        <v>1</v>
      </c>
    </row>
    <row r="279" spans="3:7" x14ac:dyDescent="0.2">
      <c r="C279" s="5" t="s">
        <v>651</v>
      </c>
      <c r="D279" s="9">
        <v>1</v>
      </c>
      <c r="E279" s="9">
        <v>1</v>
      </c>
      <c r="F279" s="9">
        <v>0.99946692197106302</v>
      </c>
      <c r="G279">
        <v>5.3307802893698408E-4</v>
      </c>
    </row>
    <row r="280" spans="3:7" x14ac:dyDescent="0.2">
      <c r="C280" s="5" t="s">
        <v>654</v>
      </c>
      <c r="D280" s="9">
        <v>1</v>
      </c>
      <c r="E280" s="9">
        <v>1</v>
      </c>
      <c r="F280" s="9">
        <v>0.99999998751312524</v>
      </c>
      <c r="G280">
        <v>1.2486874756412192E-8</v>
      </c>
    </row>
    <row r="281" spans="3:7" x14ac:dyDescent="0.2">
      <c r="C281" s="5" t="s">
        <v>655</v>
      </c>
      <c r="D281" s="9">
        <v>1</v>
      </c>
      <c r="E281" s="9">
        <v>1</v>
      </c>
      <c r="F281" s="9">
        <v>0.99996905838288963</v>
      </c>
      <c r="G281">
        <v>3.0941617110480379E-5</v>
      </c>
    </row>
    <row r="282" spans="3:7" x14ac:dyDescent="0.2">
      <c r="C282" s="5" t="s">
        <v>656</v>
      </c>
      <c r="D282" s="9">
        <v>1</v>
      </c>
      <c r="E282" s="9">
        <v>1</v>
      </c>
      <c r="F282" s="9">
        <v>0.9544482667302524</v>
      </c>
      <c r="G282">
        <v>4.5551733269747603E-2</v>
      </c>
    </row>
    <row r="283" spans="3:7" x14ac:dyDescent="0.2">
      <c r="C283" s="5" t="s">
        <v>658</v>
      </c>
      <c r="D283" s="9">
        <v>1</v>
      </c>
      <c r="E283" s="9">
        <v>1</v>
      </c>
      <c r="F283" s="9">
        <v>0.99999069840504795</v>
      </c>
      <c r="G283">
        <v>9.3015949519381635E-6</v>
      </c>
    </row>
    <row r="284" spans="3:7" x14ac:dyDescent="0.2">
      <c r="C284" s="5" t="s">
        <v>661</v>
      </c>
      <c r="D284" s="9">
        <v>1</v>
      </c>
      <c r="E284" s="9">
        <v>1</v>
      </c>
      <c r="F284" s="9">
        <v>0.7336186075576262</v>
      </c>
      <c r="G284">
        <v>0.2663813924423738</v>
      </c>
    </row>
    <row r="285" spans="3:7" x14ac:dyDescent="0.2">
      <c r="C285" s="5" t="s">
        <v>663</v>
      </c>
      <c r="D285" s="9">
        <v>1</v>
      </c>
      <c r="E285" s="9">
        <v>1</v>
      </c>
      <c r="F285" s="9">
        <v>0.99908410677780224</v>
      </c>
      <c r="G285">
        <v>9.1589322219776115E-4</v>
      </c>
    </row>
    <row r="286" spans="3:7" x14ac:dyDescent="0.2">
      <c r="C286" s="5" t="s">
        <v>664</v>
      </c>
      <c r="D286" s="9">
        <v>0</v>
      </c>
      <c r="E286" s="9">
        <v>0</v>
      </c>
      <c r="F286" s="9">
        <v>9.7562219469510645E-45</v>
      </c>
      <c r="G286">
        <v>1</v>
      </c>
    </row>
    <row r="287" spans="3:7" x14ac:dyDescent="0.2">
      <c r="C287" s="5" t="s">
        <v>670</v>
      </c>
      <c r="D287" s="9">
        <v>0</v>
      </c>
      <c r="E287" s="9">
        <v>0</v>
      </c>
      <c r="F287" s="9">
        <v>9.6067175582789244E-7</v>
      </c>
      <c r="G287">
        <v>0.99999903932824419</v>
      </c>
    </row>
    <row r="288" spans="3:7" x14ac:dyDescent="0.2">
      <c r="C288" s="5" t="s">
        <v>671</v>
      </c>
      <c r="D288" s="9">
        <v>1</v>
      </c>
      <c r="E288" s="9">
        <v>1</v>
      </c>
      <c r="F288" s="9">
        <v>0.99999999997436739</v>
      </c>
      <c r="G288">
        <v>2.5632607147940689E-11</v>
      </c>
    </row>
    <row r="289" spans="3:7" x14ac:dyDescent="0.2">
      <c r="C289" s="19" t="s">
        <v>674</v>
      </c>
      <c r="D289" s="18">
        <v>1</v>
      </c>
      <c r="E289" s="18">
        <v>0</v>
      </c>
      <c r="F289" s="18">
        <v>0.4972674939725043</v>
      </c>
      <c r="G289" s="17">
        <v>0.50273250602749564</v>
      </c>
    </row>
    <row r="290" spans="3:7" x14ac:dyDescent="0.2">
      <c r="C290" s="5" t="s">
        <v>678</v>
      </c>
      <c r="D290" s="9">
        <v>0</v>
      </c>
      <c r="E290" s="9">
        <v>0</v>
      </c>
      <c r="F290" s="9">
        <v>1.9323963345297193E-15</v>
      </c>
      <c r="G290">
        <v>0.999999999999998</v>
      </c>
    </row>
    <row r="291" spans="3:7" x14ac:dyDescent="0.2">
      <c r="C291" s="5" t="s">
        <v>679</v>
      </c>
      <c r="D291" s="9">
        <v>1</v>
      </c>
      <c r="E291" s="9">
        <v>1</v>
      </c>
      <c r="F291" s="9">
        <v>0.99984979128442897</v>
      </c>
      <c r="G291">
        <v>1.5020871557103188E-4</v>
      </c>
    </row>
    <row r="292" spans="3:7" x14ac:dyDescent="0.2">
      <c r="C292" s="5" t="s">
        <v>680</v>
      </c>
      <c r="D292" s="9">
        <v>1</v>
      </c>
      <c r="E292" s="9">
        <v>1</v>
      </c>
      <c r="F292" s="9">
        <v>0.99425232204740277</v>
      </c>
      <c r="G292">
        <v>5.7476779525971189E-3</v>
      </c>
    </row>
    <row r="293" spans="3:7" x14ac:dyDescent="0.2">
      <c r="C293" s="5" t="s">
        <v>682</v>
      </c>
      <c r="D293" s="9">
        <v>0</v>
      </c>
      <c r="E293" s="9">
        <v>0</v>
      </c>
      <c r="F293" s="9">
        <v>2.6729123876649772E-38</v>
      </c>
      <c r="G293">
        <v>1</v>
      </c>
    </row>
    <row r="294" spans="3:7" x14ac:dyDescent="0.2">
      <c r="C294" s="5" t="s">
        <v>684</v>
      </c>
      <c r="D294" s="9">
        <v>1</v>
      </c>
      <c r="E294" s="9">
        <v>1</v>
      </c>
      <c r="F294" s="9">
        <v>0.9819240127035288</v>
      </c>
      <c r="G294">
        <v>1.8075987296471197E-2</v>
      </c>
    </row>
    <row r="295" spans="3:7" x14ac:dyDescent="0.2">
      <c r="C295" s="5" t="s">
        <v>685</v>
      </c>
      <c r="D295" s="9">
        <v>1</v>
      </c>
      <c r="E295" s="9">
        <v>1</v>
      </c>
      <c r="F295" s="9">
        <v>0.9999999961184628</v>
      </c>
      <c r="G295">
        <v>3.8815373137879297E-9</v>
      </c>
    </row>
    <row r="296" spans="3:7" x14ac:dyDescent="0.2">
      <c r="C296" s="5" t="s">
        <v>687</v>
      </c>
      <c r="D296" s="9">
        <v>1</v>
      </c>
      <c r="E296" s="9">
        <v>1</v>
      </c>
      <c r="F296" s="9">
        <v>0.99913157045602763</v>
      </c>
      <c r="G296">
        <v>8.6842954397248207E-4</v>
      </c>
    </row>
    <row r="297" spans="3:7" x14ac:dyDescent="0.2">
      <c r="C297" s="5" t="s">
        <v>691</v>
      </c>
      <c r="D297" s="9">
        <v>1</v>
      </c>
      <c r="E297" s="9">
        <v>1</v>
      </c>
      <c r="F297" s="9">
        <v>0.99913895739753955</v>
      </c>
      <c r="G297">
        <v>8.6104260246044895E-4</v>
      </c>
    </row>
    <row r="298" spans="3:7" x14ac:dyDescent="0.2">
      <c r="C298" s="5" t="s">
        <v>694</v>
      </c>
      <c r="D298" s="9">
        <v>0</v>
      </c>
      <c r="E298" s="9">
        <v>0</v>
      </c>
      <c r="F298" s="9">
        <v>1.9993633090053352E-18</v>
      </c>
      <c r="G298">
        <v>1</v>
      </c>
    </row>
    <row r="299" spans="3:7" x14ac:dyDescent="0.2">
      <c r="C299" s="5" t="s">
        <v>695</v>
      </c>
      <c r="D299" s="9">
        <v>1</v>
      </c>
      <c r="E299" s="9">
        <v>1</v>
      </c>
      <c r="F299" s="9">
        <v>0.99999999976131282</v>
      </c>
      <c r="G299">
        <v>2.386872921533722E-10</v>
      </c>
    </row>
    <row r="300" spans="3:7" x14ac:dyDescent="0.2">
      <c r="C300" s="5" t="s">
        <v>697</v>
      </c>
      <c r="D300" s="9">
        <v>0</v>
      </c>
      <c r="E300" s="9">
        <v>0</v>
      </c>
      <c r="F300" s="9">
        <v>1.1569969910650261E-4</v>
      </c>
      <c r="G300">
        <v>0.99988430030089359</v>
      </c>
    </row>
    <row r="301" spans="3:7" x14ac:dyDescent="0.2">
      <c r="C301" s="5" t="s">
        <v>698</v>
      </c>
      <c r="D301" s="9">
        <v>1</v>
      </c>
      <c r="E301" s="9">
        <v>1</v>
      </c>
      <c r="F301" s="9">
        <v>0.99956237155681038</v>
      </c>
      <c r="G301">
        <v>4.3762844318973038E-4</v>
      </c>
    </row>
    <row r="302" spans="3:7" x14ac:dyDescent="0.2">
      <c r="C302" s="5" t="s">
        <v>706</v>
      </c>
      <c r="D302" s="9">
        <v>1</v>
      </c>
      <c r="E302" s="9">
        <v>1</v>
      </c>
      <c r="F302" s="9">
        <v>0.99304900933757179</v>
      </c>
      <c r="G302">
        <v>6.9509906624282136E-3</v>
      </c>
    </row>
    <row r="303" spans="3:7" x14ac:dyDescent="0.2">
      <c r="C303" s="5" t="s">
        <v>707</v>
      </c>
      <c r="D303" s="9">
        <v>1</v>
      </c>
      <c r="E303" s="9">
        <v>1</v>
      </c>
      <c r="F303" s="9">
        <v>0.99996629211222399</v>
      </c>
      <c r="G303">
        <v>3.3707887776124323E-5</v>
      </c>
    </row>
    <row r="304" spans="3:7" x14ac:dyDescent="0.2">
      <c r="C304" s="5" t="s">
        <v>709</v>
      </c>
      <c r="D304" s="9">
        <v>1</v>
      </c>
      <c r="E304" s="9">
        <v>1</v>
      </c>
      <c r="F304" s="9">
        <v>0.9999986261263768</v>
      </c>
      <c r="G304">
        <v>1.3738736232005166E-6</v>
      </c>
    </row>
    <row r="305" spans="3:7" x14ac:dyDescent="0.2">
      <c r="C305" s="5" t="s">
        <v>712</v>
      </c>
      <c r="D305" s="9">
        <v>1</v>
      </c>
      <c r="E305" s="9">
        <v>1</v>
      </c>
      <c r="F305" s="9">
        <v>0.99999850564185278</v>
      </c>
      <c r="G305">
        <v>1.4943581472248724E-6</v>
      </c>
    </row>
    <row r="306" spans="3:7" x14ac:dyDescent="0.2">
      <c r="C306" s="5" t="s">
        <v>713</v>
      </c>
      <c r="D306" s="9">
        <v>1</v>
      </c>
      <c r="E306" s="9">
        <v>1</v>
      </c>
      <c r="F306" s="9">
        <v>0.69950835562070734</v>
      </c>
      <c r="G306">
        <v>0.30049164437929266</v>
      </c>
    </row>
    <row r="307" spans="3:7" x14ac:dyDescent="0.2">
      <c r="C307" s="5" t="s">
        <v>715</v>
      </c>
      <c r="D307" s="9">
        <v>1</v>
      </c>
      <c r="E307" s="9">
        <v>1</v>
      </c>
      <c r="F307" s="9">
        <v>0.80116816081531905</v>
      </c>
      <c r="G307">
        <v>0.19883183918468095</v>
      </c>
    </row>
    <row r="308" spans="3:7" x14ac:dyDescent="0.2">
      <c r="C308" s="5" t="s">
        <v>716</v>
      </c>
      <c r="D308" s="9">
        <v>1</v>
      </c>
      <c r="E308" s="9">
        <v>1</v>
      </c>
      <c r="F308" s="9">
        <v>0.99999329542610238</v>
      </c>
      <c r="G308">
        <v>6.7045738976201363E-6</v>
      </c>
    </row>
    <row r="309" spans="3:7" x14ac:dyDescent="0.2">
      <c r="C309" s="5" t="s">
        <v>719</v>
      </c>
      <c r="D309" s="9">
        <v>1</v>
      </c>
      <c r="E309" s="9">
        <v>1</v>
      </c>
      <c r="F309" s="9">
        <v>0.99999983019016758</v>
      </c>
      <c r="G309">
        <v>1.6980983241765557E-7</v>
      </c>
    </row>
    <row r="310" spans="3:7" x14ac:dyDescent="0.2">
      <c r="C310" s="5" t="s">
        <v>721</v>
      </c>
      <c r="D310" s="9">
        <v>1</v>
      </c>
      <c r="E310" s="9">
        <v>1</v>
      </c>
      <c r="F310" s="9">
        <v>0.99305404562185384</v>
      </c>
      <c r="G310">
        <v>6.9459543781461575E-3</v>
      </c>
    </row>
    <row r="311" spans="3:7" x14ac:dyDescent="0.2">
      <c r="C311" s="5" t="s">
        <v>723</v>
      </c>
      <c r="D311" s="9">
        <v>0</v>
      </c>
      <c r="E311" s="9">
        <v>0</v>
      </c>
      <c r="F311" s="9">
        <v>5.5781989109300665E-10</v>
      </c>
      <c r="G311">
        <v>0.99999999944217999</v>
      </c>
    </row>
    <row r="312" spans="3:7" x14ac:dyDescent="0.2">
      <c r="C312" s="5" t="s">
        <v>724</v>
      </c>
      <c r="D312" s="9">
        <v>0</v>
      </c>
      <c r="E312" s="9">
        <v>0</v>
      </c>
      <c r="F312" s="9">
        <v>3.3977247584392582E-40</v>
      </c>
      <c r="G312">
        <v>1</v>
      </c>
    </row>
    <row r="313" spans="3:7" x14ac:dyDescent="0.2">
      <c r="C313" s="5" t="s">
        <v>305</v>
      </c>
      <c r="D313" s="9">
        <v>1</v>
      </c>
      <c r="E313" s="9">
        <v>1</v>
      </c>
      <c r="F313" s="9">
        <v>0.99999999956832364</v>
      </c>
      <c r="G313">
        <v>4.3167625030093854E-10</v>
      </c>
    </row>
    <row r="314" spans="3:7" x14ac:dyDescent="0.2">
      <c r="C314" s="5" t="s">
        <v>690</v>
      </c>
      <c r="D314" s="9">
        <v>1</v>
      </c>
      <c r="E314" s="9">
        <v>1</v>
      </c>
      <c r="F314" s="9">
        <v>0.99985770735789636</v>
      </c>
      <c r="G314">
        <v>1.4229264210352532E-4</v>
      </c>
    </row>
    <row r="315" spans="3:7" x14ac:dyDescent="0.2">
      <c r="C315" s="5" t="s">
        <v>551</v>
      </c>
      <c r="D315" s="9">
        <v>1</v>
      </c>
      <c r="E315" s="9">
        <v>1</v>
      </c>
      <c r="F315" s="9">
        <v>0.99999986074371117</v>
      </c>
      <c r="G315">
        <v>1.3925628883360019E-7</v>
      </c>
    </row>
    <row r="316" spans="3:7" x14ac:dyDescent="0.2">
      <c r="C316" s="5" t="s">
        <v>705</v>
      </c>
      <c r="D316" s="9">
        <v>1</v>
      </c>
      <c r="E316" s="9">
        <v>1</v>
      </c>
      <c r="F316" s="9">
        <v>0.99933664345436035</v>
      </c>
      <c r="G316">
        <v>6.6335654563953739E-4</v>
      </c>
    </row>
    <row r="317" spans="3:7" x14ac:dyDescent="0.2">
      <c r="C317" s="5" t="s">
        <v>199</v>
      </c>
      <c r="D317" s="9">
        <v>0</v>
      </c>
      <c r="E317" s="9">
        <v>0</v>
      </c>
      <c r="F317" s="9">
        <v>4.7400620842898843E-14</v>
      </c>
      <c r="G317">
        <v>0.99999999999995259</v>
      </c>
    </row>
    <row r="318" spans="3:7" x14ac:dyDescent="0.2">
      <c r="C318" s="5" t="s">
        <v>585</v>
      </c>
      <c r="D318" s="9">
        <v>1</v>
      </c>
      <c r="E318" s="9">
        <v>1</v>
      </c>
      <c r="F318" s="9">
        <v>0.97587949546497277</v>
      </c>
      <c r="G318">
        <v>2.4120504535027121E-2</v>
      </c>
    </row>
    <row r="319" spans="3:7" x14ac:dyDescent="0.2">
      <c r="C319" s="5" t="s">
        <v>464</v>
      </c>
      <c r="D319" s="9">
        <v>1</v>
      </c>
      <c r="E319" s="9">
        <v>1</v>
      </c>
      <c r="F319" s="9">
        <v>0.99999403127732678</v>
      </c>
      <c r="G319">
        <v>5.9687226733329268E-6</v>
      </c>
    </row>
    <row r="320" spans="3:7" x14ac:dyDescent="0.2">
      <c r="C320" s="5" t="s">
        <v>328</v>
      </c>
      <c r="D320" s="9">
        <v>0</v>
      </c>
      <c r="E320" s="9">
        <v>0</v>
      </c>
      <c r="F320" s="9">
        <v>6.9332387075527661E-9</v>
      </c>
      <c r="G320">
        <v>0.99999999306676124</v>
      </c>
    </row>
    <row r="321" spans="3:7" x14ac:dyDescent="0.2">
      <c r="C321" s="5" t="s">
        <v>381</v>
      </c>
      <c r="D321" s="9">
        <v>1</v>
      </c>
      <c r="E321" s="9">
        <v>1</v>
      </c>
      <c r="F321" s="9">
        <v>0.99999907887388717</v>
      </c>
      <c r="G321">
        <v>9.2112611294048463E-7</v>
      </c>
    </row>
    <row r="322" spans="3:7" x14ac:dyDescent="0.2">
      <c r="C322" s="5" t="s">
        <v>290</v>
      </c>
      <c r="D322" s="9">
        <v>0</v>
      </c>
      <c r="E322" s="9">
        <v>0</v>
      </c>
      <c r="F322" s="9">
        <v>5.6362847277538277E-24</v>
      </c>
      <c r="G322">
        <v>1</v>
      </c>
    </row>
    <row r="323" spans="3:7" x14ac:dyDescent="0.2">
      <c r="C323" s="5" t="s">
        <v>405</v>
      </c>
      <c r="D323" s="9">
        <v>0</v>
      </c>
      <c r="E323" s="9">
        <v>0</v>
      </c>
      <c r="F323" s="9">
        <v>5.8482360916803532E-18</v>
      </c>
      <c r="G323">
        <v>1</v>
      </c>
    </row>
    <row r="324" spans="3:7" x14ac:dyDescent="0.2">
      <c r="C324" s="5" t="s">
        <v>355</v>
      </c>
      <c r="D324" s="9">
        <v>0</v>
      </c>
      <c r="E324" s="9">
        <v>0</v>
      </c>
      <c r="F324" s="9">
        <v>4.3865358554227608E-2</v>
      </c>
      <c r="G324">
        <v>0.95613464144577243</v>
      </c>
    </row>
    <row r="325" spans="3:7" x14ac:dyDescent="0.2">
      <c r="C325" s="5" t="s">
        <v>728</v>
      </c>
      <c r="D325" s="9">
        <v>0</v>
      </c>
      <c r="E325" s="9">
        <v>0</v>
      </c>
      <c r="F325" s="9">
        <v>1.4516625857397282E-29</v>
      </c>
      <c r="G325">
        <v>1</v>
      </c>
    </row>
    <row r="326" spans="3:7" x14ac:dyDescent="0.2">
      <c r="C326" s="5" t="s">
        <v>628</v>
      </c>
      <c r="D326" s="9">
        <v>1</v>
      </c>
      <c r="E326" s="9">
        <v>1</v>
      </c>
      <c r="F326" s="9">
        <v>0.99999949446455183</v>
      </c>
      <c r="G326">
        <v>5.0553544816978047E-7</v>
      </c>
    </row>
    <row r="327" spans="3:7" x14ac:dyDescent="0.2">
      <c r="C327" s="5" t="s">
        <v>267</v>
      </c>
      <c r="D327" s="9">
        <v>1</v>
      </c>
      <c r="E327" s="9">
        <v>1</v>
      </c>
      <c r="F327" s="9">
        <v>0.99670426234795839</v>
      </c>
      <c r="G327">
        <v>3.2957376520414972E-3</v>
      </c>
    </row>
    <row r="328" spans="3:7" x14ac:dyDescent="0.2">
      <c r="C328" s="5" t="s">
        <v>595</v>
      </c>
      <c r="D328" s="9">
        <v>1</v>
      </c>
      <c r="E328" s="9">
        <v>1</v>
      </c>
      <c r="F328" s="9">
        <v>0.99993884014307877</v>
      </c>
      <c r="G328">
        <v>6.1159856921233491E-5</v>
      </c>
    </row>
    <row r="329" spans="3:7" x14ac:dyDescent="0.2">
      <c r="C329" s="5" t="s">
        <v>666</v>
      </c>
      <c r="D329" s="9">
        <v>1</v>
      </c>
      <c r="E329" s="9">
        <v>1</v>
      </c>
      <c r="F329" s="9">
        <v>0.99999999040710918</v>
      </c>
      <c r="G329">
        <v>9.5928908150355613E-9</v>
      </c>
    </row>
    <row r="330" spans="3:7" x14ac:dyDescent="0.2">
      <c r="C330" s="5" t="s">
        <v>686</v>
      </c>
      <c r="D330" s="9">
        <v>1</v>
      </c>
      <c r="E330" s="9">
        <v>1</v>
      </c>
      <c r="F330" s="9">
        <v>0.9999997274812894</v>
      </c>
      <c r="G330">
        <v>2.7251871059785771E-7</v>
      </c>
    </row>
    <row r="331" spans="3:7" x14ac:dyDescent="0.2">
      <c r="C331" s="5" t="s">
        <v>374</v>
      </c>
      <c r="D331" s="9">
        <v>0</v>
      </c>
      <c r="E331" s="9">
        <v>0</v>
      </c>
      <c r="F331" s="9">
        <v>0.18759004165830523</v>
      </c>
      <c r="G331">
        <v>0.81240995834169483</v>
      </c>
    </row>
    <row r="332" spans="3:7" x14ac:dyDescent="0.2">
      <c r="C332" s="5" t="s">
        <v>711</v>
      </c>
      <c r="D332" s="9">
        <v>1</v>
      </c>
      <c r="E332" s="9">
        <v>1</v>
      </c>
      <c r="F332" s="9">
        <v>0.99999914281005942</v>
      </c>
      <c r="G332">
        <v>8.5718994058403553E-7</v>
      </c>
    </row>
    <row r="333" spans="3:7" x14ac:dyDescent="0.2">
      <c r="C333" s="5" t="s">
        <v>378</v>
      </c>
      <c r="D333" s="9">
        <v>1</v>
      </c>
      <c r="E333" s="9">
        <v>1</v>
      </c>
      <c r="F333" s="9">
        <v>0.99999999147319862</v>
      </c>
      <c r="G333">
        <v>8.5268013760853023E-9</v>
      </c>
    </row>
    <row r="334" spans="3:7" x14ac:dyDescent="0.2">
      <c r="C334" s="19" t="s">
        <v>318</v>
      </c>
      <c r="D334" s="18">
        <v>1</v>
      </c>
      <c r="E334" s="18">
        <v>0</v>
      </c>
      <c r="F334" s="18">
        <v>0.43294602348270123</v>
      </c>
      <c r="G334" s="17">
        <v>0.56705397651729883</v>
      </c>
    </row>
    <row r="335" spans="3:7" x14ac:dyDescent="0.2">
      <c r="C335" s="5" t="s">
        <v>490</v>
      </c>
      <c r="D335" s="9">
        <v>0</v>
      </c>
      <c r="E335" s="9">
        <v>0</v>
      </c>
      <c r="F335" s="9">
        <v>4.3579455927218895E-8</v>
      </c>
      <c r="G335">
        <v>0.99999995642054396</v>
      </c>
    </row>
    <row r="336" spans="3:7" x14ac:dyDescent="0.2">
      <c r="C336" s="5" t="s">
        <v>530</v>
      </c>
      <c r="D336" s="9">
        <v>0</v>
      </c>
      <c r="E336" s="9">
        <v>0</v>
      </c>
      <c r="F336" s="9">
        <v>3.7914053168965881E-37</v>
      </c>
      <c r="G336">
        <v>1</v>
      </c>
    </row>
    <row r="337" spans="3:7" x14ac:dyDescent="0.2">
      <c r="C337" s="5" t="s">
        <v>265</v>
      </c>
      <c r="D337" s="9">
        <v>1</v>
      </c>
      <c r="E337" s="9">
        <v>1</v>
      </c>
      <c r="F337" s="9">
        <v>0.99999900340152381</v>
      </c>
      <c r="G337">
        <v>9.965984761883815E-7</v>
      </c>
    </row>
    <row r="338" spans="3:7" x14ac:dyDescent="0.2">
      <c r="C338" s="5" t="s">
        <v>598</v>
      </c>
      <c r="D338" s="9">
        <v>1</v>
      </c>
      <c r="E338" s="9">
        <v>1</v>
      </c>
      <c r="F338" s="9">
        <v>0.95571767793025364</v>
      </c>
      <c r="G338">
        <v>4.428232206974636E-2</v>
      </c>
    </row>
    <row r="339" spans="3:7" x14ac:dyDescent="0.2">
      <c r="C339" s="5" t="s">
        <v>497</v>
      </c>
      <c r="D339" s="9">
        <v>1</v>
      </c>
      <c r="E339" s="9">
        <v>1</v>
      </c>
      <c r="F339" s="9">
        <v>0.99999999675206142</v>
      </c>
      <c r="G339">
        <v>3.2479385847494772E-9</v>
      </c>
    </row>
    <row r="340" spans="3:7" x14ac:dyDescent="0.2">
      <c r="C340" s="5" t="s">
        <v>607</v>
      </c>
      <c r="D340" s="9">
        <v>0</v>
      </c>
      <c r="E340" s="9">
        <v>0</v>
      </c>
      <c r="F340" s="9">
        <v>2.5729925660023231E-15</v>
      </c>
      <c r="G340">
        <v>0.99999999999999745</v>
      </c>
    </row>
    <row r="341" spans="3:7" x14ac:dyDescent="0.2">
      <c r="C341" s="5" t="s">
        <v>520</v>
      </c>
      <c r="D341" s="9">
        <v>1</v>
      </c>
      <c r="E341" s="9">
        <v>1</v>
      </c>
      <c r="F341" s="9">
        <v>0.99981793414651043</v>
      </c>
      <c r="G341">
        <v>1.8206585348956583E-4</v>
      </c>
    </row>
    <row r="342" spans="3:7" x14ac:dyDescent="0.2">
      <c r="C342" s="5" t="s">
        <v>548</v>
      </c>
      <c r="D342" s="9">
        <v>1</v>
      </c>
      <c r="E342" s="9">
        <v>1</v>
      </c>
      <c r="F342" s="9">
        <v>0.99998001838525519</v>
      </c>
      <c r="G342">
        <v>1.9981614744923881E-5</v>
      </c>
    </row>
    <row r="343" spans="3:7" x14ac:dyDescent="0.2">
      <c r="C343" s="5" t="s">
        <v>563</v>
      </c>
      <c r="D343" s="9">
        <v>1</v>
      </c>
      <c r="E343" s="9">
        <v>1</v>
      </c>
      <c r="F343" s="9">
        <v>0.99999999386433081</v>
      </c>
      <c r="G343">
        <v>6.1356693059622103E-9</v>
      </c>
    </row>
    <row r="344" spans="3:7" x14ac:dyDescent="0.2">
      <c r="C344" s="5" t="s">
        <v>230</v>
      </c>
      <c r="D344" s="9">
        <v>1</v>
      </c>
      <c r="E344" s="9">
        <v>1</v>
      </c>
      <c r="F344" s="9">
        <v>0.99690726040416677</v>
      </c>
      <c r="G344">
        <v>3.0927395958332271E-3</v>
      </c>
    </row>
    <row r="345" spans="3:7" x14ac:dyDescent="0.2">
      <c r="C345" s="5" t="s">
        <v>659</v>
      </c>
      <c r="D345" s="9">
        <v>0</v>
      </c>
      <c r="E345" s="9">
        <v>0</v>
      </c>
      <c r="F345" s="9">
        <v>9.440104338874124E-19</v>
      </c>
      <c r="G345">
        <v>1</v>
      </c>
    </row>
    <row r="346" spans="3:7" x14ac:dyDescent="0.2">
      <c r="C346" s="5" t="s">
        <v>455</v>
      </c>
      <c r="D346" s="9">
        <v>1</v>
      </c>
      <c r="E346" s="9">
        <v>1</v>
      </c>
      <c r="F346" s="9">
        <v>0.99999973798180042</v>
      </c>
      <c r="G346">
        <v>2.6201819958160399E-7</v>
      </c>
    </row>
    <row r="347" spans="3:7" x14ac:dyDescent="0.2">
      <c r="C347" s="5" t="s">
        <v>683</v>
      </c>
      <c r="D347" s="9">
        <v>1</v>
      </c>
      <c r="E347" s="9">
        <v>1</v>
      </c>
      <c r="F347" s="9">
        <v>0.99983009407521239</v>
      </c>
      <c r="G347">
        <v>1.699059247877166E-4</v>
      </c>
    </row>
    <row r="348" spans="3:7" x14ac:dyDescent="0.2">
      <c r="C348" s="5" t="s">
        <v>384</v>
      </c>
      <c r="D348" s="9">
        <v>0</v>
      </c>
      <c r="E348" s="9">
        <v>0</v>
      </c>
      <c r="F348" s="9">
        <v>1.8226309182639711E-5</v>
      </c>
      <c r="G348">
        <v>0.9999817736908172</v>
      </c>
    </row>
    <row r="349" spans="3:7" x14ac:dyDescent="0.2">
      <c r="C349" s="5" t="s">
        <v>552</v>
      </c>
      <c r="D349" s="9">
        <v>1</v>
      </c>
      <c r="E349" s="9">
        <v>1</v>
      </c>
      <c r="F349" s="9">
        <v>0.9999999966148978</v>
      </c>
      <c r="G349">
        <v>3.385102198549816E-9</v>
      </c>
    </row>
    <row r="350" spans="3:7" x14ac:dyDescent="0.2">
      <c r="C350" s="5" t="s">
        <v>210</v>
      </c>
      <c r="D350" s="9">
        <v>1</v>
      </c>
      <c r="E350" s="9">
        <v>1</v>
      </c>
      <c r="F350" s="9">
        <v>0.92364811059112117</v>
      </c>
      <c r="G350">
        <v>7.6351889408878937E-2</v>
      </c>
    </row>
    <row r="351" spans="3:7" x14ac:dyDescent="0.2">
      <c r="C351" s="5" t="s">
        <v>412</v>
      </c>
      <c r="D351" s="9">
        <v>1</v>
      </c>
      <c r="E351" s="9">
        <v>1</v>
      </c>
      <c r="F351" s="9">
        <v>0.98630989896734722</v>
      </c>
      <c r="G351">
        <v>1.369010103265289E-2</v>
      </c>
    </row>
    <row r="352" spans="3:7" x14ac:dyDescent="0.2">
      <c r="C352" s="5" t="s">
        <v>446</v>
      </c>
      <c r="D352" s="9">
        <v>1</v>
      </c>
      <c r="E352" s="9">
        <v>1</v>
      </c>
      <c r="F352" s="9">
        <v>0.99996656567189524</v>
      </c>
      <c r="G352">
        <v>3.343432810465341E-5</v>
      </c>
    </row>
    <row r="353" spans="3:7" x14ac:dyDescent="0.2">
      <c r="C353" s="5" t="s">
        <v>277</v>
      </c>
      <c r="D353" s="9">
        <v>1</v>
      </c>
      <c r="E353" s="9">
        <v>1</v>
      </c>
      <c r="F353" s="9">
        <v>0.99999999999988998</v>
      </c>
      <c r="G353">
        <v>1.1013412404281553E-13</v>
      </c>
    </row>
    <row r="354" spans="3:7" x14ac:dyDescent="0.2">
      <c r="C354" s="5" t="s">
        <v>215</v>
      </c>
      <c r="D354" s="9">
        <v>0</v>
      </c>
      <c r="E354" s="9">
        <v>0</v>
      </c>
      <c r="F354" s="9">
        <v>3.3262253906808133E-4</v>
      </c>
      <c r="G354">
        <v>0.99966737746093204</v>
      </c>
    </row>
    <row r="355" spans="3:7" x14ac:dyDescent="0.2">
      <c r="C355" s="5" t="s">
        <v>417</v>
      </c>
      <c r="D355" s="9">
        <v>0</v>
      </c>
      <c r="E355" s="9">
        <v>0</v>
      </c>
      <c r="F355" s="9">
        <v>6.0662289888675338E-22</v>
      </c>
      <c r="G355">
        <v>1</v>
      </c>
    </row>
    <row r="356" spans="3:7" x14ac:dyDescent="0.2">
      <c r="C356" s="5" t="s">
        <v>420</v>
      </c>
      <c r="D356" s="9">
        <v>0</v>
      </c>
      <c r="E356" s="9">
        <v>0</v>
      </c>
      <c r="F356" s="9">
        <v>5.702379490181741E-13</v>
      </c>
      <c r="G356">
        <v>0.99999999999942979</v>
      </c>
    </row>
    <row r="357" spans="3:7" x14ac:dyDescent="0.2">
      <c r="C357" s="5" t="s">
        <v>696</v>
      </c>
      <c r="D357" s="9">
        <v>0</v>
      </c>
      <c r="E357" s="9">
        <v>0</v>
      </c>
      <c r="F357" s="9">
        <v>4.541786842583599E-23</v>
      </c>
      <c r="G357">
        <v>1</v>
      </c>
    </row>
    <row r="358" spans="3:7" x14ac:dyDescent="0.2">
      <c r="C358" s="5" t="s">
        <v>649</v>
      </c>
      <c r="D358" s="9">
        <v>1</v>
      </c>
      <c r="E358" s="9">
        <v>1</v>
      </c>
      <c r="F358" s="9">
        <v>0.99282345666358784</v>
      </c>
      <c r="G358">
        <v>7.1765433364121556E-3</v>
      </c>
    </row>
    <row r="359" spans="3:7" x14ac:dyDescent="0.2">
      <c r="C359" s="5" t="s">
        <v>602</v>
      </c>
      <c r="D359" s="9">
        <v>0</v>
      </c>
      <c r="E359" s="9">
        <v>0</v>
      </c>
      <c r="F359" s="9">
        <v>2.789332100774563E-6</v>
      </c>
      <c r="G359">
        <v>0.99999721066789915</v>
      </c>
    </row>
    <row r="360" spans="3:7" x14ac:dyDescent="0.2">
      <c r="C360" s="5" t="s">
        <v>581</v>
      </c>
      <c r="D360" s="9">
        <v>1</v>
      </c>
      <c r="E360" s="9">
        <v>1</v>
      </c>
      <c r="F360" s="9">
        <v>0.99978968388160361</v>
      </c>
      <c r="G360">
        <v>2.1031611839628095E-4</v>
      </c>
    </row>
    <row r="361" spans="3:7" x14ac:dyDescent="0.2">
      <c r="C361" s="5" t="s">
        <v>237</v>
      </c>
      <c r="D361" s="9">
        <v>1</v>
      </c>
      <c r="E361" s="9">
        <v>1</v>
      </c>
      <c r="F361" s="9">
        <v>0.85999690774131299</v>
      </c>
      <c r="G361">
        <v>0.14000309225868701</v>
      </c>
    </row>
    <row r="362" spans="3:7" x14ac:dyDescent="0.2">
      <c r="C362" s="5" t="s">
        <v>213</v>
      </c>
      <c r="D362" s="9">
        <v>1</v>
      </c>
      <c r="E362" s="9">
        <v>1</v>
      </c>
      <c r="F362" s="9">
        <v>0.97950156432298319</v>
      </c>
      <c r="G362">
        <v>2.0498435677016924E-2</v>
      </c>
    </row>
    <row r="363" spans="3:7" x14ac:dyDescent="0.2">
      <c r="C363" s="5" t="s">
        <v>285</v>
      </c>
      <c r="D363" s="9">
        <v>1</v>
      </c>
      <c r="E363" s="9">
        <v>1</v>
      </c>
      <c r="F363" s="9">
        <v>0.99999996653469303</v>
      </c>
      <c r="G363">
        <v>3.3465306970015263E-8</v>
      </c>
    </row>
    <row r="364" spans="3:7" x14ac:dyDescent="0.2">
      <c r="C364" s="5" t="s">
        <v>636</v>
      </c>
      <c r="D364" s="9">
        <v>1</v>
      </c>
      <c r="E364" s="9">
        <v>1</v>
      </c>
      <c r="F364" s="9">
        <v>0.999990161971124</v>
      </c>
      <c r="G364">
        <v>9.8380288761079643E-6</v>
      </c>
    </row>
    <row r="365" spans="3:7" x14ac:dyDescent="0.2">
      <c r="C365" s="5" t="s">
        <v>368</v>
      </c>
      <c r="D365" s="9">
        <v>0</v>
      </c>
      <c r="E365" s="9">
        <v>0</v>
      </c>
      <c r="F365" s="9">
        <v>5.298157893797686E-13</v>
      </c>
      <c r="G365">
        <v>0.9999999999994702</v>
      </c>
    </row>
    <row r="366" spans="3:7" x14ac:dyDescent="0.2">
      <c r="C366" s="5" t="s">
        <v>702</v>
      </c>
      <c r="D366" s="9">
        <v>1</v>
      </c>
      <c r="E366" s="9">
        <v>1</v>
      </c>
      <c r="F366" s="9">
        <v>0.91201513006137735</v>
      </c>
      <c r="G366">
        <v>8.7984869938622645E-2</v>
      </c>
    </row>
    <row r="367" spans="3:7" x14ac:dyDescent="0.2">
      <c r="C367" s="5" t="s">
        <v>314</v>
      </c>
      <c r="D367" s="9">
        <v>1</v>
      </c>
      <c r="E367" s="9">
        <v>1</v>
      </c>
      <c r="F367" s="9">
        <v>0.99997806864661798</v>
      </c>
      <c r="G367">
        <v>2.1931353382020902E-5</v>
      </c>
    </row>
    <row r="368" spans="3:7" x14ac:dyDescent="0.2">
      <c r="C368" s="5" t="s">
        <v>382</v>
      </c>
      <c r="D368" s="9">
        <v>1</v>
      </c>
      <c r="E368" s="9">
        <v>1</v>
      </c>
      <c r="F368" s="9">
        <v>0.99590414265455396</v>
      </c>
      <c r="G368">
        <v>4.0958573454459302E-3</v>
      </c>
    </row>
    <row r="369" spans="3:7" x14ac:dyDescent="0.2">
      <c r="C369" s="5" t="s">
        <v>677</v>
      </c>
      <c r="D369" s="9">
        <v>0</v>
      </c>
      <c r="E369" s="9">
        <v>0</v>
      </c>
      <c r="F369" s="9">
        <v>5.8510541893865992E-17</v>
      </c>
      <c r="G369">
        <v>1</v>
      </c>
    </row>
    <row r="370" spans="3:7" x14ac:dyDescent="0.2">
      <c r="C370" s="5" t="s">
        <v>586</v>
      </c>
      <c r="D370" s="9">
        <v>1</v>
      </c>
      <c r="E370" s="9">
        <v>1</v>
      </c>
      <c r="F370" s="9">
        <v>0.9999205860928192</v>
      </c>
      <c r="G370">
        <v>7.9413907180692078E-5</v>
      </c>
    </row>
    <row r="371" spans="3:7" x14ac:dyDescent="0.2">
      <c r="C371" s="5" t="s">
        <v>632</v>
      </c>
      <c r="D371" s="9">
        <v>1</v>
      </c>
      <c r="E371" s="9">
        <v>1</v>
      </c>
      <c r="F371" s="9">
        <v>0.73321398685180783</v>
      </c>
      <c r="G371">
        <v>0.26678601314819217</v>
      </c>
    </row>
    <row r="372" spans="3:7" x14ac:dyDescent="0.2">
      <c r="C372" s="5" t="s">
        <v>162</v>
      </c>
      <c r="D372" s="9">
        <v>0</v>
      </c>
      <c r="E372" s="9">
        <v>0</v>
      </c>
      <c r="F372" s="9">
        <v>1.7297912294111962E-17</v>
      </c>
      <c r="G372">
        <v>1</v>
      </c>
    </row>
    <row r="373" spans="3:7" x14ac:dyDescent="0.2">
      <c r="C373" s="5" t="s">
        <v>708</v>
      </c>
      <c r="D373" s="9">
        <v>1</v>
      </c>
      <c r="E373" s="9">
        <v>1</v>
      </c>
      <c r="F373" s="9">
        <v>0.9999999979148696</v>
      </c>
      <c r="G373">
        <v>2.0851305126967641E-9</v>
      </c>
    </row>
    <row r="374" spans="3:7" x14ac:dyDescent="0.2">
      <c r="C374" s="5" t="s">
        <v>344</v>
      </c>
      <c r="D374" s="9">
        <v>1</v>
      </c>
      <c r="E374" s="9">
        <v>1</v>
      </c>
      <c r="F374" s="9">
        <v>0.99999999999981959</v>
      </c>
      <c r="G374">
        <v>1.8052226380405045E-13</v>
      </c>
    </row>
    <row r="375" spans="3:7" x14ac:dyDescent="0.2">
      <c r="C375" s="5" t="s">
        <v>396</v>
      </c>
      <c r="D375" s="9">
        <v>1</v>
      </c>
      <c r="E375" s="9">
        <v>1</v>
      </c>
      <c r="F375" s="9">
        <v>0.99977472892959396</v>
      </c>
      <c r="G375">
        <v>2.2527107040604119E-4</v>
      </c>
    </row>
    <row r="376" spans="3:7" x14ac:dyDescent="0.2">
      <c r="C376" s="5" t="s">
        <v>675</v>
      </c>
      <c r="D376" s="9">
        <v>0</v>
      </c>
      <c r="E376" s="9">
        <v>0</v>
      </c>
      <c r="F376" s="9">
        <v>1.4720694003060703E-3</v>
      </c>
      <c r="G376">
        <v>0.99852793059969402</v>
      </c>
    </row>
    <row r="377" spans="3:7" x14ac:dyDescent="0.2">
      <c r="C377" s="5" t="s">
        <v>646</v>
      </c>
      <c r="D377" s="9">
        <v>1</v>
      </c>
      <c r="E377" s="9">
        <v>1</v>
      </c>
      <c r="F377" s="9">
        <v>0.99991581548223762</v>
      </c>
      <c r="G377">
        <v>8.4184517762264655E-5</v>
      </c>
    </row>
  </sheetData>
  <mergeCells count="16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G12:I12"/>
  </mergeCells>
  <hyperlinks>
    <hyperlink ref="B4" location="'LogReg_Output'!$B$10:$B$10" display="Inputs" xr:uid="{3E10BB93-0B37-0143-B91D-D5B29FDE451B}"/>
    <hyperlink ref="D4" location="'LogReg_Output'!$B$53:$B$53" display="Regression Summary" xr:uid="{6202F77C-DCC6-474C-9A1F-FEBFBDD90CF2}"/>
    <hyperlink ref="F4" location="'LogReg_Output'!$B$61:$B$61" display="Predictor Screening" xr:uid="{13A1726B-9597-A448-99B0-AF192912B587}"/>
    <hyperlink ref="H4" location="'LogReg_Output'!$B$89:$B$89" display="Coefficients" xr:uid="{AECB957F-5DAB-0841-86CF-32C2805BD5D8}"/>
    <hyperlink ref="J4" location="'LogReg_Stored1'!$B$10:$B$10" display="PMML Model" xr:uid="{416E0262-862D-3148-A1DA-6383172CC274}"/>
    <hyperlink ref="B5" location="'LogReg_TrainingScore'!$B$10:$B$10" display="Training: Classification Summary" xr:uid="{269D4FE5-7D8A-AF49-B70B-C4D21263FFF5}"/>
    <hyperlink ref="D5" location="'LogReg_TrainingScore'!$B$34:$B$34" display="Training: Classification Details" xr:uid="{46849679-0269-6649-8423-68A8C0E5F3F7}"/>
    <hyperlink ref="F5" location="'LogReg_ValidationScore'!$B$10:$B$10" display="Validation: Classification Summary" xr:uid="{40FDBBF8-306C-3243-9DD1-C35C74CF2A23}"/>
    <hyperlink ref="H5" location="'LogReg_ValidationScore'!$B$34:$B$34" display="Validation: Classification Details" xr:uid="{A5C1638F-6BA4-EA44-946A-40C8AF5A13C9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7754-1DCE-5342-AB17-2F2B277C88C5}">
  <dimension ref="B1:Q264"/>
  <sheetViews>
    <sheetView showGridLines="0" workbookViewId="0">
      <selection activeCell="A9" sqref="A9:G32"/>
    </sheetView>
  </sheetViews>
  <sheetFormatPr baseColWidth="10" defaultRowHeight="15" x14ac:dyDescent="0.2"/>
  <cols>
    <col min="3" max="3" width="17" customWidth="1"/>
    <col min="4" max="4" width="12.33203125" customWidth="1"/>
    <col min="5" max="5" width="21.33203125" customWidth="1"/>
    <col min="6" max="7" width="12.33203125" customWidth="1"/>
    <col min="14" max="14" width="23" bestFit="1" customWidth="1"/>
  </cols>
  <sheetData>
    <row r="1" spans="2:17" ht="19" x14ac:dyDescent="0.25">
      <c r="B1" s="6" t="s">
        <v>1034</v>
      </c>
      <c r="N1" t="s">
        <v>1100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1746</v>
      </c>
      <c r="O5" s="12">
        <v>65</v>
      </c>
      <c r="P5" s="12">
        <v>226</v>
      </c>
      <c r="Q5" s="12">
        <v>2037</v>
      </c>
    </row>
    <row r="10" spans="2:17" ht="19" x14ac:dyDescent="0.25">
      <c r="B10" s="7" t="s">
        <v>1032</v>
      </c>
    </row>
    <row r="12" spans="2:17" ht="16" x14ac:dyDescent="0.2">
      <c r="C12" s="24" t="s">
        <v>1035</v>
      </c>
      <c r="D12" s="24"/>
      <c r="E12" s="24"/>
    </row>
    <row r="13" spans="2:17" x14ac:dyDescent="0.2">
      <c r="C13" s="5" t="s">
        <v>1052</v>
      </c>
      <c r="D13" t="s">
        <v>1056</v>
      </c>
      <c r="E13" t="s">
        <v>1057</v>
      </c>
    </row>
    <row r="14" spans="2:17" x14ac:dyDescent="0.2">
      <c r="C14" s="5">
        <v>0</v>
      </c>
      <c r="D14" s="9">
        <v>77</v>
      </c>
      <c r="E14">
        <v>8</v>
      </c>
    </row>
    <row r="15" spans="2:17" x14ac:dyDescent="0.2">
      <c r="C15" s="5">
        <v>1</v>
      </c>
      <c r="D15" s="9">
        <v>12</v>
      </c>
      <c r="E15">
        <v>131</v>
      </c>
    </row>
    <row r="17" spans="3:6" ht="16" x14ac:dyDescent="0.2">
      <c r="C17" s="24" t="s">
        <v>1036</v>
      </c>
      <c r="D17" s="24"/>
      <c r="E17" s="24"/>
      <c r="F17" s="24"/>
    </row>
    <row r="18" spans="3:6" x14ac:dyDescent="0.2">
      <c r="C18" t="s">
        <v>1037</v>
      </c>
      <c r="D18" t="s">
        <v>1049</v>
      </c>
      <c r="E18" t="s">
        <v>1050</v>
      </c>
      <c r="F18" t="s">
        <v>1051</v>
      </c>
    </row>
    <row r="19" spans="3:6" x14ac:dyDescent="0.2">
      <c r="C19" s="5">
        <v>0</v>
      </c>
      <c r="D19">
        <f>SUM($D$14:$E$14)</f>
        <v>85</v>
      </c>
      <c r="E19">
        <f>SUM($D$14:$E$14) - $D$14</f>
        <v>8</v>
      </c>
      <c r="F19">
        <f>IF($D$19=0,"Undefined",$E$19*100 / $D$19)</f>
        <v>9.4117647058823533</v>
      </c>
    </row>
    <row r="20" spans="3:6" x14ac:dyDescent="0.2">
      <c r="C20" s="5">
        <v>1</v>
      </c>
      <c r="D20">
        <f>SUM($D$15:$E$15)</f>
        <v>143</v>
      </c>
      <c r="E20">
        <f>SUM($D$15:$E$15) - $E$15</f>
        <v>12</v>
      </c>
      <c r="F20">
        <f>IF($D$20=0,"Undefined",$E$20*100 / $D$20)</f>
        <v>8.3916083916083917</v>
      </c>
    </row>
    <row r="21" spans="3:6" x14ac:dyDescent="0.2">
      <c r="C21" s="5" t="s">
        <v>1038</v>
      </c>
      <c r="D21">
        <f>SUM($D$19:$D$20)</f>
        <v>228</v>
      </c>
      <c r="E21">
        <f>SUM($E$19:$E$20)</f>
        <v>20</v>
      </c>
      <c r="F21">
        <f>IF($D$21=0,"Undefined",$E$21*100 / $D$21)</f>
        <v>8.7719298245614041</v>
      </c>
    </row>
    <row r="23" spans="3:6" ht="16" x14ac:dyDescent="0.2">
      <c r="C23" s="24" t="s">
        <v>1039</v>
      </c>
      <c r="D23" s="24"/>
    </row>
    <row r="24" spans="3:6" x14ac:dyDescent="0.2">
      <c r="C24" t="s">
        <v>1040</v>
      </c>
      <c r="D24" t="s">
        <v>156</v>
      </c>
    </row>
    <row r="25" spans="3:6" x14ac:dyDescent="0.2">
      <c r="C25" t="s">
        <v>1041</v>
      </c>
      <c r="D25">
        <v>208</v>
      </c>
    </row>
    <row r="26" spans="3:6" x14ac:dyDescent="0.2">
      <c r="C26" t="s">
        <v>1042</v>
      </c>
      <c r="D26">
        <v>91.228070175438603</v>
      </c>
    </row>
    <row r="27" spans="3:6" x14ac:dyDescent="0.2">
      <c r="C27" t="s">
        <v>1043</v>
      </c>
      <c r="D27">
        <v>0.90588235294117636</v>
      </c>
    </row>
    <row r="28" spans="3:6" x14ac:dyDescent="0.2">
      <c r="C28" t="s">
        <v>1044</v>
      </c>
      <c r="D28">
        <v>0.91608391608391604</v>
      </c>
    </row>
    <row r="29" spans="3:6" x14ac:dyDescent="0.2">
      <c r="C29" t="s">
        <v>1045</v>
      </c>
      <c r="D29">
        <v>0.94244604316546765</v>
      </c>
    </row>
    <row r="30" spans="3:6" x14ac:dyDescent="0.2">
      <c r="C30" t="s">
        <v>1046</v>
      </c>
      <c r="D30">
        <v>0.92907801418439717</v>
      </c>
    </row>
    <row r="31" spans="3:6" x14ac:dyDescent="0.2">
      <c r="C31" t="s">
        <v>1047</v>
      </c>
      <c r="D31">
        <v>1</v>
      </c>
    </row>
    <row r="32" spans="3:6" x14ac:dyDescent="0.2">
      <c r="C32" t="s">
        <v>1048</v>
      </c>
      <c r="D32">
        <v>0.5</v>
      </c>
    </row>
    <row r="34" spans="2:7" ht="19" x14ac:dyDescent="0.25">
      <c r="B34" s="7" t="s">
        <v>1033</v>
      </c>
    </row>
    <row r="36" spans="2:7" x14ac:dyDescent="0.2">
      <c r="C36" s="5" t="s">
        <v>837</v>
      </c>
      <c r="D36" t="s">
        <v>869</v>
      </c>
      <c r="E36" t="s">
        <v>1053</v>
      </c>
      <c r="F36" t="s">
        <v>1054</v>
      </c>
      <c r="G36" t="s">
        <v>1055</v>
      </c>
    </row>
    <row r="37" spans="2:7" x14ac:dyDescent="0.2">
      <c r="C37" s="5" t="s">
        <v>389</v>
      </c>
      <c r="D37" s="9">
        <v>1</v>
      </c>
      <c r="E37" s="9">
        <v>1</v>
      </c>
      <c r="F37" s="9">
        <v>0.99994844525106596</v>
      </c>
      <c r="G37">
        <v>5.1554748933924088E-5</v>
      </c>
    </row>
    <row r="38" spans="2:7" x14ac:dyDescent="0.2">
      <c r="C38" s="5" t="s">
        <v>264</v>
      </c>
      <c r="D38" s="9">
        <v>1</v>
      </c>
      <c r="E38" s="9">
        <v>1</v>
      </c>
      <c r="F38" s="9">
        <v>0.99986143466777477</v>
      </c>
      <c r="G38">
        <v>1.3856533222511569E-4</v>
      </c>
    </row>
    <row r="39" spans="2:7" x14ac:dyDescent="0.2">
      <c r="C39" s="5" t="s">
        <v>323</v>
      </c>
      <c r="D39" s="9">
        <v>0</v>
      </c>
      <c r="E39" s="9">
        <v>0</v>
      </c>
      <c r="F39" s="9">
        <v>2.4118086148600897E-29</v>
      </c>
      <c r="G39">
        <v>1</v>
      </c>
    </row>
    <row r="40" spans="2:7" x14ac:dyDescent="0.2">
      <c r="C40" s="5" t="s">
        <v>571</v>
      </c>
      <c r="D40" s="9">
        <v>1</v>
      </c>
      <c r="E40" s="9">
        <v>1</v>
      </c>
      <c r="F40" s="9">
        <v>0.99999355224945818</v>
      </c>
      <c r="G40">
        <v>6.4477505418158998E-6</v>
      </c>
    </row>
    <row r="41" spans="2:7" x14ac:dyDescent="0.2">
      <c r="C41" s="5" t="s">
        <v>620</v>
      </c>
      <c r="D41" s="9">
        <v>1</v>
      </c>
      <c r="E41" s="9">
        <v>1</v>
      </c>
      <c r="F41" s="9">
        <v>0.99983733861676161</v>
      </c>
      <c r="G41">
        <v>1.6266138323828283E-4</v>
      </c>
    </row>
    <row r="42" spans="2:7" x14ac:dyDescent="0.2">
      <c r="C42" s="5" t="s">
        <v>450</v>
      </c>
      <c r="D42" s="9">
        <v>1</v>
      </c>
      <c r="E42" s="9">
        <v>1</v>
      </c>
      <c r="F42" s="9">
        <v>0.99999739344484317</v>
      </c>
      <c r="G42">
        <v>2.606555156825507E-6</v>
      </c>
    </row>
    <row r="43" spans="2:7" x14ac:dyDescent="0.2">
      <c r="C43" s="5" t="s">
        <v>367</v>
      </c>
      <c r="D43" s="9">
        <v>1</v>
      </c>
      <c r="E43" s="9">
        <v>1</v>
      </c>
      <c r="F43" s="9">
        <v>0.99999407884319602</v>
      </c>
      <c r="G43">
        <v>5.9211568038675111E-6</v>
      </c>
    </row>
    <row r="44" spans="2:7" x14ac:dyDescent="0.2">
      <c r="C44" s="5" t="s">
        <v>488</v>
      </c>
      <c r="D44" s="9">
        <v>1</v>
      </c>
      <c r="E44" s="9">
        <v>1</v>
      </c>
      <c r="F44" s="9">
        <v>0.99999410164648883</v>
      </c>
      <c r="G44">
        <v>5.8983535112799856E-6</v>
      </c>
    </row>
    <row r="45" spans="2:7" x14ac:dyDescent="0.2">
      <c r="C45" s="5" t="s">
        <v>510</v>
      </c>
      <c r="D45" s="9">
        <v>1</v>
      </c>
      <c r="E45" s="9">
        <v>1</v>
      </c>
      <c r="F45" s="9">
        <v>0.99999789931505956</v>
      </c>
      <c r="G45">
        <v>2.1006849404425765E-6</v>
      </c>
    </row>
    <row r="46" spans="2:7" x14ac:dyDescent="0.2">
      <c r="C46" s="5" t="s">
        <v>630</v>
      </c>
      <c r="D46" s="9">
        <v>1</v>
      </c>
      <c r="E46" s="9">
        <v>1</v>
      </c>
      <c r="F46" s="9">
        <v>0.99338640254403876</v>
      </c>
      <c r="G46">
        <v>6.6135974559611288E-3</v>
      </c>
    </row>
    <row r="47" spans="2:7" x14ac:dyDescent="0.2">
      <c r="C47" s="5" t="s">
        <v>617</v>
      </c>
      <c r="D47" s="9">
        <v>1</v>
      </c>
      <c r="E47" s="9">
        <v>1</v>
      </c>
      <c r="F47" s="9">
        <v>0.94206078229472878</v>
      </c>
      <c r="G47">
        <v>5.7939217705271107E-2</v>
      </c>
    </row>
    <row r="48" spans="2:7" x14ac:dyDescent="0.2">
      <c r="C48" s="5" t="s">
        <v>286</v>
      </c>
      <c r="D48" s="9">
        <v>1</v>
      </c>
      <c r="E48" s="9">
        <v>1</v>
      </c>
      <c r="F48" s="9">
        <v>0.99981437963082775</v>
      </c>
      <c r="G48">
        <v>1.8562036917224575E-4</v>
      </c>
    </row>
    <row r="49" spans="3:7" x14ac:dyDescent="0.2">
      <c r="C49" s="5" t="s">
        <v>545</v>
      </c>
      <c r="D49" s="9">
        <v>1</v>
      </c>
      <c r="E49" s="9">
        <v>1</v>
      </c>
      <c r="F49" s="9">
        <v>0.99999989981036941</v>
      </c>
      <c r="G49">
        <v>1.0018963059188481E-7</v>
      </c>
    </row>
    <row r="50" spans="3:7" x14ac:dyDescent="0.2">
      <c r="C50" s="5" t="s">
        <v>676</v>
      </c>
      <c r="D50" s="9">
        <v>1</v>
      </c>
      <c r="E50" s="9">
        <v>1</v>
      </c>
      <c r="F50" s="9">
        <v>0.99777993089649641</v>
      </c>
      <c r="G50">
        <v>2.2200691035036968E-3</v>
      </c>
    </row>
    <row r="51" spans="3:7" x14ac:dyDescent="0.2">
      <c r="C51" s="5" t="s">
        <v>720</v>
      </c>
      <c r="D51" s="9">
        <v>1</v>
      </c>
      <c r="E51" s="9">
        <v>1</v>
      </c>
      <c r="F51" s="9">
        <v>0.99996945845434482</v>
      </c>
      <c r="G51">
        <v>3.0541545655182745E-5</v>
      </c>
    </row>
    <row r="52" spans="3:7" x14ac:dyDescent="0.2">
      <c r="C52" s="5" t="s">
        <v>388</v>
      </c>
      <c r="D52" s="9">
        <v>1</v>
      </c>
      <c r="E52" s="9">
        <v>1</v>
      </c>
      <c r="F52" s="9">
        <v>0.99996940904571485</v>
      </c>
      <c r="G52">
        <v>3.0590954285147909E-5</v>
      </c>
    </row>
    <row r="53" spans="3:7" x14ac:dyDescent="0.2">
      <c r="C53" s="5" t="s">
        <v>507</v>
      </c>
      <c r="D53" s="9">
        <v>1</v>
      </c>
      <c r="E53" s="9">
        <v>1</v>
      </c>
      <c r="F53" s="9">
        <v>0.999998564447385</v>
      </c>
      <c r="G53">
        <v>1.4355526150033882E-6</v>
      </c>
    </row>
    <row r="54" spans="3:7" x14ac:dyDescent="0.2">
      <c r="C54" s="5" t="s">
        <v>364</v>
      </c>
      <c r="D54" s="9">
        <v>0</v>
      </c>
      <c r="E54" s="9">
        <v>0</v>
      </c>
      <c r="F54" s="9">
        <v>4.9459316519072186E-12</v>
      </c>
      <c r="G54">
        <v>0.99999999999505396</v>
      </c>
    </row>
    <row r="55" spans="3:7" x14ac:dyDescent="0.2">
      <c r="C55" s="5" t="s">
        <v>395</v>
      </c>
      <c r="D55" s="9">
        <v>1</v>
      </c>
      <c r="E55" s="9">
        <v>1</v>
      </c>
      <c r="F55" s="9">
        <v>0.99999951143268839</v>
      </c>
      <c r="G55">
        <v>4.8856731149626853E-7</v>
      </c>
    </row>
    <row r="56" spans="3:7" x14ac:dyDescent="0.2">
      <c r="C56" s="5" t="s">
        <v>330</v>
      </c>
      <c r="D56" s="9">
        <v>1</v>
      </c>
      <c r="E56" s="9">
        <v>1</v>
      </c>
      <c r="F56" s="9">
        <v>0.99749299491105858</v>
      </c>
      <c r="G56">
        <v>2.5070050889414164E-3</v>
      </c>
    </row>
    <row r="57" spans="3:7" x14ac:dyDescent="0.2">
      <c r="C57" s="19" t="s">
        <v>582</v>
      </c>
      <c r="D57" s="18">
        <v>1</v>
      </c>
      <c r="E57" s="18">
        <v>0</v>
      </c>
      <c r="F57" s="18">
        <v>7.449349274481501E-2</v>
      </c>
      <c r="G57" s="17">
        <v>0.92550650725518502</v>
      </c>
    </row>
    <row r="58" spans="3:7" x14ac:dyDescent="0.2">
      <c r="C58" s="5" t="s">
        <v>173</v>
      </c>
      <c r="D58" s="9">
        <v>0</v>
      </c>
      <c r="E58" s="9">
        <v>0</v>
      </c>
      <c r="F58" s="9">
        <v>1.4950242977633634E-20</v>
      </c>
      <c r="G58">
        <v>1</v>
      </c>
    </row>
    <row r="59" spans="3:7" x14ac:dyDescent="0.2">
      <c r="C59" s="5" t="s">
        <v>383</v>
      </c>
      <c r="D59" s="9">
        <v>1</v>
      </c>
      <c r="E59" s="9">
        <v>1</v>
      </c>
      <c r="F59" s="9">
        <v>0.9999980459786536</v>
      </c>
      <c r="G59">
        <v>1.9540213463953293E-6</v>
      </c>
    </row>
    <row r="60" spans="3:7" x14ac:dyDescent="0.2">
      <c r="C60" s="5" t="s">
        <v>657</v>
      </c>
      <c r="D60" s="9">
        <v>1</v>
      </c>
      <c r="E60" s="9">
        <v>1</v>
      </c>
      <c r="F60" s="9">
        <v>0.99921334544763696</v>
      </c>
      <c r="G60">
        <v>7.8665455236304194E-4</v>
      </c>
    </row>
    <row r="61" spans="3:7" x14ac:dyDescent="0.2">
      <c r="C61" s="5" t="s">
        <v>653</v>
      </c>
      <c r="D61" s="9">
        <v>0</v>
      </c>
      <c r="E61" s="9">
        <v>0</v>
      </c>
      <c r="F61" s="9">
        <v>4.19888615661787E-17</v>
      </c>
      <c r="G61">
        <v>1</v>
      </c>
    </row>
    <row r="62" spans="3:7" x14ac:dyDescent="0.2">
      <c r="C62" s="5" t="s">
        <v>403</v>
      </c>
      <c r="D62" s="9">
        <v>1</v>
      </c>
      <c r="E62" s="9">
        <v>1</v>
      </c>
      <c r="F62" s="9">
        <v>0.99990611730063617</v>
      </c>
      <c r="G62">
        <v>9.3882699363834199E-5</v>
      </c>
    </row>
    <row r="63" spans="3:7" x14ac:dyDescent="0.2">
      <c r="C63" s="5" t="s">
        <v>445</v>
      </c>
      <c r="D63" s="9">
        <v>1</v>
      </c>
      <c r="E63" s="9">
        <v>1</v>
      </c>
      <c r="F63" s="9">
        <v>0.99999998670328716</v>
      </c>
      <c r="G63">
        <v>1.3296712841892599E-8</v>
      </c>
    </row>
    <row r="64" spans="3:7" x14ac:dyDescent="0.2">
      <c r="C64" s="5" t="s">
        <v>478</v>
      </c>
      <c r="D64" s="9">
        <v>0</v>
      </c>
      <c r="E64" s="9">
        <v>0</v>
      </c>
      <c r="F64" s="9">
        <v>8.4690869218362277E-11</v>
      </c>
      <c r="G64">
        <v>0.99999999991530919</v>
      </c>
    </row>
    <row r="65" spans="3:7" x14ac:dyDescent="0.2">
      <c r="C65" s="5" t="s">
        <v>474</v>
      </c>
      <c r="D65" s="9">
        <v>1</v>
      </c>
      <c r="E65" s="9">
        <v>1</v>
      </c>
      <c r="F65" s="9">
        <v>0.99999997496999038</v>
      </c>
      <c r="G65">
        <v>2.5030009620508057E-8</v>
      </c>
    </row>
    <row r="66" spans="3:7" x14ac:dyDescent="0.2">
      <c r="C66" s="5" t="s">
        <v>495</v>
      </c>
      <c r="D66" s="9">
        <v>1</v>
      </c>
      <c r="E66" s="9">
        <v>1</v>
      </c>
      <c r="F66" s="9">
        <v>0.99999660632883602</v>
      </c>
      <c r="G66">
        <v>3.3936711638649086E-6</v>
      </c>
    </row>
    <row r="67" spans="3:7" x14ac:dyDescent="0.2">
      <c r="C67" s="19" t="s">
        <v>623</v>
      </c>
      <c r="D67" s="18">
        <v>1</v>
      </c>
      <c r="E67" s="18">
        <v>0</v>
      </c>
      <c r="F67" s="18">
        <v>0.36138866240422157</v>
      </c>
      <c r="G67" s="17">
        <v>0.63861133759577848</v>
      </c>
    </row>
    <row r="68" spans="3:7" x14ac:dyDescent="0.2">
      <c r="C68" s="5" t="s">
        <v>198</v>
      </c>
      <c r="D68" s="9">
        <v>1</v>
      </c>
      <c r="E68" s="9">
        <v>1</v>
      </c>
      <c r="F68" s="9">
        <v>0.99999621749381518</v>
      </c>
      <c r="G68">
        <v>3.7825061849350305E-6</v>
      </c>
    </row>
    <row r="69" spans="3:7" x14ac:dyDescent="0.2">
      <c r="C69" s="5" t="s">
        <v>259</v>
      </c>
      <c r="D69" s="9">
        <v>1</v>
      </c>
      <c r="E69" s="9">
        <v>1</v>
      </c>
      <c r="F69" s="9">
        <v>0.99999687550608163</v>
      </c>
      <c r="G69">
        <v>3.1244939183716625E-6</v>
      </c>
    </row>
    <row r="70" spans="3:7" x14ac:dyDescent="0.2">
      <c r="C70" s="5" t="s">
        <v>408</v>
      </c>
      <c r="D70" s="9">
        <v>1</v>
      </c>
      <c r="E70" s="9">
        <v>1</v>
      </c>
      <c r="F70" s="9">
        <v>0.9999999778247376</v>
      </c>
      <c r="G70">
        <v>2.2175262515133912E-8</v>
      </c>
    </row>
    <row r="71" spans="3:7" x14ac:dyDescent="0.2">
      <c r="C71" s="5" t="s">
        <v>600</v>
      </c>
      <c r="D71" s="9">
        <v>1</v>
      </c>
      <c r="E71" s="9">
        <v>1</v>
      </c>
      <c r="F71" s="9">
        <v>0.99917115640931564</v>
      </c>
      <c r="G71">
        <v>8.2884359068446933E-4</v>
      </c>
    </row>
    <row r="72" spans="3:7" x14ac:dyDescent="0.2">
      <c r="C72" s="5" t="s">
        <v>298</v>
      </c>
      <c r="D72" s="9">
        <v>1</v>
      </c>
      <c r="E72" s="9">
        <v>1</v>
      </c>
      <c r="F72" s="9">
        <v>0.99999759641081076</v>
      </c>
      <c r="G72">
        <v>2.403589189348132E-6</v>
      </c>
    </row>
    <row r="73" spans="3:7" x14ac:dyDescent="0.2">
      <c r="C73" s="5" t="s">
        <v>304</v>
      </c>
      <c r="D73" s="9">
        <v>1</v>
      </c>
      <c r="E73" s="9">
        <v>1</v>
      </c>
      <c r="F73" s="9">
        <v>0.99996949504097921</v>
      </c>
      <c r="G73">
        <v>3.0504959020793976E-5</v>
      </c>
    </row>
    <row r="74" spans="3:7" x14ac:dyDescent="0.2">
      <c r="C74" s="5" t="s">
        <v>411</v>
      </c>
      <c r="D74" s="9">
        <v>0</v>
      </c>
      <c r="E74" s="9">
        <v>0</v>
      </c>
      <c r="F74" s="9">
        <v>2.437226484884763E-37</v>
      </c>
      <c r="G74">
        <v>1</v>
      </c>
    </row>
    <row r="75" spans="3:7" x14ac:dyDescent="0.2">
      <c r="C75" s="5" t="s">
        <v>493</v>
      </c>
      <c r="D75" s="9">
        <v>1</v>
      </c>
      <c r="E75" s="9">
        <v>1</v>
      </c>
      <c r="F75" s="9">
        <v>0.99999984906119721</v>
      </c>
      <c r="G75">
        <v>1.509388029008463E-7</v>
      </c>
    </row>
    <row r="76" spans="3:7" x14ac:dyDescent="0.2">
      <c r="C76" s="5" t="s">
        <v>191</v>
      </c>
      <c r="D76" s="9">
        <v>0</v>
      </c>
      <c r="E76" s="9">
        <v>0</v>
      </c>
      <c r="F76" s="9">
        <v>1.2458102525823266E-26</v>
      </c>
      <c r="G76">
        <v>1</v>
      </c>
    </row>
    <row r="77" spans="3:7" x14ac:dyDescent="0.2">
      <c r="C77" s="5" t="s">
        <v>633</v>
      </c>
      <c r="D77" s="9">
        <v>1</v>
      </c>
      <c r="E77" s="9">
        <v>1</v>
      </c>
      <c r="F77" s="9">
        <v>0.99813894416197035</v>
      </c>
      <c r="G77">
        <v>1.861055838029535E-3</v>
      </c>
    </row>
    <row r="78" spans="3:7" x14ac:dyDescent="0.2">
      <c r="C78" s="19" t="s">
        <v>652</v>
      </c>
      <c r="D78" s="18">
        <v>1</v>
      </c>
      <c r="E78" s="18">
        <v>0</v>
      </c>
      <c r="F78" s="18">
        <v>2.6754531533332092E-2</v>
      </c>
      <c r="G78" s="17">
        <v>0.97324546846666804</v>
      </c>
    </row>
    <row r="79" spans="3:7" x14ac:dyDescent="0.2">
      <c r="C79" s="5" t="s">
        <v>729</v>
      </c>
      <c r="D79" s="9">
        <v>1</v>
      </c>
      <c r="E79" s="9">
        <v>1</v>
      </c>
      <c r="F79" s="9">
        <v>0.99999999635701242</v>
      </c>
      <c r="G79">
        <v>3.6429874672450069E-9</v>
      </c>
    </row>
    <row r="80" spans="3:7" x14ac:dyDescent="0.2">
      <c r="C80" s="5" t="s">
        <v>187</v>
      </c>
      <c r="D80" s="9">
        <v>0</v>
      </c>
      <c r="E80" s="9">
        <v>0</v>
      </c>
      <c r="F80" s="9">
        <v>2.4015145866177904E-3</v>
      </c>
      <c r="G80">
        <v>0.99759848541338236</v>
      </c>
    </row>
    <row r="81" spans="3:7" x14ac:dyDescent="0.2">
      <c r="C81" s="5" t="s">
        <v>514</v>
      </c>
      <c r="D81" s="9">
        <v>0</v>
      </c>
      <c r="E81" s="9">
        <v>0</v>
      </c>
      <c r="F81" s="9">
        <v>3.7090047645852209E-12</v>
      </c>
      <c r="G81">
        <v>0.99999999999629097</v>
      </c>
    </row>
    <row r="82" spans="3:7" x14ac:dyDescent="0.2">
      <c r="C82" s="5" t="s">
        <v>254</v>
      </c>
      <c r="D82" s="9">
        <v>1</v>
      </c>
      <c r="E82" s="9">
        <v>1</v>
      </c>
      <c r="F82" s="9">
        <v>0.99917378631386522</v>
      </c>
      <c r="G82">
        <v>8.2621368613489121E-4</v>
      </c>
    </row>
    <row r="83" spans="3:7" x14ac:dyDescent="0.2">
      <c r="C83" s="5" t="s">
        <v>701</v>
      </c>
      <c r="D83" s="9">
        <v>1</v>
      </c>
      <c r="E83" s="9">
        <v>1</v>
      </c>
      <c r="F83" s="9">
        <v>0.99999999995759659</v>
      </c>
      <c r="G83">
        <v>4.2403414113323379E-11</v>
      </c>
    </row>
    <row r="84" spans="3:7" x14ac:dyDescent="0.2">
      <c r="C84" s="5" t="s">
        <v>354</v>
      </c>
      <c r="D84" s="9">
        <v>0</v>
      </c>
      <c r="E84" s="9">
        <v>0</v>
      </c>
      <c r="F84" s="9">
        <v>2.6953447448522079E-2</v>
      </c>
      <c r="G84">
        <v>0.97304655255147798</v>
      </c>
    </row>
    <row r="85" spans="3:7" x14ac:dyDescent="0.2">
      <c r="C85" s="5" t="s">
        <v>174</v>
      </c>
      <c r="D85" s="9">
        <v>0</v>
      </c>
      <c r="E85" s="9">
        <v>0</v>
      </c>
      <c r="F85" s="9">
        <v>8.7419538829894242E-2</v>
      </c>
      <c r="G85">
        <v>0.91258046117010561</v>
      </c>
    </row>
    <row r="86" spans="3:7" x14ac:dyDescent="0.2">
      <c r="C86" s="5" t="s">
        <v>554</v>
      </c>
      <c r="D86" s="9">
        <v>0</v>
      </c>
      <c r="E86" s="9">
        <v>0</v>
      </c>
      <c r="F86" s="9">
        <v>1.952727914014291E-27</v>
      </c>
      <c r="G86">
        <v>1</v>
      </c>
    </row>
    <row r="87" spans="3:7" x14ac:dyDescent="0.2">
      <c r="C87" s="5" t="s">
        <v>662</v>
      </c>
      <c r="D87" s="9">
        <v>0</v>
      </c>
      <c r="E87" s="9">
        <v>0</v>
      </c>
      <c r="F87" s="9">
        <v>3.4777338351633214E-4</v>
      </c>
      <c r="G87">
        <v>0.99965222661648356</v>
      </c>
    </row>
    <row r="88" spans="3:7" x14ac:dyDescent="0.2">
      <c r="C88" s="5" t="s">
        <v>521</v>
      </c>
      <c r="D88" s="9">
        <v>1</v>
      </c>
      <c r="E88" s="9">
        <v>1</v>
      </c>
      <c r="F88" s="9">
        <v>0.99974901330291244</v>
      </c>
      <c r="G88">
        <v>2.5098669708756294E-4</v>
      </c>
    </row>
    <row r="89" spans="3:7" x14ac:dyDescent="0.2">
      <c r="C89" s="5" t="s">
        <v>177</v>
      </c>
      <c r="D89" s="9">
        <v>0</v>
      </c>
      <c r="E89" s="9">
        <v>0</v>
      </c>
      <c r="F89" s="9">
        <v>4.1144117048569387E-7</v>
      </c>
      <c r="G89">
        <v>0.99999958855882964</v>
      </c>
    </row>
    <row r="90" spans="3:7" x14ac:dyDescent="0.2">
      <c r="C90" s="5" t="s">
        <v>232</v>
      </c>
      <c r="D90" s="9">
        <v>1</v>
      </c>
      <c r="E90" s="9">
        <v>1</v>
      </c>
      <c r="F90" s="9">
        <v>1</v>
      </c>
      <c r="G90">
        <v>0</v>
      </c>
    </row>
    <row r="91" spans="3:7" x14ac:dyDescent="0.2">
      <c r="C91" s="19" t="s">
        <v>164</v>
      </c>
      <c r="D91" s="18">
        <v>0</v>
      </c>
      <c r="E91" s="18">
        <v>1</v>
      </c>
      <c r="F91" s="18">
        <v>0.74691207265763726</v>
      </c>
      <c r="G91" s="17">
        <v>0.25308792734236274</v>
      </c>
    </row>
    <row r="92" spans="3:7" x14ac:dyDescent="0.2">
      <c r="C92" s="5" t="s">
        <v>325</v>
      </c>
      <c r="D92" s="9">
        <v>0</v>
      </c>
      <c r="E92" s="9">
        <v>0</v>
      </c>
      <c r="F92" s="9">
        <v>1.8886523487686011E-25</v>
      </c>
      <c r="G92">
        <v>1</v>
      </c>
    </row>
    <row r="93" spans="3:7" x14ac:dyDescent="0.2">
      <c r="C93" s="5" t="s">
        <v>725</v>
      </c>
      <c r="D93" s="9">
        <v>0</v>
      </c>
      <c r="E93" s="9">
        <v>0</v>
      </c>
      <c r="F93" s="9">
        <v>8.4718537904278806E-47</v>
      </c>
      <c r="G93">
        <v>1</v>
      </c>
    </row>
    <row r="94" spans="3:7" x14ac:dyDescent="0.2">
      <c r="C94" s="5" t="s">
        <v>660</v>
      </c>
      <c r="D94" s="9">
        <v>0</v>
      </c>
      <c r="E94" s="9">
        <v>0</v>
      </c>
      <c r="F94" s="9">
        <v>8.5203650962046727E-23</v>
      </c>
      <c r="G94">
        <v>1</v>
      </c>
    </row>
    <row r="95" spans="3:7" x14ac:dyDescent="0.2">
      <c r="C95" s="5" t="s">
        <v>722</v>
      </c>
      <c r="D95" s="9">
        <v>1</v>
      </c>
      <c r="E95" s="9">
        <v>1</v>
      </c>
      <c r="F95" s="9">
        <v>0.9999999976016688</v>
      </c>
      <c r="G95">
        <v>2.3983313113262739E-9</v>
      </c>
    </row>
    <row r="96" spans="3:7" x14ac:dyDescent="0.2">
      <c r="C96" s="5" t="s">
        <v>469</v>
      </c>
      <c r="D96" s="9">
        <v>1</v>
      </c>
      <c r="E96" s="9">
        <v>1</v>
      </c>
      <c r="F96" s="9">
        <v>0.99999941957562799</v>
      </c>
      <c r="G96">
        <v>5.8042437212080245E-7</v>
      </c>
    </row>
    <row r="97" spans="3:7" x14ac:dyDescent="0.2">
      <c r="C97" s="5" t="s">
        <v>627</v>
      </c>
      <c r="D97" s="9">
        <v>1</v>
      </c>
      <c r="E97" s="9">
        <v>1</v>
      </c>
      <c r="F97" s="9">
        <v>0.82709991951416151</v>
      </c>
      <c r="G97">
        <v>0.17290008048583849</v>
      </c>
    </row>
    <row r="98" spans="3:7" x14ac:dyDescent="0.2">
      <c r="C98" s="5" t="s">
        <v>203</v>
      </c>
      <c r="D98" s="9">
        <v>0</v>
      </c>
      <c r="E98" s="9">
        <v>0</v>
      </c>
      <c r="F98" s="9">
        <v>4.1589165117793994E-11</v>
      </c>
      <c r="G98">
        <v>0.99999999995841082</v>
      </c>
    </row>
    <row r="99" spans="3:7" x14ac:dyDescent="0.2">
      <c r="C99" s="5" t="s">
        <v>397</v>
      </c>
      <c r="D99" s="9">
        <v>0</v>
      </c>
      <c r="E99" s="9">
        <v>0</v>
      </c>
      <c r="F99" s="9">
        <v>7.2783838591371154E-44</v>
      </c>
      <c r="G99">
        <v>1</v>
      </c>
    </row>
    <row r="100" spans="3:7" x14ac:dyDescent="0.2">
      <c r="C100" s="5" t="s">
        <v>196</v>
      </c>
      <c r="D100" s="9">
        <v>0</v>
      </c>
      <c r="E100" s="9">
        <v>0</v>
      </c>
      <c r="F100" s="9">
        <v>2.3841571895728065E-6</v>
      </c>
      <c r="G100">
        <v>0.99999761584281044</v>
      </c>
    </row>
    <row r="101" spans="3:7" x14ac:dyDescent="0.2">
      <c r="C101" s="5" t="s">
        <v>618</v>
      </c>
      <c r="D101" s="9">
        <v>1</v>
      </c>
      <c r="E101" s="9">
        <v>1</v>
      </c>
      <c r="F101" s="9">
        <v>0.82744446120517645</v>
      </c>
      <c r="G101">
        <v>0.17255553879482355</v>
      </c>
    </row>
    <row r="102" spans="3:7" x14ac:dyDescent="0.2">
      <c r="C102" s="5" t="s">
        <v>599</v>
      </c>
      <c r="D102" s="9">
        <v>1</v>
      </c>
      <c r="E102" s="9">
        <v>1</v>
      </c>
      <c r="F102" s="9">
        <v>0.99991897107344441</v>
      </c>
      <c r="G102">
        <v>8.1028926555704039E-5</v>
      </c>
    </row>
    <row r="103" spans="3:7" x14ac:dyDescent="0.2">
      <c r="C103" s="5" t="s">
        <v>435</v>
      </c>
      <c r="D103" s="9">
        <v>0</v>
      </c>
      <c r="E103" s="9">
        <v>0</v>
      </c>
      <c r="F103" s="9">
        <v>1.3050019253408831E-7</v>
      </c>
      <c r="G103">
        <v>0.99999986949980757</v>
      </c>
    </row>
    <row r="104" spans="3:7" x14ac:dyDescent="0.2">
      <c r="C104" s="5" t="s">
        <v>276</v>
      </c>
      <c r="D104" s="9">
        <v>1</v>
      </c>
      <c r="E104" s="9">
        <v>1</v>
      </c>
      <c r="F104" s="9">
        <v>0.99907605638357</v>
      </c>
      <c r="G104">
        <v>9.2394361642988976E-4</v>
      </c>
    </row>
    <row r="105" spans="3:7" x14ac:dyDescent="0.2">
      <c r="C105" s="5" t="s">
        <v>439</v>
      </c>
      <c r="D105" s="9">
        <v>1</v>
      </c>
      <c r="E105" s="9">
        <v>1</v>
      </c>
      <c r="F105" s="9">
        <v>0.99591240460992503</v>
      </c>
      <c r="G105">
        <v>4.0875953900749717E-3</v>
      </c>
    </row>
    <row r="106" spans="3:7" x14ac:dyDescent="0.2">
      <c r="C106" s="19" t="s">
        <v>170</v>
      </c>
      <c r="D106" s="18">
        <v>0</v>
      </c>
      <c r="E106" s="18">
        <v>1</v>
      </c>
      <c r="F106" s="18">
        <v>0.96067368420398058</v>
      </c>
      <c r="G106" s="17">
        <v>3.9326315796019418E-2</v>
      </c>
    </row>
    <row r="107" spans="3:7" x14ac:dyDescent="0.2">
      <c r="C107" s="5" t="s">
        <v>166</v>
      </c>
      <c r="D107" s="9">
        <v>0</v>
      </c>
      <c r="E107" s="9">
        <v>0</v>
      </c>
      <c r="F107" s="9">
        <v>7.8827312839138154E-4</v>
      </c>
      <c r="G107">
        <v>0.99921172687160864</v>
      </c>
    </row>
    <row r="108" spans="3:7" x14ac:dyDescent="0.2">
      <c r="C108" s="5" t="s">
        <v>528</v>
      </c>
      <c r="D108" s="9">
        <v>1</v>
      </c>
      <c r="E108" s="9">
        <v>1</v>
      </c>
      <c r="F108" s="9">
        <v>0.99877281229336301</v>
      </c>
      <c r="G108">
        <v>1.2271877066369896E-3</v>
      </c>
    </row>
    <row r="109" spans="3:7" x14ac:dyDescent="0.2">
      <c r="C109" s="19" t="s">
        <v>616</v>
      </c>
      <c r="D109" s="18">
        <v>1</v>
      </c>
      <c r="E109" s="18">
        <v>0</v>
      </c>
      <c r="F109" s="18">
        <v>0.46214879580888102</v>
      </c>
      <c r="G109" s="17">
        <v>0.53785120419111898</v>
      </c>
    </row>
    <row r="110" spans="3:7" x14ac:dyDescent="0.2">
      <c r="C110" s="5" t="s">
        <v>224</v>
      </c>
      <c r="D110" s="9">
        <v>1</v>
      </c>
      <c r="E110" s="9">
        <v>1</v>
      </c>
      <c r="F110" s="9">
        <v>0.9999999999997482</v>
      </c>
      <c r="G110">
        <v>2.517985819849855E-13</v>
      </c>
    </row>
    <row r="111" spans="3:7" x14ac:dyDescent="0.2">
      <c r="C111" s="5" t="s">
        <v>343</v>
      </c>
      <c r="D111" s="9">
        <v>0</v>
      </c>
      <c r="E111" s="9">
        <v>0</v>
      </c>
      <c r="F111" s="9">
        <v>2.7412828555797852E-3</v>
      </c>
      <c r="G111">
        <v>0.99725871714442038</v>
      </c>
    </row>
    <row r="112" spans="3:7" x14ac:dyDescent="0.2">
      <c r="C112" s="5" t="s">
        <v>299</v>
      </c>
      <c r="D112" s="9">
        <v>0</v>
      </c>
      <c r="E112" s="9">
        <v>0</v>
      </c>
      <c r="F112" s="9">
        <v>1.6805357397510208E-10</v>
      </c>
      <c r="G112">
        <v>0.99999999983194643</v>
      </c>
    </row>
    <row r="113" spans="3:7" x14ac:dyDescent="0.2">
      <c r="C113" s="5" t="s">
        <v>567</v>
      </c>
      <c r="D113" s="9">
        <v>1</v>
      </c>
      <c r="E113" s="9">
        <v>1</v>
      </c>
      <c r="F113" s="9">
        <v>0.88296322187983523</v>
      </c>
      <c r="G113">
        <v>0.11703677812016476</v>
      </c>
    </row>
    <row r="114" spans="3:7" x14ac:dyDescent="0.2">
      <c r="C114" s="5" t="s">
        <v>718</v>
      </c>
      <c r="D114" s="9">
        <v>1</v>
      </c>
      <c r="E114" s="9">
        <v>1</v>
      </c>
      <c r="F114" s="9">
        <v>0.99999990518272075</v>
      </c>
      <c r="G114">
        <v>9.481727925031437E-8</v>
      </c>
    </row>
    <row r="115" spans="3:7" x14ac:dyDescent="0.2">
      <c r="C115" s="5" t="s">
        <v>726</v>
      </c>
      <c r="D115" s="9">
        <v>0</v>
      </c>
      <c r="E115" s="9">
        <v>0</v>
      </c>
      <c r="F115" s="9">
        <v>1.1754812747721532E-24</v>
      </c>
      <c r="G115">
        <v>1</v>
      </c>
    </row>
    <row r="116" spans="3:7" x14ac:dyDescent="0.2">
      <c r="C116" s="5" t="s">
        <v>699</v>
      </c>
      <c r="D116" s="9">
        <v>1</v>
      </c>
      <c r="E116" s="9">
        <v>1</v>
      </c>
      <c r="F116" s="9">
        <v>0.9998992085607864</v>
      </c>
      <c r="G116">
        <v>1.0079143921348788E-4</v>
      </c>
    </row>
    <row r="117" spans="3:7" x14ac:dyDescent="0.2">
      <c r="C117" s="5" t="s">
        <v>565</v>
      </c>
      <c r="D117" s="9">
        <v>1</v>
      </c>
      <c r="E117" s="9">
        <v>1</v>
      </c>
      <c r="F117" s="9">
        <v>0.99959299639935195</v>
      </c>
      <c r="G117">
        <v>4.0700360064804819E-4</v>
      </c>
    </row>
    <row r="118" spans="3:7" x14ac:dyDescent="0.2">
      <c r="C118" s="5" t="s">
        <v>441</v>
      </c>
      <c r="D118" s="9">
        <v>0</v>
      </c>
      <c r="E118" s="9">
        <v>0</v>
      </c>
      <c r="F118" s="9">
        <v>5.1656007119072821E-22</v>
      </c>
      <c r="G118">
        <v>1</v>
      </c>
    </row>
    <row r="119" spans="3:7" x14ac:dyDescent="0.2">
      <c r="C119" s="5" t="s">
        <v>538</v>
      </c>
      <c r="D119" s="9">
        <v>1</v>
      </c>
      <c r="E119" s="9">
        <v>1</v>
      </c>
      <c r="F119" s="9">
        <v>0.92509499544038343</v>
      </c>
      <c r="G119">
        <v>7.4905004559616573E-2</v>
      </c>
    </row>
    <row r="120" spans="3:7" x14ac:dyDescent="0.2">
      <c r="C120" s="19" t="s">
        <v>393</v>
      </c>
      <c r="D120" s="18">
        <v>1</v>
      </c>
      <c r="E120" s="18">
        <v>0</v>
      </c>
      <c r="F120" s="18">
        <v>0.18574045681443235</v>
      </c>
      <c r="G120" s="17">
        <v>0.8142595431855677</v>
      </c>
    </row>
    <row r="121" spans="3:7" x14ac:dyDescent="0.2">
      <c r="C121" s="5" t="s">
        <v>407</v>
      </c>
      <c r="D121" s="9">
        <v>1</v>
      </c>
      <c r="E121" s="9">
        <v>1</v>
      </c>
      <c r="F121" s="9">
        <v>0.99999996538676539</v>
      </c>
      <c r="G121">
        <v>3.4613234611846622E-8</v>
      </c>
    </row>
    <row r="122" spans="3:7" x14ac:dyDescent="0.2">
      <c r="C122" s="19" t="s">
        <v>669</v>
      </c>
      <c r="D122" s="18">
        <v>1</v>
      </c>
      <c r="E122" s="18">
        <v>0</v>
      </c>
      <c r="F122" s="18">
        <v>0.26504408061899531</v>
      </c>
      <c r="G122" s="17">
        <v>0.73495591938100469</v>
      </c>
    </row>
    <row r="123" spans="3:7" x14ac:dyDescent="0.2">
      <c r="C123" s="5" t="s">
        <v>322</v>
      </c>
      <c r="D123" s="9">
        <v>0</v>
      </c>
      <c r="E123" s="9">
        <v>0</v>
      </c>
      <c r="F123" s="9">
        <v>2.151583747698916E-19</v>
      </c>
      <c r="G123">
        <v>1</v>
      </c>
    </row>
    <row r="124" spans="3:7" x14ac:dyDescent="0.2">
      <c r="C124" s="5" t="s">
        <v>211</v>
      </c>
      <c r="D124" s="9">
        <v>1</v>
      </c>
      <c r="E124" s="9">
        <v>1</v>
      </c>
      <c r="F124" s="9">
        <v>0.99964514231196122</v>
      </c>
      <c r="G124">
        <v>3.5485768803877882E-4</v>
      </c>
    </row>
    <row r="125" spans="3:7" x14ac:dyDescent="0.2">
      <c r="C125" s="5" t="s">
        <v>714</v>
      </c>
      <c r="D125" s="9">
        <v>1</v>
      </c>
      <c r="E125" s="9">
        <v>1</v>
      </c>
      <c r="F125" s="9">
        <v>0.99999915981608178</v>
      </c>
      <c r="G125">
        <v>8.4018391821594207E-7</v>
      </c>
    </row>
    <row r="126" spans="3:7" x14ac:dyDescent="0.2">
      <c r="C126" s="5" t="s">
        <v>700</v>
      </c>
      <c r="D126" s="9">
        <v>1</v>
      </c>
      <c r="E126" s="9">
        <v>1</v>
      </c>
      <c r="F126" s="9">
        <v>0.99999999880510237</v>
      </c>
      <c r="G126">
        <v>1.1948977363118731E-9</v>
      </c>
    </row>
    <row r="127" spans="3:7" x14ac:dyDescent="0.2">
      <c r="C127" s="5" t="s">
        <v>428</v>
      </c>
      <c r="D127" s="9">
        <v>1</v>
      </c>
      <c r="E127" s="9">
        <v>1</v>
      </c>
      <c r="F127" s="9">
        <v>0.99999711497453758</v>
      </c>
      <c r="G127">
        <v>2.885025462306956E-6</v>
      </c>
    </row>
    <row r="128" spans="3:7" x14ac:dyDescent="0.2">
      <c r="C128" s="5" t="s">
        <v>229</v>
      </c>
      <c r="D128" s="9">
        <v>1</v>
      </c>
      <c r="E128" s="9">
        <v>1</v>
      </c>
      <c r="F128" s="9">
        <v>0.99999999975610121</v>
      </c>
      <c r="G128">
        <v>2.4389867903096269E-10</v>
      </c>
    </row>
    <row r="129" spans="3:7" x14ac:dyDescent="0.2">
      <c r="C129" s="19" t="s">
        <v>307</v>
      </c>
      <c r="D129" s="18">
        <v>0</v>
      </c>
      <c r="E129" s="18">
        <v>1</v>
      </c>
      <c r="F129" s="18">
        <v>0.52727484821944826</v>
      </c>
      <c r="G129" s="17">
        <v>0.47272515178055174</v>
      </c>
    </row>
    <row r="130" spans="3:7" x14ac:dyDescent="0.2">
      <c r="C130" s="5" t="s">
        <v>300</v>
      </c>
      <c r="D130" s="9">
        <v>1</v>
      </c>
      <c r="E130" s="9">
        <v>1</v>
      </c>
      <c r="F130" s="9">
        <v>0.99999999694566322</v>
      </c>
      <c r="G130">
        <v>3.0543367834923174E-9</v>
      </c>
    </row>
    <row r="131" spans="3:7" x14ac:dyDescent="0.2">
      <c r="C131" s="5" t="s">
        <v>579</v>
      </c>
      <c r="D131" s="9">
        <v>1</v>
      </c>
      <c r="E131" s="9">
        <v>1</v>
      </c>
      <c r="F131" s="9">
        <v>0.99999758811461725</v>
      </c>
      <c r="G131">
        <v>2.4118853828580811E-6</v>
      </c>
    </row>
    <row r="132" spans="3:7" x14ac:dyDescent="0.2">
      <c r="C132" s="5" t="s">
        <v>247</v>
      </c>
      <c r="D132" s="9">
        <v>0</v>
      </c>
      <c r="E132" s="9">
        <v>0</v>
      </c>
      <c r="F132" s="9">
        <v>1.6705365223122868E-4</v>
      </c>
      <c r="G132">
        <v>0.99983294634776876</v>
      </c>
    </row>
    <row r="133" spans="3:7" x14ac:dyDescent="0.2">
      <c r="C133" s="5" t="s">
        <v>570</v>
      </c>
      <c r="D133" s="9">
        <v>1</v>
      </c>
      <c r="E133" s="9">
        <v>1</v>
      </c>
      <c r="F133" s="9">
        <v>0.99999978249116317</v>
      </c>
      <c r="G133">
        <v>2.175088369416045E-7</v>
      </c>
    </row>
    <row r="134" spans="3:7" x14ac:dyDescent="0.2">
      <c r="C134" s="19" t="s">
        <v>351</v>
      </c>
      <c r="D134" s="18">
        <v>0</v>
      </c>
      <c r="E134" s="18">
        <v>1</v>
      </c>
      <c r="F134" s="18">
        <v>0.99999999999999978</v>
      </c>
      <c r="G134" s="17">
        <v>2.2204460492503131E-16</v>
      </c>
    </row>
    <row r="135" spans="3:7" x14ac:dyDescent="0.2">
      <c r="C135" s="5" t="s">
        <v>467</v>
      </c>
      <c r="D135" s="9">
        <v>1</v>
      </c>
      <c r="E135" s="9">
        <v>1</v>
      </c>
      <c r="F135" s="9">
        <v>0.99999373314158857</v>
      </c>
      <c r="G135">
        <v>6.266858411430043E-6</v>
      </c>
    </row>
    <row r="136" spans="3:7" x14ac:dyDescent="0.2">
      <c r="C136" s="5" t="s">
        <v>647</v>
      </c>
      <c r="D136" s="9">
        <v>1</v>
      </c>
      <c r="E136" s="9">
        <v>1</v>
      </c>
      <c r="F136" s="9">
        <v>0.99980365710806796</v>
      </c>
      <c r="G136">
        <v>1.9634289193204424E-4</v>
      </c>
    </row>
    <row r="137" spans="3:7" x14ac:dyDescent="0.2">
      <c r="C137" s="5" t="s">
        <v>473</v>
      </c>
      <c r="D137" s="9">
        <v>1</v>
      </c>
      <c r="E137" s="9">
        <v>1</v>
      </c>
      <c r="F137" s="9">
        <v>0.99999997643067284</v>
      </c>
      <c r="G137">
        <v>2.3569327267658483E-8</v>
      </c>
    </row>
    <row r="138" spans="3:7" x14ac:dyDescent="0.2">
      <c r="C138" s="5" t="s">
        <v>522</v>
      </c>
      <c r="D138" s="9">
        <v>1</v>
      </c>
      <c r="E138" s="9">
        <v>1</v>
      </c>
      <c r="F138" s="9">
        <v>0.99955060458121081</v>
      </c>
      <c r="G138">
        <v>4.4939541878907807E-4</v>
      </c>
    </row>
    <row r="139" spans="3:7" x14ac:dyDescent="0.2">
      <c r="C139" s="5" t="s">
        <v>204</v>
      </c>
      <c r="D139" s="9">
        <v>0</v>
      </c>
      <c r="E139" s="9">
        <v>0</v>
      </c>
      <c r="F139" s="9">
        <v>1.8831157962973612E-2</v>
      </c>
      <c r="G139">
        <v>0.98116884203702637</v>
      </c>
    </row>
    <row r="140" spans="3:7" x14ac:dyDescent="0.2">
      <c r="C140" s="5" t="s">
        <v>419</v>
      </c>
      <c r="D140" s="9">
        <v>0</v>
      </c>
      <c r="E140" s="9">
        <v>0</v>
      </c>
      <c r="F140" s="9">
        <v>1.6559634833152662E-30</v>
      </c>
      <c r="G140">
        <v>1</v>
      </c>
    </row>
    <row r="141" spans="3:7" x14ac:dyDescent="0.2">
      <c r="C141" s="5" t="s">
        <v>336</v>
      </c>
      <c r="D141" s="9">
        <v>1</v>
      </c>
      <c r="E141" s="9">
        <v>1</v>
      </c>
      <c r="F141" s="9">
        <v>0.99999993314084845</v>
      </c>
      <c r="G141">
        <v>6.6859151548470663E-8</v>
      </c>
    </row>
    <row r="142" spans="3:7" x14ac:dyDescent="0.2">
      <c r="C142" s="5" t="s">
        <v>418</v>
      </c>
      <c r="D142" s="9">
        <v>0</v>
      </c>
      <c r="E142" s="9">
        <v>0</v>
      </c>
      <c r="F142" s="9">
        <v>6.9431026107637556E-13</v>
      </c>
      <c r="G142">
        <v>0.99999999999930556</v>
      </c>
    </row>
    <row r="143" spans="3:7" x14ac:dyDescent="0.2">
      <c r="C143" s="5" t="s">
        <v>504</v>
      </c>
      <c r="D143" s="9">
        <v>0</v>
      </c>
      <c r="E143" s="9">
        <v>0</v>
      </c>
      <c r="F143" s="9">
        <v>1.5470757693964728E-15</v>
      </c>
      <c r="G143">
        <v>0.99999999999999845</v>
      </c>
    </row>
    <row r="144" spans="3:7" x14ac:dyDescent="0.2">
      <c r="C144" s="5" t="s">
        <v>163</v>
      </c>
      <c r="D144" s="9">
        <v>0</v>
      </c>
      <c r="E144" s="9">
        <v>0</v>
      </c>
      <c r="F144" s="9">
        <v>6.0975637397085884E-23</v>
      </c>
      <c r="G144">
        <v>1</v>
      </c>
    </row>
    <row r="145" spans="3:7" x14ac:dyDescent="0.2">
      <c r="C145" s="5" t="s">
        <v>672</v>
      </c>
      <c r="D145" s="9">
        <v>1</v>
      </c>
      <c r="E145" s="9">
        <v>1</v>
      </c>
      <c r="F145" s="9">
        <v>0.96902078170008521</v>
      </c>
      <c r="G145">
        <v>3.0979218299914679E-2</v>
      </c>
    </row>
    <row r="146" spans="3:7" x14ac:dyDescent="0.2">
      <c r="C146" s="5" t="s">
        <v>453</v>
      </c>
      <c r="D146" s="9">
        <v>1</v>
      </c>
      <c r="E146" s="9">
        <v>1</v>
      </c>
      <c r="F146" s="9">
        <v>0.99799912091980003</v>
      </c>
      <c r="G146">
        <v>2.0008790801999687E-3</v>
      </c>
    </row>
    <row r="147" spans="3:7" x14ac:dyDescent="0.2">
      <c r="C147" s="5" t="s">
        <v>727</v>
      </c>
      <c r="D147" s="9">
        <v>0</v>
      </c>
      <c r="E147" s="9">
        <v>0</v>
      </c>
      <c r="F147" s="9">
        <v>4.5383554548127078E-6</v>
      </c>
      <c r="G147">
        <v>0.99999546164454522</v>
      </c>
    </row>
    <row r="148" spans="3:7" x14ac:dyDescent="0.2">
      <c r="C148" s="5" t="s">
        <v>479</v>
      </c>
      <c r="D148" s="9">
        <v>1</v>
      </c>
      <c r="E148" s="9">
        <v>1</v>
      </c>
      <c r="F148" s="9">
        <v>0.99987008749072437</v>
      </c>
      <c r="G148">
        <v>1.2991250927552045E-4</v>
      </c>
    </row>
    <row r="149" spans="3:7" x14ac:dyDescent="0.2">
      <c r="C149" s="5" t="s">
        <v>179</v>
      </c>
      <c r="D149" s="9">
        <v>0</v>
      </c>
      <c r="E149" s="9">
        <v>0</v>
      </c>
      <c r="F149" s="9">
        <v>9.5875600737713897E-32</v>
      </c>
      <c r="G149">
        <v>1</v>
      </c>
    </row>
    <row r="150" spans="3:7" x14ac:dyDescent="0.2">
      <c r="C150" s="5" t="s">
        <v>443</v>
      </c>
      <c r="D150" s="9">
        <v>0</v>
      </c>
      <c r="E150" s="9">
        <v>0</v>
      </c>
      <c r="F150" s="9">
        <v>3.9289766125652321E-13</v>
      </c>
      <c r="G150">
        <v>0.9999999999996072</v>
      </c>
    </row>
    <row r="151" spans="3:7" x14ac:dyDescent="0.2">
      <c r="C151" s="19" t="s">
        <v>234</v>
      </c>
      <c r="D151" s="18">
        <v>0</v>
      </c>
      <c r="E151" s="18">
        <v>1</v>
      </c>
      <c r="F151" s="18">
        <v>0.9955120350830966</v>
      </c>
      <c r="G151" s="17">
        <v>4.4879649169033975E-3</v>
      </c>
    </row>
    <row r="152" spans="3:7" x14ac:dyDescent="0.2">
      <c r="C152" s="5" t="s">
        <v>539</v>
      </c>
      <c r="D152" s="9">
        <v>1</v>
      </c>
      <c r="E152" s="9">
        <v>1</v>
      </c>
      <c r="F152" s="9">
        <v>0.99999999286590679</v>
      </c>
      <c r="G152">
        <v>7.1340930940522176E-9</v>
      </c>
    </row>
    <row r="153" spans="3:7" x14ac:dyDescent="0.2">
      <c r="C153" s="5" t="s">
        <v>261</v>
      </c>
      <c r="D153" s="9">
        <v>0</v>
      </c>
      <c r="E153" s="9">
        <v>0</v>
      </c>
      <c r="F153" s="9">
        <v>1.2354650589280846E-6</v>
      </c>
      <c r="G153">
        <v>0.99999876453494119</v>
      </c>
    </row>
    <row r="154" spans="3:7" x14ac:dyDescent="0.2">
      <c r="C154" s="5" t="s">
        <v>524</v>
      </c>
      <c r="D154" s="9">
        <v>1</v>
      </c>
      <c r="E154" s="9">
        <v>1</v>
      </c>
      <c r="F154" s="9">
        <v>0.5416573309106022</v>
      </c>
      <c r="G154">
        <v>0.4583426690893978</v>
      </c>
    </row>
    <row r="155" spans="3:7" x14ac:dyDescent="0.2">
      <c r="C155" s="5" t="s">
        <v>459</v>
      </c>
      <c r="D155" s="9">
        <v>1</v>
      </c>
      <c r="E155" s="9">
        <v>1</v>
      </c>
      <c r="F155" s="9">
        <v>0.99938426618077736</v>
      </c>
      <c r="G155">
        <v>6.1573381922264137E-4</v>
      </c>
    </row>
    <row r="156" spans="3:7" x14ac:dyDescent="0.2">
      <c r="C156" s="5" t="s">
        <v>218</v>
      </c>
      <c r="D156" s="9">
        <v>0</v>
      </c>
      <c r="E156" s="9">
        <v>0</v>
      </c>
      <c r="F156" s="9">
        <v>2.2823275015769249E-8</v>
      </c>
      <c r="G156">
        <v>0.99999997717672495</v>
      </c>
    </row>
    <row r="157" spans="3:7" x14ac:dyDescent="0.2">
      <c r="C157" s="5" t="s">
        <v>262</v>
      </c>
      <c r="D157" s="9">
        <v>1</v>
      </c>
      <c r="E157" s="9">
        <v>1</v>
      </c>
      <c r="F157" s="9">
        <v>0.99999994876096843</v>
      </c>
      <c r="G157">
        <v>5.1239031684247045E-8</v>
      </c>
    </row>
    <row r="158" spans="3:7" x14ac:dyDescent="0.2">
      <c r="C158" s="5" t="s">
        <v>385</v>
      </c>
      <c r="D158" s="9">
        <v>1</v>
      </c>
      <c r="E158" s="9">
        <v>1</v>
      </c>
      <c r="F158" s="9">
        <v>0.99611431489019764</v>
      </c>
      <c r="G158">
        <v>3.8856851098022505E-3</v>
      </c>
    </row>
    <row r="159" spans="3:7" x14ac:dyDescent="0.2">
      <c r="C159" s="5" t="s">
        <v>519</v>
      </c>
      <c r="D159" s="9">
        <v>1</v>
      </c>
      <c r="E159" s="9">
        <v>1</v>
      </c>
      <c r="F159" s="9">
        <v>0.9999994155267784</v>
      </c>
      <c r="G159">
        <v>5.8447322148769132E-7</v>
      </c>
    </row>
    <row r="160" spans="3:7" x14ac:dyDescent="0.2">
      <c r="C160" s="5" t="s">
        <v>223</v>
      </c>
      <c r="D160" s="9">
        <v>0</v>
      </c>
      <c r="E160" s="9">
        <v>0</v>
      </c>
      <c r="F160" s="9">
        <v>5.9408798407454958E-7</v>
      </c>
      <c r="G160">
        <v>0.99999940591201597</v>
      </c>
    </row>
    <row r="161" spans="3:7" x14ac:dyDescent="0.2">
      <c r="C161" s="5" t="s">
        <v>413</v>
      </c>
      <c r="D161" s="9">
        <v>0</v>
      </c>
      <c r="E161" s="9">
        <v>0</v>
      </c>
      <c r="F161" s="9">
        <v>3.7784025686646504E-20</v>
      </c>
      <c r="G161">
        <v>1</v>
      </c>
    </row>
    <row r="162" spans="3:7" x14ac:dyDescent="0.2">
      <c r="C162" s="5" t="s">
        <v>590</v>
      </c>
      <c r="D162" s="9">
        <v>1</v>
      </c>
      <c r="E162" s="9">
        <v>1</v>
      </c>
      <c r="F162" s="9">
        <v>0.99996198696746363</v>
      </c>
      <c r="G162">
        <v>3.8013032536476921E-5</v>
      </c>
    </row>
    <row r="163" spans="3:7" x14ac:dyDescent="0.2">
      <c r="C163" s="5" t="s">
        <v>561</v>
      </c>
      <c r="D163" s="9">
        <v>0</v>
      </c>
      <c r="E163" s="9">
        <v>0</v>
      </c>
      <c r="F163" s="9">
        <v>5.4851763444386048E-16</v>
      </c>
      <c r="G163">
        <v>0.99999999999999944</v>
      </c>
    </row>
    <row r="164" spans="3:7" x14ac:dyDescent="0.2">
      <c r="C164" s="5" t="s">
        <v>486</v>
      </c>
      <c r="D164" s="9">
        <v>1</v>
      </c>
      <c r="E164" s="9">
        <v>1</v>
      </c>
      <c r="F164" s="9">
        <v>0.99758154210764238</v>
      </c>
      <c r="G164">
        <v>2.4184578923576172E-3</v>
      </c>
    </row>
    <row r="165" spans="3:7" x14ac:dyDescent="0.2">
      <c r="C165" s="5" t="s">
        <v>444</v>
      </c>
      <c r="D165" s="9">
        <v>0</v>
      </c>
      <c r="E165" s="9">
        <v>0</v>
      </c>
      <c r="F165" s="9">
        <v>6.3435009114899566E-7</v>
      </c>
      <c r="G165">
        <v>0.99999936564990877</v>
      </c>
    </row>
    <row r="166" spans="3:7" x14ac:dyDescent="0.2">
      <c r="C166" s="5" t="s">
        <v>518</v>
      </c>
      <c r="D166" s="9">
        <v>1</v>
      </c>
      <c r="E166" s="9">
        <v>1</v>
      </c>
      <c r="F166" s="9">
        <v>0.99998666885006704</v>
      </c>
      <c r="G166">
        <v>1.3331149932960251E-5</v>
      </c>
    </row>
    <row r="167" spans="3:7" x14ac:dyDescent="0.2">
      <c r="C167" s="5" t="s">
        <v>717</v>
      </c>
      <c r="D167" s="9">
        <v>1</v>
      </c>
      <c r="E167" s="9">
        <v>1</v>
      </c>
      <c r="F167" s="9">
        <v>0.99999998779637722</v>
      </c>
      <c r="G167">
        <v>1.2203622667961156E-8</v>
      </c>
    </row>
    <row r="168" spans="3:7" x14ac:dyDescent="0.2">
      <c r="C168" s="5" t="s">
        <v>425</v>
      </c>
      <c r="D168" s="9">
        <v>0</v>
      </c>
      <c r="E168" s="9">
        <v>0</v>
      </c>
      <c r="F168" s="9">
        <v>6.2141410088800867E-11</v>
      </c>
      <c r="G168">
        <v>0.9999999999378586</v>
      </c>
    </row>
    <row r="169" spans="3:7" x14ac:dyDescent="0.2">
      <c r="C169" s="5" t="s">
        <v>693</v>
      </c>
      <c r="D169" s="9">
        <v>1</v>
      </c>
      <c r="E169" s="9">
        <v>1</v>
      </c>
      <c r="F169" s="9">
        <v>0.99872127403319122</v>
      </c>
      <c r="G169">
        <v>1.2787259668088913E-3</v>
      </c>
    </row>
    <row r="170" spans="3:7" x14ac:dyDescent="0.2">
      <c r="C170" s="5" t="s">
        <v>335</v>
      </c>
      <c r="D170" s="9">
        <v>1</v>
      </c>
      <c r="E170" s="9">
        <v>1</v>
      </c>
      <c r="F170" s="9">
        <v>0.99999998440240045</v>
      </c>
      <c r="G170">
        <v>1.5597599656302922E-8</v>
      </c>
    </row>
    <row r="171" spans="3:7" x14ac:dyDescent="0.2">
      <c r="C171" s="5" t="s">
        <v>337</v>
      </c>
      <c r="D171" s="9">
        <v>1</v>
      </c>
      <c r="E171" s="9">
        <v>1</v>
      </c>
      <c r="F171" s="9">
        <v>1</v>
      </c>
      <c r="G171">
        <v>0</v>
      </c>
    </row>
    <row r="172" spans="3:7" x14ac:dyDescent="0.2">
      <c r="C172" s="5" t="s">
        <v>681</v>
      </c>
      <c r="D172" s="9">
        <v>1</v>
      </c>
      <c r="E172" s="9">
        <v>1</v>
      </c>
      <c r="F172" s="9">
        <v>0.99999674955279338</v>
      </c>
      <c r="G172">
        <v>3.2504472066152701E-6</v>
      </c>
    </row>
    <row r="173" spans="3:7" x14ac:dyDescent="0.2">
      <c r="C173" s="5" t="s">
        <v>333</v>
      </c>
      <c r="D173" s="9">
        <v>0</v>
      </c>
      <c r="E173" s="9">
        <v>0</v>
      </c>
      <c r="F173" s="9">
        <v>1.4921977278498153E-12</v>
      </c>
      <c r="G173">
        <v>0.99999999999850764</v>
      </c>
    </row>
    <row r="174" spans="3:7" x14ac:dyDescent="0.2">
      <c r="C174" s="5" t="s">
        <v>359</v>
      </c>
      <c r="D174" s="9">
        <v>0</v>
      </c>
      <c r="E174" s="9">
        <v>0</v>
      </c>
      <c r="F174" s="9">
        <v>8.4171076939165149E-8</v>
      </c>
      <c r="G174">
        <v>0.99999991582892322</v>
      </c>
    </row>
    <row r="175" spans="3:7" x14ac:dyDescent="0.2">
      <c r="C175" s="5" t="s">
        <v>167</v>
      </c>
      <c r="D175" s="9">
        <v>0</v>
      </c>
      <c r="E175" s="9">
        <v>0</v>
      </c>
      <c r="F175" s="9">
        <v>1.0179700615381852E-12</v>
      </c>
      <c r="G175">
        <v>0.99999999999898204</v>
      </c>
    </row>
    <row r="176" spans="3:7" x14ac:dyDescent="0.2">
      <c r="C176" s="5" t="s">
        <v>246</v>
      </c>
      <c r="D176" s="9">
        <v>0</v>
      </c>
      <c r="E176" s="9">
        <v>0</v>
      </c>
      <c r="F176" s="9">
        <v>1.7115785995205198E-18</v>
      </c>
      <c r="G176">
        <v>1</v>
      </c>
    </row>
    <row r="177" spans="3:7" x14ac:dyDescent="0.2">
      <c r="C177" s="5" t="s">
        <v>451</v>
      </c>
      <c r="D177" s="9">
        <v>1</v>
      </c>
      <c r="E177" s="9">
        <v>1</v>
      </c>
      <c r="F177" s="9">
        <v>1</v>
      </c>
      <c r="G177">
        <v>0</v>
      </c>
    </row>
    <row r="178" spans="3:7" x14ac:dyDescent="0.2">
      <c r="C178" s="5" t="s">
        <v>588</v>
      </c>
      <c r="D178" s="9">
        <v>1</v>
      </c>
      <c r="E178" s="9">
        <v>1</v>
      </c>
      <c r="F178" s="9">
        <v>0.99962024989828457</v>
      </c>
      <c r="G178">
        <v>3.7975010171542589E-4</v>
      </c>
    </row>
    <row r="179" spans="3:7" x14ac:dyDescent="0.2">
      <c r="C179" s="5" t="s">
        <v>190</v>
      </c>
      <c r="D179" s="9">
        <v>0</v>
      </c>
      <c r="E179" s="9">
        <v>0</v>
      </c>
      <c r="F179" s="9">
        <v>7.6060280401503079E-7</v>
      </c>
      <c r="G179">
        <v>0.99999923939719604</v>
      </c>
    </row>
    <row r="180" spans="3:7" x14ac:dyDescent="0.2">
      <c r="C180" s="5" t="s">
        <v>629</v>
      </c>
      <c r="D180" s="9">
        <v>0</v>
      </c>
      <c r="E180" s="9">
        <v>0</v>
      </c>
      <c r="F180" s="9">
        <v>1.8027685981688514E-13</v>
      </c>
      <c r="G180">
        <v>0.99999999999981959</v>
      </c>
    </row>
    <row r="181" spans="3:7" x14ac:dyDescent="0.2">
      <c r="C181" s="5" t="s">
        <v>227</v>
      </c>
      <c r="D181" s="9">
        <v>1</v>
      </c>
      <c r="E181" s="9">
        <v>1</v>
      </c>
      <c r="F181" s="9">
        <v>0.99999870294661297</v>
      </c>
      <c r="G181">
        <v>1.2970533870282352E-6</v>
      </c>
    </row>
    <row r="182" spans="3:7" x14ac:dyDescent="0.2">
      <c r="C182" s="5" t="s">
        <v>513</v>
      </c>
      <c r="D182" s="9">
        <v>0</v>
      </c>
      <c r="E182" s="9">
        <v>0</v>
      </c>
      <c r="F182" s="9">
        <v>4.3931558546254837E-47</v>
      </c>
      <c r="G182">
        <v>1</v>
      </c>
    </row>
    <row r="183" spans="3:7" x14ac:dyDescent="0.2">
      <c r="C183" s="5" t="s">
        <v>245</v>
      </c>
      <c r="D183" s="9">
        <v>1</v>
      </c>
      <c r="E183" s="9">
        <v>1</v>
      </c>
      <c r="F183" s="9">
        <v>0.99998555276275036</v>
      </c>
      <c r="G183">
        <v>1.4447237249637368E-5</v>
      </c>
    </row>
    <row r="184" spans="3:7" x14ac:dyDescent="0.2">
      <c r="C184" s="5" t="s">
        <v>431</v>
      </c>
      <c r="D184" s="9">
        <v>1</v>
      </c>
      <c r="E184" s="9">
        <v>1</v>
      </c>
      <c r="F184" s="9">
        <v>0.99998726874590116</v>
      </c>
      <c r="G184">
        <v>1.2731254098841129E-5</v>
      </c>
    </row>
    <row r="185" spans="3:7" x14ac:dyDescent="0.2">
      <c r="C185" s="5" t="s">
        <v>688</v>
      </c>
      <c r="D185" s="9">
        <v>1</v>
      </c>
      <c r="E185" s="9">
        <v>1</v>
      </c>
      <c r="F185" s="9">
        <v>0.99999806852699236</v>
      </c>
      <c r="G185">
        <v>1.9314730075326025E-6</v>
      </c>
    </row>
    <row r="186" spans="3:7" x14ac:dyDescent="0.2">
      <c r="C186" s="5" t="s">
        <v>297</v>
      </c>
      <c r="D186" s="9">
        <v>1</v>
      </c>
      <c r="E186" s="9">
        <v>1</v>
      </c>
      <c r="F186" s="9">
        <v>0.99998135032655</v>
      </c>
      <c r="G186">
        <v>1.8649673450110704E-5</v>
      </c>
    </row>
    <row r="187" spans="3:7" x14ac:dyDescent="0.2">
      <c r="C187" s="5" t="s">
        <v>512</v>
      </c>
      <c r="D187" s="9">
        <v>0</v>
      </c>
      <c r="E187" s="9">
        <v>0</v>
      </c>
      <c r="F187" s="9">
        <v>1.743455842549954E-7</v>
      </c>
      <c r="G187">
        <v>0.99999982565441559</v>
      </c>
    </row>
    <row r="188" spans="3:7" x14ac:dyDescent="0.2">
      <c r="C188" s="5" t="s">
        <v>235</v>
      </c>
      <c r="D188" s="9">
        <v>1</v>
      </c>
      <c r="E188" s="9">
        <v>1</v>
      </c>
      <c r="F188" s="9">
        <v>0.99998899686072018</v>
      </c>
      <c r="G188">
        <v>1.1003139279819329E-5</v>
      </c>
    </row>
    <row r="189" spans="3:7" x14ac:dyDescent="0.2">
      <c r="C189" s="5" t="s">
        <v>271</v>
      </c>
      <c r="D189" s="9">
        <v>1</v>
      </c>
      <c r="E189" s="9">
        <v>1</v>
      </c>
      <c r="F189" s="9">
        <v>0.99999998410069257</v>
      </c>
      <c r="G189">
        <v>1.5899307426181508E-8</v>
      </c>
    </row>
    <row r="190" spans="3:7" x14ac:dyDescent="0.2">
      <c r="C190" s="5" t="s">
        <v>212</v>
      </c>
      <c r="D190" s="9">
        <v>1</v>
      </c>
      <c r="E190" s="9">
        <v>1</v>
      </c>
      <c r="F190" s="9">
        <v>0.99999954020524318</v>
      </c>
      <c r="G190">
        <v>4.5979475671309444E-7</v>
      </c>
    </row>
    <row r="191" spans="3:7" x14ac:dyDescent="0.2">
      <c r="C191" s="5" t="s">
        <v>200</v>
      </c>
      <c r="D191" s="9">
        <v>0</v>
      </c>
      <c r="E191" s="9">
        <v>0</v>
      </c>
      <c r="F191" s="9">
        <v>5.233619908786083E-2</v>
      </c>
      <c r="G191">
        <v>0.9476638009121392</v>
      </c>
    </row>
    <row r="192" spans="3:7" x14ac:dyDescent="0.2">
      <c r="C192" s="5" t="s">
        <v>472</v>
      </c>
      <c r="D192" s="9">
        <v>1</v>
      </c>
      <c r="E192" s="9">
        <v>1</v>
      </c>
      <c r="F192" s="9">
        <v>0.979573542766212</v>
      </c>
      <c r="G192">
        <v>2.0426457233788001E-2</v>
      </c>
    </row>
    <row r="193" spans="3:7" x14ac:dyDescent="0.2">
      <c r="C193" s="5" t="s">
        <v>549</v>
      </c>
      <c r="D193" s="9">
        <v>1</v>
      </c>
      <c r="E193" s="9">
        <v>1</v>
      </c>
      <c r="F193" s="9">
        <v>0.99999999999844602</v>
      </c>
      <c r="G193">
        <v>1.5540901898702941E-12</v>
      </c>
    </row>
    <row r="194" spans="3:7" x14ac:dyDescent="0.2">
      <c r="C194" s="19" t="s">
        <v>386</v>
      </c>
      <c r="D194" s="18">
        <v>1</v>
      </c>
      <c r="E194" s="18">
        <v>0</v>
      </c>
      <c r="F194" s="18">
        <v>3.6215023976710699E-4</v>
      </c>
      <c r="G194" s="17">
        <v>0.99963784976023284</v>
      </c>
    </row>
    <row r="195" spans="3:7" x14ac:dyDescent="0.2">
      <c r="C195" s="5" t="s">
        <v>253</v>
      </c>
      <c r="D195" s="9">
        <v>1</v>
      </c>
      <c r="E195" s="9">
        <v>1</v>
      </c>
      <c r="F195" s="9">
        <v>0.99859408378096803</v>
      </c>
      <c r="G195">
        <v>1.4059162190318553E-3</v>
      </c>
    </row>
    <row r="196" spans="3:7" x14ac:dyDescent="0.2">
      <c r="C196" s="19" t="s">
        <v>376</v>
      </c>
      <c r="D196" s="18">
        <v>0</v>
      </c>
      <c r="E196" s="18">
        <v>1</v>
      </c>
      <c r="F196" s="18">
        <v>0.99865990573808805</v>
      </c>
      <c r="G196" s="17">
        <v>1.3400942619119505E-3</v>
      </c>
    </row>
    <row r="197" spans="3:7" x14ac:dyDescent="0.2">
      <c r="C197" s="5" t="s">
        <v>263</v>
      </c>
      <c r="D197" s="9">
        <v>1</v>
      </c>
      <c r="E197" s="9">
        <v>1</v>
      </c>
      <c r="F197" s="9">
        <v>0.99876315639445157</v>
      </c>
      <c r="G197">
        <v>1.2368436055485432E-3</v>
      </c>
    </row>
    <row r="198" spans="3:7" x14ac:dyDescent="0.2">
      <c r="C198" s="5" t="s">
        <v>501</v>
      </c>
      <c r="D198" s="9">
        <v>1</v>
      </c>
      <c r="E198" s="9">
        <v>1</v>
      </c>
      <c r="F198" s="9">
        <v>0.86328214352223531</v>
      </c>
      <c r="G198">
        <v>0.13671785647776469</v>
      </c>
    </row>
    <row r="199" spans="3:7" x14ac:dyDescent="0.2">
      <c r="C199" s="5" t="s">
        <v>291</v>
      </c>
      <c r="D199" s="9">
        <v>1</v>
      </c>
      <c r="E199" s="9">
        <v>1</v>
      </c>
      <c r="F199" s="9">
        <v>0.99999984041760204</v>
      </c>
      <c r="G199">
        <v>1.595823980737876E-7</v>
      </c>
    </row>
    <row r="200" spans="3:7" x14ac:dyDescent="0.2">
      <c r="C200" s="5" t="s">
        <v>461</v>
      </c>
      <c r="D200" s="9">
        <v>0</v>
      </c>
      <c r="E200" s="9">
        <v>0</v>
      </c>
      <c r="F200" s="9">
        <v>2.0911450584830569E-31</v>
      </c>
      <c r="G200">
        <v>1</v>
      </c>
    </row>
    <row r="201" spans="3:7" x14ac:dyDescent="0.2">
      <c r="C201" s="19" t="s">
        <v>505</v>
      </c>
      <c r="D201" s="18">
        <v>1</v>
      </c>
      <c r="E201" s="18">
        <v>0</v>
      </c>
      <c r="F201" s="18">
        <v>0.20998040133858512</v>
      </c>
      <c r="G201" s="17">
        <v>0.79001959866141491</v>
      </c>
    </row>
    <row r="202" spans="3:7" x14ac:dyDescent="0.2">
      <c r="C202" s="5" t="s">
        <v>387</v>
      </c>
      <c r="D202" s="9">
        <v>1</v>
      </c>
      <c r="E202" s="9">
        <v>1</v>
      </c>
      <c r="F202" s="9">
        <v>0.99999927977624881</v>
      </c>
      <c r="G202">
        <v>7.2022375130487148E-7</v>
      </c>
    </row>
    <row r="203" spans="3:7" x14ac:dyDescent="0.2">
      <c r="C203" s="19" t="s">
        <v>366</v>
      </c>
      <c r="D203" s="18">
        <v>0</v>
      </c>
      <c r="E203" s="18">
        <v>1</v>
      </c>
      <c r="F203" s="18">
        <v>0.59414969995735889</v>
      </c>
      <c r="G203" s="17">
        <v>0.40585030004264111</v>
      </c>
    </row>
    <row r="204" spans="3:7" x14ac:dyDescent="0.2">
      <c r="C204" s="5" t="s">
        <v>312</v>
      </c>
      <c r="D204" s="9">
        <v>1</v>
      </c>
      <c r="E204" s="9">
        <v>1</v>
      </c>
      <c r="F204" s="9">
        <v>0.99999985981288719</v>
      </c>
      <c r="G204">
        <v>1.4018711269603301E-7</v>
      </c>
    </row>
    <row r="205" spans="3:7" x14ac:dyDescent="0.2">
      <c r="C205" s="5" t="s">
        <v>373</v>
      </c>
      <c r="D205" s="9">
        <v>0</v>
      </c>
      <c r="E205" s="9">
        <v>0</v>
      </c>
      <c r="F205" s="9">
        <v>3.8845127221962207E-151</v>
      </c>
      <c r="G205">
        <v>1</v>
      </c>
    </row>
    <row r="206" spans="3:7" x14ac:dyDescent="0.2">
      <c r="C206" s="5" t="s">
        <v>555</v>
      </c>
      <c r="D206" s="9">
        <v>1</v>
      </c>
      <c r="E206" s="9">
        <v>1</v>
      </c>
      <c r="F206" s="9">
        <v>0.99987867661523244</v>
      </c>
      <c r="G206">
        <v>1.2132338476755766E-4</v>
      </c>
    </row>
    <row r="207" spans="3:7" x14ac:dyDescent="0.2">
      <c r="C207" s="5" t="s">
        <v>206</v>
      </c>
      <c r="D207" s="9">
        <v>0</v>
      </c>
      <c r="E207" s="9">
        <v>0</v>
      </c>
      <c r="F207" s="9">
        <v>2.1023169282202956E-14</v>
      </c>
      <c r="G207">
        <v>0.99999999999997902</v>
      </c>
    </row>
    <row r="208" spans="3:7" x14ac:dyDescent="0.2">
      <c r="C208" s="5" t="s">
        <v>577</v>
      </c>
      <c r="D208" s="9">
        <v>1</v>
      </c>
      <c r="E208" s="9">
        <v>1</v>
      </c>
      <c r="F208" s="9">
        <v>0.99999728475335581</v>
      </c>
      <c r="G208">
        <v>2.7152466441915379E-6</v>
      </c>
    </row>
    <row r="209" spans="3:7" x14ac:dyDescent="0.2">
      <c r="C209" s="5" t="s">
        <v>169</v>
      </c>
      <c r="D209" s="9">
        <v>0</v>
      </c>
      <c r="E209" s="9">
        <v>0</v>
      </c>
      <c r="F209" s="9">
        <v>8.9491256708415204E-8</v>
      </c>
      <c r="G209">
        <v>0.99999991050874315</v>
      </c>
    </row>
    <row r="210" spans="3:7" x14ac:dyDescent="0.2">
      <c r="C210" s="19" t="s">
        <v>689</v>
      </c>
      <c r="D210" s="18">
        <v>1</v>
      </c>
      <c r="E210" s="18">
        <v>0</v>
      </c>
      <c r="F210" s="18">
        <v>1.142940427715157E-2</v>
      </c>
      <c r="G210" s="17">
        <v>0.98857059572284844</v>
      </c>
    </row>
    <row r="211" spans="3:7" x14ac:dyDescent="0.2">
      <c r="C211" s="5" t="s">
        <v>665</v>
      </c>
      <c r="D211" s="9">
        <v>1</v>
      </c>
      <c r="E211" s="9">
        <v>1</v>
      </c>
      <c r="F211" s="9">
        <v>0.99998637370700239</v>
      </c>
      <c r="G211">
        <v>1.3626292997503953E-5</v>
      </c>
    </row>
    <row r="212" spans="3:7" x14ac:dyDescent="0.2">
      <c r="C212" s="5" t="s">
        <v>631</v>
      </c>
      <c r="D212" s="9">
        <v>1</v>
      </c>
      <c r="E212" s="9">
        <v>1</v>
      </c>
      <c r="F212" s="9">
        <v>0.99996568939449559</v>
      </c>
      <c r="G212">
        <v>3.4310605504517255E-5</v>
      </c>
    </row>
    <row r="213" spans="3:7" x14ac:dyDescent="0.2">
      <c r="C213" s="5" t="s">
        <v>391</v>
      </c>
      <c r="D213" s="9">
        <v>0</v>
      </c>
      <c r="E213" s="9">
        <v>0</v>
      </c>
      <c r="F213" s="9">
        <v>2.2793797295085363E-13</v>
      </c>
      <c r="G213">
        <v>0.99999999999977196</v>
      </c>
    </row>
    <row r="214" spans="3:7" x14ac:dyDescent="0.2">
      <c r="C214" s="5" t="s">
        <v>491</v>
      </c>
      <c r="D214" s="9">
        <v>0</v>
      </c>
      <c r="E214" s="9">
        <v>0</v>
      </c>
      <c r="F214" s="9">
        <v>0.263927548834055</v>
      </c>
      <c r="G214">
        <v>0.736072451165945</v>
      </c>
    </row>
    <row r="215" spans="3:7" x14ac:dyDescent="0.2">
      <c r="C215" s="5" t="s">
        <v>250</v>
      </c>
      <c r="D215" s="9">
        <v>1</v>
      </c>
      <c r="E215" s="9">
        <v>1</v>
      </c>
      <c r="F215" s="9">
        <v>0.90946320623575283</v>
      </c>
      <c r="G215">
        <v>9.0536793764247059E-2</v>
      </c>
    </row>
    <row r="216" spans="3:7" x14ac:dyDescent="0.2">
      <c r="C216" s="5" t="s">
        <v>692</v>
      </c>
      <c r="D216" s="9">
        <v>1</v>
      </c>
      <c r="E216" s="9">
        <v>1</v>
      </c>
      <c r="F216" s="9">
        <v>0.99908934749306844</v>
      </c>
      <c r="G216">
        <v>9.1065250693156397E-4</v>
      </c>
    </row>
    <row r="217" spans="3:7" x14ac:dyDescent="0.2">
      <c r="C217" s="5" t="s">
        <v>239</v>
      </c>
      <c r="D217" s="9">
        <v>0</v>
      </c>
      <c r="E217" s="9">
        <v>0</v>
      </c>
      <c r="F217" s="9">
        <v>6.0170372766599172E-29</v>
      </c>
      <c r="G217">
        <v>1</v>
      </c>
    </row>
    <row r="218" spans="3:7" x14ac:dyDescent="0.2">
      <c r="C218" s="5" t="s">
        <v>284</v>
      </c>
      <c r="D218" s="9">
        <v>1</v>
      </c>
      <c r="E218" s="9">
        <v>1</v>
      </c>
      <c r="F218" s="9">
        <v>0.95389169309119481</v>
      </c>
      <c r="G218">
        <v>4.6108306908805297E-2</v>
      </c>
    </row>
    <row r="219" spans="3:7" x14ac:dyDescent="0.2">
      <c r="C219" s="5" t="s">
        <v>543</v>
      </c>
      <c r="D219" s="9">
        <v>1</v>
      </c>
      <c r="E219" s="9">
        <v>1</v>
      </c>
      <c r="F219" s="9">
        <v>0.99999999978427101</v>
      </c>
      <c r="G219">
        <v>2.1572899022714864E-10</v>
      </c>
    </row>
    <row r="220" spans="3:7" x14ac:dyDescent="0.2">
      <c r="C220" s="5" t="s">
        <v>610</v>
      </c>
      <c r="D220" s="9">
        <v>0</v>
      </c>
      <c r="E220" s="9">
        <v>0</v>
      </c>
      <c r="F220" s="9">
        <v>1.8494734361518326E-20</v>
      </c>
      <c r="G220">
        <v>1</v>
      </c>
    </row>
    <row r="221" spans="3:7" x14ac:dyDescent="0.2">
      <c r="C221" s="5" t="s">
        <v>621</v>
      </c>
      <c r="D221" s="9">
        <v>0</v>
      </c>
      <c r="E221" s="9">
        <v>0</v>
      </c>
      <c r="F221" s="9">
        <v>7.4385386897246256E-26</v>
      </c>
      <c r="G221">
        <v>1</v>
      </c>
    </row>
    <row r="222" spans="3:7" x14ac:dyDescent="0.2">
      <c r="C222" s="5" t="s">
        <v>465</v>
      </c>
      <c r="D222" s="9">
        <v>1</v>
      </c>
      <c r="E222" s="9">
        <v>1</v>
      </c>
      <c r="F222" s="9">
        <v>0.99999994428464478</v>
      </c>
      <c r="G222">
        <v>5.5715355218310953E-8</v>
      </c>
    </row>
    <row r="223" spans="3:7" x14ac:dyDescent="0.2">
      <c r="C223" s="5" t="s">
        <v>534</v>
      </c>
      <c r="D223" s="9">
        <v>0</v>
      </c>
      <c r="E223" s="9">
        <v>0</v>
      </c>
      <c r="F223" s="9">
        <v>3.9442468120728689E-20</v>
      </c>
      <c r="G223">
        <v>1</v>
      </c>
    </row>
    <row r="224" spans="3:7" x14ac:dyDescent="0.2">
      <c r="C224" s="5" t="s">
        <v>527</v>
      </c>
      <c r="D224" s="9">
        <v>0</v>
      </c>
      <c r="E224" s="9">
        <v>0</v>
      </c>
      <c r="F224" s="9">
        <v>6.9739219423968817E-17</v>
      </c>
      <c r="G224">
        <v>1</v>
      </c>
    </row>
    <row r="225" spans="3:7" x14ac:dyDescent="0.2">
      <c r="C225" s="5" t="s">
        <v>320</v>
      </c>
      <c r="D225" s="9">
        <v>1</v>
      </c>
      <c r="E225" s="9">
        <v>1</v>
      </c>
      <c r="F225" s="9">
        <v>0.99999999124779737</v>
      </c>
      <c r="G225">
        <v>8.7522026293029853E-9</v>
      </c>
    </row>
    <row r="226" spans="3:7" x14ac:dyDescent="0.2">
      <c r="C226" s="5" t="s">
        <v>433</v>
      </c>
      <c r="D226" s="9">
        <v>0</v>
      </c>
      <c r="E226" s="9">
        <v>0</v>
      </c>
      <c r="F226" s="9">
        <v>2.6933591731077268E-33</v>
      </c>
      <c r="G226">
        <v>1</v>
      </c>
    </row>
    <row r="227" spans="3:7" x14ac:dyDescent="0.2">
      <c r="C227" s="19" t="s">
        <v>703</v>
      </c>
      <c r="D227" s="18">
        <v>1</v>
      </c>
      <c r="E227" s="18">
        <v>0</v>
      </c>
      <c r="F227" s="18">
        <v>2.0662018970273022E-2</v>
      </c>
      <c r="G227" s="17">
        <v>0.97933798102972702</v>
      </c>
    </row>
    <row r="228" spans="3:7" x14ac:dyDescent="0.2">
      <c r="C228" s="5" t="s">
        <v>644</v>
      </c>
      <c r="D228" s="9">
        <v>1</v>
      </c>
      <c r="E228" s="9">
        <v>1</v>
      </c>
      <c r="F228" s="9">
        <v>0.7112011637127762</v>
      </c>
      <c r="G228">
        <v>0.2887988362872238</v>
      </c>
    </row>
    <row r="229" spans="3:7" x14ac:dyDescent="0.2">
      <c r="C229" s="5" t="s">
        <v>358</v>
      </c>
      <c r="D229" s="9">
        <v>0</v>
      </c>
      <c r="E229" s="9">
        <v>0</v>
      </c>
      <c r="F229" s="9">
        <v>1.3064302498246279E-7</v>
      </c>
      <c r="G229">
        <v>0.99999986935697505</v>
      </c>
    </row>
    <row r="230" spans="3:7" x14ac:dyDescent="0.2">
      <c r="C230" s="5" t="s">
        <v>667</v>
      </c>
      <c r="D230" s="9">
        <v>1</v>
      </c>
      <c r="E230" s="9">
        <v>1</v>
      </c>
      <c r="F230" s="9">
        <v>0.81066508905934376</v>
      </c>
      <c r="G230">
        <v>0.18933491094065624</v>
      </c>
    </row>
    <row r="231" spans="3:7" x14ac:dyDescent="0.2">
      <c r="C231" s="5" t="s">
        <v>315</v>
      </c>
      <c r="D231" s="9">
        <v>1</v>
      </c>
      <c r="E231" s="9">
        <v>1</v>
      </c>
      <c r="F231" s="9">
        <v>0.80548421440854712</v>
      </c>
      <c r="G231">
        <v>0.19451578559145288</v>
      </c>
    </row>
    <row r="232" spans="3:7" x14ac:dyDescent="0.2">
      <c r="C232" s="5" t="s">
        <v>643</v>
      </c>
      <c r="D232" s="9">
        <v>1</v>
      </c>
      <c r="E232" s="9">
        <v>1</v>
      </c>
      <c r="F232" s="9">
        <v>0.99983661689264558</v>
      </c>
      <c r="G232">
        <v>1.633831073545311E-4</v>
      </c>
    </row>
    <row r="233" spans="3:7" x14ac:dyDescent="0.2">
      <c r="C233" s="5" t="s">
        <v>287</v>
      </c>
      <c r="D233" s="9">
        <v>0</v>
      </c>
      <c r="E233" s="9">
        <v>0</v>
      </c>
      <c r="F233" s="9">
        <v>4.4679634800926888E-3</v>
      </c>
      <c r="G233">
        <v>0.99553203651990718</v>
      </c>
    </row>
    <row r="234" spans="3:7" x14ac:dyDescent="0.2">
      <c r="C234" s="5" t="s">
        <v>673</v>
      </c>
      <c r="D234" s="9">
        <v>0</v>
      </c>
      <c r="E234" s="9">
        <v>0</v>
      </c>
      <c r="F234" s="9">
        <v>3.0705780929370933E-9</v>
      </c>
      <c r="G234">
        <v>0.99999999692942199</v>
      </c>
    </row>
    <row r="235" spans="3:7" x14ac:dyDescent="0.2">
      <c r="C235" s="5" t="s">
        <v>542</v>
      </c>
      <c r="D235" s="9">
        <v>1</v>
      </c>
      <c r="E235" s="9">
        <v>1</v>
      </c>
      <c r="F235" s="9">
        <v>0.9999991448751272</v>
      </c>
      <c r="G235">
        <v>8.5512487268957216E-7</v>
      </c>
    </row>
    <row r="236" spans="3:7" x14ac:dyDescent="0.2">
      <c r="C236" s="5" t="s">
        <v>357</v>
      </c>
      <c r="D236" s="9">
        <v>0</v>
      </c>
      <c r="E236" s="9">
        <v>0</v>
      </c>
      <c r="F236" s="9">
        <v>9.5494071467239809E-9</v>
      </c>
      <c r="G236">
        <v>0.99999999045059285</v>
      </c>
    </row>
    <row r="237" spans="3:7" x14ac:dyDescent="0.2">
      <c r="C237" s="5" t="s">
        <v>295</v>
      </c>
      <c r="D237" s="9">
        <v>0</v>
      </c>
      <c r="E237" s="9">
        <v>0</v>
      </c>
      <c r="F237" s="9">
        <v>6.5604283089821331E-15</v>
      </c>
      <c r="G237">
        <v>0.99999999999999345</v>
      </c>
    </row>
    <row r="238" spans="3:7" x14ac:dyDescent="0.2">
      <c r="C238" s="5" t="s">
        <v>499</v>
      </c>
      <c r="D238" s="9">
        <v>1</v>
      </c>
      <c r="E238" s="9">
        <v>1</v>
      </c>
      <c r="F238" s="9">
        <v>0.99999986818617703</v>
      </c>
      <c r="G238">
        <v>1.3181382296778565E-7</v>
      </c>
    </row>
    <row r="239" spans="3:7" x14ac:dyDescent="0.2">
      <c r="C239" s="5" t="s">
        <v>340</v>
      </c>
      <c r="D239" s="9">
        <v>1</v>
      </c>
      <c r="E239" s="9">
        <v>1</v>
      </c>
      <c r="F239" s="9">
        <v>0.99995710583566255</v>
      </c>
      <c r="G239">
        <v>4.2894164337448082E-5</v>
      </c>
    </row>
    <row r="240" spans="3:7" x14ac:dyDescent="0.2">
      <c r="C240" s="5" t="s">
        <v>710</v>
      </c>
      <c r="D240" s="9">
        <v>1</v>
      </c>
      <c r="E240" s="9">
        <v>1</v>
      </c>
      <c r="F240" s="9">
        <v>0.99989458467989578</v>
      </c>
      <c r="G240">
        <v>1.054153201042185E-4</v>
      </c>
    </row>
    <row r="241" spans="3:7" x14ac:dyDescent="0.2">
      <c r="C241" s="5" t="s">
        <v>619</v>
      </c>
      <c r="D241" s="9">
        <v>1</v>
      </c>
      <c r="E241" s="9">
        <v>1</v>
      </c>
      <c r="F241" s="9">
        <v>0.94254931637960315</v>
      </c>
      <c r="G241">
        <v>5.7450683620396847E-2</v>
      </c>
    </row>
    <row r="242" spans="3:7" x14ac:dyDescent="0.2">
      <c r="C242" s="19" t="s">
        <v>311</v>
      </c>
      <c r="D242" s="18">
        <v>1</v>
      </c>
      <c r="E242" s="18">
        <v>0</v>
      </c>
      <c r="F242" s="18">
        <v>2.1423541407516401E-4</v>
      </c>
      <c r="G242" s="17">
        <v>0.99978576458592483</v>
      </c>
    </row>
    <row r="243" spans="3:7" x14ac:dyDescent="0.2">
      <c r="C243" s="5" t="s">
        <v>332</v>
      </c>
      <c r="D243" s="9">
        <v>0</v>
      </c>
      <c r="E243" s="9">
        <v>0</v>
      </c>
      <c r="F243" s="9">
        <v>1.1171614556668724E-4</v>
      </c>
      <c r="G243">
        <v>0.99988828385443318</v>
      </c>
    </row>
    <row r="244" spans="3:7" x14ac:dyDescent="0.2">
      <c r="C244" s="5" t="s">
        <v>583</v>
      </c>
      <c r="D244" s="9">
        <v>1</v>
      </c>
      <c r="E244" s="9">
        <v>1</v>
      </c>
      <c r="F244" s="9">
        <v>0.99990217882965882</v>
      </c>
      <c r="G244">
        <v>9.7821170341294561E-5</v>
      </c>
    </row>
    <row r="245" spans="3:7" x14ac:dyDescent="0.2">
      <c r="C245" s="5" t="s">
        <v>281</v>
      </c>
      <c r="D245" s="9">
        <v>1</v>
      </c>
      <c r="E245" s="9">
        <v>1</v>
      </c>
      <c r="F245" s="9">
        <v>0.99999971236743601</v>
      </c>
      <c r="G245">
        <v>2.87632563877871E-7</v>
      </c>
    </row>
    <row r="246" spans="3:7" x14ac:dyDescent="0.2">
      <c r="C246" s="5" t="s">
        <v>338</v>
      </c>
      <c r="D246" s="9">
        <v>0</v>
      </c>
      <c r="E246" s="9">
        <v>0</v>
      </c>
      <c r="F246" s="9">
        <v>4.3997941778889052E-5</v>
      </c>
      <c r="G246">
        <v>0.99995600205822122</v>
      </c>
    </row>
    <row r="247" spans="3:7" x14ac:dyDescent="0.2">
      <c r="C247" s="19" t="s">
        <v>436</v>
      </c>
      <c r="D247" s="18">
        <v>1</v>
      </c>
      <c r="E247" s="18">
        <v>0</v>
      </c>
      <c r="F247" s="18">
        <v>8.7785906878549112E-3</v>
      </c>
      <c r="G247" s="17">
        <v>0.9912214093121452</v>
      </c>
    </row>
    <row r="248" spans="3:7" x14ac:dyDescent="0.2">
      <c r="C248" s="5" t="s">
        <v>194</v>
      </c>
      <c r="D248" s="9">
        <v>0</v>
      </c>
      <c r="E248" s="9">
        <v>0</v>
      </c>
      <c r="F248" s="9">
        <v>4.0524559199747941E-16</v>
      </c>
      <c r="G248">
        <v>0.99999999999999956</v>
      </c>
    </row>
    <row r="249" spans="3:7" x14ac:dyDescent="0.2">
      <c r="C249" s="5" t="s">
        <v>525</v>
      </c>
      <c r="D249" s="9">
        <v>1</v>
      </c>
      <c r="E249" s="9">
        <v>1</v>
      </c>
      <c r="F249" s="9">
        <v>0.9999917284072728</v>
      </c>
      <c r="G249">
        <v>8.2715927270937684E-6</v>
      </c>
    </row>
    <row r="250" spans="3:7" x14ac:dyDescent="0.2">
      <c r="C250" s="5" t="s">
        <v>668</v>
      </c>
      <c r="D250" s="9">
        <v>1</v>
      </c>
      <c r="E250" s="9">
        <v>1</v>
      </c>
      <c r="F250" s="9">
        <v>0.99913086918447003</v>
      </c>
      <c r="G250">
        <v>8.6913081552997262E-4</v>
      </c>
    </row>
    <row r="251" spans="3:7" x14ac:dyDescent="0.2">
      <c r="C251" s="5" t="s">
        <v>256</v>
      </c>
      <c r="D251" s="9">
        <v>0</v>
      </c>
      <c r="E251" s="9">
        <v>0</v>
      </c>
      <c r="F251" s="9">
        <v>1.1711195052042906E-15</v>
      </c>
      <c r="G251">
        <v>0.99999999999999878</v>
      </c>
    </row>
    <row r="252" spans="3:7" x14ac:dyDescent="0.2">
      <c r="C252" s="5" t="s">
        <v>640</v>
      </c>
      <c r="D252" s="9">
        <v>0</v>
      </c>
      <c r="E252" s="9">
        <v>0</v>
      </c>
      <c r="F252" s="9">
        <v>7.6846620302108655E-6</v>
      </c>
      <c r="G252">
        <v>0.99999231533796984</v>
      </c>
    </row>
    <row r="253" spans="3:7" x14ac:dyDescent="0.2">
      <c r="C253" s="5" t="s">
        <v>448</v>
      </c>
      <c r="D253" s="9">
        <v>1</v>
      </c>
      <c r="E253" s="9">
        <v>1</v>
      </c>
      <c r="F253" s="9">
        <v>0.99999997043008804</v>
      </c>
      <c r="G253">
        <v>2.9569911852433961E-8</v>
      </c>
    </row>
    <row r="254" spans="3:7" x14ac:dyDescent="0.2">
      <c r="C254" s="5" t="s">
        <v>415</v>
      </c>
      <c r="D254" s="9">
        <v>0</v>
      </c>
      <c r="E254" s="9">
        <v>0</v>
      </c>
      <c r="F254" s="9">
        <v>8.6203615679743387E-18</v>
      </c>
      <c r="G254">
        <v>1</v>
      </c>
    </row>
    <row r="255" spans="3:7" x14ac:dyDescent="0.2">
      <c r="C255" s="19" t="s">
        <v>650</v>
      </c>
      <c r="D255" s="18">
        <v>0</v>
      </c>
      <c r="E255" s="18">
        <v>1</v>
      </c>
      <c r="F255" s="18">
        <v>0.91270448019658801</v>
      </c>
      <c r="G255" s="17">
        <v>8.7295519803411992E-2</v>
      </c>
    </row>
    <row r="256" spans="3:7" x14ac:dyDescent="0.2">
      <c r="C256" s="5" t="s">
        <v>398</v>
      </c>
      <c r="D256" s="9">
        <v>0</v>
      </c>
      <c r="E256" s="9">
        <v>0</v>
      </c>
      <c r="F256" s="9">
        <v>2.8653628833427637E-15</v>
      </c>
      <c r="G256">
        <v>0.99999999999999722</v>
      </c>
    </row>
    <row r="257" spans="3:7" x14ac:dyDescent="0.2">
      <c r="C257" s="5" t="s">
        <v>363</v>
      </c>
      <c r="D257" s="9">
        <v>0</v>
      </c>
      <c r="E257" s="9">
        <v>0</v>
      </c>
      <c r="F257" s="9">
        <v>1.4020378974283997E-33</v>
      </c>
      <c r="G257">
        <v>1</v>
      </c>
    </row>
    <row r="258" spans="3:7" x14ac:dyDescent="0.2">
      <c r="C258" s="5" t="s">
        <v>466</v>
      </c>
      <c r="D258" s="9">
        <v>1</v>
      </c>
      <c r="E258" s="9">
        <v>1</v>
      </c>
      <c r="F258" s="9">
        <v>0.99999876384188802</v>
      </c>
      <c r="G258">
        <v>1.2361581118724985E-6</v>
      </c>
    </row>
    <row r="259" spans="3:7" x14ac:dyDescent="0.2">
      <c r="C259" s="5" t="s">
        <v>704</v>
      </c>
      <c r="D259" s="9">
        <v>1</v>
      </c>
      <c r="E259" s="9">
        <v>1</v>
      </c>
      <c r="F259" s="9">
        <v>0.9937403889585712</v>
      </c>
      <c r="G259">
        <v>6.2596110414288031E-3</v>
      </c>
    </row>
    <row r="260" spans="3:7" x14ac:dyDescent="0.2">
      <c r="C260" s="5" t="s">
        <v>456</v>
      </c>
      <c r="D260" s="9">
        <v>1</v>
      </c>
      <c r="E260" s="9">
        <v>1</v>
      </c>
      <c r="F260" s="9">
        <v>0.9999984515302216</v>
      </c>
      <c r="G260">
        <v>1.5484697782897072E-6</v>
      </c>
    </row>
    <row r="261" spans="3:7" x14ac:dyDescent="0.2">
      <c r="C261" s="5" t="s">
        <v>584</v>
      </c>
      <c r="D261" s="9">
        <v>1</v>
      </c>
      <c r="E261" s="9">
        <v>1</v>
      </c>
      <c r="F261" s="9">
        <v>0.99010805898045917</v>
      </c>
      <c r="G261">
        <v>9.8919410195407176E-3</v>
      </c>
    </row>
    <row r="262" spans="3:7" x14ac:dyDescent="0.2">
      <c r="C262" s="5" t="s">
        <v>309</v>
      </c>
      <c r="D262" s="9">
        <v>1</v>
      </c>
      <c r="E262" s="9">
        <v>1</v>
      </c>
      <c r="F262" s="9">
        <v>0.75077753954941218</v>
      </c>
      <c r="G262">
        <v>0.24922246045058785</v>
      </c>
    </row>
    <row r="263" spans="3:7" x14ac:dyDescent="0.2">
      <c r="C263" s="5" t="s">
        <v>566</v>
      </c>
      <c r="D263" s="9">
        <v>1</v>
      </c>
      <c r="E263" s="9">
        <v>1</v>
      </c>
      <c r="F263" s="9">
        <v>0.99893421934747118</v>
      </c>
      <c r="G263">
        <v>1.0657806525287139E-3</v>
      </c>
    </row>
    <row r="264" spans="3:7" x14ac:dyDescent="0.2">
      <c r="C264" s="5" t="s">
        <v>470</v>
      </c>
      <c r="D264" s="9">
        <v>1</v>
      </c>
      <c r="E264" s="9">
        <v>1</v>
      </c>
      <c r="F264" s="9">
        <v>0.99975481896894602</v>
      </c>
      <c r="G264">
        <v>2.4518103105386491E-4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B8937D26-9875-044D-B923-F8F3286B8AF4}"/>
    <hyperlink ref="D4" location="'LogReg_Output'!$B$53:$B$53" display="Regression Summary" xr:uid="{540ED367-28B4-9246-BAB4-E1FF87C67490}"/>
    <hyperlink ref="F4" location="'LogReg_Output'!$B$61:$B$61" display="Predictor Screening" xr:uid="{D5A8D276-9B14-744D-A659-4F207B239A35}"/>
    <hyperlink ref="H4" location="'LogReg_Output'!$B$89:$B$89" display="Coefficients" xr:uid="{BAAC0B1F-201B-4C48-B0CC-6255AD7E0A64}"/>
    <hyperlink ref="J4" location="'LogReg_Stored1'!$B$10:$B$10" display="PMML Model" xr:uid="{F41BBBE2-AA97-8746-BD87-8C3A1CE8FD97}"/>
    <hyperlink ref="B5" location="'LogReg_TrainingScore'!$B$10:$B$10" display="Training: Classification Summary" xr:uid="{DBD71BB2-8295-ED42-A80A-BDD852AD4E96}"/>
    <hyperlink ref="D5" location="'LogReg_TrainingScore'!$B$34:$B$34" display="Training: Classification Details" xr:uid="{9E3E0B78-944E-7245-B945-05CBEE999526}"/>
    <hyperlink ref="F5" location="'LogReg_ValidationScore'!$B$10:$B$10" display="Validation: Classification Summary" xr:uid="{0F9536A5-9B82-DE4B-921D-9E3749BC171E}"/>
    <hyperlink ref="H5" location="'LogReg_ValidationScore'!$B$34:$B$34" display="Validation: Classification Details" xr:uid="{EE64883E-3E57-9048-8410-69151F1DF5A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4275-73FC-7744-81A3-7ED71207AF81}">
  <dimension ref="B1:Q102"/>
  <sheetViews>
    <sheetView showGridLines="0" workbookViewId="0"/>
  </sheetViews>
  <sheetFormatPr baseColWidth="10" defaultRowHeight="15" x14ac:dyDescent="0.2"/>
  <cols>
    <col min="14" max="14" width="23" bestFit="1" customWidth="1"/>
  </cols>
  <sheetData>
    <row r="1" spans="2:17" ht="19" x14ac:dyDescent="0.25">
      <c r="B1" s="6" t="s">
        <v>941</v>
      </c>
      <c r="N1" t="s">
        <v>1100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1746</v>
      </c>
      <c r="O5" s="12">
        <v>65</v>
      </c>
      <c r="P5" s="12">
        <v>226</v>
      </c>
      <c r="Q5" s="12">
        <v>2037</v>
      </c>
    </row>
    <row r="10" spans="2:17" ht="19" x14ac:dyDescent="0.25">
      <c r="B10" s="7" t="s">
        <v>731</v>
      </c>
    </row>
    <row r="12" spans="2:17" x14ac:dyDescent="0.2">
      <c r="B12" t="s">
        <v>732</v>
      </c>
    </row>
    <row r="13" spans="2:17" x14ac:dyDescent="0.2">
      <c r="B13" t="s">
        <v>733</v>
      </c>
    </row>
    <row r="14" spans="2:17" x14ac:dyDescent="0.2">
      <c r="B14" t="s">
        <v>942</v>
      </c>
    </row>
    <row r="15" spans="2:17" x14ac:dyDescent="0.2">
      <c r="B15" t="s">
        <v>735</v>
      </c>
    </row>
    <row r="16" spans="2:17" x14ac:dyDescent="0.2">
      <c r="B16" t="s">
        <v>1098</v>
      </c>
    </row>
    <row r="17" spans="2:2" x14ac:dyDescent="0.2">
      <c r="B17" t="s">
        <v>736</v>
      </c>
    </row>
    <row r="18" spans="2:2" x14ac:dyDescent="0.2">
      <c r="B18" t="s">
        <v>737</v>
      </c>
    </row>
    <row r="19" spans="2:2" x14ac:dyDescent="0.2">
      <c r="B19" t="s">
        <v>1099</v>
      </c>
    </row>
    <row r="20" spans="2:2" x14ac:dyDescent="0.2">
      <c r="B20" t="s">
        <v>739</v>
      </c>
    </row>
    <row r="21" spans="2:2" x14ac:dyDescent="0.2">
      <c r="B21" t="s">
        <v>740</v>
      </c>
    </row>
    <row r="22" spans="2:2" x14ac:dyDescent="0.2">
      <c r="B22" t="s">
        <v>741</v>
      </c>
    </row>
    <row r="23" spans="2:2" x14ac:dyDescent="0.2">
      <c r="B23" t="s">
        <v>742</v>
      </c>
    </row>
    <row r="24" spans="2:2" x14ac:dyDescent="0.2">
      <c r="B24" t="s">
        <v>743</v>
      </c>
    </row>
    <row r="25" spans="2:2" x14ac:dyDescent="0.2">
      <c r="B25" t="s">
        <v>744</v>
      </c>
    </row>
    <row r="26" spans="2:2" x14ac:dyDescent="0.2">
      <c r="B26" t="s">
        <v>745</v>
      </c>
    </row>
    <row r="27" spans="2:2" x14ac:dyDescent="0.2">
      <c r="B27" t="s">
        <v>746</v>
      </c>
    </row>
    <row r="28" spans="2:2" x14ac:dyDescent="0.2">
      <c r="B28" t="s">
        <v>747</v>
      </c>
    </row>
    <row r="29" spans="2:2" x14ac:dyDescent="0.2">
      <c r="B29" t="s">
        <v>748</v>
      </c>
    </row>
    <row r="30" spans="2:2" x14ac:dyDescent="0.2">
      <c r="B30" t="s">
        <v>749</v>
      </c>
    </row>
    <row r="31" spans="2:2" x14ac:dyDescent="0.2">
      <c r="B31" t="s">
        <v>750</v>
      </c>
    </row>
    <row r="32" spans="2:2" x14ac:dyDescent="0.2">
      <c r="B32" t="s">
        <v>751</v>
      </c>
    </row>
    <row r="33" spans="2:2" x14ac:dyDescent="0.2">
      <c r="B33" t="s">
        <v>752</v>
      </c>
    </row>
    <row r="34" spans="2:2" x14ac:dyDescent="0.2">
      <c r="B34" t="s">
        <v>753</v>
      </c>
    </row>
    <row r="35" spans="2:2" x14ac:dyDescent="0.2">
      <c r="B35" t="s">
        <v>754</v>
      </c>
    </row>
    <row r="36" spans="2:2" x14ac:dyDescent="0.2">
      <c r="B36" t="s">
        <v>755</v>
      </c>
    </row>
    <row r="37" spans="2:2" x14ac:dyDescent="0.2">
      <c r="B37" t="s">
        <v>756</v>
      </c>
    </row>
    <row r="38" spans="2:2" x14ac:dyDescent="0.2">
      <c r="B38" t="s">
        <v>757</v>
      </c>
    </row>
    <row r="39" spans="2:2" x14ac:dyDescent="0.2">
      <c r="B39" t="s">
        <v>758</v>
      </c>
    </row>
    <row r="40" spans="2:2" x14ac:dyDescent="0.2">
      <c r="B40" t="s">
        <v>946</v>
      </c>
    </row>
    <row r="41" spans="2:2" x14ac:dyDescent="0.2">
      <c r="B41" t="s">
        <v>947</v>
      </c>
    </row>
    <row r="42" spans="2:2" x14ac:dyDescent="0.2">
      <c r="B42" t="s">
        <v>948</v>
      </c>
    </row>
    <row r="43" spans="2:2" x14ac:dyDescent="0.2">
      <c r="B43" t="s">
        <v>949</v>
      </c>
    </row>
    <row r="44" spans="2:2" x14ac:dyDescent="0.2">
      <c r="B44" t="s">
        <v>769</v>
      </c>
    </row>
    <row r="45" spans="2:2" x14ac:dyDescent="0.2">
      <c r="B45" t="s">
        <v>950</v>
      </c>
    </row>
    <row r="46" spans="2:2" x14ac:dyDescent="0.2">
      <c r="B46" t="s">
        <v>951</v>
      </c>
    </row>
    <row r="47" spans="2:2" x14ac:dyDescent="0.2">
      <c r="B47" t="s">
        <v>952</v>
      </c>
    </row>
    <row r="48" spans="2:2" x14ac:dyDescent="0.2">
      <c r="B48" t="s">
        <v>953</v>
      </c>
    </row>
    <row r="49" spans="2:2" x14ac:dyDescent="0.2">
      <c r="B49" t="s">
        <v>954</v>
      </c>
    </row>
    <row r="50" spans="2:2" x14ac:dyDescent="0.2">
      <c r="B50" t="s">
        <v>955</v>
      </c>
    </row>
    <row r="51" spans="2:2" x14ac:dyDescent="0.2">
      <c r="B51" t="s">
        <v>956</v>
      </c>
    </row>
    <row r="52" spans="2:2" x14ac:dyDescent="0.2">
      <c r="B52" t="s">
        <v>957</v>
      </c>
    </row>
    <row r="53" spans="2:2" x14ac:dyDescent="0.2">
      <c r="B53" t="s">
        <v>958</v>
      </c>
    </row>
    <row r="54" spans="2:2" x14ac:dyDescent="0.2">
      <c r="B54" t="s">
        <v>959</v>
      </c>
    </row>
    <row r="55" spans="2:2" x14ac:dyDescent="0.2">
      <c r="B55" t="s">
        <v>960</v>
      </c>
    </row>
    <row r="56" spans="2:2" x14ac:dyDescent="0.2">
      <c r="B56" t="s">
        <v>961</v>
      </c>
    </row>
    <row r="57" spans="2:2" x14ac:dyDescent="0.2">
      <c r="B57" t="s">
        <v>962</v>
      </c>
    </row>
    <row r="58" spans="2:2" x14ac:dyDescent="0.2">
      <c r="B58" t="s">
        <v>963</v>
      </c>
    </row>
    <row r="59" spans="2:2" x14ac:dyDescent="0.2">
      <c r="B59" t="s">
        <v>964</v>
      </c>
    </row>
    <row r="60" spans="2:2" x14ac:dyDescent="0.2">
      <c r="B60" t="s">
        <v>965</v>
      </c>
    </row>
    <row r="61" spans="2:2" x14ac:dyDescent="0.2">
      <c r="B61" t="s">
        <v>966</v>
      </c>
    </row>
    <row r="62" spans="2:2" x14ac:dyDescent="0.2">
      <c r="B62" t="s">
        <v>967</v>
      </c>
    </row>
    <row r="63" spans="2:2" x14ac:dyDescent="0.2">
      <c r="B63" t="s">
        <v>968</v>
      </c>
    </row>
    <row r="64" spans="2:2" x14ac:dyDescent="0.2">
      <c r="B64" t="s">
        <v>969</v>
      </c>
    </row>
    <row r="65" spans="2:2" x14ac:dyDescent="0.2">
      <c r="B65" t="s">
        <v>970</v>
      </c>
    </row>
    <row r="66" spans="2:2" x14ac:dyDescent="0.2">
      <c r="B66" t="s">
        <v>971</v>
      </c>
    </row>
    <row r="67" spans="2:2" x14ac:dyDescent="0.2">
      <c r="B67" t="s">
        <v>972</v>
      </c>
    </row>
    <row r="68" spans="2:2" x14ac:dyDescent="0.2">
      <c r="B68" t="s">
        <v>983</v>
      </c>
    </row>
    <row r="69" spans="2:2" x14ac:dyDescent="0.2">
      <c r="B69" t="s">
        <v>984</v>
      </c>
    </row>
    <row r="70" spans="2:2" x14ac:dyDescent="0.2">
      <c r="B70" t="s">
        <v>985</v>
      </c>
    </row>
    <row r="71" spans="2:2" x14ac:dyDescent="0.2">
      <c r="B71" t="s">
        <v>986</v>
      </c>
    </row>
    <row r="72" spans="2:2" x14ac:dyDescent="0.2">
      <c r="B72" t="s">
        <v>987</v>
      </c>
    </row>
    <row r="73" spans="2:2" x14ac:dyDescent="0.2">
      <c r="B73" t="s">
        <v>988</v>
      </c>
    </row>
    <row r="74" spans="2:2" x14ac:dyDescent="0.2">
      <c r="B74" t="s">
        <v>989</v>
      </c>
    </row>
    <row r="75" spans="2:2" x14ac:dyDescent="0.2">
      <c r="B75" t="s">
        <v>990</v>
      </c>
    </row>
    <row r="76" spans="2:2" x14ac:dyDescent="0.2">
      <c r="B76" t="s">
        <v>991</v>
      </c>
    </row>
    <row r="77" spans="2:2" x14ac:dyDescent="0.2">
      <c r="B77" t="s">
        <v>992</v>
      </c>
    </row>
    <row r="78" spans="2:2" x14ac:dyDescent="0.2">
      <c r="B78" t="s">
        <v>993</v>
      </c>
    </row>
    <row r="79" spans="2:2" x14ac:dyDescent="0.2">
      <c r="B79" t="s">
        <v>1101</v>
      </c>
    </row>
    <row r="80" spans="2:2" x14ac:dyDescent="0.2">
      <c r="B80" t="s">
        <v>1102</v>
      </c>
    </row>
    <row r="81" spans="2:2" x14ac:dyDescent="0.2">
      <c r="B81" t="s">
        <v>1103</v>
      </c>
    </row>
    <row r="82" spans="2:2" x14ac:dyDescent="0.2">
      <c r="B82" t="s">
        <v>1104</v>
      </c>
    </row>
    <row r="83" spans="2:2" x14ac:dyDescent="0.2">
      <c r="B83" t="s">
        <v>1105</v>
      </c>
    </row>
    <row r="84" spans="2:2" x14ac:dyDescent="0.2">
      <c r="B84" t="s">
        <v>1106</v>
      </c>
    </row>
    <row r="85" spans="2:2" x14ac:dyDescent="0.2">
      <c r="B85" t="s">
        <v>1107</v>
      </c>
    </row>
    <row r="86" spans="2:2" x14ac:dyDescent="0.2">
      <c r="B86" t="s">
        <v>1108</v>
      </c>
    </row>
    <row r="87" spans="2:2" x14ac:dyDescent="0.2">
      <c r="B87" t="s">
        <v>1109</v>
      </c>
    </row>
    <row r="88" spans="2:2" x14ac:dyDescent="0.2">
      <c r="B88" t="s">
        <v>1110</v>
      </c>
    </row>
    <row r="89" spans="2:2" x14ac:dyDescent="0.2">
      <c r="B89" t="s">
        <v>1111</v>
      </c>
    </row>
    <row r="90" spans="2:2" x14ac:dyDescent="0.2">
      <c r="B90" t="s">
        <v>1112</v>
      </c>
    </row>
    <row r="91" spans="2:2" x14ac:dyDescent="0.2">
      <c r="B91" t="s">
        <v>1113</v>
      </c>
    </row>
    <row r="92" spans="2:2" x14ac:dyDescent="0.2">
      <c r="B92" t="s">
        <v>1114</v>
      </c>
    </row>
    <row r="93" spans="2:2" x14ac:dyDescent="0.2">
      <c r="B93" t="s">
        <v>1115</v>
      </c>
    </row>
    <row r="94" spans="2:2" x14ac:dyDescent="0.2">
      <c r="B94" t="s">
        <v>1116</v>
      </c>
    </row>
    <row r="95" spans="2:2" x14ac:dyDescent="0.2">
      <c r="B95" t="s">
        <v>1117</v>
      </c>
    </row>
    <row r="96" spans="2:2" x14ac:dyDescent="0.2">
      <c r="B96" t="s">
        <v>1118</v>
      </c>
    </row>
    <row r="97" spans="2:2" x14ac:dyDescent="0.2">
      <c r="B97" t="s">
        <v>1119</v>
      </c>
    </row>
    <row r="98" spans="2:2" x14ac:dyDescent="0.2">
      <c r="B98" t="s">
        <v>1120</v>
      </c>
    </row>
    <row r="99" spans="2:2" x14ac:dyDescent="0.2">
      <c r="B99" t="s">
        <v>1121</v>
      </c>
    </row>
    <row r="100" spans="2:2" x14ac:dyDescent="0.2">
      <c r="B100" t="s">
        <v>1025</v>
      </c>
    </row>
    <row r="101" spans="2:2" x14ac:dyDescent="0.2">
      <c r="B101" t="s">
        <v>1026</v>
      </c>
    </row>
    <row r="102" spans="2:2" x14ac:dyDescent="0.2">
      <c r="B102" t="s">
        <v>834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'!$B$10:$B$10" display="Inputs" xr:uid="{1ABD2FFD-9A6C-CB46-BA8F-9691D600B8DE}"/>
    <hyperlink ref="D4" location="'LogReg_Output'!$B$53:$B$53" display="Regression Summary" xr:uid="{1C5A6FD9-0B2A-1D46-9737-0C63AA95C757}"/>
    <hyperlink ref="F4" location="'LogReg_Output'!$B$61:$B$61" display="Predictor Screening" xr:uid="{C2528EDE-B5B5-F54E-953B-4EC519B42D12}"/>
    <hyperlink ref="H4" location="'LogReg_Output'!$B$89:$B$89" display="Coefficients" xr:uid="{C881B99F-F076-8244-87F7-3BF5BCD1CFA3}"/>
    <hyperlink ref="J4" location="'LogReg_Stored1'!$B$10:$B$10" display="PMML Model" xr:uid="{8ADD8DBE-A701-C544-AF8B-25D33385786A}"/>
    <hyperlink ref="B5" location="'LogReg_TrainingScore'!$B$10:$B$10" display="Training: Classification Summary" xr:uid="{AB608663-86C0-3148-9BF4-06519ADEE72A}"/>
    <hyperlink ref="D5" location="'LogReg_TrainingScore'!$B$34:$B$34" display="Training: Classification Details" xr:uid="{DE3A7644-A1F3-D440-974F-44A26E0E5C6F}"/>
    <hyperlink ref="F5" location="'LogReg_ValidationScore'!$B$10:$B$10" display="Validation: Classification Summary" xr:uid="{00C17086-1797-5B40-9641-AFBAC9910BC0}"/>
    <hyperlink ref="H5" location="'LogReg_ValidationScore'!$B$34:$B$34" display="Validation: Classification Details" xr:uid="{3F39FE2E-D00C-3149-A941-7937FCFFFDE5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3CE5-9559-1448-82E1-0F11838DB794}">
  <dimension ref="B1:CV132"/>
  <sheetViews>
    <sheetView showGridLines="0" topLeftCell="A53" zoomScale="90" zoomScaleNormal="90" workbookViewId="0">
      <selection activeCell="B94" sqref="B94"/>
    </sheetView>
  </sheetViews>
  <sheetFormatPr baseColWidth="10" defaultRowHeight="15" x14ac:dyDescent="0.2"/>
  <cols>
    <col min="3" max="3" width="27.1640625" bestFit="1" customWidth="1"/>
    <col min="4" max="4" width="12.6640625" bestFit="1" customWidth="1"/>
    <col min="14" max="14" width="26" bestFit="1" customWidth="1"/>
  </cols>
  <sheetData>
    <row r="1" spans="2:100" ht="19" x14ac:dyDescent="0.25">
      <c r="B1" s="6" t="s">
        <v>1059</v>
      </c>
      <c r="N1" t="s">
        <v>945</v>
      </c>
      <c r="CV1" s="15" t="s">
        <v>1072</v>
      </c>
    </row>
    <row r="3" spans="2:100" ht="16" x14ac:dyDescent="0.2">
      <c r="B3" s="29" t="s">
        <v>93</v>
      </c>
      <c r="C3" s="30"/>
      <c r="D3" s="30"/>
      <c r="E3" s="30"/>
      <c r="F3" s="30"/>
      <c r="G3" s="30"/>
      <c r="H3" s="30"/>
      <c r="I3" s="30"/>
      <c r="J3" s="30"/>
      <c r="K3" s="31"/>
      <c r="N3" s="29" t="s">
        <v>111</v>
      </c>
      <c r="O3" s="30"/>
      <c r="P3" s="30"/>
      <c r="Q3" s="31"/>
    </row>
    <row r="4" spans="2:100" x14ac:dyDescent="0.2">
      <c r="B4" s="35" t="s">
        <v>94</v>
      </c>
      <c r="C4" s="36"/>
      <c r="D4" s="35" t="s">
        <v>1027</v>
      </c>
      <c r="E4" s="36"/>
      <c r="F4" s="35" t="s">
        <v>1028</v>
      </c>
      <c r="G4" s="36"/>
      <c r="H4" s="35" t="s">
        <v>1029</v>
      </c>
      <c r="I4" s="36"/>
      <c r="J4" s="35" t="s">
        <v>731</v>
      </c>
      <c r="K4" s="36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00" x14ac:dyDescent="0.2">
      <c r="B5" s="35" t="s">
        <v>1030</v>
      </c>
      <c r="C5" s="36"/>
      <c r="D5" s="35" t="s">
        <v>1031</v>
      </c>
      <c r="E5" s="36"/>
      <c r="F5" s="35" t="s">
        <v>1032</v>
      </c>
      <c r="G5" s="36"/>
      <c r="H5" s="35" t="s">
        <v>1033</v>
      </c>
      <c r="I5" s="36"/>
      <c r="J5" s="44"/>
      <c r="K5" s="46"/>
      <c r="N5" s="12">
        <v>790</v>
      </c>
      <c r="O5" s="12">
        <v>26</v>
      </c>
      <c r="P5" s="12">
        <v>32</v>
      </c>
      <c r="Q5" s="12">
        <v>848</v>
      </c>
    </row>
    <row r="10" spans="2:100" ht="19" x14ac:dyDescent="0.25">
      <c r="B10" s="7" t="s">
        <v>94</v>
      </c>
    </row>
    <row r="12" spans="2:100" ht="16" x14ac:dyDescent="0.2">
      <c r="C12" s="24" t="s">
        <v>97</v>
      </c>
      <c r="D12" s="24"/>
      <c r="E12" s="24"/>
      <c r="F12" s="24"/>
      <c r="G12" s="24"/>
      <c r="H12" s="24"/>
      <c r="I12" s="24"/>
      <c r="J12" s="24"/>
      <c r="K12" s="24"/>
    </row>
    <row r="13" spans="2:100" x14ac:dyDescent="0.2">
      <c r="C13" s="26" t="s">
        <v>98</v>
      </c>
      <c r="D13" s="26"/>
      <c r="E13" s="26"/>
      <c r="F13" s="27"/>
      <c r="G13" s="28" t="s">
        <v>107</v>
      </c>
      <c r="H13" s="28"/>
      <c r="I13" s="28"/>
      <c r="J13" s="28"/>
      <c r="K13" s="28"/>
    </row>
    <row r="14" spans="2:100" x14ac:dyDescent="0.2">
      <c r="C14" s="26" t="s">
        <v>99</v>
      </c>
      <c r="D14" s="26"/>
      <c r="E14" s="26"/>
      <c r="F14" s="27"/>
      <c r="G14" s="28" t="s">
        <v>1069</v>
      </c>
      <c r="H14" s="28"/>
      <c r="I14" s="28"/>
      <c r="J14" s="28"/>
      <c r="K14" s="28"/>
    </row>
    <row r="15" spans="2:100" x14ac:dyDescent="0.2">
      <c r="C15" s="26" t="s">
        <v>1060</v>
      </c>
      <c r="D15" s="26"/>
      <c r="E15" s="26"/>
      <c r="F15" s="27"/>
      <c r="G15" s="28" t="s">
        <v>1070</v>
      </c>
      <c r="H15" s="28"/>
      <c r="I15" s="28"/>
      <c r="J15" s="28"/>
      <c r="K15" s="28"/>
    </row>
    <row r="16" spans="2:100" x14ac:dyDescent="0.2">
      <c r="C16" s="26" t="s">
        <v>1061</v>
      </c>
      <c r="D16" s="26"/>
      <c r="E16" s="26"/>
      <c r="F16" s="27"/>
      <c r="G16" s="28">
        <v>341</v>
      </c>
      <c r="H16" s="28"/>
      <c r="I16" s="28"/>
      <c r="J16" s="28"/>
      <c r="K16" s="28"/>
    </row>
    <row r="17" spans="3:34" x14ac:dyDescent="0.2">
      <c r="C17" s="26" t="s">
        <v>1062</v>
      </c>
      <c r="D17" s="26"/>
      <c r="E17" s="26"/>
      <c r="F17" s="27"/>
      <c r="G17" s="28" t="s">
        <v>1071</v>
      </c>
      <c r="H17" s="28"/>
      <c r="I17" s="28"/>
      <c r="J17" s="28"/>
      <c r="K17" s="28"/>
    </row>
    <row r="18" spans="3:34" x14ac:dyDescent="0.2">
      <c r="C18" s="26" t="s">
        <v>1063</v>
      </c>
      <c r="D18" s="26"/>
      <c r="E18" s="26"/>
      <c r="F18" s="27"/>
      <c r="G18" s="28">
        <v>228</v>
      </c>
      <c r="H18" s="28"/>
      <c r="I18" s="28"/>
      <c r="J18" s="28"/>
      <c r="K18" s="28"/>
    </row>
    <row r="20" spans="3:34" ht="16" x14ac:dyDescent="0.2">
      <c r="C20" s="24" t="s">
        <v>102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</row>
    <row r="21" spans="3:34" x14ac:dyDescent="0.2">
      <c r="C21" s="26" t="s">
        <v>103</v>
      </c>
      <c r="D21" s="27"/>
      <c r="E21" s="28">
        <v>30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</row>
    <row r="22" spans="3:34" x14ac:dyDescent="0.2">
      <c r="C22" s="26" t="s">
        <v>95</v>
      </c>
      <c r="D22" s="27"/>
      <c r="E22" s="12" t="s">
        <v>2</v>
      </c>
      <c r="F22" s="12" t="s">
        <v>3</v>
      </c>
      <c r="G22" s="12" t="s">
        <v>4</v>
      </c>
      <c r="H22" s="12" t="s">
        <v>5</v>
      </c>
      <c r="I22" s="12" t="s">
        <v>6</v>
      </c>
      <c r="J22" s="12" t="s">
        <v>7</v>
      </c>
      <c r="K22" s="12" t="s">
        <v>8</v>
      </c>
      <c r="L22" s="12" t="s">
        <v>9</v>
      </c>
      <c r="M22" s="12" t="s">
        <v>10</v>
      </c>
      <c r="N22" s="12" t="s">
        <v>11</v>
      </c>
      <c r="O22" s="12" t="s">
        <v>12</v>
      </c>
      <c r="P22" s="12" t="s">
        <v>13</v>
      </c>
      <c r="Q22" s="12" t="s">
        <v>14</v>
      </c>
      <c r="R22" s="12" t="s">
        <v>15</v>
      </c>
      <c r="S22" s="12" t="s">
        <v>16</v>
      </c>
      <c r="T22" s="12" t="s">
        <v>17</v>
      </c>
      <c r="U22" s="12" t="s">
        <v>18</v>
      </c>
      <c r="V22" s="12" t="s">
        <v>19</v>
      </c>
      <c r="W22" s="12" t="s">
        <v>20</v>
      </c>
      <c r="X22" s="12" t="s">
        <v>21</v>
      </c>
      <c r="Y22" s="12" t="s">
        <v>22</v>
      </c>
      <c r="Z22" s="12" t="s">
        <v>23</v>
      </c>
      <c r="AA22" s="12" t="s">
        <v>24</v>
      </c>
      <c r="AB22" s="12" t="s">
        <v>25</v>
      </c>
      <c r="AC22" s="12" t="s">
        <v>26</v>
      </c>
      <c r="AD22" s="12" t="s">
        <v>27</v>
      </c>
      <c r="AE22" s="12" t="s">
        <v>28</v>
      </c>
      <c r="AF22" s="12" t="s">
        <v>29</v>
      </c>
      <c r="AG22" s="12" t="s">
        <v>30</v>
      </c>
      <c r="AH22" s="12" t="s">
        <v>31</v>
      </c>
    </row>
    <row r="23" spans="3:34" x14ac:dyDescent="0.2">
      <c r="C23" s="26" t="s">
        <v>104</v>
      </c>
      <c r="D23" s="27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 spans="3:34" x14ac:dyDescent="0.2">
      <c r="C24" s="26" t="s">
        <v>1064</v>
      </c>
      <c r="D24" s="27"/>
      <c r="E24" s="34" t="s">
        <v>869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</row>
    <row r="26" spans="3:34" ht="16" x14ac:dyDescent="0.2">
      <c r="C26" s="24" t="s">
        <v>841</v>
      </c>
      <c r="D26" s="24"/>
      <c r="E26" s="24"/>
      <c r="F26" s="24"/>
      <c r="G26" s="24"/>
      <c r="H26" s="24"/>
      <c r="I26" s="24"/>
    </row>
    <row r="27" spans="3:34" x14ac:dyDescent="0.2">
      <c r="C27" s="26" t="s">
        <v>1065</v>
      </c>
      <c r="D27" s="26"/>
      <c r="E27" s="27"/>
      <c r="F27" s="28" t="b">
        <v>0</v>
      </c>
      <c r="G27" s="28"/>
      <c r="H27" s="28"/>
      <c r="I27" s="28"/>
    </row>
    <row r="29" spans="3:34" ht="16" x14ac:dyDescent="0.2">
      <c r="C29" s="24" t="s">
        <v>1066</v>
      </c>
      <c r="D29" s="24"/>
      <c r="E29" s="24"/>
      <c r="F29" s="24"/>
      <c r="G29" s="24"/>
      <c r="H29" s="24"/>
      <c r="I29" s="24"/>
    </row>
    <row r="30" spans="3:34" x14ac:dyDescent="0.2">
      <c r="C30" s="26" t="s">
        <v>1067</v>
      </c>
      <c r="D30" s="26"/>
      <c r="E30" s="27"/>
      <c r="F30" s="39" t="b">
        <v>1</v>
      </c>
      <c r="G30" s="40"/>
      <c r="H30" s="40"/>
      <c r="I30" s="41"/>
    </row>
    <row r="32" spans="3:34" ht="16" x14ac:dyDescent="0.2">
      <c r="C32" s="29" t="s">
        <v>1068</v>
      </c>
      <c r="D32" s="30"/>
      <c r="E32" s="30"/>
      <c r="F32" s="30"/>
      <c r="G32" s="30"/>
      <c r="H32" s="30"/>
      <c r="I32" s="31"/>
    </row>
    <row r="33" spans="3:9" x14ac:dyDescent="0.2">
      <c r="C33" s="27" t="s">
        <v>1073</v>
      </c>
      <c r="D33" s="42"/>
      <c r="E33" s="43"/>
      <c r="F33" s="39">
        <v>50</v>
      </c>
      <c r="G33" s="40"/>
      <c r="H33" s="40"/>
      <c r="I33" s="41"/>
    </row>
    <row r="34" spans="3:9" x14ac:dyDescent="0.2">
      <c r="C34" s="27" t="s">
        <v>1074</v>
      </c>
      <c r="D34" s="42"/>
      <c r="E34" s="43"/>
      <c r="F34" s="39" t="s">
        <v>1086</v>
      </c>
      <c r="G34" s="40"/>
      <c r="H34" s="40"/>
      <c r="I34" s="41"/>
    </row>
    <row r="36" spans="3:9" ht="16" x14ac:dyDescent="0.2">
      <c r="C36" s="29" t="s">
        <v>1075</v>
      </c>
      <c r="D36" s="30"/>
      <c r="E36" s="30"/>
      <c r="F36" s="30"/>
      <c r="G36" s="30"/>
      <c r="H36" s="30"/>
      <c r="I36" s="31"/>
    </row>
    <row r="37" spans="3:9" x14ac:dyDescent="0.2">
      <c r="C37" s="27" t="s">
        <v>1076</v>
      </c>
      <c r="D37" s="42"/>
      <c r="E37" s="43"/>
      <c r="F37" s="39">
        <v>2</v>
      </c>
      <c r="G37" s="40"/>
      <c r="H37" s="40"/>
      <c r="I37" s="41"/>
    </row>
    <row r="38" spans="3:9" x14ac:dyDescent="0.2">
      <c r="C38" s="27" t="s">
        <v>1047</v>
      </c>
      <c r="D38" s="42"/>
      <c r="E38" s="43"/>
      <c r="F38" s="39">
        <v>1</v>
      </c>
      <c r="G38" s="40"/>
      <c r="H38" s="40"/>
      <c r="I38" s="41"/>
    </row>
    <row r="39" spans="3:9" x14ac:dyDescent="0.2">
      <c r="C39" s="27" t="s">
        <v>1048</v>
      </c>
      <c r="D39" s="42"/>
      <c r="E39" s="43"/>
      <c r="F39" s="39">
        <v>0.5</v>
      </c>
      <c r="G39" s="40"/>
      <c r="H39" s="40"/>
      <c r="I39" s="41"/>
    </row>
    <row r="41" spans="3:9" ht="16" x14ac:dyDescent="0.2">
      <c r="C41" s="29" t="s">
        <v>1077</v>
      </c>
      <c r="D41" s="30"/>
      <c r="E41" s="30"/>
      <c r="F41" s="30"/>
      <c r="G41" s="30"/>
      <c r="H41" s="30"/>
      <c r="I41" s="31"/>
    </row>
    <row r="42" spans="3:9" x14ac:dyDescent="0.2">
      <c r="C42" s="27" t="s">
        <v>1078</v>
      </c>
      <c r="D42" s="42"/>
      <c r="E42" s="43"/>
      <c r="F42" s="39" t="b">
        <v>0</v>
      </c>
      <c r="G42" s="40"/>
      <c r="H42" s="40"/>
      <c r="I42" s="41"/>
    </row>
    <row r="43" spans="3:9" x14ac:dyDescent="0.2">
      <c r="C43" s="27" t="s">
        <v>1079</v>
      </c>
      <c r="D43" s="42"/>
      <c r="E43" s="43"/>
      <c r="F43" s="39" t="b">
        <v>0</v>
      </c>
      <c r="G43" s="40"/>
      <c r="H43" s="40"/>
      <c r="I43" s="41"/>
    </row>
    <row r="44" spans="3:9" x14ac:dyDescent="0.2">
      <c r="C44" s="27" t="s">
        <v>1080</v>
      </c>
      <c r="D44" s="42"/>
      <c r="E44" s="43"/>
      <c r="F44" s="39" t="b">
        <v>0</v>
      </c>
      <c r="G44" s="40"/>
      <c r="H44" s="40"/>
      <c r="I44" s="41"/>
    </row>
    <row r="46" spans="3:9" ht="16" x14ac:dyDescent="0.2">
      <c r="C46" s="29" t="s">
        <v>1081</v>
      </c>
      <c r="D46" s="30"/>
      <c r="E46" s="30"/>
      <c r="F46" s="30"/>
      <c r="G46" s="31"/>
    </row>
    <row r="47" spans="3:9" x14ac:dyDescent="0.2">
      <c r="C47" s="44" t="s">
        <v>1082</v>
      </c>
      <c r="D47" s="45"/>
      <c r="E47" s="45"/>
      <c r="F47" s="45"/>
      <c r="G47" s="46"/>
    </row>
    <row r="48" spans="3:9" x14ac:dyDescent="0.2">
      <c r="C48" s="44" t="s">
        <v>1083</v>
      </c>
      <c r="D48" s="45"/>
      <c r="E48" s="45"/>
      <c r="F48" s="45"/>
      <c r="G48" s="46"/>
    </row>
    <row r="49" spans="2:7" x14ac:dyDescent="0.2">
      <c r="C49" s="44" t="s">
        <v>1084</v>
      </c>
      <c r="D49" s="45"/>
      <c r="E49" s="45"/>
      <c r="F49" s="45"/>
      <c r="G49" s="46"/>
    </row>
    <row r="50" spans="2:7" x14ac:dyDescent="0.2">
      <c r="C50" s="44" t="s">
        <v>1085</v>
      </c>
      <c r="D50" s="45"/>
      <c r="E50" s="45"/>
      <c r="F50" s="45"/>
      <c r="G50" s="46"/>
    </row>
    <row r="53" spans="2:7" ht="19" x14ac:dyDescent="0.25">
      <c r="B53" s="7" t="s">
        <v>1027</v>
      </c>
    </row>
    <row r="55" spans="2:7" x14ac:dyDescent="0.2">
      <c r="C55" s="5" t="s">
        <v>1040</v>
      </c>
      <c r="D55" t="s">
        <v>156</v>
      </c>
    </row>
    <row r="56" spans="2:7" x14ac:dyDescent="0.2">
      <c r="C56" s="5" t="s">
        <v>1087</v>
      </c>
      <c r="D56">
        <v>15</v>
      </c>
    </row>
    <row r="57" spans="2:7" x14ac:dyDescent="0.2">
      <c r="C57" s="5" t="s">
        <v>1088</v>
      </c>
      <c r="D57">
        <v>310</v>
      </c>
    </row>
    <row r="58" spans="2:7" x14ac:dyDescent="0.2">
      <c r="C58" s="5" t="s">
        <v>1089</v>
      </c>
      <c r="D58">
        <v>1.2417556678523786E-3</v>
      </c>
    </row>
    <row r="59" spans="2:7" x14ac:dyDescent="0.2">
      <c r="C59" s="5" t="s">
        <v>1090</v>
      </c>
      <c r="D59">
        <v>0.99999724227478182</v>
      </c>
    </row>
    <row r="61" spans="2:7" ht="19" x14ac:dyDescent="0.25">
      <c r="B61" s="7" t="s">
        <v>1028</v>
      </c>
    </row>
    <row r="63" spans="2:7" x14ac:dyDescent="0.2">
      <c r="C63" s="5" t="s">
        <v>1091</v>
      </c>
      <c r="D63" t="s">
        <v>1092</v>
      </c>
      <c r="E63" t="s">
        <v>1093</v>
      </c>
    </row>
    <row r="64" spans="2:7" x14ac:dyDescent="0.2">
      <c r="C64" s="5" t="s">
        <v>1094</v>
      </c>
      <c r="D64" s="9">
        <v>18.466185312619388</v>
      </c>
      <c r="E64" t="b">
        <v>1</v>
      </c>
    </row>
    <row r="65" spans="3:5" x14ac:dyDescent="0.2">
      <c r="C65" s="5" t="s">
        <v>2</v>
      </c>
      <c r="D65" s="9">
        <v>0.13451241986072446</v>
      </c>
      <c r="E65" t="b">
        <v>1</v>
      </c>
    </row>
    <row r="66" spans="3:5" x14ac:dyDescent="0.2">
      <c r="C66" s="5" t="s">
        <v>3</v>
      </c>
      <c r="D66" s="9">
        <v>0.75236165797152843</v>
      </c>
      <c r="E66" t="b">
        <v>1</v>
      </c>
    </row>
    <row r="67" spans="3:5" x14ac:dyDescent="0.2">
      <c r="C67" s="5" t="s">
        <v>4</v>
      </c>
      <c r="D67" s="9">
        <v>4.5741597524718555E-2</v>
      </c>
      <c r="E67" t="b">
        <v>1</v>
      </c>
    </row>
    <row r="68" spans="3:5" x14ac:dyDescent="0.2">
      <c r="C68" s="5" t="s">
        <v>5</v>
      </c>
      <c r="D68" s="9">
        <v>0.52170849506342942</v>
      </c>
      <c r="E68" t="b">
        <v>1</v>
      </c>
    </row>
    <row r="69" spans="3:5" x14ac:dyDescent="0.2">
      <c r="C69" s="5" t="s">
        <v>6</v>
      </c>
      <c r="D69" s="9">
        <v>0.9937879549953792</v>
      </c>
      <c r="E69" t="b">
        <v>1</v>
      </c>
    </row>
    <row r="70" spans="3:5" x14ac:dyDescent="0.2">
      <c r="C70" s="5" t="s">
        <v>7</v>
      </c>
      <c r="D70" s="9">
        <v>0.5482089905483819</v>
      </c>
      <c r="E70" t="b">
        <v>1</v>
      </c>
    </row>
    <row r="71" spans="3:5" x14ac:dyDescent="0.2">
      <c r="C71" s="5" t="s">
        <v>8</v>
      </c>
      <c r="D71" s="9">
        <v>1.3361702856353734</v>
      </c>
      <c r="E71" t="b">
        <v>1</v>
      </c>
    </row>
    <row r="72" spans="3:5" x14ac:dyDescent="0.2">
      <c r="C72" s="5" t="s">
        <v>9</v>
      </c>
      <c r="D72" s="9">
        <v>0.50813727100501505</v>
      </c>
      <c r="E72" t="b">
        <v>1</v>
      </c>
    </row>
    <row r="73" spans="3:5" x14ac:dyDescent="0.2">
      <c r="C73" s="5" t="s">
        <v>10</v>
      </c>
      <c r="D73" s="9">
        <v>2.0941382679360294</v>
      </c>
      <c r="E73" t="b">
        <v>1</v>
      </c>
    </row>
    <row r="74" spans="3:5" x14ac:dyDescent="0.2">
      <c r="C74" s="5" t="s">
        <v>11</v>
      </c>
      <c r="D74" s="9">
        <v>2.4465763072957474</v>
      </c>
      <c r="E74" t="b">
        <v>1</v>
      </c>
    </row>
    <row r="75" spans="3:5" x14ac:dyDescent="0.2">
      <c r="C75" s="5" t="s">
        <v>12</v>
      </c>
      <c r="D75" s="9">
        <v>0.84099020665630086</v>
      </c>
      <c r="E75" t="b">
        <v>1</v>
      </c>
    </row>
    <row r="76" spans="3:5" x14ac:dyDescent="0.2">
      <c r="C76" s="5" t="s">
        <v>13</v>
      </c>
      <c r="D76" s="9">
        <v>1.8158498847174664</v>
      </c>
      <c r="E76" t="b">
        <v>1</v>
      </c>
    </row>
    <row r="77" spans="3:5" x14ac:dyDescent="0.2">
      <c r="C77" s="5" t="s">
        <v>14</v>
      </c>
      <c r="D77" s="9">
        <v>0.30817462773266241</v>
      </c>
      <c r="E77" t="b">
        <v>1</v>
      </c>
    </row>
    <row r="78" spans="3:5" x14ac:dyDescent="0.2">
      <c r="C78" s="5" t="s">
        <v>15</v>
      </c>
      <c r="D78" s="9">
        <v>0.3556684283324959</v>
      </c>
      <c r="E78" t="b">
        <v>1</v>
      </c>
    </row>
    <row r="79" spans="3:5" x14ac:dyDescent="0.2">
      <c r="C79" s="5" t="s">
        <v>16</v>
      </c>
      <c r="D79" s="9">
        <v>1.5207633421514091</v>
      </c>
      <c r="E79" t="b">
        <v>1</v>
      </c>
    </row>
    <row r="80" spans="3:5" x14ac:dyDescent="0.2">
      <c r="C80" s="5" t="s">
        <v>17</v>
      </c>
      <c r="D80" s="9">
        <v>0.75641374233914793</v>
      </c>
      <c r="E80" t="b">
        <v>1</v>
      </c>
    </row>
    <row r="81" spans="3:5" x14ac:dyDescent="0.2">
      <c r="C81" s="5" t="s">
        <v>18</v>
      </c>
      <c r="D81" s="9">
        <v>0.28675027461706593</v>
      </c>
      <c r="E81" t="b">
        <v>1</v>
      </c>
    </row>
    <row r="82" spans="3:5" x14ac:dyDescent="0.2">
      <c r="C82" s="5" t="s">
        <v>19</v>
      </c>
      <c r="D82" s="9">
        <v>1.0902147552768588</v>
      </c>
      <c r="E82" t="b">
        <v>1</v>
      </c>
    </row>
    <row r="83" spans="3:5" x14ac:dyDescent="0.2">
      <c r="C83" s="5" t="s">
        <v>20</v>
      </c>
      <c r="D83" s="9">
        <v>1.310270064077856</v>
      </c>
      <c r="E83" t="b">
        <v>1</v>
      </c>
    </row>
    <row r="84" spans="3:5" x14ac:dyDescent="0.2">
      <c r="C84" s="5" t="s">
        <v>21</v>
      </c>
      <c r="D84" s="9">
        <v>0.66945291868899848</v>
      </c>
      <c r="E84" t="b">
        <v>1</v>
      </c>
    </row>
    <row r="85" spans="3:5" x14ac:dyDescent="0.2">
      <c r="C85" s="5" t="s">
        <v>22</v>
      </c>
      <c r="D85" s="9">
        <v>1.4911262693061156</v>
      </c>
      <c r="E85" t="b">
        <v>1</v>
      </c>
    </row>
    <row r="86" spans="3:5" x14ac:dyDescent="0.2">
      <c r="C86" s="5" t="s">
        <v>23</v>
      </c>
      <c r="D86" s="9">
        <v>2.6946885512766339</v>
      </c>
      <c r="E86" t="b">
        <v>1</v>
      </c>
    </row>
    <row r="87" spans="3:5" x14ac:dyDescent="0.2">
      <c r="C87" s="5" t="s">
        <v>24</v>
      </c>
      <c r="D87" s="9">
        <v>0.15291114758056268</v>
      </c>
      <c r="E87" t="b">
        <v>1</v>
      </c>
    </row>
    <row r="88" spans="3:5" x14ac:dyDescent="0.2">
      <c r="C88" s="5" t="s">
        <v>25</v>
      </c>
      <c r="D88" s="9">
        <v>0.25814595028934728</v>
      </c>
      <c r="E88" t="b">
        <v>1</v>
      </c>
    </row>
    <row r="89" spans="3:5" x14ac:dyDescent="0.2">
      <c r="C89" s="5" t="s">
        <v>26</v>
      </c>
      <c r="D89" s="9">
        <v>2.0060945642768586</v>
      </c>
      <c r="E89" t="b">
        <v>1</v>
      </c>
    </row>
    <row r="90" spans="3:5" x14ac:dyDescent="0.2">
      <c r="C90" s="5" t="s">
        <v>27</v>
      </c>
      <c r="D90" s="9">
        <v>1.1994319628007464</v>
      </c>
      <c r="E90" t="b">
        <v>1</v>
      </c>
    </row>
    <row r="91" spans="3:5" x14ac:dyDescent="0.2">
      <c r="C91" s="5" t="s">
        <v>28</v>
      </c>
      <c r="D91" s="9">
        <v>0.6932690308700088</v>
      </c>
      <c r="E91" t="b">
        <v>1</v>
      </c>
    </row>
    <row r="92" spans="3:5" x14ac:dyDescent="0.2">
      <c r="C92" s="5" t="s">
        <v>29</v>
      </c>
      <c r="D92" s="9">
        <v>4.0996909634898886</v>
      </c>
      <c r="E92" t="b">
        <v>1</v>
      </c>
    </row>
    <row r="93" spans="3:5" x14ac:dyDescent="0.2">
      <c r="C93" s="5" t="s">
        <v>30</v>
      </c>
      <c r="D93" s="9">
        <v>0.80753476201867158</v>
      </c>
      <c r="E93" t="b">
        <v>1</v>
      </c>
    </row>
    <row r="94" spans="3:5" x14ac:dyDescent="0.2">
      <c r="C94" s="5" t="s">
        <v>31</v>
      </c>
      <c r="D94" s="9">
        <v>0.46612137315855873</v>
      </c>
      <c r="E94" t="b">
        <v>1</v>
      </c>
    </row>
    <row r="96" spans="3:5" x14ac:dyDescent="0.2">
      <c r="C96" s="5"/>
    </row>
    <row r="97" spans="2:4" x14ac:dyDescent="0.2">
      <c r="C97" s="5" t="s">
        <v>160</v>
      </c>
      <c r="D97" t="s">
        <v>1095</v>
      </c>
    </row>
    <row r="98" spans="2:4" x14ac:dyDescent="0.2">
      <c r="C98" t="s">
        <v>1096</v>
      </c>
      <c r="D98">
        <v>1.3981790393035773E-12</v>
      </c>
    </row>
    <row r="99" spans="2:4" ht="19" x14ac:dyDescent="0.25">
      <c r="B99" s="7" t="s">
        <v>1029</v>
      </c>
    </row>
    <row r="101" spans="2:4" x14ac:dyDescent="0.2">
      <c r="C101" s="5" t="s">
        <v>1091</v>
      </c>
      <c r="D101" t="s">
        <v>1097</v>
      </c>
    </row>
    <row r="102" spans="2:4" x14ac:dyDescent="0.2">
      <c r="C102" s="5" t="s">
        <v>1094</v>
      </c>
      <c r="D102">
        <v>247.30626745947112</v>
      </c>
    </row>
    <row r="103" spans="2:4" x14ac:dyDescent="0.2">
      <c r="C103" s="5" t="s">
        <v>2</v>
      </c>
      <c r="D103">
        <v>1590.6510116807926</v>
      </c>
    </row>
    <row r="104" spans="2:4" x14ac:dyDescent="0.2">
      <c r="C104" s="5" t="s">
        <v>3</v>
      </c>
      <c r="D104">
        <v>18.168351526888841</v>
      </c>
    </row>
    <row r="105" spans="2:4" x14ac:dyDescent="0.2">
      <c r="C105" s="5" t="s">
        <v>4</v>
      </c>
      <c r="D105">
        <v>-2599.9526837826488</v>
      </c>
    </row>
    <row r="106" spans="2:4" x14ac:dyDescent="0.2">
      <c r="C106" s="5" t="s">
        <v>5</v>
      </c>
      <c r="D106">
        <v>1430.3243667196443</v>
      </c>
    </row>
    <row r="107" spans="2:4" x14ac:dyDescent="0.2">
      <c r="C107" s="5" t="s">
        <v>6</v>
      </c>
      <c r="D107">
        <v>-192.46212221371695</v>
      </c>
    </row>
    <row r="108" spans="2:4" x14ac:dyDescent="0.2">
      <c r="C108" s="5" t="s">
        <v>7</v>
      </c>
      <c r="D108">
        <v>593.69282653139066</v>
      </c>
    </row>
    <row r="109" spans="2:4" x14ac:dyDescent="0.2">
      <c r="C109" s="5" t="s">
        <v>8</v>
      </c>
      <c r="D109">
        <v>80.455354331616277</v>
      </c>
    </row>
    <row r="110" spans="2:4" x14ac:dyDescent="0.2">
      <c r="C110" s="5" t="s">
        <v>9</v>
      </c>
      <c r="D110">
        <v>-348.86085968338961</v>
      </c>
    </row>
    <row r="111" spans="2:4" x14ac:dyDescent="0.2">
      <c r="C111" s="5" t="s">
        <v>10</v>
      </c>
      <c r="D111">
        <v>51.121930405178233</v>
      </c>
    </row>
    <row r="112" spans="2:4" x14ac:dyDescent="0.2">
      <c r="C112" s="5" t="s">
        <v>11</v>
      </c>
      <c r="D112">
        <v>-76.368335829276646</v>
      </c>
    </row>
    <row r="113" spans="3:4" x14ac:dyDescent="0.2">
      <c r="C113" s="5" t="s">
        <v>12</v>
      </c>
      <c r="D113">
        <v>-1146.0590528643716</v>
      </c>
    </row>
    <row r="114" spans="3:4" x14ac:dyDescent="0.2">
      <c r="C114" s="5" t="s">
        <v>13</v>
      </c>
      <c r="D114">
        <v>234.87124071273612</v>
      </c>
    </row>
    <row r="115" spans="3:4" x14ac:dyDescent="0.2">
      <c r="C115" s="5" t="s">
        <v>14</v>
      </c>
      <c r="D115">
        <v>203.30450970776351</v>
      </c>
    </row>
    <row r="116" spans="3:4" x14ac:dyDescent="0.2">
      <c r="C116" s="5" t="s">
        <v>15</v>
      </c>
      <c r="D116">
        <v>461.59727743830609</v>
      </c>
    </row>
    <row r="117" spans="3:4" x14ac:dyDescent="0.2">
      <c r="C117" s="5" t="s">
        <v>16</v>
      </c>
      <c r="D117">
        <v>-193.48602698191897</v>
      </c>
    </row>
    <row r="118" spans="3:4" x14ac:dyDescent="0.2">
      <c r="C118" s="5" t="s">
        <v>17</v>
      </c>
      <c r="D118">
        <v>322.04495984682325</v>
      </c>
    </row>
    <row r="119" spans="3:4" x14ac:dyDescent="0.2">
      <c r="C119" s="5" t="s">
        <v>18</v>
      </c>
      <c r="D119">
        <v>144.57926410832368</v>
      </c>
    </row>
    <row r="120" spans="3:4" x14ac:dyDescent="0.2">
      <c r="C120" s="5" t="s">
        <v>19</v>
      </c>
      <c r="D120">
        <v>-12.722874377878505</v>
      </c>
    </row>
    <row r="121" spans="3:4" x14ac:dyDescent="0.2">
      <c r="C121" s="5" t="s">
        <v>20</v>
      </c>
      <c r="D121">
        <v>169.60343527890279</v>
      </c>
    </row>
    <row r="122" spans="3:4" x14ac:dyDescent="0.2">
      <c r="C122" s="5" t="s">
        <v>21</v>
      </c>
      <c r="D122">
        <v>-135.3137373600583</v>
      </c>
    </row>
    <row r="123" spans="3:4" x14ac:dyDescent="0.2">
      <c r="C123" s="5" t="s">
        <v>22</v>
      </c>
      <c r="D123">
        <v>1239.8601908733549</v>
      </c>
    </row>
    <row r="124" spans="3:4" x14ac:dyDescent="0.2">
      <c r="C124" s="5" t="s">
        <v>23</v>
      </c>
      <c r="D124">
        <v>-255.99676248221095</v>
      </c>
    </row>
    <row r="125" spans="3:4" x14ac:dyDescent="0.2">
      <c r="C125" s="5" t="s">
        <v>24</v>
      </c>
      <c r="D125">
        <v>-1010.7536497158476</v>
      </c>
    </row>
    <row r="126" spans="3:4" x14ac:dyDescent="0.2">
      <c r="C126" s="5" t="s">
        <v>25</v>
      </c>
      <c r="D126">
        <v>-1029.6660940131574</v>
      </c>
    </row>
    <row r="127" spans="3:4" x14ac:dyDescent="0.2">
      <c r="C127" s="5" t="s">
        <v>26</v>
      </c>
      <c r="D127">
        <v>97.765007875734199</v>
      </c>
    </row>
    <row r="128" spans="3:4" x14ac:dyDescent="0.2">
      <c r="C128" s="5" t="s">
        <v>27</v>
      </c>
      <c r="D128">
        <v>-139.20248773571458</v>
      </c>
    </row>
    <row r="129" spans="3:4" x14ac:dyDescent="0.2">
      <c r="C129" s="5" t="s">
        <v>28</v>
      </c>
      <c r="D129">
        <v>-247.94374099173751</v>
      </c>
    </row>
    <row r="130" spans="3:4" x14ac:dyDescent="0.2">
      <c r="C130" s="5" t="s">
        <v>29</v>
      </c>
      <c r="D130">
        <v>-31.797651582299927</v>
      </c>
    </row>
    <row r="131" spans="3:4" x14ac:dyDescent="0.2">
      <c r="C131" s="5" t="s">
        <v>30</v>
      </c>
      <c r="D131">
        <v>-129.44459025034044</v>
      </c>
    </row>
    <row r="132" spans="3:4" x14ac:dyDescent="0.2">
      <c r="C132" s="5" t="s">
        <v>31</v>
      </c>
      <c r="D132">
        <v>96.487617305966893</v>
      </c>
    </row>
  </sheetData>
  <mergeCells count="62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  <mergeCell ref="C46:G46"/>
    <mergeCell ref="C47:G47"/>
    <mergeCell ref="C48:G48"/>
    <mergeCell ref="C49:G49"/>
    <mergeCell ref="C50:G50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6:I36"/>
    <mergeCell ref="C26:I26"/>
    <mergeCell ref="C27:E27"/>
    <mergeCell ref="F27:I27"/>
    <mergeCell ref="C29:I29"/>
    <mergeCell ref="C30:E30"/>
    <mergeCell ref="F30:I30"/>
    <mergeCell ref="C32:I32"/>
    <mergeCell ref="C33:E33"/>
    <mergeCell ref="C34:E34"/>
    <mergeCell ref="F33:I33"/>
    <mergeCell ref="F34:I34"/>
    <mergeCell ref="C20:AH20"/>
    <mergeCell ref="C21:D21"/>
    <mergeCell ref="C22:D22"/>
    <mergeCell ref="C23:D23"/>
    <mergeCell ref="C24:D24"/>
    <mergeCell ref="E21:AH21"/>
    <mergeCell ref="E24:AH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LogReg_Output'!$B$10:$B$10" display="Inputs" xr:uid="{5D9C8558-BE9D-C54B-BF5E-57EB9E730FE7}"/>
    <hyperlink ref="D4" location="'LogReg_Output'!$B$53:$B$53" display="Regression Summary" xr:uid="{F495FB6E-E49F-5444-B26D-5FA9155ED566}"/>
    <hyperlink ref="F4" location="'LogReg_Output'!$B$61:$B$61" display="Predictor Screening" xr:uid="{436561AC-16B7-1A4D-9541-C318595177F2}"/>
    <hyperlink ref="H4" location="'LogReg_Output'!$B$99:$B$99" display="Coefficients" xr:uid="{5EE62569-C75E-9F45-A81E-867E29C58E5C}"/>
    <hyperlink ref="J4" location="'LogReg_Stored'!$B$10:$B$10" display="PMML Model" xr:uid="{9919CB3C-3267-B44E-9F93-1D07E71794C6}"/>
    <hyperlink ref="B5" location="'LogReg_TrainingScore'!$B$10:$B$10" display="Training: Classification Summary" xr:uid="{D1390A97-6A4E-D540-8B96-4FF707E6715B}"/>
    <hyperlink ref="D5" location="'LogReg_TrainingScore'!$B$34:$B$34" display="Training: Classification Details" xr:uid="{E2B5EE88-5D1D-7548-B011-C47E154ADA83}"/>
    <hyperlink ref="F5" location="'LogReg_ValidationScore'!$B$10:$B$10" display="Validation: Classification Summary" xr:uid="{F5BA89A0-DC20-5C4A-B93E-EC5E02EC80BC}"/>
    <hyperlink ref="H5" location="'LogReg_ValidationScore'!$B$34:$B$34" display="Validation: Classification Details" xr:uid="{4D5A6445-B222-AB45-AFFB-9DDB00A8606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24E6-A294-CC47-8AED-B38ED365D83F}">
  <dimension ref="B1:Q377"/>
  <sheetViews>
    <sheetView showGridLines="0" topLeftCell="A4" workbookViewId="0">
      <selection activeCell="A10" sqref="A10:G33"/>
    </sheetView>
  </sheetViews>
  <sheetFormatPr baseColWidth="10" defaultRowHeight="15" x14ac:dyDescent="0.2"/>
  <cols>
    <col min="3" max="3" width="17" customWidth="1"/>
    <col min="4" max="4" width="12.33203125" customWidth="1"/>
    <col min="5" max="5" width="21.33203125" customWidth="1"/>
    <col min="6" max="7" width="12.33203125" customWidth="1"/>
    <col min="14" max="14" width="23" bestFit="1" customWidth="1"/>
  </cols>
  <sheetData>
    <row r="1" spans="2:17" ht="19" x14ac:dyDescent="0.25">
      <c r="B1" s="6" t="s">
        <v>1058</v>
      </c>
      <c r="N1" t="s">
        <v>945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790</v>
      </c>
      <c r="O5" s="12">
        <v>26</v>
      </c>
      <c r="P5" s="12">
        <v>32</v>
      </c>
      <c r="Q5" s="12">
        <v>848</v>
      </c>
    </row>
    <row r="10" spans="2:17" ht="19" x14ac:dyDescent="0.25">
      <c r="B10" s="7" t="s">
        <v>1030</v>
      </c>
    </row>
    <row r="12" spans="2:17" ht="16" x14ac:dyDescent="0.2">
      <c r="C12" s="24" t="s">
        <v>1035</v>
      </c>
      <c r="D12" s="24"/>
      <c r="E12" s="24"/>
    </row>
    <row r="13" spans="2:17" x14ac:dyDescent="0.2">
      <c r="C13" s="5" t="s">
        <v>1052</v>
      </c>
      <c r="D13" t="s">
        <v>1056</v>
      </c>
      <c r="E13" t="s">
        <v>1057</v>
      </c>
    </row>
    <row r="14" spans="2:17" x14ac:dyDescent="0.2">
      <c r="C14" s="5">
        <v>0</v>
      </c>
      <c r="D14" s="9">
        <v>127</v>
      </c>
      <c r="E14">
        <v>0</v>
      </c>
    </row>
    <row r="15" spans="2:17" x14ac:dyDescent="0.2">
      <c r="C15" s="5">
        <v>1</v>
      </c>
      <c r="D15" s="9">
        <v>0</v>
      </c>
      <c r="E15">
        <v>214</v>
      </c>
    </row>
    <row r="17" spans="3:6" ht="16" x14ac:dyDescent="0.2">
      <c r="C17" s="24" t="s">
        <v>1036</v>
      </c>
      <c r="D17" s="24"/>
      <c r="E17" s="24"/>
      <c r="F17" s="24"/>
    </row>
    <row r="18" spans="3:6" x14ac:dyDescent="0.2">
      <c r="C18" t="s">
        <v>1037</v>
      </c>
      <c r="D18" t="s">
        <v>1049</v>
      </c>
      <c r="E18" t="s">
        <v>1050</v>
      </c>
      <c r="F18" t="s">
        <v>1051</v>
      </c>
    </row>
    <row r="19" spans="3:6" x14ac:dyDescent="0.2">
      <c r="C19" s="5">
        <v>0</v>
      </c>
      <c r="D19">
        <f>SUM($D$14:$E$14)</f>
        <v>127</v>
      </c>
      <c r="E19">
        <f>SUM($D$14:$E$14) - $D$14</f>
        <v>0</v>
      </c>
      <c r="F19">
        <f>IF($D$19=0,"Undefined",$E$19*100 / $D$19)</f>
        <v>0</v>
      </c>
    </row>
    <row r="20" spans="3:6" x14ac:dyDescent="0.2">
      <c r="C20" s="5">
        <v>1</v>
      </c>
      <c r="D20">
        <f>SUM($D$15:$E$15)</f>
        <v>214</v>
      </c>
      <c r="E20">
        <f>SUM($D$15:$E$15) - $E$15</f>
        <v>0</v>
      </c>
      <c r="F20">
        <f>IF($D$20=0,"Undefined",$E$20*100 / $D$20)</f>
        <v>0</v>
      </c>
    </row>
    <row r="21" spans="3:6" x14ac:dyDescent="0.2">
      <c r="C21" s="5" t="s">
        <v>1038</v>
      </c>
      <c r="D21">
        <f>SUM($D$19:$D$20)</f>
        <v>341</v>
      </c>
      <c r="E21">
        <f>SUM($E$19:$E$20)</f>
        <v>0</v>
      </c>
      <c r="F21">
        <f>IF($D$21=0,"Undefined",$E$21*100 / $D$21)</f>
        <v>0</v>
      </c>
    </row>
    <row r="23" spans="3:6" ht="16" x14ac:dyDescent="0.2">
      <c r="C23" s="24" t="s">
        <v>1039</v>
      </c>
      <c r="D23" s="24"/>
    </row>
    <row r="24" spans="3:6" x14ac:dyDescent="0.2">
      <c r="C24" t="s">
        <v>1040</v>
      </c>
      <c r="D24" t="s">
        <v>156</v>
      </c>
    </row>
    <row r="25" spans="3:6" x14ac:dyDescent="0.2">
      <c r="C25" t="s">
        <v>1041</v>
      </c>
      <c r="D25">
        <v>341</v>
      </c>
    </row>
    <row r="26" spans="3:6" x14ac:dyDescent="0.2">
      <c r="C26" t="s">
        <v>1042</v>
      </c>
      <c r="D26">
        <v>100</v>
      </c>
    </row>
    <row r="27" spans="3:6" x14ac:dyDescent="0.2">
      <c r="C27" t="s">
        <v>1043</v>
      </c>
      <c r="D27">
        <v>1</v>
      </c>
    </row>
    <row r="28" spans="3:6" x14ac:dyDescent="0.2">
      <c r="C28" t="s">
        <v>1044</v>
      </c>
      <c r="D28">
        <v>1</v>
      </c>
    </row>
    <row r="29" spans="3:6" x14ac:dyDescent="0.2">
      <c r="C29" t="s">
        <v>1045</v>
      </c>
      <c r="D29">
        <v>1</v>
      </c>
    </row>
    <row r="30" spans="3:6" x14ac:dyDescent="0.2">
      <c r="C30" t="s">
        <v>1046</v>
      </c>
      <c r="D30">
        <v>1</v>
      </c>
    </row>
    <row r="31" spans="3:6" x14ac:dyDescent="0.2">
      <c r="C31" t="s">
        <v>1047</v>
      </c>
      <c r="D31">
        <v>1</v>
      </c>
    </row>
    <row r="32" spans="3:6" x14ac:dyDescent="0.2">
      <c r="C32" t="s">
        <v>1048</v>
      </c>
      <c r="D32">
        <v>0.5</v>
      </c>
    </row>
    <row r="34" spans="2:7" ht="19" x14ac:dyDescent="0.25">
      <c r="B34" s="7" t="s">
        <v>1031</v>
      </c>
    </row>
    <row r="36" spans="2:7" x14ac:dyDescent="0.2">
      <c r="C36" s="5" t="s">
        <v>837</v>
      </c>
      <c r="D36" t="s">
        <v>869</v>
      </c>
      <c r="E36" t="s">
        <v>1053</v>
      </c>
      <c r="F36" t="s">
        <v>1054</v>
      </c>
      <c r="G36" t="s">
        <v>1055</v>
      </c>
    </row>
    <row r="37" spans="2:7" x14ac:dyDescent="0.2">
      <c r="C37" s="5" t="s">
        <v>161</v>
      </c>
      <c r="D37" s="9">
        <v>0</v>
      </c>
      <c r="E37" s="9">
        <v>0</v>
      </c>
      <c r="F37" s="9">
        <v>4.1525304348929401E-161</v>
      </c>
      <c r="G37">
        <v>1</v>
      </c>
    </row>
    <row r="38" spans="2:7" x14ac:dyDescent="0.2">
      <c r="C38" s="5" t="s">
        <v>165</v>
      </c>
      <c r="D38" s="9">
        <v>0</v>
      </c>
      <c r="E38" s="9">
        <v>0</v>
      </c>
      <c r="F38" s="9">
        <v>1.8576658988935189E-68</v>
      </c>
      <c r="G38">
        <v>1</v>
      </c>
    </row>
    <row r="39" spans="2:7" x14ac:dyDescent="0.2">
      <c r="C39" s="5" t="s">
        <v>168</v>
      </c>
      <c r="D39" s="9">
        <v>0</v>
      </c>
      <c r="E39" s="9">
        <v>0</v>
      </c>
      <c r="F39" s="9">
        <v>2.3461162021452719E-26</v>
      </c>
      <c r="G39">
        <v>1</v>
      </c>
    </row>
    <row r="40" spans="2:7" x14ac:dyDescent="0.2">
      <c r="C40" s="5" t="s">
        <v>171</v>
      </c>
      <c r="D40" s="9">
        <v>0</v>
      </c>
      <c r="E40" s="9">
        <v>0</v>
      </c>
      <c r="F40" s="9">
        <v>3.0893511166801435E-28</v>
      </c>
      <c r="G40">
        <v>1</v>
      </c>
    </row>
    <row r="41" spans="2:7" x14ac:dyDescent="0.2">
      <c r="C41" s="5" t="s">
        <v>172</v>
      </c>
      <c r="D41" s="9">
        <v>0</v>
      </c>
      <c r="E41" s="9">
        <v>0</v>
      </c>
      <c r="F41" s="9">
        <v>2.0332253906230911E-61</v>
      </c>
      <c r="G41">
        <v>1</v>
      </c>
    </row>
    <row r="42" spans="2:7" x14ac:dyDescent="0.2">
      <c r="C42" s="5" t="s">
        <v>175</v>
      </c>
      <c r="D42" s="9">
        <v>0</v>
      </c>
      <c r="E42" s="9">
        <v>0</v>
      </c>
      <c r="F42" s="9">
        <v>3.2860409531968227E-5</v>
      </c>
      <c r="G42">
        <v>0.99996713959046801</v>
      </c>
    </row>
    <row r="43" spans="2:7" x14ac:dyDescent="0.2">
      <c r="C43" s="5" t="s">
        <v>176</v>
      </c>
      <c r="D43" s="9">
        <v>0</v>
      </c>
      <c r="E43" s="9">
        <v>0</v>
      </c>
      <c r="F43" s="9">
        <v>7.0968973566667436E-93</v>
      </c>
      <c r="G43">
        <v>1</v>
      </c>
    </row>
    <row r="44" spans="2:7" x14ac:dyDescent="0.2">
      <c r="C44" s="5" t="s">
        <v>178</v>
      </c>
      <c r="D44" s="9">
        <v>0</v>
      </c>
      <c r="E44" s="9">
        <v>0</v>
      </c>
      <c r="F44" s="9">
        <v>5.1982845143514792E-85</v>
      </c>
      <c r="G44">
        <v>1</v>
      </c>
    </row>
    <row r="45" spans="2:7" x14ac:dyDescent="0.2">
      <c r="C45" s="5" t="s">
        <v>180</v>
      </c>
      <c r="D45" s="9">
        <v>1</v>
      </c>
      <c r="E45" s="9">
        <v>1</v>
      </c>
      <c r="F45" s="9">
        <v>0.99998999339685779</v>
      </c>
      <c r="G45">
        <v>1.0006603142209691E-5</v>
      </c>
    </row>
    <row r="46" spans="2:7" x14ac:dyDescent="0.2">
      <c r="C46" s="5" t="s">
        <v>181</v>
      </c>
      <c r="D46" s="9">
        <v>1</v>
      </c>
      <c r="E46" s="9">
        <v>1</v>
      </c>
      <c r="F46" s="9">
        <v>1</v>
      </c>
      <c r="G46">
        <v>0</v>
      </c>
    </row>
    <row r="47" spans="2:7" x14ac:dyDescent="0.2">
      <c r="C47" s="5" t="s">
        <v>182</v>
      </c>
      <c r="D47" s="9">
        <v>1</v>
      </c>
      <c r="E47" s="9">
        <v>1</v>
      </c>
      <c r="F47" s="9">
        <v>1</v>
      </c>
      <c r="G47">
        <v>0</v>
      </c>
    </row>
    <row r="48" spans="2:7" x14ac:dyDescent="0.2">
      <c r="C48" s="5" t="s">
        <v>183</v>
      </c>
      <c r="D48" s="9">
        <v>0</v>
      </c>
      <c r="E48" s="9">
        <v>0</v>
      </c>
      <c r="F48" s="9">
        <v>8.5767394257385898E-7</v>
      </c>
      <c r="G48">
        <v>0.99999914232605758</v>
      </c>
    </row>
    <row r="49" spans="3:7" x14ac:dyDescent="0.2">
      <c r="C49" s="5" t="s">
        <v>184</v>
      </c>
      <c r="D49" s="9">
        <v>0</v>
      </c>
      <c r="E49" s="9">
        <v>0</v>
      </c>
      <c r="F49" s="9">
        <v>3.0836717938100399E-144</v>
      </c>
      <c r="G49">
        <v>1</v>
      </c>
    </row>
    <row r="50" spans="3:7" x14ac:dyDescent="0.2">
      <c r="C50" s="5" t="s">
        <v>185</v>
      </c>
      <c r="D50" s="9">
        <v>0</v>
      </c>
      <c r="E50" s="9">
        <v>0</v>
      </c>
      <c r="F50" s="9">
        <v>3.0371308693869732E-190</v>
      </c>
      <c r="G50">
        <v>1</v>
      </c>
    </row>
    <row r="51" spans="3:7" x14ac:dyDescent="0.2">
      <c r="C51" s="5" t="s">
        <v>186</v>
      </c>
      <c r="D51" s="9">
        <v>0</v>
      </c>
      <c r="E51" s="9">
        <v>0</v>
      </c>
      <c r="F51" s="9">
        <v>6.1532220333141242E-124</v>
      </c>
      <c r="G51">
        <v>1</v>
      </c>
    </row>
    <row r="52" spans="3:7" x14ac:dyDescent="0.2">
      <c r="C52" s="5" t="s">
        <v>188</v>
      </c>
      <c r="D52" s="9">
        <v>0</v>
      </c>
      <c r="E52" s="9">
        <v>0</v>
      </c>
      <c r="F52" s="9">
        <v>7.7411907111231365E-61</v>
      </c>
      <c r="G52">
        <v>1</v>
      </c>
    </row>
    <row r="53" spans="3:7" x14ac:dyDescent="0.2">
      <c r="C53" s="5" t="s">
        <v>189</v>
      </c>
      <c r="D53" s="9">
        <v>0</v>
      </c>
      <c r="E53" s="9">
        <v>0</v>
      </c>
      <c r="F53" s="9">
        <v>3.2434816611622232E-144</v>
      </c>
      <c r="G53">
        <v>1</v>
      </c>
    </row>
    <row r="54" spans="3:7" x14ac:dyDescent="0.2">
      <c r="C54" s="5" t="s">
        <v>192</v>
      </c>
      <c r="D54" s="9">
        <v>0</v>
      </c>
      <c r="E54" s="9">
        <v>0</v>
      </c>
      <c r="F54" s="9">
        <v>3.4715890833825829E-79</v>
      </c>
      <c r="G54">
        <v>1</v>
      </c>
    </row>
    <row r="55" spans="3:7" x14ac:dyDescent="0.2">
      <c r="C55" s="5" t="s">
        <v>193</v>
      </c>
      <c r="D55" s="9">
        <v>0</v>
      </c>
      <c r="E55" s="9">
        <v>0</v>
      </c>
      <c r="F55" s="9">
        <v>4.2530745495562069E-108</v>
      </c>
      <c r="G55">
        <v>1</v>
      </c>
    </row>
    <row r="56" spans="3:7" x14ac:dyDescent="0.2">
      <c r="C56" s="5" t="s">
        <v>195</v>
      </c>
      <c r="D56" s="9">
        <v>0</v>
      </c>
      <c r="E56" s="9">
        <v>0</v>
      </c>
      <c r="F56" s="9">
        <v>1.3165815120182667E-62</v>
      </c>
      <c r="G56">
        <v>1</v>
      </c>
    </row>
    <row r="57" spans="3:7" x14ac:dyDescent="0.2">
      <c r="C57" s="5" t="s">
        <v>197</v>
      </c>
      <c r="D57" s="9">
        <v>0</v>
      </c>
      <c r="E57" s="9">
        <v>0</v>
      </c>
      <c r="F57" s="9">
        <v>3.9742795458832956E-54</v>
      </c>
      <c r="G57">
        <v>1</v>
      </c>
    </row>
    <row r="58" spans="3:7" x14ac:dyDescent="0.2">
      <c r="C58" s="5" t="s">
        <v>201</v>
      </c>
      <c r="D58" s="9">
        <v>0</v>
      </c>
      <c r="E58" s="9">
        <v>0</v>
      </c>
      <c r="F58" s="9">
        <v>7.6049662959427363E-5</v>
      </c>
      <c r="G58">
        <v>0.99992395033704062</v>
      </c>
    </row>
    <row r="59" spans="3:7" x14ac:dyDescent="0.2">
      <c r="C59" s="5" t="s">
        <v>202</v>
      </c>
      <c r="D59" s="9">
        <v>0</v>
      </c>
      <c r="E59" s="9">
        <v>0</v>
      </c>
      <c r="F59" s="9">
        <v>4.1925831249834078E-35</v>
      </c>
      <c r="G59">
        <v>1</v>
      </c>
    </row>
    <row r="60" spans="3:7" x14ac:dyDescent="0.2">
      <c r="C60" s="5" t="s">
        <v>205</v>
      </c>
      <c r="D60" s="9">
        <v>0</v>
      </c>
      <c r="E60" s="9">
        <v>0</v>
      </c>
      <c r="F60" s="9">
        <v>2.030696208853219E-29</v>
      </c>
      <c r="G60">
        <v>1</v>
      </c>
    </row>
    <row r="61" spans="3:7" x14ac:dyDescent="0.2">
      <c r="C61" s="5" t="s">
        <v>207</v>
      </c>
      <c r="D61" s="9">
        <v>1</v>
      </c>
      <c r="E61" s="9">
        <v>1</v>
      </c>
      <c r="F61" s="9">
        <v>1</v>
      </c>
      <c r="G61">
        <v>0</v>
      </c>
    </row>
    <row r="62" spans="3:7" x14ac:dyDescent="0.2">
      <c r="C62" s="5" t="s">
        <v>208</v>
      </c>
      <c r="D62" s="9">
        <v>0</v>
      </c>
      <c r="E62" s="9">
        <v>0</v>
      </c>
      <c r="F62" s="9">
        <v>3.2262805949747853E-49</v>
      </c>
      <c r="G62">
        <v>1</v>
      </c>
    </row>
    <row r="63" spans="3:7" x14ac:dyDescent="0.2">
      <c r="C63" s="5" t="s">
        <v>209</v>
      </c>
      <c r="D63" s="9">
        <v>1</v>
      </c>
      <c r="E63" s="9">
        <v>1</v>
      </c>
      <c r="F63" s="9">
        <v>1</v>
      </c>
      <c r="G63">
        <v>0</v>
      </c>
    </row>
    <row r="64" spans="3:7" x14ac:dyDescent="0.2">
      <c r="C64" s="5" t="s">
        <v>214</v>
      </c>
      <c r="D64" s="9">
        <v>0</v>
      </c>
      <c r="E64" s="9">
        <v>0</v>
      </c>
      <c r="F64" s="9">
        <v>6.8524416147891899E-45</v>
      </c>
      <c r="G64">
        <v>1</v>
      </c>
    </row>
    <row r="65" spans="3:7" x14ac:dyDescent="0.2">
      <c r="C65" s="5" t="s">
        <v>216</v>
      </c>
      <c r="D65" s="9">
        <v>1</v>
      </c>
      <c r="E65" s="9">
        <v>1</v>
      </c>
      <c r="F65" s="9">
        <v>1</v>
      </c>
      <c r="G65">
        <v>0</v>
      </c>
    </row>
    <row r="66" spans="3:7" x14ac:dyDescent="0.2">
      <c r="C66" s="5" t="s">
        <v>217</v>
      </c>
      <c r="D66" s="9">
        <v>0</v>
      </c>
      <c r="E66" s="9">
        <v>0</v>
      </c>
      <c r="F66" s="9">
        <v>2.7936423398790421E-119</v>
      </c>
      <c r="G66">
        <v>1</v>
      </c>
    </row>
    <row r="67" spans="3:7" x14ac:dyDescent="0.2">
      <c r="C67" s="5" t="s">
        <v>219</v>
      </c>
      <c r="D67" s="9">
        <v>1</v>
      </c>
      <c r="E67" s="9">
        <v>1</v>
      </c>
      <c r="F67" s="9">
        <v>1</v>
      </c>
      <c r="G67">
        <v>0</v>
      </c>
    </row>
    <row r="68" spans="3:7" x14ac:dyDescent="0.2">
      <c r="C68" s="5" t="s">
        <v>220</v>
      </c>
      <c r="D68" s="9">
        <v>1</v>
      </c>
      <c r="E68" s="9">
        <v>1</v>
      </c>
      <c r="F68" s="9">
        <v>1</v>
      </c>
      <c r="G68">
        <v>0</v>
      </c>
    </row>
    <row r="69" spans="3:7" x14ac:dyDescent="0.2">
      <c r="C69" s="5" t="s">
        <v>221</v>
      </c>
      <c r="D69" s="9">
        <v>1</v>
      </c>
      <c r="E69" s="9">
        <v>1</v>
      </c>
      <c r="F69" s="9">
        <v>1</v>
      </c>
      <c r="G69">
        <v>0</v>
      </c>
    </row>
    <row r="70" spans="3:7" x14ac:dyDescent="0.2">
      <c r="C70" s="5" t="s">
        <v>222</v>
      </c>
      <c r="D70" s="9">
        <v>1</v>
      </c>
      <c r="E70" s="9">
        <v>1</v>
      </c>
      <c r="F70" s="9">
        <v>1</v>
      </c>
      <c r="G70">
        <v>0</v>
      </c>
    </row>
    <row r="71" spans="3:7" x14ac:dyDescent="0.2">
      <c r="C71" s="5" t="s">
        <v>225</v>
      </c>
      <c r="D71" s="9">
        <v>0</v>
      </c>
      <c r="E71" s="9">
        <v>0</v>
      </c>
      <c r="F71" s="9">
        <v>1.5427043806773432E-60</v>
      </c>
      <c r="G71">
        <v>1</v>
      </c>
    </row>
    <row r="72" spans="3:7" x14ac:dyDescent="0.2">
      <c r="C72" s="5" t="s">
        <v>226</v>
      </c>
      <c r="D72" s="9">
        <v>0</v>
      </c>
      <c r="E72" s="9">
        <v>0</v>
      </c>
      <c r="F72" s="9">
        <v>3.9770299315916511E-51</v>
      </c>
      <c r="G72">
        <v>1</v>
      </c>
    </row>
    <row r="73" spans="3:7" x14ac:dyDescent="0.2">
      <c r="C73" s="5" t="s">
        <v>228</v>
      </c>
      <c r="D73" s="9">
        <v>1</v>
      </c>
      <c r="E73" s="9">
        <v>1</v>
      </c>
      <c r="F73" s="9">
        <v>1</v>
      </c>
      <c r="G73">
        <v>0</v>
      </c>
    </row>
    <row r="74" spans="3:7" x14ac:dyDescent="0.2">
      <c r="C74" s="5" t="s">
        <v>231</v>
      </c>
      <c r="D74" s="9">
        <v>0</v>
      </c>
      <c r="E74" s="9">
        <v>0</v>
      </c>
      <c r="F74" s="9">
        <v>4.3694485413806783E-112</v>
      </c>
      <c r="G74">
        <v>1</v>
      </c>
    </row>
    <row r="75" spans="3:7" x14ac:dyDescent="0.2">
      <c r="C75" s="5" t="s">
        <v>233</v>
      </c>
      <c r="D75" s="9">
        <v>0</v>
      </c>
      <c r="E75" s="9">
        <v>0</v>
      </c>
      <c r="F75" s="9">
        <v>5.8250123058438685E-80</v>
      </c>
      <c r="G75">
        <v>1</v>
      </c>
    </row>
    <row r="76" spans="3:7" x14ac:dyDescent="0.2">
      <c r="C76" s="5" t="s">
        <v>236</v>
      </c>
      <c r="D76" s="9">
        <v>0</v>
      </c>
      <c r="E76" s="9">
        <v>0</v>
      </c>
      <c r="F76" s="9">
        <v>4.5558381190338516E-77</v>
      </c>
      <c r="G76">
        <v>1</v>
      </c>
    </row>
    <row r="77" spans="3:7" x14ac:dyDescent="0.2">
      <c r="C77" s="5" t="s">
        <v>238</v>
      </c>
      <c r="D77" s="9">
        <v>0</v>
      </c>
      <c r="E77" s="9">
        <v>0</v>
      </c>
      <c r="F77" s="9">
        <v>5.1233263073177339E-60</v>
      </c>
      <c r="G77">
        <v>1</v>
      </c>
    </row>
    <row r="78" spans="3:7" x14ac:dyDescent="0.2">
      <c r="C78" s="5" t="s">
        <v>240</v>
      </c>
      <c r="D78" s="9">
        <v>1</v>
      </c>
      <c r="E78" s="9">
        <v>1</v>
      </c>
      <c r="F78" s="9">
        <v>1</v>
      </c>
      <c r="G78">
        <v>0</v>
      </c>
    </row>
    <row r="79" spans="3:7" x14ac:dyDescent="0.2">
      <c r="C79" s="5" t="s">
        <v>241</v>
      </c>
      <c r="D79" s="9">
        <v>1</v>
      </c>
      <c r="E79" s="9">
        <v>1</v>
      </c>
      <c r="F79" s="9">
        <v>1</v>
      </c>
      <c r="G79">
        <v>0</v>
      </c>
    </row>
    <row r="80" spans="3:7" x14ac:dyDescent="0.2">
      <c r="C80" s="5" t="s">
        <v>242</v>
      </c>
      <c r="D80" s="9">
        <v>1</v>
      </c>
      <c r="E80" s="9">
        <v>1</v>
      </c>
      <c r="F80" s="9">
        <v>1</v>
      </c>
      <c r="G80">
        <v>0</v>
      </c>
    </row>
    <row r="81" spans="3:7" x14ac:dyDescent="0.2">
      <c r="C81" s="5" t="s">
        <v>243</v>
      </c>
      <c r="D81" s="9">
        <v>0</v>
      </c>
      <c r="E81" s="9">
        <v>0</v>
      </c>
      <c r="F81" s="9">
        <v>4.4970468571011327E-130</v>
      </c>
      <c r="G81">
        <v>1</v>
      </c>
    </row>
    <row r="82" spans="3:7" x14ac:dyDescent="0.2">
      <c r="C82" s="5" t="s">
        <v>244</v>
      </c>
      <c r="D82" s="9">
        <v>0</v>
      </c>
      <c r="E82" s="9">
        <v>0</v>
      </c>
      <c r="F82" s="9">
        <v>5.1510357834104677E-18</v>
      </c>
      <c r="G82">
        <v>1</v>
      </c>
    </row>
    <row r="83" spans="3:7" x14ac:dyDescent="0.2">
      <c r="C83" s="5" t="s">
        <v>248</v>
      </c>
      <c r="D83" s="9">
        <v>0</v>
      </c>
      <c r="E83" s="9">
        <v>0</v>
      </c>
      <c r="F83" s="9">
        <v>3.4051824450356887E-69</v>
      </c>
      <c r="G83">
        <v>1</v>
      </c>
    </row>
    <row r="84" spans="3:7" x14ac:dyDescent="0.2">
      <c r="C84" s="5" t="s">
        <v>249</v>
      </c>
      <c r="D84" s="9">
        <v>1</v>
      </c>
      <c r="E84" s="9">
        <v>1</v>
      </c>
      <c r="F84" s="9">
        <v>1</v>
      </c>
      <c r="G84">
        <v>0</v>
      </c>
    </row>
    <row r="85" spans="3:7" x14ac:dyDescent="0.2">
      <c r="C85" s="5" t="s">
        <v>251</v>
      </c>
      <c r="D85" s="9">
        <v>1</v>
      </c>
      <c r="E85" s="9">
        <v>1</v>
      </c>
      <c r="F85" s="9">
        <v>1</v>
      </c>
      <c r="G85">
        <v>0</v>
      </c>
    </row>
    <row r="86" spans="3:7" x14ac:dyDescent="0.2">
      <c r="C86" s="5" t="s">
        <v>252</v>
      </c>
      <c r="D86" s="9">
        <v>0</v>
      </c>
      <c r="E86" s="9">
        <v>0</v>
      </c>
      <c r="F86" s="9">
        <v>4.5398665904100026E-11</v>
      </c>
      <c r="G86">
        <v>0.9999999999546012</v>
      </c>
    </row>
    <row r="87" spans="3:7" x14ac:dyDescent="0.2">
      <c r="C87" s="5" t="s">
        <v>255</v>
      </c>
      <c r="D87" s="9">
        <v>0</v>
      </c>
      <c r="E87" s="9">
        <v>0</v>
      </c>
      <c r="F87" s="9">
        <v>8.7174202727080948E-57</v>
      </c>
      <c r="G87">
        <v>1</v>
      </c>
    </row>
    <row r="88" spans="3:7" x14ac:dyDescent="0.2">
      <c r="C88" s="5" t="s">
        <v>257</v>
      </c>
      <c r="D88" s="9">
        <v>1</v>
      </c>
      <c r="E88" s="9">
        <v>1</v>
      </c>
      <c r="F88" s="9">
        <v>1</v>
      </c>
      <c r="G88">
        <v>0</v>
      </c>
    </row>
    <row r="89" spans="3:7" x14ac:dyDescent="0.2">
      <c r="C89" s="5" t="s">
        <v>258</v>
      </c>
      <c r="D89" s="9">
        <v>1</v>
      </c>
      <c r="E89" s="9">
        <v>1</v>
      </c>
      <c r="F89" s="9">
        <v>1</v>
      </c>
      <c r="G89">
        <v>0</v>
      </c>
    </row>
    <row r="90" spans="3:7" x14ac:dyDescent="0.2">
      <c r="C90" s="5" t="s">
        <v>260</v>
      </c>
      <c r="D90" s="9">
        <v>0</v>
      </c>
      <c r="E90" s="9">
        <v>0</v>
      </c>
      <c r="F90" s="9">
        <v>1.5566073776386513E-5</v>
      </c>
      <c r="G90">
        <v>0.9999844339262236</v>
      </c>
    </row>
    <row r="91" spans="3:7" x14ac:dyDescent="0.2">
      <c r="C91" s="5" t="s">
        <v>266</v>
      </c>
      <c r="D91" s="9">
        <v>0</v>
      </c>
      <c r="E91" s="9">
        <v>0</v>
      </c>
      <c r="F91" s="9">
        <v>3.8851231322692293E-51</v>
      </c>
      <c r="G91">
        <v>1</v>
      </c>
    </row>
    <row r="92" spans="3:7" x14ac:dyDescent="0.2">
      <c r="C92" s="5" t="s">
        <v>268</v>
      </c>
      <c r="D92" s="9">
        <v>1</v>
      </c>
      <c r="E92" s="9">
        <v>1</v>
      </c>
      <c r="F92" s="9">
        <v>1</v>
      </c>
      <c r="G92">
        <v>0</v>
      </c>
    </row>
    <row r="93" spans="3:7" x14ac:dyDescent="0.2">
      <c r="C93" s="5" t="s">
        <v>269</v>
      </c>
      <c r="D93" s="9">
        <v>0</v>
      </c>
      <c r="E93" s="9">
        <v>0</v>
      </c>
      <c r="F93" s="9">
        <v>3.1756620812145286E-166</v>
      </c>
      <c r="G93">
        <v>1</v>
      </c>
    </row>
    <row r="94" spans="3:7" x14ac:dyDescent="0.2">
      <c r="C94" s="5" t="s">
        <v>270</v>
      </c>
      <c r="D94" s="9">
        <v>1</v>
      </c>
      <c r="E94" s="9">
        <v>1</v>
      </c>
      <c r="F94" s="9">
        <v>0.99999995851733803</v>
      </c>
      <c r="G94">
        <v>4.1482662083147666E-8</v>
      </c>
    </row>
    <row r="95" spans="3:7" x14ac:dyDescent="0.2">
      <c r="C95" s="5" t="s">
        <v>272</v>
      </c>
      <c r="D95" s="9">
        <v>1</v>
      </c>
      <c r="E95" s="9">
        <v>1</v>
      </c>
      <c r="F95" s="9">
        <v>1</v>
      </c>
      <c r="G95">
        <v>0</v>
      </c>
    </row>
    <row r="96" spans="3:7" x14ac:dyDescent="0.2">
      <c r="C96" s="5" t="s">
        <v>273</v>
      </c>
      <c r="D96" s="9">
        <v>1</v>
      </c>
      <c r="E96" s="9">
        <v>1</v>
      </c>
      <c r="F96" s="9">
        <v>1</v>
      </c>
      <c r="G96">
        <v>0</v>
      </c>
    </row>
    <row r="97" spans="3:7" x14ac:dyDescent="0.2">
      <c r="C97" s="5" t="s">
        <v>274</v>
      </c>
      <c r="D97" s="9">
        <v>1</v>
      </c>
      <c r="E97" s="9">
        <v>1</v>
      </c>
      <c r="F97" s="9">
        <v>1</v>
      </c>
      <c r="G97">
        <v>0</v>
      </c>
    </row>
    <row r="98" spans="3:7" x14ac:dyDescent="0.2">
      <c r="C98" s="5" t="s">
        <v>275</v>
      </c>
      <c r="D98" s="9">
        <v>1</v>
      </c>
      <c r="E98" s="9">
        <v>1</v>
      </c>
      <c r="F98" s="9">
        <v>1</v>
      </c>
      <c r="G98">
        <v>0</v>
      </c>
    </row>
    <row r="99" spans="3:7" x14ac:dyDescent="0.2">
      <c r="C99" s="5" t="s">
        <v>278</v>
      </c>
      <c r="D99" s="9">
        <v>0</v>
      </c>
      <c r="E99" s="9">
        <v>0</v>
      </c>
      <c r="F99" s="9">
        <v>6.9547000796470436E-67</v>
      </c>
      <c r="G99">
        <v>1</v>
      </c>
    </row>
    <row r="100" spans="3:7" x14ac:dyDescent="0.2">
      <c r="C100" s="5" t="s">
        <v>279</v>
      </c>
      <c r="D100" s="9">
        <v>0</v>
      </c>
      <c r="E100" s="9">
        <v>0</v>
      </c>
      <c r="F100" s="9">
        <v>3.9353419527254478E-89</v>
      </c>
      <c r="G100">
        <v>1</v>
      </c>
    </row>
    <row r="101" spans="3:7" x14ac:dyDescent="0.2">
      <c r="C101" s="5" t="s">
        <v>280</v>
      </c>
      <c r="D101" s="9">
        <v>0</v>
      </c>
      <c r="E101" s="9">
        <v>0</v>
      </c>
      <c r="F101" s="9">
        <v>3.2663834351307762E-8</v>
      </c>
      <c r="G101">
        <v>0.99999996733616558</v>
      </c>
    </row>
    <row r="102" spans="3:7" x14ac:dyDescent="0.2">
      <c r="C102" s="5" t="s">
        <v>282</v>
      </c>
      <c r="D102" s="9">
        <v>0</v>
      </c>
      <c r="E102" s="9">
        <v>0</v>
      </c>
      <c r="F102" s="9">
        <v>2.3551476854976476E-64</v>
      </c>
      <c r="G102">
        <v>1</v>
      </c>
    </row>
    <row r="103" spans="3:7" x14ac:dyDescent="0.2">
      <c r="C103" s="5" t="s">
        <v>283</v>
      </c>
      <c r="D103" s="9">
        <v>0</v>
      </c>
      <c r="E103" s="9">
        <v>0</v>
      </c>
      <c r="F103" s="9">
        <v>1.5506432817791876E-63</v>
      </c>
      <c r="G103">
        <v>1</v>
      </c>
    </row>
    <row r="104" spans="3:7" x14ac:dyDescent="0.2">
      <c r="C104" s="5" t="s">
        <v>288</v>
      </c>
      <c r="D104" s="9">
        <v>0</v>
      </c>
      <c r="E104" s="9">
        <v>0</v>
      </c>
      <c r="F104" s="9">
        <v>2.5541598815707363E-34</v>
      </c>
      <c r="G104">
        <v>1</v>
      </c>
    </row>
    <row r="105" spans="3:7" x14ac:dyDescent="0.2">
      <c r="C105" s="5" t="s">
        <v>289</v>
      </c>
      <c r="D105" s="9">
        <v>1</v>
      </c>
      <c r="E105" s="9">
        <v>1</v>
      </c>
      <c r="F105" s="9">
        <v>1</v>
      </c>
      <c r="G105">
        <v>0</v>
      </c>
    </row>
    <row r="106" spans="3:7" x14ac:dyDescent="0.2">
      <c r="C106" s="5" t="s">
        <v>292</v>
      </c>
      <c r="D106" s="9">
        <v>0</v>
      </c>
      <c r="E106" s="9">
        <v>0</v>
      </c>
      <c r="F106" s="9">
        <v>1.3517058400633706E-65</v>
      </c>
      <c r="G106">
        <v>1</v>
      </c>
    </row>
    <row r="107" spans="3:7" x14ac:dyDescent="0.2">
      <c r="C107" s="5" t="s">
        <v>293</v>
      </c>
      <c r="D107" s="9">
        <v>0</v>
      </c>
      <c r="E107" s="9">
        <v>0</v>
      </c>
      <c r="F107" s="9">
        <v>8.4816379666560739E-42</v>
      </c>
      <c r="G107">
        <v>1</v>
      </c>
    </row>
    <row r="108" spans="3:7" x14ac:dyDescent="0.2">
      <c r="C108" s="5" t="s">
        <v>294</v>
      </c>
      <c r="D108" s="9">
        <v>1</v>
      </c>
      <c r="E108" s="9">
        <v>1</v>
      </c>
      <c r="F108" s="9">
        <v>0.99999999928933525</v>
      </c>
      <c r="G108">
        <v>7.1066486029280906E-10</v>
      </c>
    </row>
    <row r="109" spans="3:7" x14ac:dyDescent="0.2">
      <c r="C109" s="5" t="s">
        <v>296</v>
      </c>
      <c r="D109" s="9">
        <v>0</v>
      </c>
      <c r="E109" s="9">
        <v>0</v>
      </c>
      <c r="F109" s="9">
        <v>4.4368421626848512E-5</v>
      </c>
      <c r="G109">
        <v>0.99995563157837319</v>
      </c>
    </row>
    <row r="110" spans="3:7" x14ac:dyDescent="0.2">
      <c r="C110" s="5" t="s">
        <v>301</v>
      </c>
      <c r="D110" s="9">
        <v>1</v>
      </c>
      <c r="E110" s="9">
        <v>1</v>
      </c>
      <c r="F110" s="9">
        <v>1</v>
      </c>
      <c r="G110">
        <v>0</v>
      </c>
    </row>
    <row r="111" spans="3:7" x14ac:dyDescent="0.2">
      <c r="C111" s="5" t="s">
        <v>302</v>
      </c>
      <c r="D111" s="9">
        <v>0</v>
      </c>
      <c r="E111" s="9">
        <v>0</v>
      </c>
      <c r="F111" s="9">
        <v>1.2227395279489212E-48</v>
      </c>
      <c r="G111">
        <v>1</v>
      </c>
    </row>
    <row r="112" spans="3:7" x14ac:dyDescent="0.2">
      <c r="C112" s="5" t="s">
        <v>303</v>
      </c>
      <c r="D112" s="9">
        <v>1</v>
      </c>
      <c r="E112" s="9">
        <v>1</v>
      </c>
      <c r="F112" s="9">
        <v>1</v>
      </c>
      <c r="G112">
        <v>0</v>
      </c>
    </row>
    <row r="113" spans="3:7" x14ac:dyDescent="0.2">
      <c r="C113" s="5" t="s">
        <v>306</v>
      </c>
      <c r="D113" s="9">
        <v>1</v>
      </c>
      <c r="E113" s="9">
        <v>1</v>
      </c>
      <c r="F113" s="9">
        <v>1</v>
      </c>
      <c r="G113">
        <v>0</v>
      </c>
    </row>
    <row r="114" spans="3:7" x14ac:dyDescent="0.2">
      <c r="C114" s="5" t="s">
        <v>308</v>
      </c>
      <c r="D114" s="9">
        <v>1</v>
      </c>
      <c r="E114" s="9">
        <v>1</v>
      </c>
      <c r="F114" s="9">
        <v>1</v>
      </c>
      <c r="G114">
        <v>0</v>
      </c>
    </row>
    <row r="115" spans="3:7" x14ac:dyDescent="0.2">
      <c r="C115" s="5" t="s">
        <v>310</v>
      </c>
      <c r="D115" s="9">
        <v>1</v>
      </c>
      <c r="E115" s="9">
        <v>1</v>
      </c>
      <c r="F115" s="9">
        <v>1</v>
      </c>
      <c r="G115">
        <v>0</v>
      </c>
    </row>
    <row r="116" spans="3:7" x14ac:dyDescent="0.2">
      <c r="C116" s="5" t="s">
        <v>313</v>
      </c>
      <c r="D116" s="9">
        <v>1</v>
      </c>
      <c r="E116" s="9">
        <v>1</v>
      </c>
      <c r="F116" s="9">
        <v>1</v>
      </c>
      <c r="G116">
        <v>0</v>
      </c>
    </row>
    <row r="117" spans="3:7" x14ac:dyDescent="0.2">
      <c r="C117" s="5" t="s">
        <v>316</v>
      </c>
      <c r="D117" s="9">
        <v>1</v>
      </c>
      <c r="E117" s="9">
        <v>1</v>
      </c>
      <c r="F117" s="9">
        <v>1</v>
      </c>
      <c r="G117">
        <v>0</v>
      </c>
    </row>
    <row r="118" spans="3:7" x14ac:dyDescent="0.2">
      <c r="C118" s="5" t="s">
        <v>317</v>
      </c>
      <c r="D118" s="9">
        <v>0</v>
      </c>
      <c r="E118" s="9">
        <v>0</v>
      </c>
      <c r="F118" s="9">
        <v>9.9466520704857989E-45</v>
      </c>
      <c r="G118">
        <v>1</v>
      </c>
    </row>
    <row r="119" spans="3:7" x14ac:dyDescent="0.2">
      <c r="C119" s="5" t="s">
        <v>319</v>
      </c>
      <c r="D119" s="9">
        <v>1</v>
      </c>
      <c r="E119" s="9">
        <v>1</v>
      </c>
      <c r="F119" s="9">
        <v>1</v>
      </c>
      <c r="G119">
        <v>0</v>
      </c>
    </row>
    <row r="120" spans="3:7" x14ac:dyDescent="0.2">
      <c r="C120" s="5" t="s">
        <v>321</v>
      </c>
      <c r="D120" s="9">
        <v>1</v>
      </c>
      <c r="E120" s="9">
        <v>1</v>
      </c>
      <c r="F120" s="9">
        <v>1</v>
      </c>
      <c r="G120">
        <v>0</v>
      </c>
    </row>
    <row r="121" spans="3:7" x14ac:dyDescent="0.2">
      <c r="C121" s="5" t="s">
        <v>324</v>
      </c>
      <c r="D121" s="9">
        <v>1</v>
      </c>
      <c r="E121" s="9">
        <v>1</v>
      </c>
      <c r="F121" s="9">
        <v>1</v>
      </c>
      <c r="G121">
        <v>0</v>
      </c>
    </row>
    <row r="122" spans="3:7" x14ac:dyDescent="0.2">
      <c r="C122" s="5" t="s">
        <v>326</v>
      </c>
      <c r="D122" s="9">
        <v>1</v>
      </c>
      <c r="E122" s="9">
        <v>1</v>
      </c>
      <c r="F122" s="9">
        <v>1</v>
      </c>
      <c r="G122">
        <v>0</v>
      </c>
    </row>
    <row r="123" spans="3:7" x14ac:dyDescent="0.2">
      <c r="C123" s="5" t="s">
        <v>327</v>
      </c>
      <c r="D123" s="9">
        <v>1</v>
      </c>
      <c r="E123" s="9">
        <v>1</v>
      </c>
      <c r="F123" s="9">
        <v>1</v>
      </c>
      <c r="G123">
        <v>0</v>
      </c>
    </row>
    <row r="124" spans="3:7" x14ac:dyDescent="0.2">
      <c r="C124" s="5" t="s">
        <v>329</v>
      </c>
      <c r="D124" s="9">
        <v>0</v>
      </c>
      <c r="E124" s="9">
        <v>0</v>
      </c>
      <c r="F124" s="9">
        <v>1.0504936274933562E-148</v>
      </c>
      <c r="G124">
        <v>1</v>
      </c>
    </row>
    <row r="125" spans="3:7" x14ac:dyDescent="0.2">
      <c r="C125" s="5" t="s">
        <v>331</v>
      </c>
      <c r="D125" s="9">
        <v>1</v>
      </c>
      <c r="E125" s="9">
        <v>1</v>
      </c>
      <c r="F125" s="9">
        <v>1</v>
      </c>
      <c r="G125">
        <v>0</v>
      </c>
    </row>
    <row r="126" spans="3:7" x14ac:dyDescent="0.2">
      <c r="C126" s="5" t="s">
        <v>334</v>
      </c>
      <c r="D126" s="9">
        <v>1</v>
      </c>
      <c r="E126" s="9">
        <v>1</v>
      </c>
      <c r="F126" s="9">
        <v>1</v>
      </c>
      <c r="G126">
        <v>0</v>
      </c>
    </row>
    <row r="127" spans="3:7" x14ac:dyDescent="0.2">
      <c r="C127" s="5" t="s">
        <v>339</v>
      </c>
      <c r="D127" s="9">
        <v>1</v>
      </c>
      <c r="E127" s="9">
        <v>1</v>
      </c>
      <c r="F127" s="9">
        <v>1</v>
      </c>
      <c r="G127">
        <v>0</v>
      </c>
    </row>
    <row r="128" spans="3:7" x14ac:dyDescent="0.2">
      <c r="C128" s="5" t="s">
        <v>341</v>
      </c>
      <c r="D128" s="9">
        <v>0</v>
      </c>
      <c r="E128" s="9">
        <v>0</v>
      </c>
      <c r="F128" s="9">
        <v>1.9370025602177659E-140</v>
      </c>
      <c r="G128">
        <v>1</v>
      </c>
    </row>
    <row r="129" spans="3:7" x14ac:dyDescent="0.2">
      <c r="C129" s="5" t="s">
        <v>342</v>
      </c>
      <c r="D129" s="9">
        <v>0</v>
      </c>
      <c r="E129" s="9">
        <v>0</v>
      </c>
      <c r="F129" s="9">
        <v>1.2440879686758741E-108</v>
      </c>
      <c r="G129">
        <v>1</v>
      </c>
    </row>
    <row r="130" spans="3:7" x14ac:dyDescent="0.2">
      <c r="C130" s="5" t="s">
        <v>345</v>
      </c>
      <c r="D130" s="9">
        <v>0</v>
      </c>
      <c r="E130" s="9">
        <v>0</v>
      </c>
      <c r="F130" s="9">
        <v>4.4941264105383714E-6</v>
      </c>
      <c r="G130">
        <v>0.99999550587358943</v>
      </c>
    </row>
    <row r="131" spans="3:7" x14ac:dyDescent="0.2">
      <c r="C131" s="5" t="s">
        <v>346</v>
      </c>
      <c r="D131" s="9">
        <v>1</v>
      </c>
      <c r="E131" s="9">
        <v>1</v>
      </c>
      <c r="F131" s="9">
        <v>1</v>
      </c>
      <c r="G131">
        <v>0</v>
      </c>
    </row>
    <row r="132" spans="3:7" x14ac:dyDescent="0.2">
      <c r="C132" s="5" t="s">
        <v>347</v>
      </c>
      <c r="D132" s="9">
        <v>0</v>
      </c>
      <c r="E132" s="9">
        <v>0</v>
      </c>
      <c r="F132" s="9">
        <v>3.3936108850096443E-43</v>
      </c>
      <c r="G132">
        <v>1</v>
      </c>
    </row>
    <row r="133" spans="3:7" x14ac:dyDescent="0.2">
      <c r="C133" s="5" t="s">
        <v>348</v>
      </c>
      <c r="D133" s="9">
        <v>1</v>
      </c>
      <c r="E133" s="9">
        <v>1</v>
      </c>
      <c r="F133" s="9">
        <v>0.99999999999999278</v>
      </c>
      <c r="G133">
        <v>7.3274719625260332E-15</v>
      </c>
    </row>
    <row r="134" spans="3:7" x14ac:dyDescent="0.2">
      <c r="C134" s="5" t="s">
        <v>349</v>
      </c>
      <c r="D134" s="9">
        <v>1</v>
      </c>
      <c r="E134" s="9">
        <v>1</v>
      </c>
      <c r="F134" s="9">
        <v>1</v>
      </c>
      <c r="G134">
        <v>0</v>
      </c>
    </row>
    <row r="135" spans="3:7" x14ac:dyDescent="0.2">
      <c r="C135" s="5" t="s">
        <v>350</v>
      </c>
      <c r="D135" s="9">
        <v>1</v>
      </c>
      <c r="E135" s="9">
        <v>1</v>
      </c>
      <c r="F135" s="9">
        <v>1</v>
      </c>
      <c r="G135">
        <v>0</v>
      </c>
    </row>
    <row r="136" spans="3:7" x14ac:dyDescent="0.2">
      <c r="C136" s="5" t="s">
        <v>352</v>
      </c>
      <c r="D136" s="9">
        <v>1</v>
      </c>
      <c r="E136" s="9">
        <v>1</v>
      </c>
      <c r="F136" s="9">
        <v>0.99999999999679201</v>
      </c>
      <c r="G136">
        <v>3.2081004519568523E-12</v>
      </c>
    </row>
    <row r="137" spans="3:7" x14ac:dyDescent="0.2">
      <c r="C137" s="5" t="s">
        <v>353</v>
      </c>
      <c r="D137" s="9">
        <v>1</v>
      </c>
      <c r="E137" s="9">
        <v>1</v>
      </c>
      <c r="F137" s="9">
        <v>1</v>
      </c>
      <c r="G137">
        <v>0</v>
      </c>
    </row>
    <row r="138" spans="3:7" x14ac:dyDescent="0.2">
      <c r="C138" s="5" t="s">
        <v>356</v>
      </c>
      <c r="D138" s="9">
        <v>1</v>
      </c>
      <c r="E138" s="9">
        <v>1</v>
      </c>
      <c r="F138" s="9">
        <v>1</v>
      </c>
      <c r="G138">
        <v>0</v>
      </c>
    </row>
    <row r="139" spans="3:7" x14ac:dyDescent="0.2">
      <c r="C139" s="5" t="s">
        <v>360</v>
      </c>
      <c r="D139" s="9">
        <v>0</v>
      </c>
      <c r="E139" s="9">
        <v>0</v>
      </c>
      <c r="F139" s="9">
        <v>1.0604543706245018E-57</v>
      </c>
      <c r="G139">
        <v>1</v>
      </c>
    </row>
    <row r="140" spans="3:7" x14ac:dyDescent="0.2">
      <c r="C140" s="5" t="s">
        <v>361</v>
      </c>
      <c r="D140" s="9">
        <v>1</v>
      </c>
      <c r="E140" s="9">
        <v>1</v>
      </c>
      <c r="F140" s="9">
        <v>0.99996711664073501</v>
      </c>
      <c r="G140">
        <v>3.2883359264990197E-5</v>
      </c>
    </row>
    <row r="141" spans="3:7" x14ac:dyDescent="0.2">
      <c r="C141" s="5" t="s">
        <v>362</v>
      </c>
      <c r="D141" s="9">
        <v>0</v>
      </c>
      <c r="E141" s="9">
        <v>0</v>
      </c>
      <c r="F141" s="9">
        <v>1.2709291533699025E-42</v>
      </c>
      <c r="G141">
        <v>1</v>
      </c>
    </row>
    <row r="142" spans="3:7" x14ac:dyDescent="0.2">
      <c r="C142" s="5" t="s">
        <v>365</v>
      </c>
      <c r="D142" s="9">
        <v>1</v>
      </c>
      <c r="E142" s="9">
        <v>1</v>
      </c>
      <c r="F142" s="9">
        <v>0.99999500616575077</v>
      </c>
      <c r="G142">
        <v>4.9938342492339416E-6</v>
      </c>
    </row>
    <row r="143" spans="3:7" x14ac:dyDescent="0.2">
      <c r="C143" s="5" t="s">
        <v>369</v>
      </c>
      <c r="D143" s="9">
        <v>1</v>
      </c>
      <c r="E143" s="9">
        <v>1</v>
      </c>
      <c r="F143" s="9">
        <v>0.99999988708011123</v>
      </c>
      <c r="G143">
        <v>1.1291988888384453E-7</v>
      </c>
    </row>
    <row r="144" spans="3:7" x14ac:dyDescent="0.2">
      <c r="C144" s="5" t="s">
        <v>370</v>
      </c>
      <c r="D144" s="9">
        <v>1</v>
      </c>
      <c r="E144" s="9">
        <v>1</v>
      </c>
      <c r="F144" s="9">
        <v>0.99999999999999922</v>
      </c>
      <c r="G144">
        <v>8.8817841970012523E-16</v>
      </c>
    </row>
    <row r="145" spans="3:7" x14ac:dyDescent="0.2">
      <c r="C145" s="5" t="s">
        <v>371</v>
      </c>
      <c r="D145" s="9">
        <v>0</v>
      </c>
      <c r="E145" s="9">
        <v>0</v>
      </c>
      <c r="F145" s="9">
        <v>2.2011433284355062E-50</v>
      </c>
      <c r="G145">
        <v>1</v>
      </c>
    </row>
    <row r="146" spans="3:7" x14ac:dyDescent="0.2">
      <c r="C146" s="5" t="s">
        <v>372</v>
      </c>
      <c r="D146" s="9">
        <v>1</v>
      </c>
      <c r="E146" s="9">
        <v>1</v>
      </c>
      <c r="F146" s="9">
        <v>1</v>
      </c>
      <c r="G146">
        <v>0</v>
      </c>
    </row>
    <row r="147" spans="3:7" x14ac:dyDescent="0.2">
      <c r="C147" s="5" t="s">
        <v>375</v>
      </c>
      <c r="D147" s="9">
        <v>0</v>
      </c>
      <c r="E147" s="9">
        <v>0</v>
      </c>
      <c r="F147" s="9">
        <v>6.2255909764219244E-18</v>
      </c>
      <c r="G147">
        <v>1</v>
      </c>
    </row>
    <row r="148" spans="3:7" x14ac:dyDescent="0.2">
      <c r="C148" s="5" t="s">
        <v>377</v>
      </c>
      <c r="D148" s="9">
        <v>1</v>
      </c>
      <c r="E148" s="9">
        <v>1</v>
      </c>
      <c r="F148" s="9">
        <v>1</v>
      </c>
      <c r="G148">
        <v>0</v>
      </c>
    </row>
    <row r="149" spans="3:7" x14ac:dyDescent="0.2">
      <c r="C149" s="5" t="s">
        <v>379</v>
      </c>
      <c r="D149" s="9">
        <v>0</v>
      </c>
      <c r="E149" s="9">
        <v>0</v>
      </c>
      <c r="F149" s="9">
        <v>2.7920117809584814E-105</v>
      </c>
      <c r="G149">
        <v>1</v>
      </c>
    </row>
    <row r="150" spans="3:7" x14ac:dyDescent="0.2">
      <c r="C150" s="5" t="s">
        <v>380</v>
      </c>
      <c r="D150" s="9">
        <v>0</v>
      </c>
      <c r="E150" s="9">
        <v>0</v>
      </c>
      <c r="F150" s="9">
        <v>4.7135574049704614E-158</v>
      </c>
      <c r="G150">
        <v>1</v>
      </c>
    </row>
    <row r="151" spans="3:7" x14ac:dyDescent="0.2">
      <c r="C151" s="5" t="s">
        <v>390</v>
      </c>
      <c r="D151" s="9">
        <v>0</v>
      </c>
      <c r="E151" s="9">
        <v>0</v>
      </c>
      <c r="F151" s="9">
        <v>2.4706628183159121E-18</v>
      </c>
      <c r="G151">
        <v>1</v>
      </c>
    </row>
    <row r="152" spans="3:7" x14ac:dyDescent="0.2">
      <c r="C152" s="5" t="s">
        <v>392</v>
      </c>
      <c r="D152" s="9">
        <v>1</v>
      </c>
      <c r="E152" s="9">
        <v>1</v>
      </c>
      <c r="F152" s="9">
        <v>1</v>
      </c>
      <c r="G152">
        <v>0</v>
      </c>
    </row>
    <row r="153" spans="3:7" x14ac:dyDescent="0.2">
      <c r="C153" s="5" t="s">
        <v>394</v>
      </c>
      <c r="D153" s="9">
        <v>0</v>
      </c>
      <c r="E153" s="9">
        <v>0</v>
      </c>
      <c r="F153" s="9">
        <v>1.3712988175133866E-91</v>
      </c>
      <c r="G153">
        <v>1</v>
      </c>
    </row>
    <row r="154" spans="3:7" x14ac:dyDescent="0.2">
      <c r="C154" s="5" t="s">
        <v>399</v>
      </c>
      <c r="D154" s="9">
        <v>1</v>
      </c>
      <c r="E154" s="9">
        <v>1</v>
      </c>
      <c r="F154" s="9">
        <v>0.99998677701984284</v>
      </c>
      <c r="G154">
        <v>1.3222980157268084E-5</v>
      </c>
    </row>
    <row r="155" spans="3:7" x14ac:dyDescent="0.2">
      <c r="C155" s="5" t="s">
        <v>400</v>
      </c>
      <c r="D155" s="9">
        <v>0</v>
      </c>
      <c r="E155" s="9">
        <v>0</v>
      </c>
      <c r="F155" s="9">
        <v>6.05418859895295E-97</v>
      </c>
      <c r="G155">
        <v>1</v>
      </c>
    </row>
    <row r="156" spans="3:7" x14ac:dyDescent="0.2">
      <c r="C156" s="5" t="s">
        <v>401</v>
      </c>
      <c r="D156" s="9">
        <v>1</v>
      </c>
      <c r="E156" s="9">
        <v>1</v>
      </c>
      <c r="F156" s="9">
        <v>1</v>
      </c>
      <c r="G156">
        <v>0</v>
      </c>
    </row>
    <row r="157" spans="3:7" x14ac:dyDescent="0.2">
      <c r="C157" s="5" t="s">
        <v>402</v>
      </c>
      <c r="D157" s="9">
        <v>1</v>
      </c>
      <c r="E157" s="9">
        <v>1</v>
      </c>
      <c r="F157" s="9">
        <v>1</v>
      </c>
      <c r="G157">
        <v>0</v>
      </c>
    </row>
    <row r="158" spans="3:7" x14ac:dyDescent="0.2">
      <c r="C158" s="5" t="s">
        <v>404</v>
      </c>
      <c r="D158" s="9">
        <v>1</v>
      </c>
      <c r="E158" s="9">
        <v>1</v>
      </c>
      <c r="F158" s="9">
        <v>1</v>
      </c>
      <c r="G158">
        <v>0</v>
      </c>
    </row>
    <row r="159" spans="3:7" x14ac:dyDescent="0.2">
      <c r="C159" s="5" t="s">
        <v>406</v>
      </c>
      <c r="D159" s="9">
        <v>1</v>
      </c>
      <c r="E159" s="9">
        <v>1</v>
      </c>
      <c r="F159" s="9">
        <v>1</v>
      </c>
      <c r="G159">
        <v>0</v>
      </c>
    </row>
    <row r="160" spans="3:7" x14ac:dyDescent="0.2">
      <c r="C160" s="5" t="s">
        <v>409</v>
      </c>
      <c r="D160" s="9">
        <v>1</v>
      </c>
      <c r="E160" s="9">
        <v>1</v>
      </c>
      <c r="F160" s="9">
        <v>1</v>
      </c>
      <c r="G160">
        <v>0</v>
      </c>
    </row>
    <row r="161" spans="3:7" x14ac:dyDescent="0.2">
      <c r="C161" s="5" t="s">
        <v>410</v>
      </c>
      <c r="D161" s="9">
        <v>1</v>
      </c>
      <c r="E161" s="9">
        <v>1</v>
      </c>
      <c r="F161" s="9">
        <v>1</v>
      </c>
      <c r="G161">
        <v>0</v>
      </c>
    </row>
    <row r="162" spans="3:7" x14ac:dyDescent="0.2">
      <c r="C162" s="5" t="s">
        <v>414</v>
      </c>
      <c r="D162" s="9">
        <v>0</v>
      </c>
      <c r="E162" s="9">
        <v>0</v>
      </c>
      <c r="F162" s="9">
        <v>3.1966240292575222E-44</v>
      </c>
      <c r="G162">
        <v>1</v>
      </c>
    </row>
    <row r="163" spans="3:7" x14ac:dyDescent="0.2">
      <c r="C163" s="5" t="s">
        <v>416</v>
      </c>
      <c r="D163" s="9">
        <v>0</v>
      </c>
      <c r="E163" s="9">
        <v>0</v>
      </c>
      <c r="F163" s="9">
        <v>7.2685015548840429E-7</v>
      </c>
      <c r="G163">
        <v>0.99999927314984438</v>
      </c>
    </row>
    <row r="164" spans="3:7" x14ac:dyDescent="0.2">
      <c r="C164" s="5" t="s">
        <v>421</v>
      </c>
      <c r="D164" s="9">
        <v>0</v>
      </c>
      <c r="E164" s="9">
        <v>0</v>
      </c>
      <c r="F164" s="9">
        <v>4.8783400475051482E-104</v>
      </c>
      <c r="G164">
        <v>1</v>
      </c>
    </row>
    <row r="165" spans="3:7" x14ac:dyDescent="0.2">
      <c r="C165" s="5" t="s">
        <v>422</v>
      </c>
      <c r="D165" s="9">
        <v>0</v>
      </c>
      <c r="E165" s="9">
        <v>0</v>
      </c>
      <c r="F165" s="9">
        <v>2.7413629914132702E-5</v>
      </c>
      <c r="G165">
        <v>0.99997258637008601</v>
      </c>
    </row>
    <row r="166" spans="3:7" x14ac:dyDescent="0.2">
      <c r="C166" s="5" t="s">
        <v>423</v>
      </c>
      <c r="D166" s="9">
        <v>0</v>
      </c>
      <c r="E166" s="9">
        <v>0</v>
      </c>
      <c r="F166" s="9">
        <v>2.1043251327018088E-22</v>
      </c>
      <c r="G166">
        <v>1</v>
      </c>
    </row>
    <row r="167" spans="3:7" x14ac:dyDescent="0.2">
      <c r="C167" s="5" t="s">
        <v>424</v>
      </c>
      <c r="D167" s="9">
        <v>0</v>
      </c>
      <c r="E167" s="9">
        <v>0</v>
      </c>
      <c r="F167" s="9">
        <v>1.8925640586110888E-11</v>
      </c>
      <c r="G167">
        <v>0.99999999998107436</v>
      </c>
    </row>
    <row r="168" spans="3:7" x14ac:dyDescent="0.2">
      <c r="C168" s="5" t="s">
        <v>426</v>
      </c>
      <c r="D168" s="9">
        <v>0</v>
      </c>
      <c r="E168" s="9">
        <v>0</v>
      </c>
      <c r="F168" s="9">
        <v>1.4249846584429991E-264</v>
      </c>
      <c r="G168">
        <v>1</v>
      </c>
    </row>
    <row r="169" spans="3:7" x14ac:dyDescent="0.2">
      <c r="C169" s="5" t="s">
        <v>427</v>
      </c>
      <c r="D169" s="9">
        <v>1</v>
      </c>
      <c r="E169" s="9">
        <v>1</v>
      </c>
      <c r="F169" s="9">
        <v>1</v>
      </c>
      <c r="G169">
        <v>0</v>
      </c>
    </row>
    <row r="170" spans="3:7" x14ac:dyDescent="0.2">
      <c r="C170" s="5" t="s">
        <v>429</v>
      </c>
      <c r="D170" s="9">
        <v>1</v>
      </c>
      <c r="E170" s="9">
        <v>1</v>
      </c>
      <c r="F170" s="9">
        <v>1</v>
      </c>
      <c r="G170">
        <v>0</v>
      </c>
    </row>
    <row r="171" spans="3:7" x14ac:dyDescent="0.2">
      <c r="C171" s="5" t="s">
        <v>430</v>
      </c>
      <c r="D171" s="9">
        <v>1</v>
      </c>
      <c r="E171" s="9">
        <v>1</v>
      </c>
      <c r="F171" s="9">
        <v>1</v>
      </c>
      <c r="G171">
        <v>0</v>
      </c>
    </row>
    <row r="172" spans="3:7" x14ac:dyDescent="0.2">
      <c r="C172" s="5" t="s">
        <v>432</v>
      </c>
      <c r="D172" s="9">
        <v>1</v>
      </c>
      <c r="E172" s="9">
        <v>1</v>
      </c>
      <c r="F172" s="9">
        <v>1</v>
      </c>
      <c r="G172">
        <v>0</v>
      </c>
    </row>
    <row r="173" spans="3:7" x14ac:dyDescent="0.2">
      <c r="C173" s="5" t="s">
        <v>434</v>
      </c>
      <c r="D173" s="9">
        <v>1</v>
      </c>
      <c r="E173" s="9">
        <v>1</v>
      </c>
      <c r="F173" s="9">
        <v>1</v>
      </c>
      <c r="G173">
        <v>0</v>
      </c>
    </row>
    <row r="174" spans="3:7" x14ac:dyDescent="0.2">
      <c r="C174" s="5" t="s">
        <v>437</v>
      </c>
      <c r="D174" s="9">
        <v>1</v>
      </c>
      <c r="E174" s="9">
        <v>1</v>
      </c>
      <c r="F174" s="9">
        <v>1</v>
      </c>
      <c r="G174">
        <v>0</v>
      </c>
    </row>
    <row r="175" spans="3:7" x14ac:dyDescent="0.2">
      <c r="C175" s="5" t="s">
        <v>438</v>
      </c>
      <c r="D175" s="9">
        <v>0</v>
      </c>
      <c r="E175" s="9">
        <v>0</v>
      </c>
      <c r="F175" s="9">
        <v>1.2635698783211713E-5</v>
      </c>
      <c r="G175">
        <v>0.99998736430121682</v>
      </c>
    </row>
    <row r="176" spans="3:7" x14ac:dyDescent="0.2">
      <c r="C176" s="5" t="s">
        <v>440</v>
      </c>
      <c r="D176" s="9">
        <v>1</v>
      </c>
      <c r="E176" s="9">
        <v>1</v>
      </c>
      <c r="F176" s="9">
        <v>1</v>
      </c>
      <c r="G176">
        <v>0</v>
      </c>
    </row>
    <row r="177" spans="3:7" x14ac:dyDescent="0.2">
      <c r="C177" s="5" t="s">
        <v>442</v>
      </c>
      <c r="D177" s="9">
        <v>1</v>
      </c>
      <c r="E177" s="9">
        <v>1</v>
      </c>
      <c r="F177" s="9">
        <v>1</v>
      </c>
      <c r="G177">
        <v>0</v>
      </c>
    </row>
    <row r="178" spans="3:7" x14ac:dyDescent="0.2">
      <c r="C178" s="5" t="s">
        <v>447</v>
      </c>
      <c r="D178" s="9">
        <v>1</v>
      </c>
      <c r="E178" s="9">
        <v>1</v>
      </c>
      <c r="F178" s="9">
        <v>1</v>
      </c>
      <c r="G178">
        <v>0</v>
      </c>
    </row>
    <row r="179" spans="3:7" x14ac:dyDescent="0.2">
      <c r="C179" s="5" t="s">
        <v>449</v>
      </c>
      <c r="D179" s="9">
        <v>1</v>
      </c>
      <c r="E179" s="9">
        <v>1</v>
      </c>
      <c r="F179" s="9">
        <v>1</v>
      </c>
      <c r="G179">
        <v>0</v>
      </c>
    </row>
    <row r="180" spans="3:7" x14ac:dyDescent="0.2">
      <c r="C180" s="5" t="s">
        <v>452</v>
      </c>
      <c r="D180" s="9">
        <v>1</v>
      </c>
      <c r="E180" s="9">
        <v>1</v>
      </c>
      <c r="F180" s="9">
        <v>0.99996176426953876</v>
      </c>
      <c r="G180">
        <v>3.8235730461133599E-5</v>
      </c>
    </row>
    <row r="181" spans="3:7" x14ac:dyDescent="0.2">
      <c r="C181" s="5" t="s">
        <v>454</v>
      </c>
      <c r="D181" s="9">
        <v>1</v>
      </c>
      <c r="E181" s="9">
        <v>1</v>
      </c>
      <c r="F181" s="9">
        <v>1</v>
      </c>
      <c r="G181">
        <v>0</v>
      </c>
    </row>
    <row r="182" spans="3:7" x14ac:dyDescent="0.2">
      <c r="C182" s="5" t="s">
        <v>457</v>
      </c>
      <c r="D182" s="9">
        <v>1</v>
      </c>
      <c r="E182" s="9">
        <v>1</v>
      </c>
      <c r="F182" s="9">
        <v>1</v>
      </c>
      <c r="G182">
        <v>0</v>
      </c>
    </row>
    <row r="183" spans="3:7" x14ac:dyDescent="0.2">
      <c r="C183" s="5" t="s">
        <v>458</v>
      </c>
      <c r="D183" s="9">
        <v>0</v>
      </c>
      <c r="E183" s="9">
        <v>0</v>
      </c>
      <c r="F183" s="9">
        <v>4.3200223669150671E-5</v>
      </c>
      <c r="G183">
        <v>0.99995679977633078</v>
      </c>
    </row>
    <row r="184" spans="3:7" x14ac:dyDescent="0.2">
      <c r="C184" s="5" t="s">
        <v>460</v>
      </c>
      <c r="D184" s="9">
        <v>1</v>
      </c>
      <c r="E184" s="9">
        <v>1</v>
      </c>
      <c r="F184" s="9">
        <v>1</v>
      </c>
      <c r="G184">
        <v>0</v>
      </c>
    </row>
    <row r="185" spans="3:7" x14ac:dyDescent="0.2">
      <c r="C185" s="5" t="s">
        <v>462</v>
      </c>
      <c r="D185" s="9">
        <v>1</v>
      </c>
      <c r="E185" s="9">
        <v>1</v>
      </c>
      <c r="F185" s="9">
        <v>1</v>
      </c>
      <c r="G185">
        <v>0</v>
      </c>
    </row>
    <row r="186" spans="3:7" x14ac:dyDescent="0.2">
      <c r="C186" s="5" t="s">
        <v>463</v>
      </c>
      <c r="D186" s="9">
        <v>0</v>
      </c>
      <c r="E186" s="9">
        <v>0</v>
      </c>
      <c r="F186" s="9">
        <v>9.5965430596350967E-103</v>
      </c>
      <c r="G186">
        <v>1</v>
      </c>
    </row>
    <row r="187" spans="3:7" x14ac:dyDescent="0.2">
      <c r="C187" s="5" t="s">
        <v>468</v>
      </c>
      <c r="D187" s="9">
        <v>1</v>
      </c>
      <c r="E187" s="9">
        <v>1</v>
      </c>
      <c r="F187" s="9">
        <v>1</v>
      </c>
      <c r="G187">
        <v>0</v>
      </c>
    </row>
    <row r="188" spans="3:7" x14ac:dyDescent="0.2">
      <c r="C188" s="5" t="s">
        <v>471</v>
      </c>
      <c r="D188" s="9">
        <v>1</v>
      </c>
      <c r="E188" s="9">
        <v>1</v>
      </c>
      <c r="F188" s="9">
        <v>1</v>
      </c>
      <c r="G188">
        <v>0</v>
      </c>
    </row>
    <row r="189" spans="3:7" x14ac:dyDescent="0.2">
      <c r="C189" s="5" t="s">
        <v>475</v>
      </c>
      <c r="D189" s="9">
        <v>1</v>
      </c>
      <c r="E189" s="9">
        <v>1</v>
      </c>
      <c r="F189" s="9">
        <v>1</v>
      </c>
      <c r="G189">
        <v>0</v>
      </c>
    </row>
    <row r="190" spans="3:7" x14ac:dyDescent="0.2">
      <c r="C190" s="5" t="s">
        <v>476</v>
      </c>
      <c r="D190" s="9">
        <v>1</v>
      </c>
      <c r="E190" s="9">
        <v>1</v>
      </c>
      <c r="F190" s="9">
        <v>1</v>
      </c>
      <c r="G190">
        <v>0</v>
      </c>
    </row>
    <row r="191" spans="3:7" x14ac:dyDescent="0.2">
      <c r="C191" s="5" t="s">
        <v>477</v>
      </c>
      <c r="D191" s="9">
        <v>1</v>
      </c>
      <c r="E191" s="9">
        <v>1</v>
      </c>
      <c r="F191" s="9">
        <v>1</v>
      </c>
      <c r="G191">
        <v>0</v>
      </c>
    </row>
    <row r="192" spans="3:7" x14ac:dyDescent="0.2">
      <c r="C192" s="5" t="s">
        <v>480</v>
      </c>
      <c r="D192" s="9">
        <v>1</v>
      </c>
      <c r="E192" s="9">
        <v>1</v>
      </c>
      <c r="F192" s="9">
        <v>1</v>
      </c>
      <c r="G192">
        <v>0</v>
      </c>
    </row>
    <row r="193" spans="3:7" x14ac:dyDescent="0.2">
      <c r="C193" s="5" t="s">
        <v>481</v>
      </c>
      <c r="D193" s="9">
        <v>1</v>
      </c>
      <c r="E193" s="9">
        <v>1</v>
      </c>
      <c r="F193" s="9">
        <v>1</v>
      </c>
      <c r="G193">
        <v>0</v>
      </c>
    </row>
    <row r="194" spans="3:7" x14ac:dyDescent="0.2">
      <c r="C194" s="5" t="s">
        <v>482</v>
      </c>
      <c r="D194" s="9">
        <v>0</v>
      </c>
      <c r="E194" s="9">
        <v>0</v>
      </c>
      <c r="F194" s="9">
        <v>3.715666206761692E-37</v>
      </c>
      <c r="G194">
        <v>1</v>
      </c>
    </row>
    <row r="195" spans="3:7" x14ac:dyDescent="0.2">
      <c r="C195" s="5" t="s">
        <v>483</v>
      </c>
      <c r="D195" s="9">
        <v>1</v>
      </c>
      <c r="E195" s="9">
        <v>1</v>
      </c>
      <c r="F195" s="9">
        <v>1</v>
      </c>
      <c r="G195">
        <v>0</v>
      </c>
    </row>
    <row r="196" spans="3:7" x14ac:dyDescent="0.2">
      <c r="C196" s="5" t="s">
        <v>484</v>
      </c>
      <c r="D196" s="9">
        <v>0</v>
      </c>
      <c r="E196" s="9">
        <v>0</v>
      </c>
      <c r="F196" s="9">
        <v>2.2201506908349881E-151</v>
      </c>
      <c r="G196">
        <v>1</v>
      </c>
    </row>
    <row r="197" spans="3:7" x14ac:dyDescent="0.2">
      <c r="C197" s="5" t="s">
        <v>485</v>
      </c>
      <c r="D197" s="9">
        <v>1</v>
      </c>
      <c r="E197" s="9">
        <v>1</v>
      </c>
      <c r="F197" s="9">
        <v>1</v>
      </c>
      <c r="G197">
        <v>0</v>
      </c>
    </row>
    <row r="198" spans="3:7" x14ac:dyDescent="0.2">
      <c r="C198" s="5" t="s">
        <v>487</v>
      </c>
      <c r="D198" s="9">
        <v>1</v>
      </c>
      <c r="E198" s="9">
        <v>1</v>
      </c>
      <c r="F198" s="9">
        <v>1</v>
      </c>
      <c r="G198">
        <v>0</v>
      </c>
    </row>
    <row r="199" spans="3:7" x14ac:dyDescent="0.2">
      <c r="C199" s="5" t="s">
        <v>489</v>
      </c>
      <c r="D199" s="9">
        <v>0</v>
      </c>
      <c r="E199" s="9">
        <v>0</v>
      </c>
      <c r="F199" s="9">
        <v>4.4879228651000449E-67</v>
      </c>
      <c r="G199">
        <v>1</v>
      </c>
    </row>
    <row r="200" spans="3:7" x14ac:dyDescent="0.2">
      <c r="C200" s="5" t="s">
        <v>492</v>
      </c>
      <c r="D200" s="9">
        <v>1</v>
      </c>
      <c r="E200" s="9">
        <v>1</v>
      </c>
      <c r="F200" s="9">
        <v>1</v>
      </c>
      <c r="G200">
        <v>0</v>
      </c>
    </row>
    <row r="201" spans="3:7" x14ac:dyDescent="0.2">
      <c r="C201" s="5" t="s">
        <v>494</v>
      </c>
      <c r="D201" s="9">
        <v>1</v>
      </c>
      <c r="E201" s="9">
        <v>1</v>
      </c>
      <c r="F201" s="9">
        <v>1</v>
      </c>
      <c r="G201">
        <v>0</v>
      </c>
    </row>
    <row r="202" spans="3:7" x14ac:dyDescent="0.2">
      <c r="C202" s="5" t="s">
        <v>496</v>
      </c>
      <c r="D202" s="9">
        <v>0</v>
      </c>
      <c r="E202" s="9">
        <v>0</v>
      </c>
      <c r="F202" s="9">
        <v>1.3755877965843505E-130</v>
      </c>
      <c r="G202">
        <v>1</v>
      </c>
    </row>
    <row r="203" spans="3:7" x14ac:dyDescent="0.2">
      <c r="C203" s="5" t="s">
        <v>498</v>
      </c>
      <c r="D203" s="9">
        <v>0</v>
      </c>
      <c r="E203" s="9">
        <v>0</v>
      </c>
      <c r="F203" s="9">
        <v>4.6722505405043696E-72</v>
      </c>
      <c r="G203">
        <v>1</v>
      </c>
    </row>
    <row r="204" spans="3:7" x14ac:dyDescent="0.2">
      <c r="C204" s="5" t="s">
        <v>500</v>
      </c>
      <c r="D204" s="9">
        <v>0</v>
      </c>
      <c r="E204" s="9">
        <v>0</v>
      </c>
      <c r="F204" s="9">
        <v>5.7459456908526098E-186</v>
      </c>
      <c r="G204">
        <v>1</v>
      </c>
    </row>
    <row r="205" spans="3:7" x14ac:dyDescent="0.2">
      <c r="C205" s="5" t="s">
        <v>502</v>
      </c>
      <c r="D205" s="9">
        <v>1</v>
      </c>
      <c r="E205" s="9">
        <v>1</v>
      </c>
      <c r="F205" s="9">
        <v>1</v>
      </c>
      <c r="G205">
        <v>0</v>
      </c>
    </row>
    <row r="206" spans="3:7" x14ac:dyDescent="0.2">
      <c r="C206" s="5" t="s">
        <v>503</v>
      </c>
      <c r="D206" s="9">
        <v>1</v>
      </c>
      <c r="E206" s="9">
        <v>1</v>
      </c>
      <c r="F206" s="9">
        <v>1</v>
      </c>
      <c r="G206">
        <v>0</v>
      </c>
    </row>
    <row r="207" spans="3:7" x14ac:dyDescent="0.2">
      <c r="C207" s="5" t="s">
        <v>506</v>
      </c>
      <c r="D207" s="9">
        <v>1</v>
      </c>
      <c r="E207" s="9">
        <v>1</v>
      </c>
      <c r="F207" s="9">
        <v>1</v>
      </c>
      <c r="G207">
        <v>0</v>
      </c>
    </row>
    <row r="208" spans="3:7" x14ac:dyDescent="0.2">
      <c r="C208" s="5" t="s">
        <v>508</v>
      </c>
      <c r="D208" s="9">
        <v>1</v>
      </c>
      <c r="E208" s="9">
        <v>1</v>
      </c>
      <c r="F208" s="9">
        <v>0.99999350528298681</v>
      </c>
      <c r="G208">
        <v>6.494717013083573E-6</v>
      </c>
    </row>
    <row r="209" spans="3:7" x14ac:dyDescent="0.2">
      <c r="C209" s="5" t="s">
        <v>509</v>
      </c>
      <c r="D209" s="9">
        <v>1</v>
      </c>
      <c r="E209" s="9">
        <v>1</v>
      </c>
      <c r="F209" s="9">
        <v>1</v>
      </c>
      <c r="G209">
        <v>0</v>
      </c>
    </row>
    <row r="210" spans="3:7" x14ac:dyDescent="0.2">
      <c r="C210" s="5" t="s">
        <v>511</v>
      </c>
      <c r="D210" s="9">
        <v>1</v>
      </c>
      <c r="E210" s="9">
        <v>1</v>
      </c>
      <c r="F210" s="9">
        <v>1</v>
      </c>
      <c r="G210">
        <v>0</v>
      </c>
    </row>
    <row r="211" spans="3:7" x14ac:dyDescent="0.2">
      <c r="C211" s="5" t="s">
        <v>515</v>
      </c>
      <c r="D211" s="9">
        <v>1</v>
      </c>
      <c r="E211" s="9">
        <v>1</v>
      </c>
      <c r="F211" s="9">
        <v>1</v>
      </c>
      <c r="G211">
        <v>0</v>
      </c>
    </row>
    <row r="212" spans="3:7" x14ac:dyDescent="0.2">
      <c r="C212" s="5" t="s">
        <v>516</v>
      </c>
      <c r="D212" s="9">
        <v>1</v>
      </c>
      <c r="E212" s="9">
        <v>1</v>
      </c>
      <c r="F212" s="9">
        <v>1</v>
      </c>
      <c r="G212">
        <v>0</v>
      </c>
    </row>
    <row r="213" spans="3:7" x14ac:dyDescent="0.2">
      <c r="C213" s="5" t="s">
        <v>517</v>
      </c>
      <c r="D213" s="9">
        <v>1</v>
      </c>
      <c r="E213" s="9">
        <v>1</v>
      </c>
      <c r="F213" s="9">
        <v>1</v>
      </c>
      <c r="G213">
        <v>0</v>
      </c>
    </row>
    <row r="214" spans="3:7" x14ac:dyDescent="0.2">
      <c r="C214" s="5" t="s">
        <v>523</v>
      </c>
      <c r="D214" s="9">
        <v>1</v>
      </c>
      <c r="E214" s="9">
        <v>1</v>
      </c>
      <c r="F214" s="9">
        <v>1</v>
      </c>
      <c r="G214">
        <v>0</v>
      </c>
    </row>
    <row r="215" spans="3:7" x14ac:dyDescent="0.2">
      <c r="C215" s="5" t="s">
        <v>526</v>
      </c>
      <c r="D215" s="9">
        <v>0</v>
      </c>
      <c r="E215" s="9">
        <v>0</v>
      </c>
      <c r="F215" s="9">
        <v>7.1758611338796359E-55</v>
      </c>
      <c r="G215">
        <v>1</v>
      </c>
    </row>
    <row r="216" spans="3:7" x14ac:dyDescent="0.2">
      <c r="C216" s="5" t="s">
        <v>529</v>
      </c>
      <c r="D216" s="9">
        <v>0</v>
      </c>
      <c r="E216" s="9">
        <v>0</v>
      </c>
      <c r="F216" s="9">
        <v>3.4067989076350864E-179</v>
      </c>
      <c r="G216">
        <v>1</v>
      </c>
    </row>
    <row r="217" spans="3:7" x14ac:dyDescent="0.2">
      <c r="C217" s="5" t="s">
        <v>531</v>
      </c>
      <c r="D217" s="9">
        <v>0</v>
      </c>
      <c r="E217" s="9">
        <v>0</v>
      </c>
      <c r="F217" s="9">
        <v>3.0170188346085836E-71</v>
      </c>
      <c r="G217">
        <v>1</v>
      </c>
    </row>
    <row r="218" spans="3:7" x14ac:dyDescent="0.2">
      <c r="C218" s="5" t="s">
        <v>532</v>
      </c>
      <c r="D218" s="9">
        <v>1</v>
      </c>
      <c r="E218" s="9">
        <v>1</v>
      </c>
      <c r="F218" s="9">
        <v>1</v>
      </c>
      <c r="G218">
        <v>0</v>
      </c>
    </row>
    <row r="219" spans="3:7" x14ac:dyDescent="0.2">
      <c r="C219" s="5" t="s">
        <v>533</v>
      </c>
      <c r="D219" s="9">
        <v>0</v>
      </c>
      <c r="E219" s="9">
        <v>0</v>
      </c>
      <c r="F219" s="9">
        <v>1.1106286584386906E-6</v>
      </c>
      <c r="G219">
        <v>0.99999888937134163</v>
      </c>
    </row>
    <row r="220" spans="3:7" x14ac:dyDescent="0.2">
      <c r="C220" s="5" t="s">
        <v>535</v>
      </c>
      <c r="D220" s="9">
        <v>1</v>
      </c>
      <c r="E220" s="9">
        <v>1</v>
      </c>
      <c r="F220" s="9">
        <v>1</v>
      </c>
      <c r="G220">
        <v>0</v>
      </c>
    </row>
    <row r="221" spans="3:7" x14ac:dyDescent="0.2">
      <c r="C221" s="5" t="s">
        <v>536</v>
      </c>
      <c r="D221" s="9">
        <v>1</v>
      </c>
      <c r="E221" s="9">
        <v>1</v>
      </c>
      <c r="F221" s="9">
        <v>1</v>
      </c>
      <c r="G221">
        <v>0</v>
      </c>
    </row>
    <row r="222" spans="3:7" x14ac:dyDescent="0.2">
      <c r="C222" s="5" t="s">
        <v>537</v>
      </c>
      <c r="D222" s="9">
        <v>1</v>
      </c>
      <c r="E222" s="9">
        <v>1</v>
      </c>
      <c r="F222" s="9">
        <v>1</v>
      </c>
      <c r="G222">
        <v>0</v>
      </c>
    </row>
    <row r="223" spans="3:7" x14ac:dyDescent="0.2">
      <c r="C223" s="5" t="s">
        <v>540</v>
      </c>
      <c r="D223" s="9">
        <v>0</v>
      </c>
      <c r="E223" s="9">
        <v>0</v>
      </c>
      <c r="F223" s="9">
        <v>1.0127330082728363E-14</v>
      </c>
      <c r="G223">
        <v>0.99999999999999001</v>
      </c>
    </row>
    <row r="224" spans="3:7" x14ac:dyDescent="0.2">
      <c r="C224" s="5" t="s">
        <v>541</v>
      </c>
      <c r="D224" s="9">
        <v>1</v>
      </c>
      <c r="E224" s="9">
        <v>1</v>
      </c>
      <c r="F224" s="9">
        <v>0.999999999994309</v>
      </c>
      <c r="G224">
        <v>5.6910032242285524E-12</v>
      </c>
    </row>
    <row r="225" spans="3:7" x14ac:dyDescent="0.2">
      <c r="C225" s="5" t="s">
        <v>544</v>
      </c>
      <c r="D225" s="9">
        <v>1</v>
      </c>
      <c r="E225" s="9">
        <v>1</v>
      </c>
      <c r="F225" s="9">
        <v>1</v>
      </c>
      <c r="G225">
        <v>0</v>
      </c>
    </row>
    <row r="226" spans="3:7" x14ac:dyDescent="0.2">
      <c r="C226" s="5" t="s">
        <v>546</v>
      </c>
      <c r="D226" s="9">
        <v>0</v>
      </c>
      <c r="E226" s="9">
        <v>0</v>
      </c>
      <c r="F226" s="9">
        <v>2.1236371958912252E-24</v>
      </c>
      <c r="G226">
        <v>1</v>
      </c>
    </row>
    <row r="227" spans="3:7" x14ac:dyDescent="0.2">
      <c r="C227" s="5" t="s">
        <v>547</v>
      </c>
      <c r="D227" s="9">
        <v>1</v>
      </c>
      <c r="E227" s="9">
        <v>1</v>
      </c>
      <c r="F227" s="9">
        <v>1</v>
      </c>
      <c r="G227">
        <v>0</v>
      </c>
    </row>
    <row r="228" spans="3:7" x14ac:dyDescent="0.2">
      <c r="C228" s="5" t="s">
        <v>550</v>
      </c>
      <c r="D228" s="9">
        <v>0</v>
      </c>
      <c r="E228" s="9">
        <v>0</v>
      </c>
      <c r="F228" s="9">
        <v>1.4047882241740041E-12</v>
      </c>
      <c r="G228">
        <v>0.99999999999859523</v>
      </c>
    </row>
    <row r="229" spans="3:7" x14ac:dyDescent="0.2">
      <c r="C229" s="5" t="s">
        <v>553</v>
      </c>
      <c r="D229" s="9">
        <v>0</v>
      </c>
      <c r="E229" s="9">
        <v>0</v>
      </c>
      <c r="F229" s="9">
        <v>2.7509975767673881E-103</v>
      </c>
      <c r="G229">
        <v>1</v>
      </c>
    </row>
    <row r="230" spans="3:7" x14ac:dyDescent="0.2">
      <c r="C230" s="5" t="s">
        <v>556</v>
      </c>
      <c r="D230" s="9">
        <v>1</v>
      </c>
      <c r="E230" s="9">
        <v>1</v>
      </c>
      <c r="F230" s="9">
        <v>1</v>
      </c>
      <c r="G230">
        <v>0</v>
      </c>
    </row>
    <row r="231" spans="3:7" x14ac:dyDescent="0.2">
      <c r="C231" s="5" t="s">
        <v>557</v>
      </c>
      <c r="D231" s="9">
        <v>1</v>
      </c>
      <c r="E231" s="9">
        <v>1</v>
      </c>
      <c r="F231" s="9">
        <v>0.99999999594107802</v>
      </c>
      <c r="G231">
        <v>4.0589218652797854E-9</v>
      </c>
    </row>
    <row r="232" spans="3:7" x14ac:dyDescent="0.2">
      <c r="C232" s="5" t="s">
        <v>558</v>
      </c>
      <c r="D232" s="9">
        <v>1</v>
      </c>
      <c r="E232" s="9">
        <v>1</v>
      </c>
      <c r="F232" s="9">
        <v>1</v>
      </c>
      <c r="G232">
        <v>0</v>
      </c>
    </row>
    <row r="233" spans="3:7" x14ac:dyDescent="0.2">
      <c r="C233" s="5" t="s">
        <v>559</v>
      </c>
      <c r="D233" s="9">
        <v>1</v>
      </c>
      <c r="E233" s="9">
        <v>1</v>
      </c>
      <c r="F233" s="9">
        <v>1</v>
      </c>
      <c r="G233">
        <v>0</v>
      </c>
    </row>
    <row r="234" spans="3:7" x14ac:dyDescent="0.2">
      <c r="C234" s="5" t="s">
        <v>560</v>
      </c>
      <c r="D234" s="9">
        <v>1</v>
      </c>
      <c r="E234" s="9">
        <v>1</v>
      </c>
      <c r="F234" s="9">
        <v>1</v>
      </c>
      <c r="G234">
        <v>0</v>
      </c>
    </row>
    <row r="235" spans="3:7" x14ac:dyDescent="0.2">
      <c r="C235" s="5" t="s">
        <v>562</v>
      </c>
      <c r="D235" s="9">
        <v>1</v>
      </c>
      <c r="E235" s="9">
        <v>1</v>
      </c>
      <c r="F235" s="9">
        <v>1</v>
      </c>
      <c r="G235">
        <v>0</v>
      </c>
    </row>
    <row r="236" spans="3:7" x14ac:dyDescent="0.2">
      <c r="C236" s="5" t="s">
        <v>564</v>
      </c>
      <c r="D236" s="9">
        <v>1</v>
      </c>
      <c r="E236" s="9">
        <v>1</v>
      </c>
      <c r="F236" s="9">
        <v>1</v>
      </c>
      <c r="G236">
        <v>0</v>
      </c>
    </row>
    <row r="237" spans="3:7" x14ac:dyDescent="0.2">
      <c r="C237" s="5" t="s">
        <v>568</v>
      </c>
      <c r="D237" s="9">
        <v>1</v>
      </c>
      <c r="E237" s="9">
        <v>1</v>
      </c>
      <c r="F237" s="9">
        <v>1</v>
      </c>
      <c r="G237">
        <v>0</v>
      </c>
    </row>
    <row r="238" spans="3:7" x14ac:dyDescent="0.2">
      <c r="C238" s="5" t="s">
        <v>569</v>
      </c>
      <c r="D238" s="9">
        <v>0</v>
      </c>
      <c r="E238" s="9">
        <v>0</v>
      </c>
      <c r="F238" s="9">
        <v>1.9747887191521034E-50</v>
      </c>
      <c r="G238">
        <v>1</v>
      </c>
    </row>
    <row r="239" spans="3:7" x14ac:dyDescent="0.2">
      <c r="C239" s="5" t="s">
        <v>572</v>
      </c>
      <c r="D239" s="9">
        <v>1</v>
      </c>
      <c r="E239" s="9">
        <v>1</v>
      </c>
      <c r="F239" s="9">
        <v>1</v>
      </c>
      <c r="G239">
        <v>0</v>
      </c>
    </row>
    <row r="240" spans="3:7" x14ac:dyDescent="0.2">
      <c r="C240" s="5" t="s">
        <v>573</v>
      </c>
      <c r="D240" s="9">
        <v>1</v>
      </c>
      <c r="E240" s="9">
        <v>1</v>
      </c>
      <c r="F240" s="9">
        <v>1</v>
      </c>
      <c r="G240">
        <v>0</v>
      </c>
    </row>
    <row r="241" spans="3:7" x14ac:dyDescent="0.2">
      <c r="C241" s="5" t="s">
        <v>574</v>
      </c>
      <c r="D241" s="9">
        <v>1</v>
      </c>
      <c r="E241" s="9">
        <v>1</v>
      </c>
      <c r="F241" s="9">
        <v>0.99997574049351801</v>
      </c>
      <c r="G241">
        <v>2.4259506482104953E-5</v>
      </c>
    </row>
    <row r="242" spans="3:7" x14ac:dyDescent="0.2">
      <c r="C242" s="5" t="s">
        <v>575</v>
      </c>
      <c r="D242" s="9">
        <v>0</v>
      </c>
      <c r="E242" s="9">
        <v>0</v>
      </c>
      <c r="F242" s="9">
        <v>3.097450978113997E-15</v>
      </c>
      <c r="G242">
        <v>0.99999999999999678</v>
      </c>
    </row>
    <row r="243" spans="3:7" x14ac:dyDescent="0.2">
      <c r="C243" s="5" t="s">
        <v>576</v>
      </c>
      <c r="D243" s="9">
        <v>1</v>
      </c>
      <c r="E243" s="9">
        <v>1</v>
      </c>
      <c r="F243" s="9">
        <v>1</v>
      </c>
      <c r="G243">
        <v>0</v>
      </c>
    </row>
    <row r="244" spans="3:7" x14ac:dyDescent="0.2">
      <c r="C244" s="5" t="s">
        <v>578</v>
      </c>
      <c r="D244" s="9">
        <v>0</v>
      </c>
      <c r="E244" s="9">
        <v>0</v>
      </c>
      <c r="F244" s="9">
        <v>1.0336821461337652E-175</v>
      </c>
      <c r="G244">
        <v>1</v>
      </c>
    </row>
    <row r="245" spans="3:7" x14ac:dyDescent="0.2">
      <c r="C245" s="5" t="s">
        <v>580</v>
      </c>
      <c r="D245" s="9">
        <v>1</v>
      </c>
      <c r="E245" s="9">
        <v>1</v>
      </c>
      <c r="F245" s="9">
        <v>1</v>
      </c>
      <c r="G245">
        <v>0</v>
      </c>
    </row>
    <row r="246" spans="3:7" x14ac:dyDescent="0.2">
      <c r="C246" s="5" t="s">
        <v>587</v>
      </c>
      <c r="D246" s="9">
        <v>1</v>
      </c>
      <c r="E246" s="9">
        <v>1</v>
      </c>
      <c r="F246" s="9">
        <v>1</v>
      </c>
      <c r="G246">
        <v>0</v>
      </c>
    </row>
    <row r="247" spans="3:7" x14ac:dyDescent="0.2">
      <c r="C247" s="5" t="s">
        <v>589</v>
      </c>
      <c r="D247" s="9">
        <v>1</v>
      </c>
      <c r="E247" s="9">
        <v>1</v>
      </c>
      <c r="F247" s="9">
        <v>1</v>
      </c>
      <c r="G247">
        <v>0</v>
      </c>
    </row>
    <row r="248" spans="3:7" x14ac:dyDescent="0.2">
      <c r="C248" s="5" t="s">
        <v>591</v>
      </c>
      <c r="D248" s="9">
        <v>0</v>
      </c>
      <c r="E248" s="9">
        <v>0</v>
      </c>
      <c r="F248" s="9">
        <v>9.5066179599048278E-39</v>
      </c>
      <c r="G248">
        <v>1</v>
      </c>
    </row>
    <row r="249" spans="3:7" x14ac:dyDescent="0.2">
      <c r="C249" s="5" t="s">
        <v>592</v>
      </c>
      <c r="D249" s="9">
        <v>1</v>
      </c>
      <c r="E249" s="9">
        <v>1</v>
      </c>
      <c r="F249" s="9">
        <v>1</v>
      </c>
      <c r="G249">
        <v>0</v>
      </c>
    </row>
    <row r="250" spans="3:7" x14ac:dyDescent="0.2">
      <c r="C250" s="5" t="s">
        <v>593</v>
      </c>
      <c r="D250" s="9">
        <v>0</v>
      </c>
      <c r="E250" s="9">
        <v>0</v>
      </c>
      <c r="F250" s="9">
        <v>1.2283017624758026E-58</v>
      </c>
      <c r="G250">
        <v>1</v>
      </c>
    </row>
    <row r="251" spans="3:7" x14ac:dyDescent="0.2">
      <c r="C251" s="5" t="s">
        <v>594</v>
      </c>
      <c r="D251" s="9">
        <v>0</v>
      </c>
      <c r="E251" s="9">
        <v>0</v>
      </c>
      <c r="F251" s="9">
        <v>3.3103952348000199E-54</v>
      </c>
      <c r="G251">
        <v>1</v>
      </c>
    </row>
    <row r="252" spans="3:7" x14ac:dyDescent="0.2">
      <c r="C252" s="5" t="s">
        <v>596</v>
      </c>
      <c r="D252" s="9">
        <v>0</v>
      </c>
      <c r="E252" s="9">
        <v>0</v>
      </c>
      <c r="F252" s="9">
        <v>1.9827389355574432E-46</v>
      </c>
      <c r="G252">
        <v>1</v>
      </c>
    </row>
    <row r="253" spans="3:7" x14ac:dyDescent="0.2">
      <c r="C253" s="5" t="s">
        <v>597</v>
      </c>
      <c r="D253" s="9">
        <v>1</v>
      </c>
      <c r="E253" s="9">
        <v>1</v>
      </c>
      <c r="F253" s="9">
        <v>0.999999999999998</v>
      </c>
      <c r="G253">
        <v>1.9984014443252818E-15</v>
      </c>
    </row>
    <row r="254" spans="3:7" x14ac:dyDescent="0.2">
      <c r="C254" s="5" t="s">
        <v>601</v>
      </c>
      <c r="D254" s="9">
        <v>1</v>
      </c>
      <c r="E254" s="9">
        <v>1</v>
      </c>
      <c r="F254" s="9">
        <v>0.99999999999999922</v>
      </c>
      <c r="G254">
        <v>6.6613381477509392E-16</v>
      </c>
    </row>
    <row r="255" spans="3:7" x14ac:dyDescent="0.2">
      <c r="C255" s="5" t="s">
        <v>603</v>
      </c>
      <c r="D255" s="9">
        <v>1</v>
      </c>
      <c r="E255" s="9">
        <v>1</v>
      </c>
      <c r="F255" s="9">
        <v>1</v>
      </c>
      <c r="G255">
        <v>0</v>
      </c>
    </row>
    <row r="256" spans="3:7" x14ac:dyDescent="0.2">
      <c r="C256" s="5" t="s">
        <v>604</v>
      </c>
      <c r="D256" s="9">
        <v>1</v>
      </c>
      <c r="E256" s="9">
        <v>1</v>
      </c>
      <c r="F256" s="9">
        <v>1</v>
      </c>
      <c r="G256">
        <v>0</v>
      </c>
    </row>
    <row r="257" spans="3:7" x14ac:dyDescent="0.2">
      <c r="C257" s="5" t="s">
        <v>605</v>
      </c>
      <c r="D257" s="9">
        <v>0</v>
      </c>
      <c r="E257" s="9">
        <v>0</v>
      </c>
      <c r="F257" s="9">
        <v>1.661820848794852E-7</v>
      </c>
      <c r="G257">
        <v>0.99999983381791524</v>
      </c>
    </row>
    <row r="258" spans="3:7" x14ac:dyDescent="0.2">
      <c r="C258" s="5" t="s">
        <v>606</v>
      </c>
      <c r="D258" s="9">
        <v>1</v>
      </c>
      <c r="E258" s="9">
        <v>1</v>
      </c>
      <c r="F258" s="9">
        <v>0.99995034325679322</v>
      </c>
      <c r="G258">
        <v>4.9656743206671905E-5</v>
      </c>
    </row>
    <row r="259" spans="3:7" x14ac:dyDescent="0.2">
      <c r="C259" s="5" t="s">
        <v>608</v>
      </c>
      <c r="D259" s="9">
        <v>1</v>
      </c>
      <c r="E259" s="9">
        <v>1</v>
      </c>
      <c r="F259" s="9">
        <v>1</v>
      </c>
      <c r="G259">
        <v>0</v>
      </c>
    </row>
    <row r="260" spans="3:7" x14ac:dyDescent="0.2">
      <c r="C260" s="5" t="s">
        <v>609</v>
      </c>
      <c r="D260" s="9">
        <v>1</v>
      </c>
      <c r="E260" s="9">
        <v>1</v>
      </c>
      <c r="F260" s="9">
        <v>0.99993452959331763</v>
      </c>
      <c r="G260">
        <v>6.5470406682477389E-5</v>
      </c>
    </row>
    <row r="261" spans="3:7" x14ac:dyDescent="0.2">
      <c r="C261" s="5" t="s">
        <v>611</v>
      </c>
      <c r="D261" s="9">
        <v>1</v>
      </c>
      <c r="E261" s="9">
        <v>1</v>
      </c>
      <c r="F261" s="9">
        <v>1</v>
      </c>
      <c r="G261">
        <v>0</v>
      </c>
    </row>
    <row r="262" spans="3:7" x14ac:dyDescent="0.2">
      <c r="C262" s="5" t="s">
        <v>612</v>
      </c>
      <c r="D262" s="9">
        <v>0</v>
      </c>
      <c r="E262" s="9">
        <v>0</v>
      </c>
      <c r="F262" s="9">
        <v>3.695128517925994E-56</v>
      </c>
      <c r="G262">
        <v>1</v>
      </c>
    </row>
    <row r="263" spans="3:7" x14ac:dyDescent="0.2">
      <c r="C263" s="5" t="s">
        <v>613</v>
      </c>
      <c r="D263" s="9">
        <v>1</v>
      </c>
      <c r="E263" s="9">
        <v>1</v>
      </c>
      <c r="F263" s="9">
        <v>1</v>
      </c>
      <c r="G263">
        <v>0</v>
      </c>
    </row>
    <row r="264" spans="3:7" x14ac:dyDescent="0.2">
      <c r="C264" s="5" t="s">
        <v>614</v>
      </c>
      <c r="D264" s="9">
        <v>1</v>
      </c>
      <c r="E264" s="9">
        <v>1</v>
      </c>
      <c r="F264" s="9">
        <v>0.99999999899117642</v>
      </c>
      <c r="G264">
        <v>1.0088236912508819E-9</v>
      </c>
    </row>
    <row r="265" spans="3:7" x14ac:dyDescent="0.2">
      <c r="C265" s="5" t="s">
        <v>615</v>
      </c>
      <c r="D265" s="9">
        <v>1</v>
      </c>
      <c r="E265" s="9">
        <v>1</v>
      </c>
      <c r="F265" s="9">
        <v>1</v>
      </c>
      <c r="G265">
        <v>0</v>
      </c>
    </row>
    <row r="266" spans="3:7" x14ac:dyDescent="0.2">
      <c r="C266" s="5" t="s">
        <v>622</v>
      </c>
      <c r="D266" s="9">
        <v>0</v>
      </c>
      <c r="E266" s="9">
        <v>0</v>
      </c>
      <c r="F266" s="9">
        <v>1.2571729628803191E-288</v>
      </c>
      <c r="G266">
        <v>1</v>
      </c>
    </row>
    <row r="267" spans="3:7" x14ac:dyDescent="0.2">
      <c r="C267" s="5" t="s">
        <v>624</v>
      </c>
      <c r="D267" s="9">
        <v>1</v>
      </c>
      <c r="E267" s="9">
        <v>1</v>
      </c>
      <c r="F267" s="9">
        <v>1</v>
      </c>
      <c r="G267">
        <v>0</v>
      </c>
    </row>
    <row r="268" spans="3:7" x14ac:dyDescent="0.2">
      <c r="C268" s="5" t="s">
        <v>625</v>
      </c>
      <c r="D268" s="9">
        <v>1</v>
      </c>
      <c r="E268" s="9">
        <v>1</v>
      </c>
      <c r="F268" s="9">
        <v>1</v>
      </c>
      <c r="G268">
        <v>0</v>
      </c>
    </row>
    <row r="269" spans="3:7" x14ac:dyDescent="0.2">
      <c r="C269" s="5" t="s">
        <v>626</v>
      </c>
      <c r="D269" s="9">
        <v>1</v>
      </c>
      <c r="E269" s="9">
        <v>1</v>
      </c>
      <c r="F269" s="9">
        <v>0.99999999999510059</v>
      </c>
      <c r="G269">
        <v>4.8994142076708158E-12</v>
      </c>
    </row>
    <row r="270" spans="3:7" x14ac:dyDescent="0.2">
      <c r="C270" s="5" t="s">
        <v>634</v>
      </c>
      <c r="D270" s="9">
        <v>1</v>
      </c>
      <c r="E270" s="9">
        <v>1</v>
      </c>
      <c r="F270" s="9">
        <v>1</v>
      </c>
      <c r="G270">
        <v>0</v>
      </c>
    </row>
    <row r="271" spans="3:7" x14ac:dyDescent="0.2">
      <c r="C271" s="5" t="s">
        <v>635</v>
      </c>
      <c r="D271" s="9">
        <v>1</v>
      </c>
      <c r="E271" s="9">
        <v>1</v>
      </c>
      <c r="F271" s="9">
        <v>1</v>
      </c>
      <c r="G271">
        <v>0</v>
      </c>
    </row>
    <row r="272" spans="3:7" x14ac:dyDescent="0.2">
      <c r="C272" s="5" t="s">
        <v>637</v>
      </c>
      <c r="D272" s="9">
        <v>1</v>
      </c>
      <c r="E272" s="9">
        <v>1</v>
      </c>
      <c r="F272" s="9">
        <v>0.99999999999974976</v>
      </c>
      <c r="G272">
        <v>2.5024426975051033E-13</v>
      </c>
    </row>
    <row r="273" spans="3:7" x14ac:dyDescent="0.2">
      <c r="C273" s="5" t="s">
        <v>638</v>
      </c>
      <c r="D273" s="9">
        <v>1</v>
      </c>
      <c r="E273" s="9">
        <v>1</v>
      </c>
      <c r="F273" s="9">
        <v>1</v>
      </c>
      <c r="G273">
        <v>0</v>
      </c>
    </row>
    <row r="274" spans="3:7" x14ac:dyDescent="0.2">
      <c r="C274" s="5" t="s">
        <v>639</v>
      </c>
      <c r="D274" s="9">
        <v>1</v>
      </c>
      <c r="E274" s="9">
        <v>1</v>
      </c>
      <c r="F274" s="9">
        <v>1</v>
      </c>
      <c r="G274">
        <v>0</v>
      </c>
    </row>
    <row r="275" spans="3:7" x14ac:dyDescent="0.2">
      <c r="C275" s="5" t="s">
        <v>641</v>
      </c>
      <c r="D275" s="9">
        <v>1</v>
      </c>
      <c r="E275" s="9">
        <v>1</v>
      </c>
      <c r="F275" s="9">
        <v>1</v>
      </c>
      <c r="G275">
        <v>0</v>
      </c>
    </row>
    <row r="276" spans="3:7" x14ac:dyDescent="0.2">
      <c r="C276" s="5" t="s">
        <v>642</v>
      </c>
      <c r="D276" s="9">
        <v>1</v>
      </c>
      <c r="E276" s="9">
        <v>1</v>
      </c>
      <c r="F276" s="9">
        <v>0.99999853881453804</v>
      </c>
      <c r="G276">
        <v>1.4611854620705245E-6</v>
      </c>
    </row>
    <row r="277" spans="3:7" x14ac:dyDescent="0.2">
      <c r="C277" s="5" t="s">
        <v>645</v>
      </c>
      <c r="D277" s="9">
        <v>1</v>
      </c>
      <c r="E277" s="9">
        <v>1</v>
      </c>
      <c r="F277" s="9">
        <v>1</v>
      </c>
      <c r="G277">
        <v>0</v>
      </c>
    </row>
    <row r="278" spans="3:7" x14ac:dyDescent="0.2">
      <c r="C278" s="5" t="s">
        <v>648</v>
      </c>
      <c r="D278" s="9">
        <v>0</v>
      </c>
      <c r="E278" s="9">
        <v>0</v>
      </c>
      <c r="F278" s="9">
        <v>7.2213412637026773E-94</v>
      </c>
      <c r="G278">
        <v>1</v>
      </c>
    </row>
    <row r="279" spans="3:7" x14ac:dyDescent="0.2">
      <c r="C279" s="5" t="s">
        <v>651</v>
      </c>
      <c r="D279" s="9">
        <v>1</v>
      </c>
      <c r="E279" s="9">
        <v>1</v>
      </c>
      <c r="F279" s="9">
        <v>0.99999999856387656</v>
      </c>
      <c r="G279">
        <v>1.4361234423887479E-9</v>
      </c>
    </row>
    <row r="280" spans="3:7" x14ac:dyDescent="0.2">
      <c r="C280" s="5" t="s">
        <v>654</v>
      </c>
      <c r="D280" s="9">
        <v>1</v>
      </c>
      <c r="E280" s="9">
        <v>1</v>
      </c>
      <c r="F280" s="9">
        <v>1</v>
      </c>
      <c r="G280">
        <v>0</v>
      </c>
    </row>
    <row r="281" spans="3:7" x14ac:dyDescent="0.2">
      <c r="C281" s="5" t="s">
        <v>655</v>
      </c>
      <c r="D281" s="9">
        <v>1</v>
      </c>
      <c r="E281" s="9">
        <v>1</v>
      </c>
      <c r="F281" s="9">
        <v>1</v>
      </c>
      <c r="G281">
        <v>0</v>
      </c>
    </row>
    <row r="282" spans="3:7" x14ac:dyDescent="0.2">
      <c r="C282" s="5" t="s">
        <v>656</v>
      </c>
      <c r="D282" s="9">
        <v>1</v>
      </c>
      <c r="E282" s="9">
        <v>1</v>
      </c>
      <c r="F282" s="9">
        <v>1</v>
      </c>
      <c r="G282">
        <v>0</v>
      </c>
    </row>
    <row r="283" spans="3:7" x14ac:dyDescent="0.2">
      <c r="C283" s="5" t="s">
        <v>658</v>
      </c>
      <c r="D283" s="9">
        <v>1</v>
      </c>
      <c r="E283" s="9">
        <v>1</v>
      </c>
      <c r="F283" s="9">
        <v>1</v>
      </c>
      <c r="G283">
        <v>0</v>
      </c>
    </row>
    <row r="284" spans="3:7" x14ac:dyDescent="0.2">
      <c r="C284" s="5" t="s">
        <v>661</v>
      </c>
      <c r="D284" s="9">
        <v>1</v>
      </c>
      <c r="E284" s="9">
        <v>1</v>
      </c>
      <c r="F284" s="9">
        <v>0.99999999999970135</v>
      </c>
      <c r="G284">
        <v>2.9864999362416711E-13</v>
      </c>
    </row>
    <row r="285" spans="3:7" x14ac:dyDescent="0.2">
      <c r="C285" s="5" t="s">
        <v>663</v>
      </c>
      <c r="D285" s="9">
        <v>1</v>
      </c>
      <c r="E285" s="9">
        <v>1</v>
      </c>
      <c r="F285" s="9">
        <v>1</v>
      </c>
      <c r="G285">
        <v>0</v>
      </c>
    </row>
    <row r="286" spans="3:7" x14ac:dyDescent="0.2">
      <c r="C286" s="5" t="s">
        <v>664</v>
      </c>
      <c r="D286" s="9">
        <v>0</v>
      </c>
      <c r="E286" s="9">
        <v>0</v>
      </c>
      <c r="F286" s="9">
        <v>1.9900182184462259E-169</v>
      </c>
      <c r="G286">
        <v>1</v>
      </c>
    </row>
    <row r="287" spans="3:7" x14ac:dyDescent="0.2">
      <c r="C287" s="5" t="s">
        <v>670</v>
      </c>
      <c r="D287" s="9">
        <v>0</v>
      </c>
      <c r="E287" s="9">
        <v>0</v>
      </c>
      <c r="F287" s="9">
        <v>1.8820123992165787E-28</v>
      </c>
      <c r="G287">
        <v>1</v>
      </c>
    </row>
    <row r="288" spans="3:7" x14ac:dyDescent="0.2">
      <c r="C288" s="5" t="s">
        <v>671</v>
      </c>
      <c r="D288" s="9">
        <v>1</v>
      </c>
      <c r="E288" s="9">
        <v>1</v>
      </c>
      <c r="F288" s="9">
        <v>1</v>
      </c>
      <c r="G288">
        <v>0</v>
      </c>
    </row>
    <row r="289" spans="3:7" x14ac:dyDescent="0.2">
      <c r="C289" s="5" t="s">
        <v>674</v>
      </c>
      <c r="D289" s="9">
        <v>1</v>
      </c>
      <c r="E289" s="9">
        <v>1</v>
      </c>
      <c r="F289" s="9">
        <v>0.99999935844916343</v>
      </c>
      <c r="G289">
        <v>6.4155083656647349E-7</v>
      </c>
    </row>
    <row r="290" spans="3:7" x14ac:dyDescent="0.2">
      <c r="C290" s="5" t="s">
        <v>678</v>
      </c>
      <c r="D290" s="9">
        <v>0</v>
      </c>
      <c r="E290" s="9">
        <v>0</v>
      </c>
      <c r="F290" s="9">
        <v>1.6348091782377749E-67</v>
      </c>
      <c r="G290">
        <v>1</v>
      </c>
    </row>
    <row r="291" spans="3:7" x14ac:dyDescent="0.2">
      <c r="C291" s="5" t="s">
        <v>679</v>
      </c>
      <c r="D291" s="9">
        <v>1</v>
      </c>
      <c r="E291" s="9">
        <v>1</v>
      </c>
      <c r="F291" s="9">
        <v>1</v>
      </c>
      <c r="G291">
        <v>0</v>
      </c>
    </row>
    <row r="292" spans="3:7" x14ac:dyDescent="0.2">
      <c r="C292" s="5" t="s">
        <v>680</v>
      </c>
      <c r="D292" s="9">
        <v>1</v>
      </c>
      <c r="E292" s="9">
        <v>1</v>
      </c>
      <c r="F292" s="9">
        <v>1</v>
      </c>
      <c r="G292">
        <v>0</v>
      </c>
    </row>
    <row r="293" spans="3:7" x14ac:dyDescent="0.2">
      <c r="C293" s="5" t="s">
        <v>682</v>
      </c>
      <c r="D293" s="9">
        <v>0</v>
      </c>
      <c r="E293" s="9">
        <v>0</v>
      </c>
      <c r="F293" s="9">
        <v>1.3841149983063061E-132</v>
      </c>
      <c r="G293">
        <v>1</v>
      </c>
    </row>
    <row r="294" spans="3:7" x14ac:dyDescent="0.2">
      <c r="C294" s="5" t="s">
        <v>684</v>
      </c>
      <c r="D294" s="9">
        <v>1</v>
      </c>
      <c r="E294" s="9">
        <v>1</v>
      </c>
      <c r="F294" s="9">
        <v>1</v>
      </c>
      <c r="G294">
        <v>0</v>
      </c>
    </row>
    <row r="295" spans="3:7" x14ac:dyDescent="0.2">
      <c r="C295" s="5" t="s">
        <v>685</v>
      </c>
      <c r="D295" s="9">
        <v>1</v>
      </c>
      <c r="E295" s="9">
        <v>1</v>
      </c>
      <c r="F295" s="9">
        <v>1</v>
      </c>
      <c r="G295">
        <v>0</v>
      </c>
    </row>
    <row r="296" spans="3:7" x14ac:dyDescent="0.2">
      <c r="C296" s="5" t="s">
        <v>687</v>
      </c>
      <c r="D296" s="9">
        <v>1</v>
      </c>
      <c r="E296" s="9">
        <v>1</v>
      </c>
      <c r="F296" s="9">
        <v>0.99997091750249878</v>
      </c>
      <c r="G296">
        <v>2.9082497501109472E-5</v>
      </c>
    </row>
    <row r="297" spans="3:7" x14ac:dyDescent="0.2">
      <c r="C297" s="5" t="s">
        <v>691</v>
      </c>
      <c r="D297" s="9">
        <v>1</v>
      </c>
      <c r="E297" s="9">
        <v>1</v>
      </c>
      <c r="F297" s="9">
        <v>0.99998440390099563</v>
      </c>
      <c r="G297">
        <v>1.5596099004255848E-5</v>
      </c>
    </row>
    <row r="298" spans="3:7" x14ac:dyDescent="0.2">
      <c r="C298" s="5" t="s">
        <v>694</v>
      </c>
      <c r="D298" s="9">
        <v>0</v>
      </c>
      <c r="E298" s="9">
        <v>0</v>
      </c>
      <c r="F298" s="9">
        <v>2.1460687877641249E-39</v>
      </c>
      <c r="G298">
        <v>1</v>
      </c>
    </row>
    <row r="299" spans="3:7" x14ac:dyDescent="0.2">
      <c r="C299" s="5" t="s">
        <v>695</v>
      </c>
      <c r="D299" s="9">
        <v>1</v>
      </c>
      <c r="E299" s="9">
        <v>1</v>
      </c>
      <c r="F299" s="9">
        <v>1</v>
      </c>
      <c r="G299">
        <v>0</v>
      </c>
    </row>
    <row r="300" spans="3:7" x14ac:dyDescent="0.2">
      <c r="C300" s="5" t="s">
        <v>697</v>
      </c>
      <c r="D300" s="9">
        <v>0</v>
      </c>
      <c r="E300" s="9">
        <v>0</v>
      </c>
      <c r="F300" s="9">
        <v>1.0792400983898506E-7</v>
      </c>
      <c r="G300">
        <v>0.99999989207599016</v>
      </c>
    </row>
    <row r="301" spans="3:7" x14ac:dyDescent="0.2">
      <c r="C301" s="5" t="s">
        <v>698</v>
      </c>
      <c r="D301" s="9">
        <v>1</v>
      </c>
      <c r="E301" s="9">
        <v>1</v>
      </c>
      <c r="F301" s="9">
        <v>1</v>
      </c>
      <c r="G301">
        <v>0</v>
      </c>
    </row>
    <row r="302" spans="3:7" x14ac:dyDescent="0.2">
      <c r="C302" s="5" t="s">
        <v>706</v>
      </c>
      <c r="D302" s="9">
        <v>1</v>
      </c>
      <c r="E302" s="9">
        <v>1</v>
      </c>
      <c r="F302" s="9">
        <v>1</v>
      </c>
      <c r="G302">
        <v>0</v>
      </c>
    </row>
    <row r="303" spans="3:7" x14ac:dyDescent="0.2">
      <c r="C303" s="5" t="s">
        <v>707</v>
      </c>
      <c r="D303" s="9">
        <v>1</v>
      </c>
      <c r="E303" s="9">
        <v>1</v>
      </c>
      <c r="F303" s="9">
        <v>1</v>
      </c>
      <c r="G303">
        <v>0</v>
      </c>
    </row>
    <row r="304" spans="3:7" x14ac:dyDescent="0.2">
      <c r="C304" s="5" t="s">
        <v>709</v>
      </c>
      <c r="D304" s="9">
        <v>1</v>
      </c>
      <c r="E304" s="9">
        <v>1</v>
      </c>
      <c r="F304" s="9">
        <v>1</v>
      </c>
      <c r="G304">
        <v>0</v>
      </c>
    </row>
    <row r="305" spans="3:7" x14ac:dyDescent="0.2">
      <c r="C305" s="5" t="s">
        <v>712</v>
      </c>
      <c r="D305" s="9">
        <v>1</v>
      </c>
      <c r="E305" s="9">
        <v>1</v>
      </c>
      <c r="F305" s="9">
        <v>1</v>
      </c>
      <c r="G305">
        <v>0</v>
      </c>
    </row>
    <row r="306" spans="3:7" x14ac:dyDescent="0.2">
      <c r="C306" s="5" t="s">
        <v>713</v>
      </c>
      <c r="D306" s="9">
        <v>1</v>
      </c>
      <c r="E306" s="9">
        <v>1</v>
      </c>
      <c r="F306" s="9">
        <v>0.99999998152768244</v>
      </c>
      <c r="G306">
        <v>1.8472317564466323E-8</v>
      </c>
    </row>
    <row r="307" spans="3:7" x14ac:dyDescent="0.2">
      <c r="C307" s="5" t="s">
        <v>715</v>
      </c>
      <c r="D307" s="9">
        <v>1</v>
      </c>
      <c r="E307" s="9">
        <v>1</v>
      </c>
      <c r="F307" s="9">
        <v>0.99999999999999845</v>
      </c>
      <c r="G307">
        <v>1.5543122344752194E-15</v>
      </c>
    </row>
    <row r="308" spans="3:7" x14ac:dyDescent="0.2">
      <c r="C308" s="5" t="s">
        <v>716</v>
      </c>
      <c r="D308" s="9">
        <v>1</v>
      </c>
      <c r="E308" s="9">
        <v>1</v>
      </c>
      <c r="F308" s="9">
        <v>1</v>
      </c>
      <c r="G308">
        <v>0</v>
      </c>
    </row>
    <row r="309" spans="3:7" x14ac:dyDescent="0.2">
      <c r="C309" s="5" t="s">
        <v>719</v>
      </c>
      <c r="D309" s="9">
        <v>1</v>
      </c>
      <c r="E309" s="9">
        <v>1</v>
      </c>
      <c r="F309" s="9">
        <v>1</v>
      </c>
      <c r="G309">
        <v>0</v>
      </c>
    </row>
    <row r="310" spans="3:7" x14ac:dyDescent="0.2">
      <c r="C310" s="5" t="s">
        <v>721</v>
      </c>
      <c r="D310" s="9">
        <v>1</v>
      </c>
      <c r="E310" s="9">
        <v>1</v>
      </c>
      <c r="F310" s="9">
        <v>0.99999999999827482</v>
      </c>
      <c r="G310">
        <v>1.7250645356625682E-12</v>
      </c>
    </row>
    <row r="311" spans="3:7" x14ac:dyDescent="0.2">
      <c r="C311" s="5" t="s">
        <v>723</v>
      </c>
      <c r="D311" s="9">
        <v>0</v>
      </c>
      <c r="E311" s="9">
        <v>0</v>
      </c>
      <c r="F311" s="9">
        <v>5.6579973160061608E-117</v>
      </c>
      <c r="G311">
        <v>1</v>
      </c>
    </row>
    <row r="312" spans="3:7" x14ac:dyDescent="0.2">
      <c r="C312" s="5" t="s">
        <v>724</v>
      </c>
      <c r="D312" s="9">
        <v>0</v>
      </c>
      <c r="E312" s="9">
        <v>0</v>
      </c>
      <c r="F312" s="9">
        <v>4.1897075385086093E-154</v>
      </c>
      <c r="G312">
        <v>1</v>
      </c>
    </row>
    <row r="313" spans="3:7" x14ac:dyDescent="0.2">
      <c r="C313" s="5" t="s">
        <v>305</v>
      </c>
      <c r="D313" s="9">
        <v>1</v>
      </c>
      <c r="E313" s="9">
        <v>1</v>
      </c>
      <c r="F313" s="9">
        <v>1</v>
      </c>
      <c r="G313">
        <v>0</v>
      </c>
    </row>
    <row r="314" spans="3:7" x14ac:dyDescent="0.2">
      <c r="C314" s="5" t="s">
        <v>690</v>
      </c>
      <c r="D314" s="9">
        <v>1</v>
      </c>
      <c r="E314" s="9">
        <v>1</v>
      </c>
      <c r="F314" s="9">
        <v>1</v>
      </c>
      <c r="G314">
        <v>0</v>
      </c>
    </row>
    <row r="315" spans="3:7" x14ac:dyDescent="0.2">
      <c r="C315" s="5" t="s">
        <v>551</v>
      </c>
      <c r="D315" s="9">
        <v>1</v>
      </c>
      <c r="E315" s="9">
        <v>1</v>
      </c>
      <c r="F315" s="9">
        <v>1</v>
      </c>
      <c r="G315">
        <v>0</v>
      </c>
    </row>
    <row r="316" spans="3:7" x14ac:dyDescent="0.2">
      <c r="C316" s="5" t="s">
        <v>705</v>
      </c>
      <c r="D316" s="9">
        <v>1</v>
      </c>
      <c r="E316" s="9">
        <v>1</v>
      </c>
      <c r="F316" s="9">
        <v>1</v>
      </c>
      <c r="G316">
        <v>0</v>
      </c>
    </row>
    <row r="317" spans="3:7" x14ac:dyDescent="0.2">
      <c r="C317" s="5" t="s">
        <v>199</v>
      </c>
      <c r="D317" s="9">
        <v>0</v>
      </c>
      <c r="E317" s="9">
        <v>0</v>
      </c>
      <c r="F317" s="9">
        <v>2.9021202372611713E-62</v>
      </c>
      <c r="G317">
        <v>1</v>
      </c>
    </row>
    <row r="318" spans="3:7" x14ac:dyDescent="0.2">
      <c r="C318" s="5" t="s">
        <v>585</v>
      </c>
      <c r="D318" s="9">
        <v>1</v>
      </c>
      <c r="E318" s="9">
        <v>1</v>
      </c>
      <c r="F318" s="9">
        <v>0.99999999999724043</v>
      </c>
      <c r="G318">
        <v>2.7595703500082891E-12</v>
      </c>
    </row>
    <row r="319" spans="3:7" x14ac:dyDescent="0.2">
      <c r="C319" s="5" t="s">
        <v>464</v>
      </c>
      <c r="D319" s="9">
        <v>1</v>
      </c>
      <c r="E319" s="9">
        <v>1</v>
      </c>
      <c r="F319" s="9">
        <v>1</v>
      </c>
      <c r="G319">
        <v>0</v>
      </c>
    </row>
    <row r="320" spans="3:7" x14ac:dyDescent="0.2">
      <c r="C320" s="5" t="s">
        <v>328</v>
      </c>
      <c r="D320" s="9">
        <v>0</v>
      </c>
      <c r="E320" s="9">
        <v>0</v>
      </c>
      <c r="F320" s="9">
        <v>5.9163276948612202E-37</v>
      </c>
      <c r="G320">
        <v>1</v>
      </c>
    </row>
    <row r="321" spans="3:7" x14ac:dyDescent="0.2">
      <c r="C321" s="5" t="s">
        <v>381</v>
      </c>
      <c r="D321" s="9">
        <v>1</v>
      </c>
      <c r="E321" s="9">
        <v>1</v>
      </c>
      <c r="F321" s="9">
        <v>1</v>
      </c>
      <c r="G321">
        <v>0</v>
      </c>
    </row>
    <row r="322" spans="3:7" x14ac:dyDescent="0.2">
      <c r="C322" s="5" t="s">
        <v>290</v>
      </c>
      <c r="D322" s="9">
        <v>0</v>
      </c>
      <c r="E322" s="9">
        <v>0</v>
      </c>
      <c r="F322" s="9">
        <v>2.4499516121570398E-71</v>
      </c>
      <c r="G322">
        <v>1</v>
      </c>
    </row>
    <row r="323" spans="3:7" x14ac:dyDescent="0.2">
      <c r="C323" s="5" t="s">
        <v>405</v>
      </c>
      <c r="D323" s="9">
        <v>0</v>
      </c>
      <c r="E323" s="9">
        <v>0</v>
      </c>
      <c r="F323" s="9">
        <v>1.5421157529502398E-23</v>
      </c>
      <c r="G323">
        <v>1</v>
      </c>
    </row>
    <row r="324" spans="3:7" x14ac:dyDescent="0.2">
      <c r="C324" s="5" t="s">
        <v>355</v>
      </c>
      <c r="D324" s="9">
        <v>0</v>
      </c>
      <c r="E324" s="9">
        <v>0</v>
      </c>
      <c r="F324" s="9">
        <v>2.3472414424785001E-5</v>
      </c>
      <c r="G324">
        <v>0.9999765275855752</v>
      </c>
    </row>
    <row r="325" spans="3:7" x14ac:dyDescent="0.2">
      <c r="C325" s="5" t="s">
        <v>728</v>
      </c>
      <c r="D325" s="9">
        <v>0</v>
      </c>
      <c r="E325" s="9">
        <v>0</v>
      </c>
      <c r="F325" s="9">
        <v>1.5176489005498327E-136</v>
      </c>
      <c r="G325">
        <v>1</v>
      </c>
    </row>
    <row r="326" spans="3:7" x14ac:dyDescent="0.2">
      <c r="C326" s="5" t="s">
        <v>628</v>
      </c>
      <c r="D326" s="9">
        <v>1</v>
      </c>
      <c r="E326" s="9">
        <v>1</v>
      </c>
      <c r="F326" s="9">
        <v>1</v>
      </c>
      <c r="G326">
        <v>0</v>
      </c>
    </row>
    <row r="327" spans="3:7" x14ac:dyDescent="0.2">
      <c r="C327" s="5" t="s">
        <v>267</v>
      </c>
      <c r="D327" s="9">
        <v>1</v>
      </c>
      <c r="E327" s="9">
        <v>1</v>
      </c>
      <c r="F327" s="9">
        <v>0.99999999998249078</v>
      </c>
      <c r="G327">
        <v>1.7509105276758419E-11</v>
      </c>
    </row>
    <row r="328" spans="3:7" x14ac:dyDescent="0.2">
      <c r="C328" s="5" t="s">
        <v>595</v>
      </c>
      <c r="D328" s="9">
        <v>1</v>
      </c>
      <c r="E328" s="9">
        <v>1</v>
      </c>
      <c r="F328" s="9">
        <v>1</v>
      </c>
      <c r="G328">
        <v>0</v>
      </c>
    </row>
    <row r="329" spans="3:7" x14ac:dyDescent="0.2">
      <c r="C329" s="5" t="s">
        <v>666</v>
      </c>
      <c r="D329" s="9">
        <v>1</v>
      </c>
      <c r="E329" s="9">
        <v>1</v>
      </c>
      <c r="F329" s="9">
        <v>1</v>
      </c>
      <c r="G329">
        <v>0</v>
      </c>
    </row>
    <row r="330" spans="3:7" x14ac:dyDescent="0.2">
      <c r="C330" s="5" t="s">
        <v>686</v>
      </c>
      <c r="D330" s="9">
        <v>1</v>
      </c>
      <c r="E330" s="9">
        <v>1</v>
      </c>
      <c r="F330" s="9">
        <v>1</v>
      </c>
      <c r="G330">
        <v>0</v>
      </c>
    </row>
    <row r="331" spans="3:7" x14ac:dyDescent="0.2">
      <c r="C331" s="5" t="s">
        <v>374</v>
      </c>
      <c r="D331" s="9">
        <v>0</v>
      </c>
      <c r="E331" s="9">
        <v>0</v>
      </c>
      <c r="F331" s="9">
        <v>3.8348780855050131E-7</v>
      </c>
      <c r="G331">
        <v>0.9999996165121916</v>
      </c>
    </row>
    <row r="332" spans="3:7" x14ac:dyDescent="0.2">
      <c r="C332" s="5" t="s">
        <v>711</v>
      </c>
      <c r="D332" s="9">
        <v>1</v>
      </c>
      <c r="E332" s="9">
        <v>1</v>
      </c>
      <c r="F332" s="9">
        <v>1</v>
      </c>
      <c r="G332">
        <v>0</v>
      </c>
    </row>
    <row r="333" spans="3:7" x14ac:dyDescent="0.2">
      <c r="C333" s="5" t="s">
        <v>378</v>
      </c>
      <c r="D333" s="9">
        <v>1</v>
      </c>
      <c r="E333" s="9">
        <v>1</v>
      </c>
      <c r="F333" s="9">
        <v>1</v>
      </c>
      <c r="G333">
        <v>0</v>
      </c>
    </row>
    <row r="334" spans="3:7" x14ac:dyDescent="0.2">
      <c r="C334" s="5" t="s">
        <v>318</v>
      </c>
      <c r="D334" s="9">
        <v>1</v>
      </c>
      <c r="E334" s="9">
        <v>1</v>
      </c>
      <c r="F334" s="9">
        <v>1</v>
      </c>
      <c r="G334">
        <v>0</v>
      </c>
    </row>
    <row r="335" spans="3:7" x14ac:dyDescent="0.2">
      <c r="C335" s="5" t="s">
        <v>490</v>
      </c>
      <c r="D335" s="9">
        <v>0</v>
      </c>
      <c r="E335" s="9">
        <v>0</v>
      </c>
      <c r="F335" s="9">
        <v>2.4263411794022245E-7</v>
      </c>
      <c r="G335">
        <v>0.99999975736588198</v>
      </c>
    </row>
    <row r="336" spans="3:7" x14ac:dyDescent="0.2">
      <c r="C336" s="5" t="s">
        <v>530</v>
      </c>
      <c r="D336" s="9">
        <v>0</v>
      </c>
      <c r="E336" s="9">
        <v>0</v>
      </c>
      <c r="F336" s="9">
        <v>1.0287740589348935E-164</v>
      </c>
      <c r="G336">
        <v>1</v>
      </c>
    </row>
    <row r="337" spans="3:7" x14ac:dyDescent="0.2">
      <c r="C337" s="5" t="s">
        <v>265</v>
      </c>
      <c r="D337" s="9">
        <v>1</v>
      </c>
      <c r="E337" s="9">
        <v>1</v>
      </c>
      <c r="F337" s="9">
        <v>1</v>
      </c>
      <c r="G337">
        <v>0</v>
      </c>
    </row>
    <row r="338" spans="3:7" x14ac:dyDescent="0.2">
      <c r="C338" s="5" t="s">
        <v>598</v>
      </c>
      <c r="D338" s="9">
        <v>1</v>
      </c>
      <c r="E338" s="9">
        <v>1</v>
      </c>
      <c r="F338" s="9">
        <v>0.99999999999989964</v>
      </c>
      <c r="G338">
        <v>1.0036416142611416E-13</v>
      </c>
    </row>
    <row r="339" spans="3:7" x14ac:dyDescent="0.2">
      <c r="C339" s="5" t="s">
        <v>497</v>
      </c>
      <c r="D339" s="9">
        <v>1</v>
      </c>
      <c r="E339" s="9">
        <v>1</v>
      </c>
      <c r="F339" s="9">
        <v>1</v>
      </c>
      <c r="G339">
        <v>0</v>
      </c>
    </row>
    <row r="340" spans="3:7" x14ac:dyDescent="0.2">
      <c r="C340" s="5" t="s">
        <v>607</v>
      </c>
      <c r="D340" s="9">
        <v>0</v>
      </c>
      <c r="E340" s="9">
        <v>0</v>
      </c>
      <c r="F340" s="9">
        <v>1.5036153538990383E-113</v>
      </c>
      <c r="G340">
        <v>1</v>
      </c>
    </row>
    <row r="341" spans="3:7" x14ac:dyDescent="0.2">
      <c r="C341" s="5" t="s">
        <v>520</v>
      </c>
      <c r="D341" s="9">
        <v>1</v>
      </c>
      <c r="E341" s="9">
        <v>1</v>
      </c>
      <c r="F341" s="9">
        <v>0.9999820071847888</v>
      </c>
      <c r="G341">
        <v>1.7992815211087532E-5</v>
      </c>
    </row>
    <row r="342" spans="3:7" x14ac:dyDescent="0.2">
      <c r="C342" s="5" t="s">
        <v>548</v>
      </c>
      <c r="D342" s="9">
        <v>1</v>
      </c>
      <c r="E342" s="9">
        <v>1</v>
      </c>
      <c r="F342" s="9">
        <v>1</v>
      </c>
      <c r="G342">
        <v>0</v>
      </c>
    </row>
    <row r="343" spans="3:7" x14ac:dyDescent="0.2">
      <c r="C343" s="5" t="s">
        <v>563</v>
      </c>
      <c r="D343" s="9">
        <v>1</v>
      </c>
      <c r="E343" s="9">
        <v>1</v>
      </c>
      <c r="F343" s="9">
        <v>1</v>
      </c>
      <c r="G343">
        <v>0</v>
      </c>
    </row>
    <row r="344" spans="3:7" x14ac:dyDescent="0.2">
      <c r="C344" s="5" t="s">
        <v>230</v>
      </c>
      <c r="D344" s="9">
        <v>1</v>
      </c>
      <c r="E344" s="9">
        <v>1</v>
      </c>
      <c r="F344" s="9">
        <v>1</v>
      </c>
      <c r="G344">
        <v>0</v>
      </c>
    </row>
    <row r="345" spans="3:7" x14ac:dyDescent="0.2">
      <c r="C345" s="5" t="s">
        <v>659</v>
      </c>
      <c r="D345" s="9">
        <v>0</v>
      </c>
      <c r="E345" s="9">
        <v>0</v>
      </c>
      <c r="F345" s="9">
        <v>7.2069002623568816E-71</v>
      </c>
      <c r="G345">
        <v>1</v>
      </c>
    </row>
    <row r="346" spans="3:7" x14ac:dyDescent="0.2">
      <c r="C346" s="5" t="s">
        <v>455</v>
      </c>
      <c r="D346" s="9">
        <v>1</v>
      </c>
      <c r="E346" s="9">
        <v>1</v>
      </c>
      <c r="F346" s="9">
        <v>1</v>
      </c>
      <c r="G346">
        <v>0</v>
      </c>
    </row>
    <row r="347" spans="3:7" x14ac:dyDescent="0.2">
      <c r="C347" s="5" t="s">
        <v>683</v>
      </c>
      <c r="D347" s="9">
        <v>1</v>
      </c>
      <c r="E347" s="9">
        <v>1</v>
      </c>
      <c r="F347" s="9">
        <v>1</v>
      </c>
      <c r="G347">
        <v>0</v>
      </c>
    </row>
    <row r="348" spans="3:7" x14ac:dyDescent="0.2">
      <c r="C348" s="5" t="s">
        <v>384</v>
      </c>
      <c r="D348" s="9">
        <v>0</v>
      </c>
      <c r="E348" s="9">
        <v>0</v>
      </c>
      <c r="F348" s="9">
        <v>9.4314656870978606E-39</v>
      </c>
      <c r="G348">
        <v>1</v>
      </c>
    </row>
    <row r="349" spans="3:7" x14ac:dyDescent="0.2">
      <c r="C349" s="5" t="s">
        <v>552</v>
      </c>
      <c r="D349" s="9">
        <v>1</v>
      </c>
      <c r="E349" s="9">
        <v>1</v>
      </c>
      <c r="F349" s="9">
        <v>1</v>
      </c>
      <c r="G349">
        <v>0</v>
      </c>
    </row>
    <row r="350" spans="3:7" x14ac:dyDescent="0.2">
      <c r="C350" s="5" t="s">
        <v>210</v>
      </c>
      <c r="D350" s="9">
        <v>1</v>
      </c>
      <c r="E350" s="9">
        <v>1</v>
      </c>
      <c r="F350" s="9">
        <v>0.99999663539977157</v>
      </c>
      <c r="G350">
        <v>3.3646002285392385E-6</v>
      </c>
    </row>
    <row r="351" spans="3:7" x14ac:dyDescent="0.2">
      <c r="C351" s="5" t="s">
        <v>412</v>
      </c>
      <c r="D351" s="9">
        <v>1</v>
      </c>
      <c r="E351" s="9">
        <v>1</v>
      </c>
      <c r="F351" s="9">
        <v>1</v>
      </c>
      <c r="G351">
        <v>0</v>
      </c>
    </row>
    <row r="352" spans="3:7" x14ac:dyDescent="0.2">
      <c r="C352" s="5" t="s">
        <v>446</v>
      </c>
      <c r="D352" s="9">
        <v>1</v>
      </c>
      <c r="E352" s="9">
        <v>1</v>
      </c>
      <c r="F352" s="9">
        <v>1</v>
      </c>
      <c r="G352">
        <v>0</v>
      </c>
    </row>
    <row r="353" spans="3:7" x14ac:dyDescent="0.2">
      <c r="C353" s="5" t="s">
        <v>277</v>
      </c>
      <c r="D353" s="9">
        <v>1</v>
      </c>
      <c r="E353" s="9">
        <v>1</v>
      </c>
      <c r="F353" s="9">
        <v>1</v>
      </c>
      <c r="G353">
        <v>0</v>
      </c>
    </row>
    <row r="354" spans="3:7" x14ac:dyDescent="0.2">
      <c r="C354" s="5" t="s">
        <v>215</v>
      </c>
      <c r="D354" s="9">
        <v>0</v>
      </c>
      <c r="E354" s="9">
        <v>0</v>
      </c>
      <c r="F354" s="9">
        <v>4.2039831116080807E-38</v>
      </c>
      <c r="G354">
        <v>1</v>
      </c>
    </row>
    <row r="355" spans="3:7" x14ac:dyDescent="0.2">
      <c r="C355" s="5" t="s">
        <v>417</v>
      </c>
      <c r="D355" s="9">
        <v>0</v>
      </c>
      <c r="E355" s="9">
        <v>0</v>
      </c>
      <c r="F355" s="9">
        <v>2.8212848214166521E-134</v>
      </c>
      <c r="G355">
        <v>1</v>
      </c>
    </row>
    <row r="356" spans="3:7" x14ac:dyDescent="0.2">
      <c r="C356" s="5" t="s">
        <v>420</v>
      </c>
      <c r="D356" s="9">
        <v>0</v>
      </c>
      <c r="E356" s="9">
        <v>0</v>
      </c>
      <c r="F356" s="9">
        <v>2.1811348932447959E-97</v>
      </c>
      <c r="G356">
        <v>1</v>
      </c>
    </row>
    <row r="357" spans="3:7" x14ac:dyDescent="0.2">
      <c r="C357" s="5" t="s">
        <v>696</v>
      </c>
      <c r="D357" s="9">
        <v>0</v>
      </c>
      <c r="E357" s="9">
        <v>0</v>
      </c>
      <c r="F357" s="9">
        <v>8.6832372349248958E-90</v>
      </c>
      <c r="G357">
        <v>1</v>
      </c>
    </row>
    <row r="358" spans="3:7" x14ac:dyDescent="0.2">
      <c r="C358" s="5" t="s">
        <v>649</v>
      </c>
      <c r="D358" s="9">
        <v>1</v>
      </c>
      <c r="E358" s="9">
        <v>1</v>
      </c>
      <c r="F358" s="9">
        <v>0.99999999999999922</v>
      </c>
      <c r="G358">
        <v>8.8817841970012523E-16</v>
      </c>
    </row>
    <row r="359" spans="3:7" x14ac:dyDescent="0.2">
      <c r="C359" s="5" t="s">
        <v>602</v>
      </c>
      <c r="D359" s="9">
        <v>0</v>
      </c>
      <c r="E359" s="9">
        <v>0</v>
      </c>
      <c r="F359" s="9">
        <v>5.5068124399989661E-32</v>
      </c>
      <c r="G359">
        <v>1</v>
      </c>
    </row>
    <row r="360" spans="3:7" x14ac:dyDescent="0.2">
      <c r="C360" s="5" t="s">
        <v>581</v>
      </c>
      <c r="D360" s="9">
        <v>1</v>
      </c>
      <c r="E360" s="9">
        <v>1</v>
      </c>
      <c r="F360" s="9">
        <v>1</v>
      </c>
      <c r="G360">
        <v>0</v>
      </c>
    </row>
    <row r="361" spans="3:7" x14ac:dyDescent="0.2">
      <c r="C361" s="5" t="s">
        <v>237</v>
      </c>
      <c r="D361" s="9">
        <v>1</v>
      </c>
      <c r="E361" s="9">
        <v>1</v>
      </c>
      <c r="F361" s="9">
        <v>0.99999999999999178</v>
      </c>
      <c r="G361">
        <v>8.2156503822261584E-15</v>
      </c>
    </row>
    <row r="362" spans="3:7" x14ac:dyDescent="0.2">
      <c r="C362" s="5" t="s">
        <v>213</v>
      </c>
      <c r="D362" s="9">
        <v>1</v>
      </c>
      <c r="E362" s="9">
        <v>1</v>
      </c>
      <c r="F362" s="9">
        <v>1</v>
      </c>
      <c r="G362">
        <v>0</v>
      </c>
    </row>
    <row r="363" spans="3:7" x14ac:dyDescent="0.2">
      <c r="C363" s="5" t="s">
        <v>285</v>
      </c>
      <c r="D363" s="9">
        <v>1</v>
      </c>
      <c r="E363" s="9">
        <v>1</v>
      </c>
      <c r="F363" s="9">
        <v>1</v>
      </c>
      <c r="G363">
        <v>0</v>
      </c>
    </row>
    <row r="364" spans="3:7" x14ac:dyDescent="0.2">
      <c r="C364" s="5" t="s">
        <v>636</v>
      </c>
      <c r="D364" s="9">
        <v>1</v>
      </c>
      <c r="E364" s="9">
        <v>1</v>
      </c>
      <c r="F364" s="9">
        <v>1</v>
      </c>
      <c r="G364">
        <v>0</v>
      </c>
    </row>
    <row r="365" spans="3:7" x14ac:dyDescent="0.2">
      <c r="C365" s="5" t="s">
        <v>368</v>
      </c>
      <c r="D365" s="9">
        <v>0</v>
      </c>
      <c r="E365" s="9">
        <v>0</v>
      </c>
      <c r="F365" s="9">
        <v>2.6486698845713242E-37</v>
      </c>
      <c r="G365">
        <v>1</v>
      </c>
    </row>
    <row r="366" spans="3:7" x14ac:dyDescent="0.2">
      <c r="C366" s="5" t="s">
        <v>702</v>
      </c>
      <c r="D366" s="9">
        <v>1</v>
      </c>
      <c r="E366" s="9">
        <v>1</v>
      </c>
      <c r="F366" s="9">
        <v>0.99999277089986083</v>
      </c>
      <c r="G366">
        <v>7.2291001390611953E-6</v>
      </c>
    </row>
    <row r="367" spans="3:7" x14ac:dyDescent="0.2">
      <c r="C367" s="5" t="s">
        <v>314</v>
      </c>
      <c r="D367" s="9">
        <v>1</v>
      </c>
      <c r="E367" s="9">
        <v>1</v>
      </c>
      <c r="F367" s="9">
        <v>1</v>
      </c>
      <c r="G367">
        <v>0</v>
      </c>
    </row>
    <row r="368" spans="3:7" x14ac:dyDescent="0.2">
      <c r="C368" s="5" t="s">
        <v>382</v>
      </c>
      <c r="D368" s="9">
        <v>1</v>
      </c>
      <c r="E368" s="9">
        <v>1</v>
      </c>
      <c r="F368" s="9">
        <v>1</v>
      </c>
      <c r="G368">
        <v>0</v>
      </c>
    </row>
    <row r="369" spans="3:7" x14ac:dyDescent="0.2">
      <c r="C369" s="5" t="s">
        <v>677</v>
      </c>
      <c r="D369" s="9">
        <v>0</v>
      </c>
      <c r="E369" s="9">
        <v>0</v>
      </c>
      <c r="F369" s="9">
        <v>7.8924522451221829E-76</v>
      </c>
      <c r="G369">
        <v>1</v>
      </c>
    </row>
    <row r="370" spans="3:7" x14ac:dyDescent="0.2">
      <c r="C370" s="5" t="s">
        <v>586</v>
      </c>
      <c r="D370" s="9">
        <v>1</v>
      </c>
      <c r="E370" s="9">
        <v>1</v>
      </c>
      <c r="F370" s="9">
        <v>1</v>
      </c>
      <c r="G370">
        <v>0</v>
      </c>
    </row>
    <row r="371" spans="3:7" x14ac:dyDescent="0.2">
      <c r="C371" s="5" t="s">
        <v>632</v>
      </c>
      <c r="D371" s="9">
        <v>1</v>
      </c>
      <c r="E371" s="9">
        <v>1</v>
      </c>
      <c r="F371" s="9">
        <v>0.99998359499266942</v>
      </c>
      <c r="G371">
        <v>1.6405007330577703E-5</v>
      </c>
    </row>
    <row r="372" spans="3:7" x14ac:dyDescent="0.2">
      <c r="C372" s="5" t="s">
        <v>162</v>
      </c>
      <c r="D372" s="9">
        <v>0</v>
      </c>
      <c r="E372" s="9">
        <v>0</v>
      </c>
      <c r="F372" s="9">
        <v>5.669073114725721E-46</v>
      </c>
      <c r="G372">
        <v>1</v>
      </c>
    </row>
    <row r="373" spans="3:7" x14ac:dyDescent="0.2">
      <c r="C373" s="5" t="s">
        <v>708</v>
      </c>
      <c r="D373" s="9">
        <v>1</v>
      </c>
      <c r="E373" s="9">
        <v>1</v>
      </c>
      <c r="F373" s="9">
        <v>1</v>
      </c>
      <c r="G373">
        <v>0</v>
      </c>
    </row>
    <row r="374" spans="3:7" x14ac:dyDescent="0.2">
      <c r="C374" s="5" t="s">
        <v>344</v>
      </c>
      <c r="D374" s="9">
        <v>1</v>
      </c>
      <c r="E374" s="9">
        <v>1</v>
      </c>
      <c r="F374" s="9">
        <v>1</v>
      </c>
      <c r="G374">
        <v>0</v>
      </c>
    </row>
    <row r="375" spans="3:7" x14ac:dyDescent="0.2">
      <c r="C375" s="5" t="s">
        <v>396</v>
      </c>
      <c r="D375" s="9">
        <v>1</v>
      </c>
      <c r="E375" s="9">
        <v>1</v>
      </c>
      <c r="F375" s="9">
        <v>1</v>
      </c>
      <c r="G375">
        <v>0</v>
      </c>
    </row>
    <row r="376" spans="3:7" x14ac:dyDescent="0.2">
      <c r="C376" s="5" t="s">
        <v>675</v>
      </c>
      <c r="D376" s="9">
        <v>0</v>
      </c>
      <c r="E376" s="9">
        <v>0</v>
      </c>
      <c r="F376" s="9">
        <v>5.0211920141739053E-18</v>
      </c>
      <c r="G376">
        <v>1</v>
      </c>
    </row>
    <row r="377" spans="3:7" x14ac:dyDescent="0.2">
      <c r="C377" s="5" t="s">
        <v>646</v>
      </c>
      <c r="D377" s="9">
        <v>1</v>
      </c>
      <c r="E377" s="9">
        <v>1</v>
      </c>
      <c r="F377" s="9">
        <v>1</v>
      </c>
      <c r="G377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A3F57EEA-31F1-4444-96AA-49BB54550495}"/>
    <hyperlink ref="D4" location="'LogReg_Output'!$B$53:$B$53" display="Regression Summary" xr:uid="{1EF944F1-E21D-8048-BEFC-AE823DD952FB}"/>
    <hyperlink ref="F4" location="'LogReg_Output'!$B$61:$B$61" display="Predictor Screening" xr:uid="{34970B3D-E117-6246-8831-1A1F58613407}"/>
    <hyperlink ref="H4" location="'LogReg_Output'!$B$99:$B$99" display="Coefficients" xr:uid="{F1A50B17-BD78-A240-8597-0CA538D2EB63}"/>
    <hyperlink ref="J4" location="'LogReg_Stored'!$B$10:$B$10" display="PMML Model" xr:uid="{19E2912B-F480-6F46-A937-7B929017F1F8}"/>
    <hyperlink ref="B5" location="'LogReg_TrainingScore'!$B$10:$B$10" display="Training: Classification Summary" xr:uid="{CBEB37B6-8DE1-3440-B771-E7E13905D36F}"/>
    <hyperlink ref="D5" location="'LogReg_TrainingScore'!$B$34:$B$34" display="Training: Classification Details" xr:uid="{83C54CFE-A7CB-2C4D-9428-15C85A46D4C5}"/>
    <hyperlink ref="F5" location="'LogReg_ValidationScore'!$B$10:$B$10" display="Validation: Classification Summary" xr:uid="{3BFDC9D3-3532-DC41-B5C7-7A0C0BCE4E41}"/>
    <hyperlink ref="H5" location="'LogReg_ValidationScore'!$B$34:$B$34" display="Validation: Classification Details" xr:uid="{1D5D4207-154B-EB41-9C54-DA6705D2B54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1602-051F-CA4A-BA0B-49F9614C7864}">
  <dimension ref="B1:Q264"/>
  <sheetViews>
    <sheetView showGridLines="0" workbookViewId="0">
      <selection activeCell="K27" sqref="K19:K27"/>
    </sheetView>
  </sheetViews>
  <sheetFormatPr baseColWidth="10" defaultRowHeight="15" x14ac:dyDescent="0.2"/>
  <cols>
    <col min="3" max="3" width="17" customWidth="1"/>
    <col min="4" max="4" width="12.33203125" customWidth="1"/>
    <col min="5" max="5" width="21.33203125" customWidth="1"/>
    <col min="6" max="7" width="12.33203125" customWidth="1"/>
    <col min="14" max="14" width="23" bestFit="1" customWidth="1"/>
  </cols>
  <sheetData>
    <row r="1" spans="2:17" ht="19" x14ac:dyDescent="0.25">
      <c r="B1" s="6" t="s">
        <v>1034</v>
      </c>
      <c r="N1" t="s">
        <v>945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790</v>
      </c>
      <c r="O5" s="12">
        <v>26</v>
      </c>
      <c r="P5" s="12">
        <v>32</v>
      </c>
      <c r="Q5" s="12">
        <v>848</v>
      </c>
    </row>
    <row r="10" spans="2:17" ht="19" x14ac:dyDescent="0.25">
      <c r="B10" s="7" t="s">
        <v>1032</v>
      </c>
    </row>
    <row r="12" spans="2:17" ht="16" x14ac:dyDescent="0.2">
      <c r="C12" s="24" t="s">
        <v>1035</v>
      </c>
      <c r="D12" s="24"/>
      <c r="E12" s="24"/>
    </row>
    <row r="13" spans="2:17" x14ac:dyDescent="0.2">
      <c r="C13" s="5" t="s">
        <v>1052</v>
      </c>
      <c r="D13" t="s">
        <v>1056</v>
      </c>
      <c r="E13" t="s">
        <v>1057</v>
      </c>
    </row>
    <row r="14" spans="2:17" x14ac:dyDescent="0.2">
      <c r="C14" s="5">
        <v>0</v>
      </c>
      <c r="D14" s="9">
        <v>74</v>
      </c>
      <c r="E14">
        <v>11</v>
      </c>
    </row>
    <row r="15" spans="2:17" x14ac:dyDescent="0.2">
      <c r="C15" s="5">
        <v>1</v>
      </c>
      <c r="D15" s="9">
        <v>5</v>
      </c>
      <c r="E15">
        <v>138</v>
      </c>
    </row>
    <row r="17" spans="3:6" ht="16" x14ac:dyDescent="0.2">
      <c r="C17" s="24" t="s">
        <v>1036</v>
      </c>
      <c r="D17" s="24"/>
      <c r="E17" s="24"/>
      <c r="F17" s="24"/>
    </row>
    <row r="18" spans="3:6" x14ac:dyDescent="0.2">
      <c r="C18" t="s">
        <v>1037</v>
      </c>
      <c r="D18" t="s">
        <v>1049</v>
      </c>
      <c r="E18" t="s">
        <v>1050</v>
      </c>
      <c r="F18" t="s">
        <v>1051</v>
      </c>
    </row>
    <row r="19" spans="3:6" x14ac:dyDescent="0.2">
      <c r="C19" s="5">
        <v>0</v>
      </c>
      <c r="D19">
        <f>SUM($D$14:$E$14)</f>
        <v>85</v>
      </c>
      <c r="E19">
        <f>SUM($D$14:$E$14) - $D$14</f>
        <v>11</v>
      </c>
      <c r="F19">
        <f>IF($D$19=0,"Undefined",$E$19*100 / $D$19)</f>
        <v>12.941176470588236</v>
      </c>
    </row>
    <row r="20" spans="3:6" x14ac:dyDescent="0.2">
      <c r="C20" s="5">
        <v>1</v>
      </c>
      <c r="D20">
        <f>SUM($D$15:$E$15)</f>
        <v>143</v>
      </c>
      <c r="E20">
        <f>SUM($D$15:$E$15) - $E$15</f>
        <v>5</v>
      </c>
      <c r="F20">
        <f>IF($D$20=0,"Undefined",$E$20*100 / $D$20)</f>
        <v>3.4965034965034967</v>
      </c>
    </row>
    <row r="21" spans="3:6" x14ac:dyDescent="0.2">
      <c r="C21" s="5" t="s">
        <v>1038</v>
      </c>
      <c r="D21">
        <f>SUM($D$19:$D$20)</f>
        <v>228</v>
      </c>
      <c r="E21">
        <f>SUM($E$19:$E$20)</f>
        <v>16</v>
      </c>
      <c r="F21">
        <f>IF($D$21=0,"Undefined",$E$21*100 / $D$21)</f>
        <v>7.0175438596491224</v>
      </c>
    </row>
    <row r="23" spans="3:6" ht="16" x14ac:dyDescent="0.2">
      <c r="C23" s="24" t="s">
        <v>1039</v>
      </c>
      <c r="D23" s="24"/>
    </row>
    <row r="24" spans="3:6" x14ac:dyDescent="0.2">
      <c r="C24" t="s">
        <v>1040</v>
      </c>
      <c r="D24" t="s">
        <v>156</v>
      </c>
    </row>
    <row r="25" spans="3:6" x14ac:dyDescent="0.2">
      <c r="C25" t="s">
        <v>1041</v>
      </c>
      <c r="D25">
        <v>212</v>
      </c>
    </row>
    <row r="26" spans="3:6" x14ac:dyDescent="0.2">
      <c r="C26" t="s">
        <v>1042</v>
      </c>
      <c r="D26">
        <v>92.982456140350877</v>
      </c>
    </row>
    <row r="27" spans="3:6" x14ac:dyDescent="0.2">
      <c r="C27" t="s">
        <v>1043</v>
      </c>
      <c r="D27">
        <v>0.87058823529411766</v>
      </c>
    </row>
    <row r="28" spans="3:6" x14ac:dyDescent="0.2">
      <c r="C28" t="s">
        <v>1044</v>
      </c>
      <c r="D28">
        <v>0.965034965034965</v>
      </c>
    </row>
    <row r="29" spans="3:6" x14ac:dyDescent="0.2">
      <c r="C29" t="s">
        <v>1045</v>
      </c>
      <c r="D29">
        <v>0.92617449664429519</v>
      </c>
    </row>
    <row r="30" spans="3:6" x14ac:dyDescent="0.2">
      <c r="C30" t="s">
        <v>1046</v>
      </c>
      <c r="D30">
        <v>0.9452054794520548</v>
      </c>
    </row>
    <row r="31" spans="3:6" x14ac:dyDescent="0.2">
      <c r="C31" t="s">
        <v>1047</v>
      </c>
      <c r="D31">
        <v>1</v>
      </c>
    </row>
    <row r="32" spans="3:6" x14ac:dyDescent="0.2">
      <c r="C32" t="s">
        <v>1048</v>
      </c>
      <c r="D32">
        <v>0.5</v>
      </c>
    </row>
    <row r="34" spans="2:7" ht="19" x14ac:dyDescent="0.25">
      <c r="B34" s="7" t="s">
        <v>1033</v>
      </c>
    </row>
    <row r="36" spans="2:7" x14ac:dyDescent="0.2">
      <c r="C36" s="5" t="s">
        <v>837</v>
      </c>
      <c r="D36" t="s">
        <v>869</v>
      </c>
      <c r="E36" t="s">
        <v>1053</v>
      </c>
      <c r="F36" t="s">
        <v>1054</v>
      </c>
      <c r="G36" t="s">
        <v>1055</v>
      </c>
    </row>
    <row r="37" spans="2:7" x14ac:dyDescent="0.2">
      <c r="C37" s="5" t="s">
        <v>389</v>
      </c>
      <c r="D37" s="9">
        <v>1</v>
      </c>
      <c r="E37" s="9">
        <v>1</v>
      </c>
      <c r="F37" s="9">
        <v>0.99915427690407599</v>
      </c>
      <c r="G37">
        <v>8.4572309592390038E-4</v>
      </c>
    </row>
    <row r="38" spans="2:7" x14ac:dyDescent="0.2">
      <c r="C38" s="5" t="s">
        <v>264</v>
      </c>
      <c r="D38" s="9">
        <v>1</v>
      </c>
      <c r="E38" s="9">
        <v>1</v>
      </c>
      <c r="F38" s="9">
        <v>1</v>
      </c>
      <c r="G38">
        <v>0</v>
      </c>
    </row>
    <row r="39" spans="2:7" x14ac:dyDescent="0.2">
      <c r="C39" s="5" t="s">
        <v>323</v>
      </c>
      <c r="D39" s="9">
        <v>0</v>
      </c>
      <c r="E39" s="9">
        <v>0</v>
      </c>
      <c r="F39" s="9">
        <v>8.762531204374479E-161</v>
      </c>
      <c r="G39">
        <v>1</v>
      </c>
    </row>
    <row r="40" spans="2:7" x14ac:dyDescent="0.2">
      <c r="C40" s="19" t="s">
        <v>571</v>
      </c>
      <c r="D40" s="18">
        <v>1</v>
      </c>
      <c r="E40" s="18">
        <v>0</v>
      </c>
      <c r="F40" s="18">
        <v>0.28156544269453027</v>
      </c>
      <c r="G40" s="17">
        <v>0.71843455730546979</v>
      </c>
    </row>
    <row r="41" spans="2:7" x14ac:dyDescent="0.2">
      <c r="C41" s="5" t="s">
        <v>620</v>
      </c>
      <c r="D41" s="9">
        <v>1</v>
      </c>
      <c r="E41" s="9">
        <v>1</v>
      </c>
      <c r="F41" s="9">
        <v>1</v>
      </c>
      <c r="G41">
        <v>0</v>
      </c>
    </row>
    <row r="42" spans="2:7" x14ac:dyDescent="0.2">
      <c r="C42" s="5" t="s">
        <v>450</v>
      </c>
      <c r="D42" s="9">
        <v>1</v>
      </c>
      <c r="E42" s="9">
        <v>1</v>
      </c>
      <c r="F42" s="9">
        <v>1</v>
      </c>
      <c r="G42">
        <v>0</v>
      </c>
    </row>
    <row r="43" spans="2:7" x14ac:dyDescent="0.2">
      <c r="C43" s="5" t="s">
        <v>367</v>
      </c>
      <c r="D43" s="9">
        <v>1</v>
      </c>
      <c r="E43" s="9">
        <v>1</v>
      </c>
      <c r="F43" s="9">
        <v>1</v>
      </c>
      <c r="G43">
        <v>0</v>
      </c>
    </row>
    <row r="44" spans="2:7" x14ac:dyDescent="0.2">
      <c r="C44" s="5" t="s">
        <v>488</v>
      </c>
      <c r="D44" s="9">
        <v>1</v>
      </c>
      <c r="E44" s="9">
        <v>1</v>
      </c>
      <c r="F44" s="9">
        <v>1</v>
      </c>
      <c r="G44">
        <v>0</v>
      </c>
    </row>
    <row r="45" spans="2:7" x14ac:dyDescent="0.2">
      <c r="C45" s="5" t="s">
        <v>510</v>
      </c>
      <c r="D45" s="9">
        <v>1</v>
      </c>
      <c r="E45" s="9">
        <v>1</v>
      </c>
      <c r="F45" s="9">
        <v>1</v>
      </c>
      <c r="G45">
        <v>0</v>
      </c>
    </row>
    <row r="46" spans="2:7" x14ac:dyDescent="0.2">
      <c r="C46" s="5" t="s">
        <v>630</v>
      </c>
      <c r="D46" s="9">
        <v>1</v>
      </c>
      <c r="E46" s="9">
        <v>1</v>
      </c>
      <c r="F46" s="9">
        <v>0.99999999996931321</v>
      </c>
      <c r="G46">
        <v>3.0686786445244245E-11</v>
      </c>
    </row>
    <row r="47" spans="2:7" x14ac:dyDescent="0.2">
      <c r="C47" s="5" t="s">
        <v>617</v>
      </c>
      <c r="D47" s="9">
        <v>1</v>
      </c>
      <c r="E47" s="9">
        <v>1</v>
      </c>
      <c r="F47" s="9">
        <v>1</v>
      </c>
      <c r="G47">
        <v>0</v>
      </c>
    </row>
    <row r="48" spans="2:7" x14ac:dyDescent="0.2">
      <c r="C48" s="5" t="s">
        <v>286</v>
      </c>
      <c r="D48" s="9">
        <v>1</v>
      </c>
      <c r="E48" s="9">
        <v>1</v>
      </c>
      <c r="F48" s="9">
        <v>1</v>
      </c>
      <c r="G48">
        <v>0</v>
      </c>
    </row>
    <row r="49" spans="3:7" x14ac:dyDescent="0.2">
      <c r="C49" s="5" t="s">
        <v>545</v>
      </c>
      <c r="D49" s="9">
        <v>1</v>
      </c>
      <c r="E49" s="9">
        <v>1</v>
      </c>
      <c r="F49" s="9">
        <v>1</v>
      </c>
      <c r="G49">
        <v>0</v>
      </c>
    </row>
    <row r="50" spans="3:7" x14ac:dyDescent="0.2">
      <c r="C50" s="5" t="s">
        <v>676</v>
      </c>
      <c r="D50" s="9">
        <v>1</v>
      </c>
      <c r="E50" s="9">
        <v>1</v>
      </c>
      <c r="F50" s="9">
        <v>1</v>
      </c>
      <c r="G50">
        <v>0</v>
      </c>
    </row>
    <row r="51" spans="3:7" x14ac:dyDescent="0.2">
      <c r="C51" s="5" t="s">
        <v>720</v>
      </c>
      <c r="D51" s="9">
        <v>1</v>
      </c>
      <c r="E51" s="9">
        <v>1</v>
      </c>
      <c r="F51" s="9">
        <v>1</v>
      </c>
      <c r="G51">
        <v>0</v>
      </c>
    </row>
    <row r="52" spans="3:7" x14ac:dyDescent="0.2">
      <c r="C52" s="5" t="s">
        <v>388</v>
      </c>
      <c r="D52" s="9">
        <v>1</v>
      </c>
      <c r="E52" s="9">
        <v>1</v>
      </c>
      <c r="F52" s="9">
        <v>1</v>
      </c>
      <c r="G52">
        <v>0</v>
      </c>
    </row>
    <row r="53" spans="3:7" x14ac:dyDescent="0.2">
      <c r="C53" s="5" t="s">
        <v>507</v>
      </c>
      <c r="D53" s="9">
        <v>1</v>
      </c>
      <c r="E53" s="9">
        <v>1</v>
      </c>
      <c r="F53" s="9">
        <v>1</v>
      </c>
      <c r="G53">
        <v>0</v>
      </c>
    </row>
    <row r="54" spans="3:7" x14ac:dyDescent="0.2">
      <c r="C54" s="5" t="s">
        <v>364</v>
      </c>
      <c r="D54" s="9">
        <v>0</v>
      </c>
      <c r="E54" s="9">
        <v>0</v>
      </c>
      <c r="F54" s="9">
        <v>8.834880729911206E-115</v>
      </c>
      <c r="G54">
        <v>1</v>
      </c>
    </row>
    <row r="55" spans="3:7" x14ac:dyDescent="0.2">
      <c r="C55" s="5" t="s">
        <v>395</v>
      </c>
      <c r="D55" s="9">
        <v>1</v>
      </c>
      <c r="E55" s="9">
        <v>1</v>
      </c>
      <c r="F55" s="9">
        <v>1</v>
      </c>
      <c r="G55">
        <v>0</v>
      </c>
    </row>
    <row r="56" spans="3:7" x14ac:dyDescent="0.2">
      <c r="C56" s="5" t="s">
        <v>330</v>
      </c>
      <c r="D56" s="9">
        <v>1</v>
      </c>
      <c r="E56" s="9">
        <v>1</v>
      </c>
      <c r="F56" s="9">
        <v>1</v>
      </c>
      <c r="G56">
        <v>0</v>
      </c>
    </row>
    <row r="57" spans="3:7" x14ac:dyDescent="0.2">
      <c r="C57" s="5" t="s">
        <v>582</v>
      </c>
      <c r="D57" s="9">
        <v>1</v>
      </c>
      <c r="E57" s="9">
        <v>1</v>
      </c>
      <c r="F57" s="9">
        <v>1</v>
      </c>
      <c r="G57">
        <v>0</v>
      </c>
    </row>
    <row r="58" spans="3:7" x14ac:dyDescent="0.2">
      <c r="C58" s="19" t="s">
        <v>173</v>
      </c>
      <c r="D58" s="18">
        <v>0</v>
      </c>
      <c r="E58" s="18">
        <v>1</v>
      </c>
      <c r="F58" s="18">
        <v>1</v>
      </c>
      <c r="G58" s="17">
        <v>0</v>
      </c>
    </row>
    <row r="59" spans="3:7" x14ac:dyDescent="0.2">
      <c r="C59" s="5" t="s">
        <v>383</v>
      </c>
      <c r="D59" s="9">
        <v>1</v>
      </c>
      <c r="E59" s="9">
        <v>1</v>
      </c>
      <c r="F59" s="9">
        <v>1</v>
      </c>
      <c r="G59">
        <v>0</v>
      </c>
    </row>
    <row r="60" spans="3:7" x14ac:dyDescent="0.2">
      <c r="C60" s="5" t="s">
        <v>657</v>
      </c>
      <c r="D60" s="9">
        <v>1</v>
      </c>
      <c r="E60" s="9">
        <v>1</v>
      </c>
      <c r="F60" s="9">
        <v>0.99999999997655142</v>
      </c>
      <c r="G60">
        <v>2.3448576413898078E-11</v>
      </c>
    </row>
    <row r="61" spans="3:7" x14ac:dyDescent="0.2">
      <c r="C61" s="5" t="s">
        <v>653</v>
      </c>
      <c r="D61" s="9">
        <v>0</v>
      </c>
      <c r="E61" s="9">
        <v>0</v>
      </c>
      <c r="F61" s="9">
        <v>3.653018610074951E-53</v>
      </c>
      <c r="G61">
        <v>1</v>
      </c>
    </row>
    <row r="62" spans="3:7" x14ac:dyDescent="0.2">
      <c r="C62" s="5" t="s">
        <v>403</v>
      </c>
      <c r="D62" s="9">
        <v>1</v>
      </c>
      <c r="E62" s="9">
        <v>1</v>
      </c>
      <c r="F62" s="9">
        <v>1</v>
      </c>
      <c r="G62">
        <v>0</v>
      </c>
    </row>
    <row r="63" spans="3:7" x14ac:dyDescent="0.2">
      <c r="C63" s="5" t="s">
        <v>445</v>
      </c>
      <c r="D63" s="9">
        <v>1</v>
      </c>
      <c r="E63" s="9">
        <v>1</v>
      </c>
      <c r="F63" s="9">
        <v>1</v>
      </c>
      <c r="G63">
        <v>0</v>
      </c>
    </row>
    <row r="64" spans="3:7" x14ac:dyDescent="0.2">
      <c r="C64" s="5" t="s">
        <v>478</v>
      </c>
      <c r="D64" s="9">
        <v>0</v>
      </c>
      <c r="E64" s="9">
        <v>0</v>
      </c>
      <c r="F64" s="9">
        <v>1.9870898038359389E-52</v>
      </c>
      <c r="G64">
        <v>1</v>
      </c>
    </row>
    <row r="65" spans="3:7" x14ac:dyDescent="0.2">
      <c r="C65" s="5" t="s">
        <v>474</v>
      </c>
      <c r="D65" s="9">
        <v>1</v>
      </c>
      <c r="E65" s="9">
        <v>1</v>
      </c>
      <c r="F65" s="9">
        <v>1</v>
      </c>
      <c r="G65">
        <v>0</v>
      </c>
    </row>
    <row r="66" spans="3:7" x14ac:dyDescent="0.2">
      <c r="C66" s="5" t="s">
        <v>495</v>
      </c>
      <c r="D66" s="9">
        <v>1</v>
      </c>
      <c r="E66" s="9">
        <v>1</v>
      </c>
      <c r="F66" s="9">
        <v>1</v>
      </c>
      <c r="G66">
        <v>0</v>
      </c>
    </row>
    <row r="67" spans="3:7" x14ac:dyDescent="0.2">
      <c r="C67" s="5" t="s">
        <v>623</v>
      </c>
      <c r="D67" s="9">
        <v>1</v>
      </c>
      <c r="E67" s="9">
        <v>1</v>
      </c>
      <c r="F67" s="9">
        <v>1</v>
      </c>
      <c r="G67">
        <v>0</v>
      </c>
    </row>
    <row r="68" spans="3:7" x14ac:dyDescent="0.2">
      <c r="C68" s="5" t="s">
        <v>198</v>
      </c>
      <c r="D68" s="9">
        <v>1</v>
      </c>
      <c r="E68" s="9">
        <v>1</v>
      </c>
      <c r="F68" s="9">
        <v>1</v>
      </c>
      <c r="G68">
        <v>0</v>
      </c>
    </row>
    <row r="69" spans="3:7" x14ac:dyDescent="0.2">
      <c r="C69" s="5" t="s">
        <v>259</v>
      </c>
      <c r="D69" s="9">
        <v>1</v>
      </c>
      <c r="E69" s="9">
        <v>1</v>
      </c>
      <c r="F69" s="9">
        <v>1</v>
      </c>
      <c r="G69">
        <v>0</v>
      </c>
    </row>
    <row r="70" spans="3:7" x14ac:dyDescent="0.2">
      <c r="C70" s="5" t="s">
        <v>408</v>
      </c>
      <c r="D70" s="9">
        <v>1</v>
      </c>
      <c r="E70" s="9">
        <v>1</v>
      </c>
      <c r="F70" s="9">
        <v>0.99999999999999978</v>
      </c>
      <c r="G70">
        <v>2.2204460492503131E-16</v>
      </c>
    </row>
    <row r="71" spans="3:7" x14ac:dyDescent="0.2">
      <c r="C71" s="5" t="s">
        <v>600</v>
      </c>
      <c r="D71" s="9">
        <v>1</v>
      </c>
      <c r="E71" s="9">
        <v>1</v>
      </c>
      <c r="F71" s="9">
        <v>1</v>
      </c>
      <c r="G71">
        <v>0</v>
      </c>
    </row>
    <row r="72" spans="3:7" x14ac:dyDescent="0.2">
      <c r="C72" s="5" t="s">
        <v>298</v>
      </c>
      <c r="D72" s="9">
        <v>1</v>
      </c>
      <c r="E72" s="9">
        <v>1</v>
      </c>
      <c r="F72" s="9">
        <v>1</v>
      </c>
      <c r="G72">
        <v>0</v>
      </c>
    </row>
    <row r="73" spans="3:7" x14ac:dyDescent="0.2">
      <c r="C73" s="5" t="s">
        <v>304</v>
      </c>
      <c r="D73" s="9">
        <v>1</v>
      </c>
      <c r="E73" s="9">
        <v>1</v>
      </c>
      <c r="F73" s="9">
        <v>1</v>
      </c>
      <c r="G73">
        <v>0</v>
      </c>
    </row>
    <row r="74" spans="3:7" x14ac:dyDescent="0.2">
      <c r="C74" s="5" t="s">
        <v>411</v>
      </c>
      <c r="D74" s="9">
        <v>0</v>
      </c>
      <c r="E74" s="9">
        <v>0</v>
      </c>
      <c r="F74" s="9">
        <v>2.7846466798641121E-118</v>
      </c>
      <c r="G74">
        <v>1</v>
      </c>
    </row>
    <row r="75" spans="3:7" x14ac:dyDescent="0.2">
      <c r="C75" s="5" t="s">
        <v>493</v>
      </c>
      <c r="D75" s="9">
        <v>1</v>
      </c>
      <c r="E75" s="9">
        <v>1</v>
      </c>
      <c r="F75" s="9">
        <v>1</v>
      </c>
      <c r="G75">
        <v>0</v>
      </c>
    </row>
    <row r="76" spans="3:7" x14ac:dyDescent="0.2">
      <c r="C76" s="5" t="s">
        <v>191</v>
      </c>
      <c r="D76" s="9">
        <v>0</v>
      </c>
      <c r="E76" s="9">
        <v>0</v>
      </c>
      <c r="F76" s="9">
        <v>7.241034657874638E-134</v>
      </c>
      <c r="G76">
        <v>1</v>
      </c>
    </row>
    <row r="77" spans="3:7" x14ac:dyDescent="0.2">
      <c r="C77" s="5" t="s">
        <v>633</v>
      </c>
      <c r="D77" s="9">
        <v>1</v>
      </c>
      <c r="E77" s="9">
        <v>1</v>
      </c>
      <c r="F77" s="9">
        <v>1</v>
      </c>
      <c r="G77">
        <v>0</v>
      </c>
    </row>
    <row r="78" spans="3:7" x14ac:dyDescent="0.2">
      <c r="C78" s="5" t="s">
        <v>652</v>
      </c>
      <c r="D78" s="9">
        <v>1</v>
      </c>
      <c r="E78" s="9">
        <v>1</v>
      </c>
      <c r="F78" s="9">
        <v>1</v>
      </c>
      <c r="G78">
        <v>0</v>
      </c>
    </row>
    <row r="79" spans="3:7" x14ac:dyDescent="0.2">
      <c r="C79" s="5" t="s">
        <v>729</v>
      </c>
      <c r="D79" s="9">
        <v>1</v>
      </c>
      <c r="E79" s="9">
        <v>1</v>
      </c>
      <c r="F79" s="9">
        <v>1</v>
      </c>
      <c r="G79">
        <v>0</v>
      </c>
    </row>
    <row r="80" spans="3:7" x14ac:dyDescent="0.2">
      <c r="C80" s="5" t="s">
        <v>187</v>
      </c>
      <c r="D80" s="9">
        <v>0</v>
      </c>
      <c r="E80" s="9">
        <v>0</v>
      </c>
      <c r="F80" s="9">
        <v>1.2361237722325986E-62</v>
      </c>
      <c r="G80">
        <v>1</v>
      </c>
    </row>
    <row r="81" spans="3:7" x14ac:dyDescent="0.2">
      <c r="C81" s="5" t="s">
        <v>514</v>
      </c>
      <c r="D81" s="9">
        <v>0</v>
      </c>
      <c r="E81" s="9">
        <v>0</v>
      </c>
      <c r="F81" s="9">
        <v>3.1305667394431566E-80</v>
      </c>
      <c r="G81">
        <v>1</v>
      </c>
    </row>
    <row r="82" spans="3:7" x14ac:dyDescent="0.2">
      <c r="C82" s="5" t="s">
        <v>254</v>
      </c>
      <c r="D82" s="9">
        <v>1</v>
      </c>
      <c r="E82" s="9">
        <v>1</v>
      </c>
      <c r="F82" s="9">
        <v>1</v>
      </c>
      <c r="G82">
        <v>0</v>
      </c>
    </row>
    <row r="83" spans="3:7" x14ac:dyDescent="0.2">
      <c r="C83" s="5" t="s">
        <v>701</v>
      </c>
      <c r="D83" s="9">
        <v>1</v>
      </c>
      <c r="E83" s="9">
        <v>1</v>
      </c>
      <c r="F83" s="9">
        <v>1</v>
      </c>
      <c r="G83">
        <v>0</v>
      </c>
    </row>
    <row r="84" spans="3:7" x14ac:dyDescent="0.2">
      <c r="C84" s="5" t="s">
        <v>354</v>
      </c>
      <c r="D84" s="9">
        <v>0</v>
      </c>
      <c r="E84" s="9">
        <v>0</v>
      </c>
      <c r="F84" s="9">
        <v>2.3337705831820707E-22</v>
      </c>
      <c r="G84">
        <v>1</v>
      </c>
    </row>
    <row r="85" spans="3:7" x14ac:dyDescent="0.2">
      <c r="C85" s="19" t="s">
        <v>174</v>
      </c>
      <c r="D85" s="18">
        <v>0</v>
      </c>
      <c r="E85" s="18">
        <v>1</v>
      </c>
      <c r="F85" s="18">
        <v>0.99999999998781963</v>
      </c>
      <c r="G85" s="17">
        <v>1.2180256803162592E-11</v>
      </c>
    </row>
    <row r="86" spans="3:7" x14ac:dyDescent="0.2">
      <c r="C86" s="5" t="s">
        <v>554</v>
      </c>
      <c r="D86" s="9">
        <v>0</v>
      </c>
      <c r="E86" s="9">
        <v>0</v>
      </c>
      <c r="F86" s="9">
        <v>8.0633256512833789E-122</v>
      </c>
      <c r="G86">
        <v>1</v>
      </c>
    </row>
    <row r="87" spans="3:7" x14ac:dyDescent="0.2">
      <c r="C87" s="5" t="s">
        <v>662</v>
      </c>
      <c r="D87" s="9">
        <v>0</v>
      </c>
      <c r="E87" s="9">
        <v>0</v>
      </c>
      <c r="F87" s="9">
        <v>7.3103503599937138E-20</v>
      </c>
      <c r="G87">
        <v>1</v>
      </c>
    </row>
    <row r="88" spans="3:7" x14ac:dyDescent="0.2">
      <c r="C88" s="5" t="s">
        <v>521</v>
      </c>
      <c r="D88" s="9">
        <v>1</v>
      </c>
      <c r="E88" s="9">
        <v>1</v>
      </c>
      <c r="F88" s="9">
        <v>1</v>
      </c>
      <c r="G88">
        <v>0</v>
      </c>
    </row>
    <row r="89" spans="3:7" x14ac:dyDescent="0.2">
      <c r="C89" s="5" t="s">
        <v>177</v>
      </c>
      <c r="D89" s="9">
        <v>0</v>
      </c>
      <c r="E89" s="9">
        <v>0</v>
      </c>
      <c r="F89" s="9">
        <v>7.7799975706088929E-74</v>
      </c>
      <c r="G89">
        <v>1</v>
      </c>
    </row>
    <row r="90" spans="3:7" x14ac:dyDescent="0.2">
      <c r="C90" s="5" t="s">
        <v>232</v>
      </c>
      <c r="D90" s="9">
        <v>1</v>
      </c>
      <c r="E90" s="9">
        <v>1</v>
      </c>
      <c r="F90" s="9">
        <v>1</v>
      </c>
      <c r="G90">
        <v>0</v>
      </c>
    </row>
    <row r="91" spans="3:7" x14ac:dyDescent="0.2">
      <c r="C91" s="19" t="s">
        <v>164</v>
      </c>
      <c r="D91" s="18">
        <v>0</v>
      </c>
      <c r="E91" s="18">
        <v>1</v>
      </c>
      <c r="F91" s="18">
        <v>1</v>
      </c>
      <c r="G91" s="17">
        <v>0</v>
      </c>
    </row>
    <row r="92" spans="3:7" x14ac:dyDescent="0.2">
      <c r="C92" s="5" t="s">
        <v>325</v>
      </c>
      <c r="D92" s="9">
        <v>0</v>
      </c>
      <c r="E92" s="9">
        <v>0</v>
      </c>
      <c r="F92" s="9">
        <v>1.2269463515208175E-78</v>
      </c>
      <c r="G92">
        <v>1</v>
      </c>
    </row>
    <row r="93" spans="3:7" x14ac:dyDescent="0.2">
      <c r="C93" s="5" t="s">
        <v>725</v>
      </c>
      <c r="D93" s="9">
        <v>0</v>
      </c>
      <c r="E93" s="9">
        <v>0</v>
      </c>
      <c r="F93" s="9">
        <v>1.0774150821454572E-157</v>
      </c>
      <c r="G93">
        <v>1</v>
      </c>
    </row>
    <row r="94" spans="3:7" x14ac:dyDescent="0.2">
      <c r="C94" s="5" t="s">
        <v>660</v>
      </c>
      <c r="D94" s="9">
        <v>0</v>
      </c>
      <c r="E94" s="9">
        <v>0</v>
      </c>
      <c r="F94" s="9">
        <v>7.7147693813951052E-98</v>
      </c>
      <c r="G94">
        <v>1</v>
      </c>
    </row>
    <row r="95" spans="3:7" x14ac:dyDescent="0.2">
      <c r="C95" s="5" t="s">
        <v>722</v>
      </c>
      <c r="D95" s="9">
        <v>1</v>
      </c>
      <c r="E95" s="9">
        <v>1</v>
      </c>
      <c r="F95" s="9">
        <v>1</v>
      </c>
      <c r="G95">
        <v>0</v>
      </c>
    </row>
    <row r="96" spans="3:7" x14ac:dyDescent="0.2">
      <c r="C96" s="5" t="s">
        <v>469</v>
      </c>
      <c r="D96" s="9">
        <v>1</v>
      </c>
      <c r="E96" s="9">
        <v>1</v>
      </c>
      <c r="F96" s="9">
        <v>1</v>
      </c>
      <c r="G96">
        <v>0</v>
      </c>
    </row>
    <row r="97" spans="3:7" x14ac:dyDescent="0.2">
      <c r="C97" s="5" t="s">
        <v>627</v>
      </c>
      <c r="D97" s="9">
        <v>1</v>
      </c>
      <c r="E97" s="9">
        <v>1</v>
      </c>
      <c r="F97" s="9">
        <v>0.65951914475682583</v>
      </c>
      <c r="G97">
        <v>0.34048085524317417</v>
      </c>
    </row>
    <row r="98" spans="3:7" x14ac:dyDescent="0.2">
      <c r="C98" s="5" t="s">
        <v>203</v>
      </c>
      <c r="D98" s="9">
        <v>0</v>
      </c>
      <c r="E98" s="9">
        <v>0</v>
      </c>
      <c r="F98" s="9">
        <v>6.5384923008169651E-60</v>
      </c>
      <c r="G98">
        <v>1</v>
      </c>
    </row>
    <row r="99" spans="3:7" x14ac:dyDescent="0.2">
      <c r="C99" s="5" t="s">
        <v>397</v>
      </c>
      <c r="D99" s="9">
        <v>0</v>
      </c>
      <c r="E99" s="9">
        <v>0</v>
      </c>
      <c r="F99" s="9">
        <v>2.0431630521733009E-193</v>
      </c>
      <c r="G99">
        <v>1</v>
      </c>
    </row>
    <row r="100" spans="3:7" x14ac:dyDescent="0.2">
      <c r="C100" s="5" t="s">
        <v>196</v>
      </c>
      <c r="D100" s="9">
        <v>0</v>
      </c>
      <c r="E100" s="9">
        <v>0</v>
      </c>
      <c r="F100" s="9">
        <v>2.5551114995993831E-57</v>
      </c>
      <c r="G100">
        <v>1</v>
      </c>
    </row>
    <row r="101" spans="3:7" x14ac:dyDescent="0.2">
      <c r="C101" s="5" t="s">
        <v>618</v>
      </c>
      <c r="D101" s="9">
        <v>1</v>
      </c>
      <c r="E101" s="9">
        <v>1</v>
      </c>
      <c r="F101" s="9">
        <v>0.99999999999993039</v>
      </c>
      <c r="G101">
        <v>6.9722005946459831E-14</v>
      </c>
    </row>
    <row r="102" spans="3:7" x14ac:dyDescent="0.2">
      <c r="C102" s="5" t="s">
        <v>599</v>
      </c>
      <c r="D102" s="9">
        <v>1</v>
      </c>
      <c r="E102" s="9">
        <v>1</v>
      </c>
      <c r="F102" s="9">
        <v>1</v>
      </c>
      <c r="G102">
        <v>0</v>
      </c>
    </row>
    <row r="103" spans="3:7" x14ac:dyDescent="0.2">
      <c r="C103" s="5" t="s">
        <v>435</v>
      </c>
      <c r="D103" s="9">
        <v>0</v>
      </c>
      <c r="E103" s="9">
        <v>0</v>
      </c>
      <c r="F103" s="9">
        <v>1.3843366826670524E-31</v>
      </c>
      <c r="G103">
        <v>1</v>
      </c>
    </row>
    <row r="104" spans="3:7" x14ac:dyDescent="0.2">
      <c r="C104" s="5" t="s">
        <v>276</v>
      </c>
      <c r="D104" s="9">
        <v>1</v>
      </c>
      <c r="E104" s="9">
        <v>1</v>
      </c>
      <c r="F104" s="9">
        <v>1</v>
      </c>
      <c r="G104">
        <v>0</v>
      </c>
    </row>
    <row r="105" spans="3:7" x14ac:dyDescent="0.2">
      <c r="C105" s="5" t="s">
        <v>439</v>
      </c>
      <c r="D105" s="9">
        <v>1</v>
      </c>
      <c r="E105" s="9">
        <v>1</v>
      </c>
      <c r="F105" s="9">
        <v>1</v>
      </c>
      <c r="G105">
        <v>0</v>
      </c>
    </row>
    <row r="106" spans="3:7" x14ac:dyDescent="0.2">
      <c r="C106" s="5" t="s">
        <v>170</v>
      </c>
      <c r="D106" s="9">
        <v>0</v>
      </c>
      <c r="E106" s="9">
        <v>0</v>
      </c>
      <c r="F106" s="9">
        <v>7.0621920468835479E-35</v>
      </c>
      <c r="G106">
        <v>1</v>
      </c>
    </row>
    <row r="107" spans="3:7" x14ac:dyDescent="0.2">
      <c r="C107" s="5" t="s">
        <v>166</v>
      </c>
      <c r="D107" s="9">
        <v>0</v>
      </c>
      <c r="E107" s="9">
        <v>0</v>
      </c>
      <c r="F107" s="9">
        <v>3.2776803717519336E-36</v>
      </c>
      <c r="G107">
        <v>1</v>
      </c>
    </row>
    <row r="108" spans="3:7" x14ac:dyDescent="0.2">
      <c r="C108" s="5" t="s">
        <v>528</v>
      </c>
      <c r="D108" s="9">
        <v>1</v>
      </c>
      <c r="E108" s="9">
        <v>1</v>
      </c>
      <c r="F108" s="9">
        <v>0.99999999999981759</v>
      </c>
      <c r="G108">
        <v>1.822986206434507E-13</v>
      </c>
    </row>
    <row r="109" spans="3:7" x14ac:dyDescent="0.2">
      <c r="C109" s="19" t="s">
        <v>616</v>
      </c>
      <c r="D109" s="18">
        <v>1</v>
      </c>
      <c r="E109" s="18">
        <v>0</v>
      </c>
      <c r="F109" s="18">
        <v>1.2469597357435378E-16</v>
      </c>
      <c r="G109" s="17">
        <v>1</v>
      </c>
    </row>
    <row r="110" spans="3:7" x14ac:dyDescent="0.2">
      <c r="C110" s="5" t="s">
        <v>224</v>
      </c>
      <c r="D110" s="9">
        <v>1</v>
      </c>
      <c r="E110" s="9">
        <v>1</v>
      </c>
      <c r="F110" s="9">
        <v>1</v>
      </c>
      <c r="G110">
        <v>0</v>
      </c>
    </row>
    <row r="111" spans="3:7" x14ac:dyDescent="0.2">
      <c r="C111" s="5" t="s">
        <v>343</v>
      </c>
      <c r="D111" s="9">
        <v>0</v>
      </c>
      <c r="E111" s="9">
        <v>0</v>
      </c>
      <c r="F111" s="9">
        <v>5.7233492448676451E-52</v>
      </c>
      <c r="G111">
        <v>1</v>
      </c>
    </row>
    <row r="112" spans="3:7" x14ac:dyDescent="0.2">
      <c r="C112" s="5" t="s">
        <v>299</v>
      </c>
      <c r="D112" s="9">
        <v>0</v>
      </c>
      <c r="E112" s="9">
        <v>0</v>
      </c>
      <c r="F112" s="9">
        <v>2.0426105100173617E-87</v>
      </c>
      <c r="G112">
        <v>1</v>
      </c>
    </row>
    <row r="113" spans="3:7" x14ac:dyDescent="0.2">
      <c r="C113" s="5" t="s">
        <v>567</v>
      </c>
      <c r="D113" s="9">
        <v>1</v>
      </c>
      <c r="E113" s="9">
        <v>1</v>
      </c>
      <c r="F113" s="9">
        <v>0.99999999999999845</v>
      </c>
      <c r="G113">
        <v>1.5543122344752194E-15</v>
      </c>
    </row>
    <row r="114" spans="3:7" x14ac:dyDescent="0.2">
      <c r="C114" s="5" t="s">
        <v>718</v>
      </c>
      <c r="D114" s="9">
        <v>1</v>
      </c>
      <c r="E114" s="9">
        <v>1</v>
      </c>
      <c r="F114" s="9">
        <v>1</v>
      </c>
      <c r="G114">
        <v>0</v>
      </c>
    </row>
    <row r="115" spans="3:7" x14ac:dyDescent="0.2">
      <c r="C115" s="5" t="s">
        <v>726</v>
      </c>
      <c r="D115" s="9">
        <v>0</v>
      </c>
      <c r="E115" s="9">
        <v>0</v>
      </c>
      <c r="F115" s="9">
        <v>1.5208133273958727E-79</v>
      </c>
      <c r="G115">
        <v>1</v>
      </c>
    </row>
    <row r="116" spans="3:7" x14ac:dyDescent="0.2">
      <c r="C116" s="5" t="s">
        <v>699</v>
      </c>
      <c r="D116" s="9">
        <v>1</v>
      </c>
      <c r="E116" s="9">
        <v>1</v>
      </c>
      <c r="F116" s="9">
        <v>1</v>
      </c>
      <c r="G116">
        <v>0</v>
      </c>
    </row>
    <row r="117" spans="3:7" x14ac:dyDescent="0.2">
      <c r="C117" s="5" t="s">
        <v>565</v>
      </c>
      <c r="D117" s="9">
        <v>1</v>
      </c>
      <c r="E117" s="9">
        <v>1</v>
      </c>
      <c r="F117" s="9">
        <v>1</v>
      </c>
      <c r="G117">
        <v>0</v>
      </c>
    </row>
    <row r="118" spans="3:7" x14ac:dyDescent="0.2">
      <c r="C118" s="5" t="s">
        <v>441</v>
      </c>
      <c r="D118" s="9">
        <v>0</v>
      </c>
      <c r="E118" s="9">
        <v>0</v>
      </c>
      <c r="F118" s="9">
        <v>1.417887398496941E-126</v>
      </c>
      <c r="G118">
        <v>1</v>
      </c>
    </row>
    <row r="119" spans="3:7" x14ac:dyDescent="0.2">
      <c r="C119" s="5" t="s">
        <v>538</v>
      </c>
      <c r="D119" s="9">
        <v>1</v>
      </c>
      <c r="E119" s="9">
        <v>1</v>
      </c>
      <c r="F119" s="9">
        <v>0.99999999999812816</v>
      </c>
      <c r="G119">
        <v>1.8718360195180139E-12</v>
      </c>
    </row>
    <row r="120" spans="3:7" x14ac:dyDescent="0.2">
      <c r="C120" s="5" t="s">
        <v>393</v>
      </c>
      <c r="D120" s="9">
        <v>1</v>
      </c>
      <c r="E120" s="9">
        <v>1</v>
      </c>
      <c r="F120" s="9">
        <v>0.99999999999999956</v>
      </c>
      <c r="G120">
        <v>4.4408920985006262E-16</v>
      </c>
    </row>
    <row r="121" spans="3:7" x14ac:dyDescent="0.2">
      <c r="C121" s="5" t="s">
        <v>407</v>
      </c>
      <c r="D121" s="9">
        <v>1</v>
      </c>
      <c r="E121" s="9">
        <v>1</v>
      </c>
      <c r="F121" s="9">
        <v>1</v>
      </c>
      <c r="G121">
        <v>0</v>
      </c>
    </row>
    <row r="122" spans="3:7" x14ac:dyDescent="0.2">
      <c r="C122" s="5" t="s">
        <v>669</v>
      </c>
      <c r="D122" s="9">
        <v>1</v>
      </c>
      <c r="E122" s="9">
        <v>1</v>
      </c>
      <c r="F122" s="9">
        <v>1</v>
      </c>
      <c r="G122">
        <v>0</v>
      </c>
    </row>
    <row r="123" spans="3:7" x14ac:dyDescent="0.2">
      <c r="C123" s="5" t="s">
        <v>322</v>
      </c>
      <c r="D123" s="9">
        <v>0</v>
      </c>
      <c r="E123" s="9">
        <v>0</v>
      </c>
      <c r="F123" s="9">
        <v>1.0498542988886924E-63</v>
      </c>
      <c r="G123">
        <v>1</v>
      </c>
    </row>
    <row r="124" spans="3:7" x14ac:dyDescent="0.2">
      <c r="C124" s="5" t="s">
        <v>211</v>
      </c>
      <c r="D124" s="9">
        <v>1</v>
      </c>
      <c r="E124" s="9">
        <v>1</v>
      </c>
      <c r="F124" s="9">
        <v>1</v>
      </c>
      <c r="G124">
        <v>0</v>
      </c>
    </row>
    <row r="125" spans="3:7" x14ac:dyDescent="0.2">
      <c r="C125" s="5" t="s">
        <v>714</v>
      </c>
      <c r="D125" s="9">
        <v>1</v>
      </c>
      <c r="E125" s="9">
        <v>1</v>
      </c>
      <c r="F125" s="9">
        <v>1</v>
      </c>
      <c r="G125">
        <v>0</v>
      </c>
    </row>
    <row r="126" spans="3:7" x14ac:dyDescent="0.2">
      <c r="C126" s="5" t="s">
        <v>700</v>
      </c>
      <c r="D126" s="9">
        <v>1</v>
      </c>
      <c r="E126" s="9">
        <v>1</v>
      </c>
      <c r="F126" s="9">
        <v>1</v>
      </c>
      <c r="G126">
        <v>0</v>
      </c>
    </row>
    <row r="127" spans="3:7" x14ac:dyDescent="0.2">
      <c r="C127" s="5" t="s">
        <v>428</v>
      </c>
      <c r="D127" s="9">
        <v>1</v>
      </c>
      <c r="E127" s="9">
        <v>1</v>
      </c>
      <c r="F127" s="9">
        <v>1</v>
      </c>
      <c r="G127">
        <v>0</v>
      </c>
    </row>
    <row r="128" spans="3:7" x14ac:dyDescent="0.2">
      <c r="C128" s="5" t="s">
        <v>229</v>
      </c>
      <c r="D128" s="9">
        <v>1</v>
      </c>
      <c r="E128" s="9">
        <v>1</v>
      </c>
      <c r="F128" s="9">
        <v>1</v>
      </c>
      <c r="G128">
        <v>0</v>
      </c>
    </row>
    <row r="129" spans="3:7" x14ac:dyDescent="0.2">
      <c r="C129" s="19" t="s">
        <v>307</v>
      </c>
      <c r="D129" s="18">
        <v>0</v>
      </c>
      <c r="E129" s="18">
        <v>1</v>
      </c>
      <c r="F129" s="18">
        <v>1</v>
      </c>
      <c r="G129" s="17">
        <v>0</v>
      </c>
    </row>
    <row r="130" spans="3:7" x14ac:dyDescent="0.2">
      <c r="C130" s="5" t="s">
        <v>300</v>
      </c>
      <c r="D130" s="9">
        <v>1</v>
      </c>
      <c r="E130" s="9">
        <v>1</v>
      </c>
      <c r="F130" s="9">
        <v>1</v>
      </c>
      <c r="G130">
        <v>0</v>
      </c>
    </row>
    <row r="131" spans="3:7" x14ac:dyDescent="0.2">
      <c r="C131" s="5" t="s">
        <v>579</v>
      </c>
      <c r="D131" s="9">
        <v>1</v>
      </c>
      <c r="E131" s="9">
        <v>1</v>
      </c>
      <c r="F131" s="9">
        <v>1</v>
      </c>
      <c r="G131">
        <v>0</v>
      </c>
    </row>
    <row r="132" spans="3:7" x14ac:dyDescent="0.2">
      <c r="C132" s="19" t="s">
        <v>247</v>
      </c>
      <c r="D132" s="18">
        <v>0</v>
      </c>
      <c r="E132" s="18">
        <v>1</v>
      </c>
      <c r="F132" s="18">
        <v>0.99999999999988076</v>
      </c>
      <c r="G132" s="17">
        <v>1.1923795284474181E-13</v>
      </c>
    </row>
    <row r="133" spans="3:7" x14ac:dyDescent="0.2">
      <c r="C133" s="5" t="s">
        <v>570</v>
      </c>
      <c r="D133" s="9">
        <v>1</v>
      </c>
      <c r="E133" s="9">
        <v>1</v>
      </c>
      <c r="F133" s="9">
        <v>1</v>
      </c>
      <c r="G133">
        <v>0</v>
      </c>
    </row>
    <row r="134" spans="3:7" x14ac:dyDescent="0.2">
      <c r="C134" s="19" t="s">
        <v>351</v>
      </c>
      <c r="D134" s="18">
        <v>0</v>
      </c>
      <c r="E134" s="18">
        <v>1</v>
      </c>
      <c r="F134" s="18">
        <v>1</v>
      </c>
      <c r="G134" s="17">
        <v>0</v>
      </c>
    </row>
    <row r="135" spans="3:7" x14ac:dyDescent="0.2">
      <c r="C135" s="5" t="s">
        <v>467</v>
      </c>
      <c r="D135" s="9">
        <v>1</v>
      </c>
      <c r="E135" s="9">
        <v>1</v>
      </c>
      <c r="F135" s="9">
        <v>1</v>
      </c>
      <c r="G135">
        <v>0</v>
      </c>
    </row>
    <row r="136" spans="3:7" x14ac:dyDescent="0.2">
      <c r="C136" s="5" t="s">
        <v>647</v>
      </c>
      <c r="D136" s="9">
        <v>1</v>
      </c>
      <c r="E136" s="9">
        <v>1</v>
      </c>
      <c r="F136" s="9">
        <v>1</v>
      </c>
      <c r="G136">
        <v>0</v>
      </c>
    </row>
    <row r="137" spans="3:7" x14ac:dyDescent="0.2">
      <c r="C137" s="5" t="s">
        <v>473</v>
      </c>
      <c r="D137" s="9">
        <v>1</v>
      </c>
      <c r="E137" s="9">
        <v>1</v>
      </c>
      <c r="F137" s="9">
        <v>1</v>
      </c>
      <c r="G137">
        <v>0</v>
      </c>
    </row>
    <row r="138" spans="3:7" x14ac:dyDescent="0.2">
      <c r="C138" s="5" t="s">
        <v>522</v>
      </c>
      <c r="D138" s="9">
        <v>1</v>
      </c>
      <c r="E138" s="9">
        <v>1</v>
      </c>
      <c r="F138" s="9">
        <v>1</v>
      </c>
      <c r="G138">
        <v>0</v>
      </c>
    </row>
    <row r="139" spans="3:7" x14ac:dyDescent="0.2">
      <c r="C139" s="5" t="s">
        <v>204</v>
      </c>
      <c r="D139" s="9">
        <v>0</v>
      </c>
      <c r="E139" s="9">
        <v>0</v>
      </c>
      <c r="F139" s="9">
        <v>2.1689749181029895E-31</v>
      </c>
      <c r="G139">
        <v>1</v>
      </c>
    </row>
    <row r="140" spans="3:7" x14ac:dyDescent="0.2">
      <c r="C140" s="5" t="s">
        <v>419</v>
      </c>
      <c r="D140" s="9">
        <v>0</v>
      </c>
      <c r="E140" s="9">
        <v>0</v>
      </c>
      <c r="F140" s="9">
        <v>1.0678990221350126E-111</v>
      </c>
      <c r="G140">
        <v>1</v>
      </c>
    </row>
    <row r="141" spans="3:7" x14ac:dyDescent="0.2">
      <c r="C141" s="5" t="s">
        <v>336</v>
      </c>
      <c r="D141" s="9">
        <v>1</v>
      </c>
      <c r="E141" s="9">
        <v>1</v>
      </c>
      <c r="F141" s="9">
        <v>1</v>
      </c>
      <c r="G141">
        <v>0</v>
      </c>
    </row>
    <row r="142" spans="3:7" x14ac:dyDescent="0.2">
      <c r="C142" s="5" t="s">
        <v>418</v>
      </c>
      <c r="D142" s="9">
        <v>0</v>
      </c>
      <c r="E142" s="9">
        <v>0</v>
      </c>
      <c r="F142" s="9">
        <v>2.7583486326033654E-53</v>
      </c>
      <c r="G142">
        <v>1</v>
      </c>
    </row>
    <row r="143" spans="3:7" x14ac:dyDescent="0.2">
      <c r="C143" s="5" t="s">
        <v>504</v>
      </c>
      <c r="D143" s="9">
        <v>0</v>
      </c>
      <c r="E143" s="9">
        <v>0</v>
      </c>
      <c r="F143" s="9">
        <v>1.3145496021970588E-70</v>
      </c>
      <c r="G143">
        <v>1</v>
      </c>
    </row>
    <row r="144" spans="3:7" x14ac:dyDescent="0.2">
      <c r="C144" s="5" t="s">
        <v>163</v>
      </c>
      <c r="D144" s="9">
        <v>0</v>
      </c>
      <c r="E144" s="9">
        <v>0</v>
      </c>
      <c r="F144" s="9">
        <v>2.9780863011200354E-91</v>
      </c>
      <c r="G144">
        <v>1</v>
      </c>
    </row>
    <row r="145" spans="3:7" x14ac:dyDescent="0.2">
      <c r="C145" s="5" t="s">
        <v>672</v>
      </c>
      <c r="D145" s="9">
        <v>1</v>
      </c>
      <c r="E145" s="9">
        <v>1</v>
      </c>
      <c r="F145" s="9">
        <v>1</v>
      </c>
      <c r="G145">
        <v>0</v>
      </c>
    </row>
    <row r="146" spans="3:7" x14ac:dyDescent="0.2">
      <c r="C146" s="5" t="s">
        <v>453</v>
      </c>
      <c r="D146" s="9">
        <v>1</v>
      </c>
      <c r="E146" s="9">
        <v>1</v>
      </c>
      <c r="F146" s="9">
        <v>1</v>
      </c>
      <c r="G146">
        <v>0</v>
      </c>
    </row>
    <row r="147" spans="3:7" x14ac:dyDescent="0.2">
      <c r="C147" s="5" t="s">
        <v>727</v>
      </c>
      <c r="D147" s="9">
        <v>0</v>
      </c>
      <c r="E147" s="9">
        <v>0</v>
      </c>
      <c r="F147" s="9">
        <v>7.2537699330221841E-33</v>
      </c>
      <c r="G147">
        <v>1</v>
      </c>
    </row>
    <row r="148" spans="3:7" x14ac:dyDescent="0.2">
      <c r="C148" s="5" t="s">
        <v>479</v>
      </c>
      <c r="D148" s="9">
        <v>1</v>
      </c>
      <c r="E148" s="9">
        <v>1</v>
      </c>
      <c r="F148" s="9">
        <v>1</v>
      </c>
      <c r="G148">
        <v>0</v>
      </c>
    </row>
    <row r="149" spans="3:7" x14ac:dyDescent="0.2">
      <c r="C149" s="5" t="s">
        <v>179</v>
      </c>
      <c r="D149" s="9">
        <v>0</v>
      </c>
      <c r="E149" s="9">
        <v>0</v>
      </c>
      <c r="F149" s="9">
        <v>5.6755095215171033E-189</v>
      </c>
      <c r="G149">
        <v>1</v>
      </c>
    </row>
    <row r="150" spans="3:7" x14ac:dyDescent="0.2">
      <c r="C150" s="5" t="s">
        <v>443</v>
      </c>
      <c r="D150" s="9">
        <v>0</v>
      </c>
      <c r="E150" s="9">
        <v>0</v>
      </c>
      <c r="F150" s="9">
        <v>2.2800665445574411E-60</v>
      </c>
      <c r="G150">
        <v>1</v>
      </c>
    </row>
    <row r="151" spans="3:7" x14ac:dyDescent="0.2">
      <c r="C151" s="19" t="s">
        <v>234</v>
      </c>
      <c r="D151" s="18">
        <v>0</v>
      </c>
      <c r="E151" s="18">
        <v>1</v>
      </c>
      <c r="F151" s="18">
        <v>0.99999999639196435</v>
      </c>
      <c r="G151" s="17">
        <v>3.6080356480283622E-9</v>
      </c>
    </row>
    <row r="152" spans="3:7" x14ac:dyDescent="0.2">
      <c r="C152" s="5" t="s">
        <v>539</v>
      </c>
      <c r="D152" s="9">
        <v>1</v>
      </c>
      <c r="E152" s="9">
        <v>1</v>
      </c>
      <c r="F152" s="9">
        <v>1</v>
      </c>
      <c r="G152">
        <v>0</v>
      </c>
    </row>
    <row r="153" spans="3:7" x14ac:dyDescent="0.2">
      <c r="C153" s="5" t="s">
        <v>261</v>
      </c>
      <c r="D153" s="9">
        <v>0</v>
      </c>
      <c r="E153" s="9">
        <v>0</v>
      </c>
      <c r="F153" s="9">
        <v>7.9695375660467227E-55</v>
      </c>
      <c r="G153">
        <v>1</v>
      </c>
    </row>
    <row r="154" spans="3:7" x14ac:dyDescent="0.2">
      <c r="C154" s="5" t="s">
        <v>524</v>
      </c>
      <c r="D154" s="9">
        <v>1</v>
      </c>
      <c r="E154" s="9">
        <v>1</v>
      </c>
      <c r="F154" s="9">
        <v>0.99999999999999156</v>
      </c>
      <c r="G154">
        <v>8.4376949871511913E-15</v>
      </c>
    </row>
    <row r="155" spans="3:7" x14ac:dyDescent="0.2">
      <c r="C155" s="5" t="s">
        <v>459</v>
      </c>
      <c r="D155" s="9">
        <v>1</v>
      </c>
      <c r="E155" s="9">
        <v>1</v>
      </c>
      <c r="F155" s="9">
        <v>1</v>
      </c>
      <c r="G155">
        <v>0</v>
      </c>
    </row>
    <row r="156" spans="3:7" x14ac:dyDescent="0.2">
      <c r="C156" s="5" t="s">
        <v>218</v>
      </c>
      <c r="D156" s="9">
        <v>0</v>
      </c>
      <c r="E156" s="9">
        <v>0</v>
      </c>
      <c r="F156" s="9">
        <v>3.1710210050358699E-49</v>
      </c>
      <c r="G156">
        <v>1</v>
      </c>
    </row>
    <row r="157" spans="3:7" x14ac:dyDescent="0.2">
      <c r="C157" s="5" t="s">
        <v>262</v>
      </c>
      <c r="D157" s="9">
        <v>1</v>
      </c>
      <c r="E157" s="9">
        <v>1</v>
      </c>
      <c r="F157" s="9">
        <v>1</v>
      </c>
      <c r="G157">
        <v>0</v>
      </c>
    </row>
    <row r="158" spans="3:7" x14ac:dyDescent="0.2">
      <c r="C158" s="5" t="s">
        <v>385</v>
      </c>
      <c r="D158" s="9">
        <v>1</v>
      </c>
      <c r="E158" s="9">
        <v>1</v>
      </c>
      <c r="F158" s="9">
        <v>0.99999999346719926</v>
      </c>
      <c r="G158">
        <v>6.5328007448073322E-9</v>
      </c>
    </row>
    <row r="159" spans="3:7" x14ac:dyDescent="0.2">
      <c r="C159" s="5" t="s">
        <v>519</v>
      </c>
      <c r="D159" s="9">
        <v>1</v>
      </c>
      <c r="E159" s="9">
        <v>1</v>
      </c>
      <c r="F159" s="9">
        <v>1</v>
      </c>
      <c r="G159">
        <v>0</v>
      </c>
    </row>
    <row r="160" spans="3:7" x14ac:dyDescent="0.2">
      <c r="C160" s="5" t="s">
        <v>223</v>
      </c>
      <c r="D160" s="9">
        <v>0</v>
      </c>
      <c r="E160" s="9">
        <v>0</v>
      </c>
      <c r="F160" s="9">
        <v>2.5451459988832183E-45</v>
      </c>
      <c r="G160">
        <v>1</v>
      </c>
    </row>
    <row r="161" spans="3:7" x14ac:dyDescent="0.2">
      <c r="C161" s="5" t="s">
        <v>413</v>
      </c>
      <c r="D161" s="9">
        <v>0</v>
      </c>
      <c r="E161" s="9">
        <v>0</v>
      </c>
      <c r="F161" s="9">
        <v>1.9872492949363761E-89</v>
      </c>
      <c r="G161">
        <v>1</v>
      </c>
    </row>
    <row r="162" spans="3:7" x14ac:dyDescent="0.2">
      <c r="C162" s="5" t="s">
        <v>590</v>
      </c>
      <c r="D162" s="9">
        <v>1</v>
      </c>
      <c r="E162" s="9">
        <v>1</v>
      </c>
      <c r="F162" s="9">
        <v>1</v>
      </c>
      <c r="G162">
        <v>0</v>
      </c>
    </row>
    <row r="163" spans="3:7" x14ac:dyDescent="0.2">
      <c r="C163" s="5" t="s">
        <v>561</v>
      </c>
      <c r="D163" s="9">
        <v>0</v>
      </c>
      <c r="E163" s="9">
        <v>0</v>
      </c>
      <c r="F163" s="9">
        <v>8.7348609277653019E-89</v>
      </c>
      <c r="G163">
        <v>1</v>
      </c>
    </row>
    <row r="164" spans="3:7" x14ac:dyDescent="0.2">
      <c r="C164" s="5" t="s">
        <v>486</v>
      </c>
      <c r="D164" s="9">
        <v>1</v>
      </c>
      <c r="E164" s="9">
        <v>1</v>
      </c>
      <c r="F164" s="9">
        <v>1</v>
      </c>
      <c r="G164">
        <v>0</v>
      </c>
    </row>
    <row r="165" spans="3:7" x14ac:dyDescent="0.2">
      <c r="C165" s="5" t="s">
        <v>444</v>
      </c>
      <c r="D165" s="9">
        <v>0</v>
      </c>
      <c r="E165" s="9">
        <v>0</v>
      </c>
      <c r="F165" s="9">
        <v>9.3402062041909715E-17</v>
      </c>
      <c r="G165">
        <v>1</v>
      </c>
    </row>
    <row r="166" spans="3:7" x14ac:dyDescent="0.2">
      <c r="C166" s="5" t="s">
        <v>518</v>
      </c>
      <c r="D166" s="9">
        <v>1</v>
      </c>
      <c r="E166" s="9">
        <v>1</v>
      </c>
      <c r="F166" s="9">
        <v>1</v>
      </c>
      <c r="G166">
        <v>0</v>
      </c>
    </row>
    <row r="167" spans="3:7" x14ac:dyDescent="0.2">
      <c r="C167" s="5" t="s">
        <v>717</v>
      </c>
      <c r="D167" s="9">
        <v>1</v>
      </c>
      <c r="E167" s="9">
        <v>1</v>
      </c>
      <c r="F167" s="9">
        <v>1</v>
      </c>
      <c r="G167">
        <v>0</v>
      </c>
    </row>
    <row r="168" spans="3:7" x14ac:dyDescent="0.2">
      <c r="C168" s="5" t="s">
        <v>425</v>
      </c>
      <c r="D168" s="9">
        <v>0</v>
      </c>
      <c r="E168" s="9">
        <v>0</v>
      </c>
      <c r="F168" s="9">
        <v>7.4961997450123746E-80</v>
      </c>
      <c r="G168">
        <v>1</v>
      </c>
    </row>
    <row r="169" spans="3:7" x14ac:dyDescent="0.2">
      <c r="C169" s="5" t="s">
        <v>693</v>
      </c>
      <c r="D169" s="9">
        <v>1</v>
      </c>
      <c r="E169" s="9">
        <v>1</v>
      </c>
      <c r="F169" s="9">
        <v>1</v>
      </c>
      <c r="G169">
        <v>0</v>
      </c>
    </row>
    <row r="170" spans="3:7" x14ac:dyDescent="0.2">
      <c r="C170" s="5" t="s">
        <v>335</v>
      </c>
      <c r="D170" s="9">
        <v>1</v>
      </c>
      <c r="E170" s="9">
        <v>1</v>
      </c>
      <c r="F170" s="9">
        <v>1</v>
      </c>
      <c r="G170">
        <v>0</v>
      </c>
    </row>
    <row r="171" spans="3:7" x14ac:dyDescent="0.2">
      <c r="C171" s="5" t="s">
        <v>337</v>
      </c>
      <c r="D171" s="9">
        <v>1</v>
      </c>
      <c r="E171" s="9">
        <v>1</v>
      </c>
      <c r="F171" s="9">
        <v>1</v>
      </c>
      <c r="G171">
        <v>0</v>
      </c>
    </row>
    <row r="172" spans="3:7" x14ac:dyDescent="0.2">
      <c r="C172" s="5" t="s">
        <v>681</v>
      </c>
      <c r="D172" s="9">
        <v>1</v>
      </c>
      <c r="E172" s="9">
        <v>1</v>
      </c>
      <c r="F172" s="9">
        <v>1</v>
      </c>
      <c r="G172">
        <v>0</v>
      </c>
    </row>
    <row r="173" spans="3:7" x14ac:dyDescent="0.2">
      <c r="C173" s="5" t="s">
        <v>333</v>
      </c>
      <c r="D173" s="9">
        <v>0</v>
      </c>
      <c r="E173" s="9">
        <v>0</v>
      </c>
      <c r="F173" s="9">
        <v>2.7185256588960379E-72</v>
      </c>
      <c r="G173">
        <v>1</v>
      </c>
    </row>
    <row r="174" spans="3:7" x14ac:dyDescent="0.2">
      <c r="C174" s="5" t="s">
        <v>359</v>
      </c>
      <c r="D174" s="9">
        <v>0</v>
      </c>
      <c r="E174" s="9">
        <v>0</v>
      </c>
      <c r="F174" s="9">
        <v>7.0798518642937081E-72</v>
      </c>
      <c r="G174">
        <v>1</v>
      </c>
    </row>
    <row r="175" spans="3:7" x14ac:dyDescent="0.2">
      <c r="C175" s="5" t="s">
        <v>167</v>
      </c>
      <c r="D175" s="9">
        <v>0</v>
      </c>
      <c r="E175" s="9">
        <v>0</v>
      </c>
      <c r="F175" s="9">
        <v>7.9771791522661929E-79</v>
      </c>
      <c r="G175">
        <v>1</v>
      </c>
    </row>
    <row r="176" spans="3:7" x14ac:dyDescent="0.2">
      <c r="C176" s="5" t="s">
        <v>246</v>
      </c>
      <c r="D176" s="9">
        <v>0</v>
      </c>
      <c r="E176" s="9">
        <v>0</v>
      </c>
      <c r="F176" s="9">
        <v>2.8639836774675064E-91</v>
      </c>
      <c r="G176">
        <v>1</v>
      </c>
    </row>
    <row r="177" spans="3:7" x14ac:dyDescent="0.2">
      <c r="C177" s="5" t="s">
        <v>451</v>
      </c>
      <c r="D177" s="9">
        <v>1</v>
      </c>
      <c r="E177" s="9">
        <v>1</v>
      </c>
      <c r="F177" s="9">
        <v>1</v>
      </c>
      <c r="G177">
        <v>0</v>
      </c>
    </row>
    <row r="178" spans="3:7" x14ac:dyDescent="0.2">
      <c r="C178" s="5" t="s">
        <v>588</v>
      </c>
      <c r="D178" s="9">
        <v>1</v>
      </c>
      <c r="E178" s="9">
        <v>1</v>
      </c>
      <c r="F178" s="9">
        <v>1</v>
      </c>
      <c r="G178">
        <v>0</v>
      </c>
    </row>
    <row r="179" spans="3:7" x14ac:dyDescent="0.2">
      <c r="C179" s="5" t="s">
        <v>190</v>
      </c>
      <c r="D179" s="9">
        <v>0</v>
      </c>
      <c r="E179" s="9">
        <v>0</v>
      </c>
      <c r="F179" s="9">
        <v>1.5432620448266404E-35</v>
      </c>
      <c r="G179">
        <v>1</v>
      </c>
    </row>
    <row r="180" spans="3:7" x14ac:dyDescent="0.2">
      <c r="C180" s="5" t="s">
        <v>629</v>
      </c>
      <c r="D180" s="9">
        <v>0</v>
      </c>
      <c r="E180" s="9">
        <v>0</v>
      </c>
      <c r="F180" s="9">
        <v>3.8493299046120471E-61</v>
      </c>
      <c r="G180">
        <v>1</v>
      </c>
    </row>
    <row r="181" spans="3:7" x14ac:dyDescent="0.2">
      <c r="C181" s="5" t="s">
        <v>227</v>
      </c>
      <c r="D181" s="9">
        <v>1</v>
      </c>
      <c r="E181" s="9">
        <v>1</v>
      </c>
      <c r="F181" s="9">
        <v>1</v>
      </c>
      <c r="G181">
        <v>0</v>
      </c>
    </row>
    <row r="182" spans="3:7" x14ac:dyDescent="0.2">
      <c r="C182" s="5" t="s">
        <v>513</v>
      </c>
      <c r="D182" s="9">
        <v>0</v>
      </c>
      <c r="E182" s="9">
        <v>0</v>
      </c>
      <c r="F182" s="9">
        <v>3.9869452119468981E-186</v>
      </c>
      <c r="G182">
        <v>1</v>
      </c>
    </row>
    <row r="183" spans="3:7" x14ac:dyDescent="0.2">
      <c r="C183" s="5" t="s">
        <v>245</v>
      </c>
      <c r="D183" s="9">
        <v>1</v>
      </c>
      <c r="E183" s="9">
        <v>1</v>
      </c>
      <c r="F183" s="9">
        <v>1</v>
      </c>
      <c r="G183">
        <v>0</v>
      </c>
    </row>
    <row r="184" spans="3:7" x14ac:dyDescent="0.2">
      <c r="C184" s="5" t="s">
        <v>431</v>
      </c>
      <c r="D184" s="9">
        <v>1</v>
      </c>
      <c r="E184" s="9">
        <v>1</v>
      </c>
      <c r="F184" s="9">
        <v>1</v>
      </c>
      <c r="G184">
        <v>0</v>
      </c>
    </row>
    <row r="185" spans="3:7" x14ac:dyDescent="0.2">
      <c r="C185" s="5" t="s">
        <v>688</v>
      </c>
      <c r="D185" s="9">
        <v>1</v>
      </c>
      <c r="E185" s="9">
        <v>1</v>
      </c>
      <c r="F185" s="9">
        <v>1</v>
      </c>
      <c r="G185">
        <v>0</v>
      </c>
    </row>
    <row r="186" spans="3:7" x14ac:dyDescent="0.2">
      <c r="C186" s="5" t="s">
        <v>297</v>
      </c>
      <c r="D186" s="9">
        <v>1</v>
      </c>
      <c r="E186" s="9">
        <v>1</v>
      </c>
      <c r="F186" s="9">
        <v>1</v>
      </c>
      <c r="G186">
        <v>0</v>
      </c>
    </row>
    <row r="187" spans="3:7" x14ac:dyDescent="0.2">
      <c r="C187" s="19" t="s">
        <v>512</v>
      </c>
      <c r="D187" s="18">
        <v>0</v>
      </c>
      <c r="E187" s="18">
        <v>1</v>
      </c>
      <c r="F187" s="18">
        <v>0.999576521871121</v>
      </c>
      <c r="G187" s="17">
        <v>4.2347812887899572E-4</v>
      </c>
    </row>
    <row r="188" spans="3:7" x14ac:dyDescent="0.2">
      <c r="C188" s="5" t="s">
        <v>235</v>
      </c>
      <c r="D188" s="9">
        <v>1</v>
      </c>
      <c r="E188" s="9">
        <v>1</v>
      </c>
      <c r="F188" s="9">
        <v>1</v>
      </c>
      <c r="G188">
        <v>0</v>
      </c>
    </row>
    <row r="189" spans="3:7" x14ac:dyDescent="0.2">
      <c r="C189" s="5" t="s">
        <v>271</v>
      </c>
      <c r="D189" s="9">
        <v>1</v>
      </c>
      <c r="E189" s="9">
        <v>1</v>
      </c>
      <c r="F189" s="9">
        <v>1</v>
      </c>
      <c r="G189">
        <v>0</v>
      </c>
    </row>
    <row r="190" spans="3:7" x14ac:dyDescent="0.2">
      <c r="C190" s="5" t="s">
        <v>212</v>
      </c>
      <c r="D190" s="9">
        <v>1</v>
      </c>
      <c r="E190" s="9">
        <v>1</v>
      </c>
      <c r="F190" s="9">
        <v>1</v>
      </c>
      <c r="G190">
        <v>0</v>
      </c>
    </row>
    <row r="191" spans="3:7" x14ac:dyDescent="0.2">
      <c r="C191" s="5" t="s">
        <v>200</v>
      </c>
      <c r="D191" s="9">
        <v>0</v>
      </c>
      <c r="E191" s="9">
        <v>0</v>
      </c>
      <c r="F191" s="9">
        <v>1.0659269945608916E-26</v>
      </c>
      <c r="G191">
        <v>1</v>
      </c>
    </row>
    <row r="192" spans="3:7" x14ac:dyDescent="0.2">
      <c r="C192" s="5" t="s">
        <v>472</v>
      </c>
      <c r="D192" s="9">
        <v>1</v>
      </c>
      <c r="E192" s="9">
        <v>1</v>
      </c>
      <c r="F192" s="9">
        <v>1</v>
      </c>
      <c r="G192">
        <v>0</v>
      </c>
    </row>
    <row r="193" spans="3:7" x14ac:dyDescent="0.2">
      <c r="C193" s="5" t="s">
        <v>549</v>
      </c>
      <c r="D193" s="9">
        <v>1</v>
      </c>
      <c r="E193" s="9">
        <v>1</v>
      </c>
      <c r="F193" s="9">
        <v>1</v>
      </c>
      <c r="G193">
        <v>0</v>
      </c>
    </row>
    <row r="194" spans="3:7" x14ac:dyDescent="0.2">
      <c r="C194" s="19" t="s">
        <v>386</v>
      </c>
      <c r="D194" s="18">
        <v>1</v>
      </c>
      <c r="E194" s="18">
        <v>0</v>
      </c>
      <c r="F194" s="18">
        <v>1.6224131333057407E-11</v>
      </c>
      <c r="G194" s="17">
        <v>0.99999999998377598</v>
      </c>
    </row>
    <row r="195" spans="3:7" x14ac:dyDescent="0.2">
      <c r="C195" s="5" t="s">
        <v>253</v>
      </c>
      <c r="D195" s="9">
        <v>1</v>
      </c>
      <c r="E195" s="9">
        <v>1</v>
      </c>
      <c r="F195" s="9">
        <v>0.99999997457536005</v>
      </c>
      <c r="G195">
        <v>2.54246399489233E-8</v>
      </c>
    </row>
    <row r="196" spans="3:7" x14ac:dyDescent="0.2">
      <c r="C196" s="19" t="s">
        <v>376</v>
      </c>
      <c r="D196" s="18">
        <v>0</v>
      </c>
      <c r="E196" s="18">
        <v>1</v>
      </c>
      <c r="F196" s="18">
        <v>0.99999999999943034</v>
      </c>
      <c r="G196" s="17">
        <v>5.6954441163270531E-13</v>
      </c>
    </row>
    <row r="197" spans="3:7" x14ac:dyDescent="0.2">
      <c r="C197" s="5" t="s">
        <v>263</v>
      </c>
      <c r="D197" s="9">
        <v>1</v>
      </c>
      <c r="E197" s="9">
        <v>1</v>
      </c>
      <c r="F197" s="9">
        <v>1</v>
      </c>
      <c r="G197">
        <v>0</v>
      </c>
    </row>
    <row r="198" spans="3:7" x14ac:dyDescent="0.2">
      <c r="C198" s="5" t="s">
        <v>501</v>
      </c>
      <c r="D198" s="9">
        <v>1</v>
      </c>
      <c r="E198" s="9">
        <v>1</v>
      </c>
      <c r="F198" s="9">
        <v>0.99999720193066355</v>
      </c>
      <c r="G198">
        <v>2.7980693363405251E-6</v>
      </c>
    </row>
    <row r="199" spans="3:7" x14ac:dyDescent="0.2">
      <c r="C199" s="5" t="s">
        <v>291</v>
      </c>
      <c r="D199" s="9">
        <v>1</v>
      </c>
      <c r="E199" s="9">
        <v>1</v>
      </c>
      <c r="F199" s="9">
        <v>1</v>
      </c>
      <c r="G199">
        <v>0</v>
      </c>
    </row>
    <row r="200" spans="3:7" x14ac:dyDescent="0.2">
      <c r="C200" s="5" t="s">
        <v>461</v>
      </c>
      <c r="D200" s="9">
        <v>0</v>
      </c>
      <c r="E200" s="9">
        <v>0</v>
      </c>
      <c r="F200" s="9">
        <v>1.406196340012291E-154</v>
      </c>
      <c r="G200">
        <v>1</v>
      </c>
    </row>
    <row r="201" spans="3:7" x14ac:dyDescent="0.2">
      <c r="C201" s="5" t="s">
        <v>505</v>
      </c>
      <c r="D201" s="9">
        <v>1</v>
      </c>
      <c r="E201" s="9">
        <v>1</v>
      </c>
      <c r="F201" s="9">
        <v>0.99999999574910503</v>
      </c>
      <c r="G201">
        <v>4.2508949693598205E-9</v>
      </c>
    </row>
    <row r="202" spans="3:7" x14ac:dyDescent="0.2">
      <c r="C202" s="5" t="s">
        <v>387</v>
      </c>
      <c r="D202" s="9">
        <v>1</v>
      </c>
      <c r="E202" s="9">
        <v>1</v>
      </c>
      <c r="F202" s="9">
        <v>1</v>
      </c>
      <c r="G202">
        <v>0</v>
      </c>
    </row>
    <row r="203" spans="3:7" x14ac:dyDescent="0.2">
      <c r="C203" s="5" t="s">
        <v>366</v>
      </c>
      <c r="D203" s="9">
        <v>0</v>
      </c>
      <c r="E203" s="9">
        <v>0</v>
      </c>
      <c r="F203" s="9">
        <v>7.976154556034812E-10</v>
      </c>
      <c r="G203">
        <v>0.99999999920238458</v>
      </c>
    </row>
    <row r="204" spans="3:7" x14ac:dyDescent="0.2">
      <c r="C204" s="5" t="s">
        <v>312</v>
      </c>
      <c r="D204" s="9">
        <v>1</v>
      </c>
      <c r="E204" s="9">
        <v>1</v>
      </c>
      <c r="F204" s="9">
        <v>1</v>
      </c>
      <c r="G204">
        <v>0</v>
      </c>
    </row>
    <row r="205" spans="3:7" x14ac:dyDescent="0.2">
      <c r="C205" s="5" t="s">
        <v>373</v>
      </c>
      <c r="D205" s="9">
        <v>0</v>
      </c>
      <c r="E205" s="9">
        <v>0</v>
      </c>
      <c r="F205" s="9">
        <v>1.6991753628520789E-115</v>
      </c>
      <c r="G205">
        <v>1</v>
      </c>
    </row>
    <row r="206" spans="3:7" x14ac:dyDescent="0.2">
      <c r="C206" s="5" t="s">
        <v>555</v>
      </c>
      <c r="D206" s="9">
        <v>1</v>
      </c>
      <c r="E206" s="9">
        <v>1</v>
      </c>
      <c r="F206" s="9">
        <v>1</v>
      </c>
      <c r="G206">
        <v>0</v>
      </c>
    </row>
    <row r="207" spans="3:7" x14ac:dyDescent="0.2">
      <c r="C207" s="5" t="s">
        <v>206</v>
      </c>
      <c r="D207" s="9">
        <v>0</v>
      </c>
      <c r="E207" s="9">
        <v>0</v>
      </c>
      <c r="F207" s="9">
        <v>3.782084611568986E-76</v>
      </c>
      <c r="G207">
        <v>1</v>
      </c>
    </row>
    <row r="208" spans="3:7" x14ac:dyDescent="0.2">
      <c r="C208" s="5" t="s">
        <v>577</v>
      </c>
      <c r="D208" s="9">
        <v>1</v>
      </c>
      <c r="E208" s="9">
        <v>1</v>
      </c>
      <c r="F208" s="9">
        <v>1</v>
      </c>
      <c r="G208">
        <v>0</v>
      </c>
    </row>
    <row r="209" spans="3:7" x14ac:dyDescent="0.2">
      <c r="C209" s="5" t="s">
        <v>169</v>
      </c>
      <c r="D209" s="9">
        <v>0</v>
      </c>
      <c r="E209" s="9">
        <v>0</v>
      </c>
      <c r="F209" s="9">
        <v>5.6605479024273663E-52</v>
      </c>
      <c r="G209">
        <v>1</v>
      </c>
    </row>
    <row r="210" spans="3:7" x14ac:dyDescent="0.2">
      <c r="C210" s="5" t="s">
        <v>689</v>
      </c>
      <c r="D210" s="9">
        <v>1</v>
      </c>
      <c r="E210" s="9">
        <v>1</v>
      </c>
      <c r="F210" s="9">
        <v>1</v>
      </c>
      <c r="G210">
        <v>0</v>
      </c>
    </row>
    <row r="211" spans="3:7" x14ac:dyDescent="0.2">
      <c r="C211" s="5" t="s">
        <v>665</v>
      </c>
      <c r="D211" s="9">
        <v>1</v>
      </c>
      <c r="E211" s="9">
        <v>1</v>
      </c>
      <c r="F211" s="9">
        <v>1</v>
      </c>
      <c r="G211">
        <v>0</v>
      </c>
    </row>
    <row r="212" spans="3:7" x14ac:dyDescent="0.2">
      <c r="C212" s="5" t="s">
        <v>631</v>
      </c>
      <c r="D212" s="9">
        <v>1</v>
      </c>
      <c r="E212" s="9">
        <v>1</v>
      </c>
      <c r="F212" s="9">
        <v>1</v>
      </c>
      <c r="G212">
        <v>0</v>
      </c>
    </row>
    <row r="213" spans="3:7" x14ac:dyDescent="0.2">
      <c r="C213" s="5" t="s">
        <v>391</v>
      </c>
      <c r="D213" s="9">
        <v>0</v>
      </c>
      <c r="E213" s="9">
        <v>0</v>
      </c>
      <c r="F213" s="9">
        <v>2.3759302824078523E-69</v>
      </c>
      <c r="G213">
        <v>1</v>
      </c>
    </row>
    <row r="214" spans="3:7" x14ac:dyDescent="0.2">
      <c r="C214" s="5" t="s">
        <v>491</v>
      </c>
      <c r="D214" s="9">
        <v>0</v>
      </c>
      <c r="E214" s="9">
        <v>0</v>
      </c>
      <c r="F214" s="9">
        <v>3.9974496107913387E-20</v>
      </c>
      <c r="G214">
        <v>1</v>
      </c>
    </row>
    <row r="215" spans="3:7" x14ac:dyDescent="0.2">
      <c r="C215" s="5" t="s">
        <v>250</v>
      </c>
      <c r="D215" s="9">
        <v>1</v>
      </c>
      <c r="E215" s="9">
        <v>1</v>
      </c>
      <c r="F215" s="9">
        <v>0.99999972715328078</v>
      </c>
      <c r="G215">
        <v>2.7284671932914506E-7</v>
      </c>
    </row>
    <row r="216" spans="3:7" x14ac:dyDescent="0.2">
      <c r="C216" s="5" t="s">
        <v>692</v>
      </c>
      <c r="D216" s="9">
        <v>1</v>
      </c>
      <c r="E216" s="9">
        <v>1</v>
      </c>
      <c r="F216" s="9">
        <v>0.99999999999999956</v>
      </c>
      <c r="G216">
        <v>4.4408920985006262E-16</v>
      </c>
    </row>
    <row r="217" spans="3:7" x14ac:dyDescent="0.2">
      <c r="C217" s="5" t="s">
        <v>239</v>
      </c>
      <c r="D217" s="9">
        <v>0</v>
      </c>
      <c r="E217" s="9">
        <v>0</v>
      </c>
      <c r="F217" s="9">
        <v>4.433123083073061E-55</v>
      </c>
      <c r="G217">
        <v>1</v>
      </c>
    </row>
    <row r="218" spans="3:7" x14ac:dyDescent="0.2">
      <c r="C218" s="5" t="s">
        <v>284</v>
      </c>
      <c r="D218" s="9">
        <v>1</v>
      </c>
      <c r="E218" s="9">
        <v>1</v>
      </c>
      <c r="F218" s="9">
        <v>1</v>
      </c>
      <c r="G218">
        <v>0</v>
      </c>
    </row>
    <row r="219" spans="3:7" x14ac:dyDescent="0.2">
      <c r="C219" s="5" t="s">
        <v>543</v>
      </c>
      <c r="D219" s="9">
        <v>1</v>
      </c>
      <c r="E219" s="9">
        <v>1</v>
      </c>
      <c r="F219" s="9">
        <v>1</v>
      </c>
      <c r="G219">
        <v>0</v>
      </c>
    </row>
    <row r="220" spans="3:7" x14ac:dyDescent="0.2">
      <c r="C220" s="5" t="s">
        <v>610</v>
      </c>
      <c r="D220" s="9">
        <v>0</v>
      </c>
      <c r="E220" s="9">
        <v>0</v>
      </c>
      <c r="F220" s="9">
        <v>4.2488421268777192E-116</v>
      </c>
      <c r="G220">
        <v>1</v>
      </c>
    </row>
    <row r="221" spans="3:7" x14ac:dyDescent="0.2">
      <c r="C221" s="5" t="s">
        <v>621</v>
      </c>
      <c r="D221" s="9">
        <v>0</v>
      </c>
      <c r="E221" s="9">
        <v>0</v>
      </c>
      <c r="F221" s="9">
        <v>1.0203218127181159E-123</v>
      </c>
      <c r="G221">
        <v>1</v>
      </c>
    </row>
    <row r="222" spans="3:7" x14ac:dyDescent="0.2">
      <c r="C222" s="5" t="s">
        <v>465</v>
      </c>
      <c r="D222" s="9">
        <v>1</v>
      </c>
      <c r="E222" s="9">
        <v>1</v>
      </c>
      <c r="F222" s="9">
        <v>1</v>
      </c>
      <c r="G222">
        <v>0</v>
      </c>
    </row>
    <row r="223" spans="3:7" x14ac:dyDescent="0.2">
      <c r="C223" s="5" t="s">
        <v>534</v>
      </c>
      <c r="D223" s="9">
        <v>0</v>
      </c>
      <c r="E223" s="9">
        <v>0</v>
      </c>
      <c r="F223" s="9">
        <v>5.0148919182057374E-81</v>
      </c>
      <c r="G223">
        <v>1</v>
      </c>
    </row>
    <row r="224" spans="3:7" x14ac:dyDescent="0.2">
      <c r="C224" s="5" t="s">
        <v>527</v>
      </c>
      <c r="D224" s="9">
        <v>0</v>
      </c>
      <c r="E224" s="9">
        <v>0</v>
      </c>
      <c r="F224" s="9">
        <v>1.4979365854319005E-83</v>
      </c>
      <c r="G224">
        <v>1</v>
      </c>
    </row>
    <row r="225" spans="3:7" x14ac:dyDescent="0.2">
      <c r="C225" s="5" t="s">
        <v>320</v>
      </c>
      <c r="D225" s="9">
        <v>1</v>
      </c>
      <c r="E225" s="9">
        <v>1</v>
      </c>
      <c r="F225" s="9">
        <v>1</v>
      </c>
      <c r="G225">
        <v>0</v>
      </c>
    </row>
    <row r="226" spans="3:7" x14ac:dyDescent="0.2">
      <c r="C226" s="5" t="s">
        <v>433</v>
      </c>
      <c r="D226" s="9">
        <v>0</v>
      </c>
      <c r="E226" s="9">
        <v>0</v>
      </c>
      <c r="F226" s="9">
        <v>7.6715874177083698E-137</v>
      </c>
      <c r="G226">
        <v>1</v>
      </c>
    </row>
    <row r="227" spans="3:7" x14ac:dyDescent="0.2">
      <c r="C227" s="5" t="s">
        <v>703</v>
      </c>
      <c r="D227" s="9">
        <v>1</v>
      </c>
      <c r="E227" s="9">
        <v>1</v>
      </c>
      <c r="F227" s="9">
        <v>0.99999996180999084</v>
      </c>
      <c r="G227">
        <v>3.8190009266081411E-8</v>
      </c>
    </row>
    <row r="228" spans="3:7" x14ac:dyDescent="0.2">
      <c r="C228" s="5" t="s">
        <v>644</v>
      </c>
      <c r="D228" s="9">
        <v>1</v>
      </c>
      <c r="E228" s="9">
        <v>1</v>
      </c>
      <c r="F228" s="9">
        <v>1</v>
      </c>
      <c r="G228">
        <v>0</v>
      </c>
    </row>
    <row r="229" spans="3:7" x14ac:dyDescent="0.2">
      <c r="C229" s="19" t="s">
        <v>358</v>
      </c>
      <c r="D229" s="18">
        <v>0</v>
      </c>
      <c r="E229" s="18">
        <v>1</v>
      </c>
      <c r="F229" s="18">
        <v>1</v>
      </c>
      <c r="G229" s="17">
        <v>0</v>
      </c>
    </row>
    <row r="230" spans="3:7" x14ac:dyDescent="0.2">
      <c r="C230" s="5" t="s">
        <v>667</v>
      </c>
      <c r="D230" s="9">
        <v>1</v>
      </c>
      <c r="E230" s="9">
        <v>1</v>
      </c>
      <c r="F230" s="9">
        <v>1</v>
      </c>
      <c r="G230">
        <v>0</v>
      </c>
    </row>
    <row r="231" spans="3:7" x14ac:dyDescent="0.2">
      <c r="C231" s="5" t="s">
        <v>315</v>
      </c>
      <c r="D231" s="9">
        <v>1</v>
      </c>
      <c r="E231" s="9">
        <v>1</v>
      </c>
      <c r="F231" s="9">
        <v>0.99999999999998801</v>
      </c>
      <c r="G231">
        <v>1.1990408665951691E-14</v>
      </c>
    </row>
    <row r="232" spans="3:7" x14ac:dyDescent="0.2">
      <c r="C232" s="5" t="s">
        <v>643</v>
      </c>
      <c r="D232" s="9">
        <v>1</v>
      </c>
      <c r="E232" s="9">
        <v>1</v>
      </c>
      <c r="F232" s="9">
        <v>1</v>
      </c>
      <c r="G232">
        <v>0</v>
      </c>
    </row>
    <row r="233" spans="3:7" x14ac:dyDescent="0.2">
      <c r="C233" s="5" t="s">
        <v>287</v>
      </c>
      <c r="D233" s="9">
        <v>0</v>
      </c>
      <c r="E233" s="9">
        <v>0</v>
      </c>
      <c r="F233" s="9">
        <v>3.2153246712487828E-49</v>
      </c>
      <c r="G233">
        <v>1</v>
      </c>
    </row>
    <row r="234" spans="3:7" x14ac:dyDescent="0.2">
      <c r="C234" s="5" t="s">
        <v>673</v>
      </c>
      <c r="D234" s="9">
        <v>0</v>
      </c>
      <c r="E234" s="9">
        <v>0</v>
      </c>
      <c r="F234" s="9">
        <v>1.6354595294110876E-75</v>
      </c>
      <c r="G234">
        <v>1</v>
      </c>
    </row>
    <row r="235" spans="3:7" x14ac:dyDescent="0.2">
      <c r="C235" s="5" t="s">
        <v>542</v>
      </c>
      <c r="D235" s="9">
        <v>1</v>
      </c>
      <c r="E235" s="9">
        <v>1</v>
      </c>
      <c r="F235" s="9">
        <v>1</v>
      </c>
      <c r="G235">
        <v>0</v>
      </c>
    </row>
    <row r="236" spans="3:7" x14ac:dyDescent="0.2">
      <c r="C236" s="5" t="s">
        <v>357</v>
      </c>
      <c r="D236" s="9">
        <v>0</v>
      </c>
      <c r="E236" s="9">
        <v>0</v>
      </c>
      <c r="F236" s="9">
        <v>7.3105022636904604E-67</v>
      </c>
      <c r="G236">
        <v>1</v>
      </c>
    </row>
    <row r="237" spans="3:7" x14ac:dyDescent="0.2">
      <c r="C237" s="5" t="s">
        <v>295</v>
      </c>
      <c r="D237" s="9">
        <v>0</v>
      </c>
      <c r="E237" s="9">
        <v>0</v>
      </c>
      <c r="F237" s="9">
        <v>3.1614535026976133E-83</v>
      </c>
      <c r="G237">
        <v>1</v>
      </c>
    </row>
    <row r="238" spans="3:7" x14ac:dyDescent="0.2">
      <c r="C238" s="5" t="s">
        <v>499</v>
      </c>
      <c r="D238" s="9">
        <v>1</v>
      </c>
      <c r="E238" s="9">
        <v>1</v>
      </c>
      <c r="F238" s="9">
        <v>1</v>
      </c>
      <c r="G238">
        <v>0</v>
      </c>
    </row>
    <row r="239" spans="3:7" x14ac:dyDescent="0.2">
      <c r="C239" s="5" t="s">
        <v>340</v>
      </c>
      <c r="D239" s="9">
        <v>1</v>
      </c>
      <c r="E239" s="9">
        <v>1</v>
      </c>
      <c r="F239" s="9">
        <v>1</v>
      </c>
      <c r="G239">
        <v>0</v>
      </c>
    </row>
    <row r="240" spans="3:7" x14ac:dyDescent="0.2">
      <c r="C240" s="5" t="s">
        <v>710</v>
      </c>
      <c r="D240" s="9">
        <v>1</v>
      </c>
      <c r="E240" s="9">
        <v>1</v>
      </c>
      <c r="F240" s="9">
        <v>1</v>
      </c>
      <c r="G240">
        <v>0</v>
      </c>
    </row>
    <row r="241" spans="3:7" x14ac:dyDescent="0.2">
      <c r="C241" s="5" t="s">
        <v>619</v>
      </c>
      <c r="D241" s="9">
        <v>1</v>
      </c>
      <c r="E241" s="9">
        <v>1</v>
      </c>
      <c r="F241" s="9">
        <v>1</v>
      </c>
      <c r="G241">
        <v>0</v>
      </c>
    </row>
    <row r="242" spans="3:7" x14ac:dyDescent="0.2">
      <c r="C242" s="5" t="s">
        <v>311</v>
      </c>
      <c r="D242" s="9">
        <v>1</v>
      </c>
      <c r="E242" s="9">
        <v>1</v>
      </c>
      <c r="F242" s="9">
        <v>1</v>
      </c>
      <c r="G242">
        <v>0</v>
      </c>
    </row>
    <row r="243" spans="3:7" x14ac:dyDescent="0.2">
      <c r="C243" s="5" t="s">
        <v>332</v>
      </c>
      <c r="D243" s="9">
        <v>0</v>
      </c>
      <c r="E243" s="9">
        <v>0</v>
      </c>
      <c r="F243" s="9">
        <v>4.0226211836208119E-49</v>
      </c>
      <c r="G243">
        <v>1</v>
      </c>
    </row>
    <row r="244" spans="3:7" x14ac:dyDescent="0.2">
      <c r="C244" s="5" t="s">
        <v>583</v>
      </c>
      <c r="D244" s="9">
        <v>1</v>
      </c>
      <c r="E244" s="9">
        <v>1</v>
      </c>
      <c r="F244" s="9">
        <v>1</v>
      </c>
      <c r="G244">
        <v>0</v>
      </c>
    </row>
    <row r="245" spans="3:7" x14ac:dyDescent="0.2">
      <c r="C245" s="5" t="s">
        <v>281</v>
      </c>
      <c r="D245" s="9">
        <v>1</v>
      </c>
      <c r="E245" s="9">
        <v>1</v>
      </c>
      <c r="F245" s="9">
        <v>1</v>
      </c>
      <c r="G245">
        <v>0</v>
      </c>
    </row>
    <row r="246" spans="3:7" x14ac:dyDescent="0.2">
      <c r="C246" s="5" t="s">
        <v>338</v>
      </c>
      <c r="D246" s="9">
        <v>0</v>
      </c>
      <c r="E246" s="9">
        <v>0</v>
      </c>
      <c r="F246" s="9">
        <v>4.8092258755128666E-31</v>
      </c>
      <c r="G246">
        <v>1</v>
      </c>
    </row>
    <row r="247" spans="3:7" x14ac:dyDescent="0.2">
      <c r="C247" s="19" t="s">
        <v>436</v>
      </c>
      <c r="D247" s="18">
        <v>1</v>
      </c>
      <c r="E247" s="18">
        <v>0</v>
      </c>
      <c r="F247" s="18">
        <v>3.9881458211897602E-25</v>
      </c>
      <c r="G247" s="17">
        <v>1</v>
      </c>
    </row>
    <row r="248" spans="3:7" x14ac:dyDescent="0.2">
      <c r="C248" s="5" t="s">
        <v>194</v>
      </c>
      <c r="D248" s="9">
        <v>0</v>
      </c>
      <c r="E248" s="9">
        <v>0</v>
      </c>
      <c r="F248" s="9">
        <v>8.2708298998274873E-90</v>
      </c>
      <c r="G248">
        <v>1</v>
      </c>
    </row>
    <row r="249" spans="3:7" x14ac:dyDescent="0.2">
      <c r="C249" s="5" t="s">
        <v>525</v>
      </c>
      <c r="D249" s="9">
        <v>1</v>
      </c>
      <c r="E249" s="9">
        <v>1</v>
      </c>
      <c r="F249" s="9">
        <v>1</v>
      </c>
      <c r="G249">
        <v>0</v>
      </c>
    </row>
    <row r="250" spans="3:7" x14ac:dyDescent="0.2">
      <c r="C250" s="5" t="s">
        <v>668</v>
      </c>
      <c r="D250" s="9">
        <v>1</v>
      </c>
      <c r="E250" s="9">
        <v>1</v>
      </c>
      <c r="F250" s="9">
        <v>1</v>
      </c>
      <c r="G250">
        <v>0</v>
      </c>
    </row>
    <row r="251" spans="3:7" x14ac:dyDescent="0.2">
      <c r="C251" s="5" t="s">
        <v>256</v>
      </c>
      <c r="D251" s="9">
        <v>0</v>
      </c>
      <c r="E251" s="9">
        <v>0</v>
      </c>
      <c r="F251" s="9">
        <v>2.2570066072030215E-56</v>
      </c>
      <c r="G251">
        <v>1</v>
      </c>
    </row>
    <row r="252" spans="3:7" x14ac:dyDescent="0.2">
      <c r="C252" s="19" t="s">
        <v>640</v>
      </c>
      <c r="D252" s="18">
        <v>0</v>
      </c>
      <c r="E252" s="18">
        <v>1</v>
      </c>
      <c r="F252" s="18">
        <v>0.99999992133224158</v>
      </c>
      <c r="G252" s="17">
        <v>7.8667758307560121E-8</v>
      </c>
    </row>
    <row r="253" spans="3:7" x14ac:dyDescent="0.2">
      <c r="C253" s="5" t="s">
        <v>448</v>
      </c>
      <c r="D253" s="9">
        <v>1</v>
      </c>
      <c r="E253" s="9">
        <v>1</v>
      </c>
      <c r="F253" s="9">
        <v>1</v>
      </c>
      <c r="G253">
        <v>0</v>
      </c>
    </row>
    <row r="254" spans="3:7" x14ac:dyDescent="0.2">
      <c r="C254" s="5" t="s">
        <v>415</v>
      </c>
      <c r="D254" s="9">
        <v>0</v>
      </c>
      <c r="E254" s="9">
        <v>0</v>
      </c>
      <c r="F254" s="9">
        <v>2.9291587869796443E-90</v>
      </c>
      <c r="G254">
        <v>1</v>
      </c>
    </row>
    <row r="255" spans="3:7" x14ac:dyDescent="0.2">
      <c r="C255" s="5" t="s">
        <v>650</v>
      </c>
      <c r="D255" s="9">
        <v>0</v>
      </c>
      <c r="E255" s="9">
        <v>0</v>
      </c>
      <c r="F255" s="9">
        <v>1.0916373231539082E-5</v>
      </c>
      <c r="G255">
        <v>0.99998908362676842</v>
      </c>
    </row>
    <row r="256" spans="3:7" x14ac:dyDescent="0.2">
      <c r="C256" s="5" t="s">
        <v>398</v>
      </c>
      <c r="D256" s="9">
        <v>0</v>
      </c>
      <c r="E256" s="9">
        <v>0</v>
      </c>
      <c r="F256" s="9">
        <v>7.1321317138175146E-46</v>
      </c>
      <c r="G256">
        <v>1</v>
      </c>
    </row>
    <row r="257" spans="3:7" x14ac:dyDescent="0.2">
      <c r="C257" s="5" t="s">
        <v>363</v>
      </c>
      <c r="D257" s="9">
        <v>0</v>
      </c>
      <c r="E257" s="9">
        <v>0</v>
      </c>
      <c r="F257" s="9">
        <v>1.1626741723510371E-90</v>
      </c>
      <c r="G257">
        <v>1</v>
      </c>
    </row>
    <row r="258" spans="3:7" x14ac:dyDescent="0.2">
      <c r="C258" s="5" t="s">
        <v>466</v>
      </c>
      <c r="D258" s="9">
        <v>1</v>
      </c>
      <c r="E258" s="9">
        <v>1</v>
      </c>
      <c r="F258" s="9">
        <v>1</v>
      </c>
      <c r="G258">
        <v>0</v>
      </c>
    </row>
    <row r="259" spans="3:7" x14ac:dyDescent="0.2">
      <c r="C259" s="5" t="s">
        <v>704</v>
      </c>
      <c r="D259" s="9">
        <v>1</v>
      </c>
      <c r="E259" s="9">
        <v>1</v>
      </c>
      <c r="F259" s="9">
        <v>0.99999999736830136</v>
      </c>
      <c r="G259">
        <v>2.6316986367902469E-9</v>
      </c>
    </row>
    <row r="260" spans="3:7" x14ac:dyDescent="0.2">
      <c r="C260" s="5" t="s">
        <v>456</v>
      </c>
      <c r="D260" s="9">
        <v>1</v>
      </c>
      <c r="E260" s="9">
        <v>1</v>
      </c>
      <c r="F260" s="9">
        <v>1</v>
      </c>
      <c r="G260">
        <v>0</v>
      </c>
    </row>
    <row r="261" spans="3:7" x14ac:dyDescent="0.2">
      <c r="C261" s="5" t="s">
        <v>584</v>
      </c>
      <c r="D261" s="9">
        <v>1</v>
      </c>
      <c r="E261" s="9">
        <v>1</v>
      </c>
      <c r="F261" s="9">
        <v>0.99999999999999878</v>
      </c>
      <c r="G261">
        <v>1.1102230246251563E-15</v>
      </c>
    </row>
    <row r="262" spans="3:7" x14ac:dyDescent="0.2">
      <c r="C262" s="19" t="s">
        <v>309</v>
      </c>
      <c r="D262" s="18">
        <v>1</v>
      </c>
      <c r="E262" s="18">
        <v>0</v>
      </c>
      <c r="F262" s="18">
        <v>0.41985308575133434</v>
      </c>
      <c r="G262" s="17">
        <v>0.58014691424866571</v>
      </c>
    </row>
    <row r="263" spans="3:7" x14ac:dyDescent="0.2">
      <c r="C263" s="5" t="s">
        <v>566</v>
      </c>
      <c r="D263" s="9">
        <v>1</v>
      </c>
      <c r="E263" s="9">
        <v>1</v>
      </c>
      <c r="F263" s="9">
        <v>1</v>
      </c>
      <c r="G263">
        <v>0</v>
      </c>
    </row>
    <row r="264" spans="3:7" x14ac:dyDescent="0.2">
      <c r="C264" s="5" t="s">
        <v>470</v>
      </c>
      <c r="D264" s="9">
        <v>1</v>
      </c>
      <c r="E264" s="9">
        <v>1</v>
      </c>
      <c r="F264" s="9">
        <v>1</v>
      </c>
      <c r="G264">
        <v>0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E2A3C6A7-0B4A-1845-BA34-3C17C8DC2B53}"/>
    <hyperlink ref="D4" location="'LogReg_Output'!$B$53:$B$53" display="Regression Summary" xr:uid="{43F047B2-5BFB-0245-B47E-4356D5E832F7}"/>
    <hyperlink ref="F4" location="'LogReg_Output'!$B$61:$B$61" display="Predictor Screening" xr:uid="{1AA71B2A-DE98-8840-BDD7-D6E6BBB1A1C9}"/>
    <hyperlink ref="H4" location="'LogReg_Output'!$B$99:$B$99" display="Coefficients" xr:uid="{DC0A266A-E6C5-4E4B-9003-0A3E7B3B6CEC}"/>
    <hyperlink ref="J4" location="'LogReg_Stored'!$B$10:$B$10" display="PMML Model" xr:uid="{6EEC848A-AA65-0040-ACE7-000EA385C82C}"/>
    <hyperlink ref="B5" location="'LogReg_TrainingScore'!$B$10:$B$10" display="Training: Classification Summary" xr:uid="{862FC51D-B049-1947-AF17-460A0AAD18CF}"/>
    <hyperlink ref="D5" location="'LogReg_TrainingScore'!$B$34:$B$34" display="Training: Classification Details" xr:uid="{ED2AC769-6354-B647-915A-F22F9C48753B}"/>
    <hyperlink ref="F5" location="'LogReg_ValidationScore'!$B$10:$B$10" display="Validation: Classification Summary" xr:uid="{0E074CCE-BC0E-9E4E-9F44-F17B58DA28AF}"/>
    <hyperlink ref="H5" location="'LogReg_ValidationScore'!$B$34:$B$34" display="Validation: Classification Details" xr:uid="{553C25DD-9A06-1F47-8E10-EE5BA2DD295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15DC-C318-B94E-A415-21E10F10A1C9}">
  <dimension ref="B1:Q132"/>
  <sheetViews>
    <sheetView showGridLines="0" workbookViewId="0"/>
  </sheetViews>
  <sheetFormatPr baseColWidth="10" defaultRowHeight="15" x14ac:dyDescent="0.2"/>
  <cols>
    <col min="14" max="14" width="23" bestFit="1" customWidth="1"/>
  </cols>
  <sheetData>
    <row r="1" spans="2:17" ht="19" x14ac:dyDescent="0.25">
      <c r="B1" s="6" t="s">
        <v>941</v>
      </c>
      <c r="N1" t="s">
        <v>945</v>
      </c>
    </row>
    <row r="3" spans="2:17" ht="16" x14ac:dyDescent="0.2">
      <c r="B3" s="24" t="s">
        <v>93</v>
      </c>
      <c r="C3" s="24"/>
      <c r="D3" s="24"/>
      <c r="E3" s="24"/>
      <c r="F3" s="24"/>
      <c r="G3" s="24"/>
      <c r="H3" s="24"/>
      <c r="I3" s="24"/>
      <c r="J3" s="24"/>
      <c r="K3" s="24"/>
      <c r="N3" s="33" t="s">
        <v>111</v>
      </c>
      <c r="O3" s="33"/>
      <c r="P3" s="33"/>
      <c r="Q3" s="33"/>
    </row>
    <row r="4" spans="2:17" x14ac:dyDescent="0.2">
      <c r="B4" s="25" t="s">
        <v>94</v>
      </c>
      <c r="C4" s="25"/>
      <c r="D4" s="25" t="s">
        <v>1027</v>
      </c>
      <c r="E4" s="25"/>
      <c r="F4" s="25" t="s">
        <v>1028</v>
      </c>
      <c r="G4" s="25"/>
      <c r="H4" s="25" t="s">
        <v>1029</v>
      </c>
      <c r="I4" s="25"/>
      <c r="J4" s="25" t="s">
        <v>731</v>
      </c>
      <c r="K4" s="25"/>
      <c r="N4" s="13" t="s">
        <v>112</v>
      </c>
      <c r="O4" s="13" t="s">
        <v>113</v>
      </c>
      <c r="P4" s="13" t="s">
        <v>114</v>
      </c>
      <c r="Q4" s="13" t="s">
        <v>115</v>
      </c>
    </row>
    <row r="5" spans="2:17" x14ac:dyDescent="0.2">
      <c r="B5" s="25" t="s">
        <v>1030</v>
      </c>
      <c r="C5" s="25"/>
      <c r="D5" s="25" t="s">
        <v>1031</v>
      </c>
      <c r="E5" s="25"/>
      <c r="F5" s="25" t="s">
        <v>1032</v>
      </c>
      <c r="G5" s="25"/>
      <c r="H5" s="25" t="s">
        <v>1033</v>
      </c>
      <c r="I5" s="25"/>
      <c r="J5" s="34"/>
      <c r="K5" s="34"/>
      <c r="N5" s="12">
        <v>790</v>
      </c>
      <c r="O5" s="12">
        <v>26</v>
      </c>
      <c r="P5" s="12">
        <v>32</v>
      </c>
      <c r="Q5" s="12">
        <v>848</v>
      </c>
    </row>
    <row r="10" spans="2:17" ht="19" x14ac:dyDescent="0.25">
      <c r="B10" s="7" t="s">
        <v>731</v>
      </c>
    </row>
    <row r="12" spans="2:17" x14ac:dyDescent="0.2">
      <c r="B12" t="s">
        <v>732</v>
      </c>
    </row>
    <row r="13" spans="2:17" x14ac:dyDescent="0.2">
      <c r="B13" t="s">
        <v>733</v>
      </c>
    </row>
    <row r="14" spans="2:17" x14ac:dyDescent="0.2">
      <c r="B14" t="s">
        <v>942</v>
      </c>
    </row>
    <row r="15" spans="2:17" x14ac:dyDescent="0.2">
      <c r="B15" t="s">
        <v>735</v>
      </c>
    </row>
    <row r="16" spans="2:17" x14ac:dyDescent="0.2">
      <c r="B16" t="s">
        <v>943</v>
      </c>
    </row>
    <row r="17" spans="2:2" x14ac:dyDescent="0.2">
      <c r="B17" t="s">
        <v>736</v>
      </c>
    </row>
    <row r="18" spans="2:2" x14ac:dyDescent="0.2">
      <c r="B18" t="s">
        <v>737</v>
      </c>
    </row>
    <row r="19" spans="2:2" x14ac:dyDescent="0.2">
      <c r="B19" t="s">
        <v>944</v>
      </c>
    </row>
    <row r="20" spans="2:2" x14ac:dyDescent="0.2">
      <c r="B20" t="s">
        <v>739</v>
      </c>
    </row>
    <row r="21" spans="2:2" x14ac:dyDescent="0.2">
      <c r="B21" t="s">
        <v>740</v>
      </c>
    </row>
    <row r="22" spans="2:2" x14ac:dyDescent="0.2">
      <c r="B22" t="s">
        <v>741</v>
      </c>
    </row>
    <row r="23" spans="2:2" x14ac:dyDescent="0.2">
      <c r="B23" t="s">
        <v>742</v>
      </c>
    </row>
    <row r="24" spans="2:2" x14ac:dyDescent="0.2">
      <c r="B24" t="s">
        <v>743</v>
      </c>
    </row>
    <row r="25" spans="2:2" x14ac:dyDescent="0.2">
      <c r="B25" t="s">
        <v>744</v>
      </c>
    </row>
    <row r="26" spans="2:2" x14ac:dyDescent="0.2">
      <c r="B26" t="s">
        <v>745</v>
      </c>
    </row>
    <row r="27" spans="2:2" x14ac:dyDescent="0.2">
      <c r="B27" t="s">
        <v>746</v>
      </c>
    </row>
    <row r="28" spans="2:2" x14ac:dyDescent="0.2">
      <c r="B28" t="s">
        <v>747</v>
      </c>
    </row>
    <row r="29" spans="2:2" x14ac:dyDescent="0.2">
      <c r="B29" t="s">
        <v>748</v>
      </c>
    </row>
    <row r="30" spans="2:2" x14ac:dyDescent="0.2">
      <c r="B30" t="s">
        <v>749</v>
      </c>
    </row>
    <row r="31" spans="2:2" x14ac:dyDescent="0.2">
      <c r="B31" t="s">
        <v>750</v>
      </c>
    </row>
    <row r="32" spans="2:2" x14ac:dyDescent="0.2">
      <c r="B32" t="s">
        <v>751</v>
      </c>
    </row>
    <row r="33" spans="2:2" x14ac:dyDescent="0.2">
      <c r="B33" t="s">
        <v>752</v>
      </c>
    </row>
    <row r="34" spans="2:2" x14ac:dyDescent="0.2">
      <c r="B34" t="s">
        <v>753</v>
      </c>
    </row>
    <row r="35" spans="2:2" x14ac:dyDescent="0.2">
      <c r="B35" t="s">
        <v>754</v>
      </c>
    </row>
    <row r="36" spans="2:2" x14ac:dyDescent="0.2">
      <c r="B36" t="s">
        <v>755</v>
      </c>
    </row>
    <row r="37" spans="2:2" x14ac:dyDescent="0.2">
      <c r="B37" t="s">
        <v>756</v>
      </c>
    </row>
    <row r="38" spans="2:2" x14ac:dyDescent="0.2">
      <c r="B38" t="s">
        <v>757</v>
      </c>
    </row>
    <row r="39" spans="2:2" x14ac:dyDescent="0.2">
      <c r="B39" t="s">
        <v>758</v>
      </c>
    </row>
    <row r="40" spans="2:2" x14ac:dyDescent="0.2">
      <c r="B40" t="s">
        <v>759</v>
      </c>
    </row>
    <row r="41" spans="2:2" x14ac:dyDescent="0.2">
      <c r="B41" t="s">
        <v>760</v>
      </c>
    </row>
    <row r="42" spans="2:2" x14ac:dyDescent="0.2">
      <c r="B42" t="s">
        <v>761</v>
      </c>
    </row>
    <row r="43" spans="2:2" x14ac:dyDescent="0.2">
      <c r="B43" t="s">
        <v>762</v>
      </c>
    </row>
    <row r="44" spans="2:2" x14ac:dyDescent="0.2">
      <c r="B44" t="s">
        <v>763</v>
      </c>
    </row>
    <row r="45" spans="2:2" x14ac:dyDescent="0.2">
      <c r="B45" t="s">
        <v>764</v>
      </c>
    </row>
    <row r="46" spans="2:2" x14ac:dyDescent="0.2">
      <c r="B46" t="s">
        <v>765</v>
      </c>
    </row>
    <row r="47" spans="2:2" x14ac:dyDescent="0.2">
      <c r="B47" t="s">
        <v>766</v>
      </c>
    </row>
    <row r="48" spans="2:2" x14ac:dyDescent="0.2">
      <c r="B48" t="s">
        <v>767</v>
      </c>
    </row>
    <row r="49" spans="2:2" x14ac:dyDescent="0.2">
      <c r="B49" t="s">
        <v>768</v>
      </c>
    </row>
    <row r="50" spans="2:2" x14ac:dyDescent="0.2">
      <c r="B50" t="s">
        <v>946</v>
      </c>
    </row>
    <row r="51" spans="2:2" x14ac:dyDescent="0.2">
      <c r="B51" t="s">
        <v>947</v>
      </c>
    </row>
    <row r="52" spans="2:2" x14ac:dyDescent="0.2">
      <c r="B52" t="s">
        <v>948</v>
      </c>
    </row>
    <row r="53" spans="2:2" x14ac:dyDescent="0.2">
      <c r="B53" t="s">
        <v>949</v>
      </c>
    </row>
    <row r="54" spans="2:2" x14ac:dyDescent="0.2">
      <c r="B54" t="s">
        <v>769</v>
      </c>
    </row>
    <row r="55" spans="2:2" x14ac:dyDescent="0.2">
      <c r="B55" t="s">
        <v>950</v>
      </c>
    </row>
    <row r="56" spans="2:2" x14ac:dyDescent="0.2">
      <c r="B56" t="s">
        <v>951</v>
      </c>
    </row>
    <row r="57" spans="2:2" x14ac:dyDescent="0.2">
      <c r="B57" t="s">
        <v>952</v>
      </c>
    </row>
    <row r="58" spans="2:2" x14ac:dyDescent="0.2">
      <c r="B58" t="s">
        <v>953</v>
      </c>
    </row>
    <row r="59" spans="2:2" x14ac:dyDescent="0.2">
      <c r="B59" t="s">
        <v>954</v>
      </c>
    </row>
    <row r="60" spans="2:2" x14ac:dyDescent="0.2">
      <c r="B60" t="s">
        <v>955</v>
      </c>
    </row>
    <row r="61" spans="2:2" x14ac:dyDescent="0.2">
      <c r="B61" t="s">
        <v>956</v>
      </c>
    </row>
    <row r="62" spans="2:2" x14ac:dyDescent="0.2">
      <c r="B62" t="s">
        <v>957</v>
      </c>
    </row>
    <row r="63" spans="2:2" x14ac:dyDescent="0.2">
      <c r="B63" t="s">
        <v>958</v>
      </c>
    </row>
    <row r="64" spans="2:2" x14ac:dyDescent="0.2">
      <c r="B64" t="s">
        <v>959</v>
      </c>
    </row>
    <row r="65" spans="2:2" x14ac:dyDescent="0.2">
      <c r="B65" t="s">
        <v>960</v>
      </c>
    </row>
    <row r="66" spans="2:2" x14ac:dyDescent="0.2">
      <c r="B66" t="s">
        <v>961</v>
      </c>
    </row>
    <row r="67" spans="2:2" x14ac:dyDescent="0.2">
      <c r="B67" t="s">
        <v>962</v>
      </c>
    </row>
    <row r="68" spans="2:2" x14ac:dyDescent="0.2">
      <c r="B68" t="s">
        <v>963</v>
      </c>
    </row>
    <row r="69" spans="2:2" x14ac:dyDescent="0.2">
      <c r="B69" t="s">
        <v>964</v>
      </c>
    </row>
    <row r="70" spans="2:2" x14ac:dyDescent="0.2">
      <c r="B70" t="s">
        <v>965</v>
      </c>
    </row>
    <row r="71" spans="2:2" x14ac:dyDescent="0.2">
      <c r="B71" t="s">
        <v>966</v>
      </c>
    </row>
    <row r="72" spans="2:2" x14ac:dyDescent="0.2">
      <c r="B72" t="s">
        <v>967</v>
      </c>
    </row>
    <row r="73" spans="2:2" x14ac:dyDescent="0.2">
      <c r="B73" t="s">
        <v>968</v>
      </c>
    </row>
    <row r="74" spans="2:2" x14ac:dyDescent="0.2">
      <c r="B74" t="s">
        <v>969</v>
      </c>
    </row>
    <row r="75" spans="2:2" x14ac:dyDescent="0.2">
      <c r="B75" t="s">
        <v>970</v>
      </c>
    </row>
    <row r="76" spans="2:2" x14ac:dyDescent="0.2">
      <c r="B76" t="s">
        <v>971</v>
      </c>
    </row>
    <row r="77" spans="2:2" x14ac:dyDescent="0.2">
      <c r="B77" t="s">
        <v>972</v>
      </c>
    </row>
    <row r="78" spans="2:2" x14ac:dyDescent="0.2">
      <c r="B78" t="s">
        <v>973</v>
      </c>
    </row>
    <row r="79" spans="2:2" x14ac:dyDescent="0.2">
      <c r="B79" t="s">
        <v>974</v>
      </c>
    </row>
    <row r="80" spans="2:2" x14ac:dyDescent="0.2">
      <c r="B80" t="s">
        <v>975</v>
      </c>
    </row>
    <row r="81" spans="2:2" x14ac:dyDescent="0.2">
      <c r="B81" t="s">
        <v>976</v>
      </c>
    </row>
    <row r="82" spans="2:2" x14ac:dyDescent="0.2">
      <c r="B82" t="s">
        <v>977</v>
      </c>
    </row>
    <row r="83" spans="2:2" x14ac:dyDescent="0.2">
      <c r="B83" t="s">
        <v>978</v>
      </c>
    </row>
    <row r="84" spans="2:2" x14ac:dyDescent="0.2">
      <c r="B84" t="s">
        <v>979</v>
      </c>
    </row>
    <row r="85" spans="2:2" x14ac:dyDescent="0.2">
      <c r="B85" t="s">
        <v>980</v>
      </c>
    </row>
    <row r="86" spans="2:2" x14ac:dyDescent="0.2">
      <c r="B86" t="s">
        <v>981</v>
      </c>
    </row>
    <row r="87" spans="2:2" x14ac:dyDescent="0.2">
      <c r="B87" t="s">
        <v>982</v>
      </c>
    </row>
    <row r="88" spans="2:2" x14ac:dyDescent="0.2">
      <c r="B88" t="s">
        <v>983</v>
      </c>
    </row>
    <row r="89" spans="2:2" x14ac:dyDescent="0.2">
      <c r="B89" t="s">
        <v>984</v>
      </c>
    </row>
    <row r="90" spans="2:2" x14ac:dyDescent="0.2">
      <c r="B90" t="s">
        <v>985</v>
      </c>
    </row>
    <row r="91" spans="2:2" x14ac:dyDescent="0.2">
      <c r="B91" t="s">
        <v>986</v>
      </c>
    </row>
    <row r="92" spans="2:2" x14ac:dyDescent="0.2">
      <c r="B92" t="s">
        <v>987</v>
      </c>
    </row>
    <row r="93" spans="2:2" x14ac:dyDescent="0.2">
      <c r="B93" t="s">
        <v>988</v>
      </c>
    </row>
    <row r="94" spans="2:2" x14ac:dyDescent="0.2">
      <c r="B94" t="s">
        <v>989</v>
      </c>
    </row>
    <row r="95" spans="2:2" x14ac:dyDescent="0.2">
      <c r="B95" t="s">
        <v>990</v>
      </c>
    </row>
    <row r="96" spans="2:2" x14ac:dyDescent="0.2">
      <c r="B96" t="s">
        <v>991</v>
      </c>
    </row>
    <row r="97" spans="2:2" x14ac:dyDescent="0.2">
      <c r="B97" t="s">
        <v>992</v>
      </c>
    </row>
    <row r="98" spans="2:2" x14ac:dyDescent="0.2">
      <c r="B98" t="s">
        <v>993</v>
      </c>
    </row>
    <row r="99" spans="2:2" x14ac:dyDescent="0.2">
      <c r="B99" t="s">
        <v>994</v>
      </c>
    </row>
    <row r="100" spans="2:2" x14ac:dyDescent="0.2">
      <c r="B100" t="s">
        <v>995</v>
      </c>
    </row>
    <row r="101" spans="2:2" x14ac:dyDescent="0.2">
      <c r="B101" t="s">
        <v>996</v>
      </c>
    </row>
    <row r="102" spans="2:2" x14ac:dyDescent="0.2">
      <c r="B102" t="s">
        <v>997</v>
      </c>
    </row>
    <row r="103" spans="2:2" x14ac:dyDescent="0.2">
      <c r="B103" t="s">
        <v>998</v>
      </c>
    </row>
    <row r="104" spans="2:2" x14ac:dyDescent="0.2">
      <c r="B104" t="s">
        <v>999</v>
      </c>
    </row>
    <row r="105" spans="2:2" x14ac:dyDescent="0.2">
      <c r="B105" t="s">
        <v>1000</v>
      </c>
    </row>
    <row r="106" spans="2:2" x14ac:dyDescent="0.2">
      <c r="B106" t="s">
        <v>1001</v>
      </c>
    </row>
    <row r="107" spans="2:2" x14ac:dyDescent="0.2">
      <c r="B107" t="s">
        <v>1002</v>
      </c>
    </row>
    <row r="108" spans="2:2" x14ac:dyDescent="0.2">
      <c r="B108" t="s">
        <v>1003</v>
      </c>
    </row>
    <row r="109" spans="2:2" x14ac:dyDescent="0.2">
      <c r="B109" t="s">
        <v>1004</v>
      </c>
    </row>
    <row r="110" spans="2:2" x14ac:dyDescent="0.2">
      <c r="B110" t="s">
        <v>1005</v>
      </c>
    </row>
    <row r="111" spans="2:2" x14ac:dyDescent="0.2">
      <c r="B111" t="s">
        <v>1006</v>
      </c>
    </row>
    <row r="112" spans="2:2" x14ac:dyDescent="0.2">
      <c r="B112" t="s">
        <v>1007</v>
      </c>
    </row>
    <row r="113" spans="2:2" x14ac:dyDescent="0.2">
      <c r="B113" t="s">
        <v>1008</v>
      </c>
    </row>
    <row r="114" spans="2:2" x14ac:dyDescent="0.2">
      <c r="B114" t="s">
        <v>1009</v>
      </c>
    </row>
    <row r="115" spans="2:2" x14ac:dyDescent="0.2">
      <c r="B115" t="s">
        <v>1010</v>
      </c>
    </row>
    <row r="116" spans="2:2" x14ac:dyDescent="0.2">
      <c r="B116" t="s">
        <v>1011</v>
      </c>
    </row>
    <row r="117" spans="2:2" x14ac:dyDescent="0.2">
      <c r="B117" t="s">
        <v>1012</v>
      </c>
    </row>
    <row r="118" spans="2:2" x14ac:dyDescent="0.2">
      <c r="B118" t="s">
        <v>1013</v>
      </c>
    </row>
    <row r="119" spans="2:2" x14ac:dyDescent="0.2">
      <c r="B119" t="s">
        <v>1014</v>
      </c>
    </row>
    <row r="120" spans="2:2" x14ac:dyDescent="0.2">
      <c r="B120" t="s">
        <v>1015</v>
      </c>
    </row>
    <row r="121" spans="2:2" x14ac:dyDescent="0.2">
      <c r="B121" t="s">
        <v>1016</v>
      </c>
    </row>
    <row r="122" spans="2:2" x14ac:dyDescent="0.2">
      <c r="B122" t="s">
        <v>1017</v>
      </c>
    </row>
    <row r="123" spans="2:2" x14ac:dyDescent="0.2">
      <c r="B123" t="s">
        <v>1018</v>
      </c>
    </row>
    <row r="124" spans="2:2" x14ac:dyDescent="0.2">
      <c r="B124" t="s">
        <v>1019</v>
      </c>
    </row>
    <row r="125" spans="2:2" x14ac:dyDescent="0.2">
      <c r="B125" t="s">
        <v>1020</v>
      </c>
    </row>
    <row r="126" spans="2:2" x14ac:dyDescent="0.2">
      <c r="B126" t="s">
        <v>1021</v>
      </c>
    </row>
    <row r="127" spans="2:2" x14ac:dyDescent="0.2">
      <c r="B127" t="s">
        <v>1022</v>
      </c>
    </row>
    <row r="128" spans="2:2" x14ac:dyDescent="0.2">
      <c r="B128" t="s">
        <v>1023</v>
      </c>
    </row>
    <row r="129" spans="2:2" x14ac:dyDescent="0.2">
      <c r="B129" t="s">
        <v>1024</v>
      </c>
    </row>
    <row r="130" spans="2:2" x14ac:dyDescent="0.2">
      <c r="B130" t="s">
        <v>1025</v>
      </c>
    </row>
    <row r="131" spans="2:2" x14ac:dyDescent="0.2">
      <c r="B131" t="s">
        <v>1026</v>
      </c>
    </row>
    <row r="132" spans="2:2" x14ac:dyDescent="0.2">
      <c r="B132" t="s">
        <v>834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Output'!$B$10:$B$10" display="Inputs" xr:uid="{D6743FE1-CCB3-7C42-A70E-8C07B53D540C}"/>
    <hyperlink ref="D4" location="'LogReg_Output'!$B$53:$B$53" display="Regression Summary" xr:uid="{222F0CD3-C4D9-9543-929A-73826901E745}"/>
    <hyperlink ref="F4" location="'LogReg_Output'!$B$61:$B$61" display="Predictor Screening" xr:uid="{2C682157-921C-CF42-B1BC-34004ECB6F32}"/>
    <hyperlink ref="H4" location="'LogReg_Output'!$B$99:$B$99" display="Coefficients" xr:uid="{1C465E5F-83A0-264D-AE9A-DCFE84D32FDF}"/>
    <hyperlink ref="J4" location="'LogReg_Stored'!$B$10:$B$10" display="PMML Model" xr:uid="{A65FFF26-E6E3-1544-BF65-675B666C9653}"/>
    <hyperlink ref="B5" location="'LogReg_TrainingScore'!$B$10:$B$10" display="Training: Classification Summary" xr:uid="{FC67A9F0-4DB1-C14B-B2AC-C258FBED2089}"/>
    <hyperlink ref="D5" location="'LogReg_TrainingScore'!$B$34:$B$34" display="Training: Classification Details" xr:uid="{34BE1D83-DBF6-E345-8260-323372E406E7}"/>
    <hyperlink ref="F5" location="'LogReg_ValidationScore'!$B$10:$B$10" display="Validation: Classification Summary" xr:uid="{8603B774-81C5-8C46-B912-94BCA12797D2}"/>
    <hyperlink ref="H5" location="'LogReg_ValidationScore'!$B$34:$B$34" display="Validation: Classification Details" xr:uid="{DC27D7A1-528A-A54F-850F-F367A1E0DB7F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E86E-9BF3-EF48-A0D2-5DC0CE8C167A}">
  <dimension ref="B1:N247"/>
  <sheetViews>
    <sheetView showGridLines="0" workbookViewId="0"/>
  </sheetViews>
  <sheetFormatPr baseColWidth="10" defaultRowHeight="15" x14ac:dyDescent="0.2"/>
  <cols>
    <col min="10" max="10" width="13.83203125" bestFit="1" customWidth="1"/>
  </cols>
  <sheetData>
    <row r="1" spans="2:14" ht="19" x14ac:dyDescent="0.25">
      <c r="B1" s="6" t="s">
        <v>730</v>
      </c>
      <c r="N1" t="s">
        <v>881</v>
      </c>
    </row>
    <row r="3" spans="2:14" ht="16" x14ac:dyDescent="0.2">
      <c r="B3" s="24" t="s">
        <v>93</v>
      </c>
      <c r="C3" s="24"/>
      <c r="D3" s="24"/>
      <c r="E3" s="24"/>
      <c r="F3" s="24"/>
      <c r="G3" s="24"/>
      <c r="J3" s="33" t="s">
        <v>111</v>
      </c>
      <c r="K3" s="33"/>
      <c r="L3" s="33"/>
      <c r="M3" s="33"/>
    </row>
    <row r="4" spans="2:14" x14ac:dyDescent="0.2">
      <c r="B4" s="25" t="s">
        <v>94</v>
      </c>
      <c r="C4" s="25"/>
      <c r="D4" s="25" t="s">
        <v>731</v>
      </c>
      <c r="E4" s="25"/>
      <c r="F4" s="25" t="s">
        <v>835</v>
      </c>
      <c r="G4" s="25"/>
      <c r="J4" s="13" t="s">
        <v>112</v>
      </c>
      <c r="K4" s="13" t="s">
        <v>113</v>
      </c>
      <c r="L4" s="13" t="s">
        <v>114</v>
      </c>
      <c r="M4" s="13" t="s">
        <v>115</v>
      </c>
    </row>
    <row r="5" spans="2:14" x14ac:dyDescent="0.2">
      <c r="J5" s="12">
        <v>1162</v>
      </c>
      <c r="K5" s="12">
        <v>1</v>
      </c>
      <c r="L5" s="12">
        <v>7</v>
      </c>
      <c r="M5" s="12">
        <v>1170</v>
      </c>
    </row>
    <row r="10" spans="2:14" ht="19" x14ac:dyDescent="0.25">
      <c r="B10" s="7" t="s">
        <v>731</v>
      </c>
    </row>
    <row r="12" spans="2:14" x14ac:dyDescent="0.2">
      <c r="B12" t="s">
        <v>732</v>
      </c>
    </row>
    <row r="13" spans="2:14" x14ac:dyDescent="0.2">
      <c r="B13" t="s">
        <v>733</v>
      </c>
    </row>
    <row r="14" spans="2:14" x14ac:dyDescent="0.2">
      <c r="B14" t="s">
        <v>734</v>
      </c>
    </row>
    <row r="15" spans="2:14" x14ac:dyDescent="0.2">
      <c r="B15" t="s">
        <v>735</v>
      </c>
    </row>
    <row r="16" spans="2:14" x14ac:dyDescent="0.2">
      <c r="B16" t="s">
        <v>880</v>
      </c>
    </row>
    <row r="17" spans="2:2" x14ac:dyDescent="0.2">
      <c r="B17" t="s">
        <v>736</v>
      </c>
    </row>
    <row r="18" spans="2:2" x14ac:dyDescent="0.2">
      <c r="B18" t="s">
        <v>737</v>
      </c>
    </row>
    <row r="19" spans="2:2" x14ac:dyDescent="0.2">
      <c r="B19" t="s">
        <v>738</v>
      </c>
    </row>
    <row r="20" spans="2:2" x14ac:dyDescent="0.2">
      <c r="B20" t="s">
        <v>739</v>
      </c>
    </row>
    <row r="21" spans="2:2" x14ac:dyDescent="0.2">
      <c r="B21" t="s">
        <v>740</v>
      </c>
    </row>
    <row r="22" spans="2:2" x14ac:dyDescent="0.2">
      <c r="B22" t="s">
        <v>741</v>
      </c>
    </row>
    <row r="23" spans="2:2" x14ac:dyDescent="0.2">
      <c r="B23" t="s">
        <v>742</v>
      </c>
    </row>
    <row r="24" spans="2:2" x14ac:dyDescent="0.2">
      <c r="B24" t="s">
        <v>743</v>
      </c>
    </row>
    <row r="25" spans="2:2" x14ac:dyDescent="0.2">
      <c r="B25" t="s">
        <v>744</v>
      </c>
    </row>
    <row r="26" spans="2:2" x14ac:dyDescent="0.2">
      <c r="B26" t="s">
        <v>745</v>
      </c>
    </row>
    <row r="27" spans="2:2" x14ac:dyDescent="0.2">
      <c r="B27" t="s">
        <v>746</v>
      </c>
    </row>
    <row r="28" spans="2:2" x14ac:dyDescent="0.2">
      <c r="B28" t="s">
        <v>747</v>
      </c>
    </row>
    <row r="29" spans="2:2" x14ac:dyDescent="0.2">
      <c r="B29" t="s">
        <v>748</v>
      </c>
    </row>
    <row r="30" spans="2:2" x14ac:dyDescent="0.2">
      <c r="B30" t="s">
        <v>749</v>
      </c>
    </row>
    <row r="31" spans="2:2" x14ac:dyDescent="0.2">
      <c r="B31" t="s">
        <v>750</v>
      </c>
    </row>
    <row r="32" spans="2:2" x14ac:dyDescent="0.2">
      <c r="B32" t="s">
        <v>751</v>
      </c>
    </row>
    <row r="33" spans="2:2" x14ac:dyDescent="0.2">
      <c r="B33" t="s">
        <v>752</v>
      </c>
    </row>
    <row r="34" spans="2:2" x14ac:dyDescent="0.2">
      <c r="B34" t="s">
        <v>753</v>
      </c>
    </row>
    <row r="35" spans="2:2" x14ac:dyDescent="0.2">
      <c r="B35" t="s">
        <v>754</v>
      </c>
    </row>
    <row r="36" spans="2:2" x14ac:dyDescent="0.2">
      <c r="B36" t="s">
        <v>755</v>
      </c>
    </row>
    <row r="37" spans="2:2" x14ac:dyDescent="0.2">
      <c r="B37" t="s">
        <v>756</v>
      </c>
    </row>
    <row r="38" spans="2:2" x14ac:dyDescent="0.2">
      <c r="B38" t="s">
        <v>757</v>
      </c>
    </row>
    <row r="39" spans="2:2" x14ac:dyDescent="0.2">
      <c r="B39" t="s">
        <v>758</v>
      </c>
    </row>
    <row r="40" spans="2:2" x14ac:dyDescent="0.2">
      <c r="B40" t="s">
        <v>759</v>
      </c>
    </row>
    <row r="41" spans="2:2" x14ac:dyDescent="0.2">
      <c r="B41" t="s">
        <v>760</v>
      </c>
    </row>
    <row r="42" spans="2:2" x14ac:dyDescent="0.2">
      <c r="B42" t="s">
        <v>761</v>
      </c>
    </row>
    <row r="43" spans="2:2" x14ac:dyDescent="0.2">
      <c r="B43" t="s">
        <v>762</v>
      </c>
    </row>
    <row r="44" spans="2:2" x14ac:dyDescent="0.2">
      <c r="B44" t="s">
        <v>763</v>
      </c>
    </row>
    <row r="45" spans="2:2" x14ac:dyDescent="0.2">
      <c r="B45" t="s">
        <v>764</v>
      </c>
    </row>
    <row r="46" spans="2:2" x14ac:dyDescent="0.2">
      <c r="B46" t="s">
        <v>765</v>
      </c>
    </row>
    <row r="47" spans="2:2" x14ac:dyDescent="0.2">
      <c r="B47" t="s">
        <v>766</v>
      </c>
    </row>
    <row r="48" spans="2:2" x14ac:dyDescent="0.2">
      <c r="B48" t="s">
        <v>767</v>
      </c>
    </row>
    <row r="49" spans="2:2" x14ac:dyDescent="0.2">
      <c r="B49" t="s">
        <v>768</v>
      </c>
    </row>
    <row r="50" spans="2:2" x14ac:dyDescent="0.2">
      <c r="B50" t="s">
        <v>871</v>
      </c>
    </row>
    <row r="51" spans="2:2" x14ac:dyDescent="0.2">
      <c r="B51" t="s">
        <v>872</v>
      </c>
    </row>
    <row r="52" spans="2:2" x14ac:dyDescent="0.2">
      <c r="B52" t="s">
        <v>769</v>
      </c>
    </row>
    <row r="53" spans="2:2" x14ac:dyDescent="0.2">
      <c r="B53" t="s">
        <v>770</v>
      </c>
    </row>
    <row r="54" spans="2:2" x14ac:dyDescent="0.2">
      <c r="B54" t="s">
        <v>773</v>
      </c>
    </row>
    <row r="55" spans="2:2" x14ac:dyDescent="0.2">
      <c r="B55" t="s">
        <v>774</v>
      </c>
    </row>
    <row r="56" spans="2:2" x14ac:dyDescent="0.2">
      <c r="B56" t="s">
        <v>882</v>
      </c>
    </row>
    <row r="57" spans="2:2" x14ac:dyDescent="0.2">
      <c r="B57" t="s">
        <v>883</v>
      </c>
    </row>
    <row r="58" spans="2:2" x14ac:dyDescent="0.2">
      <c r="B58" t="s">
        <v>771</v>
      </c>
    </row>
    <row r="59" spans="2:2" x14ac:dyDescent="0.2">
      <c r="B59" t="s">
        <v>772</v>
      </c>
    </row>
    <row r="60" spans="2:2" x14ac:dyDescent="0.2">
      <c r="B60" t="s">
        <v>775</v>
      </c>
    </row>
    <row r="61" spans="2:2" x14ac:dyDescent="0.2">
      <c r="B61" t="s">
        <v>776</v>
      </c>
    </row>
    <row r="62" spans="2:2" x14ac:dyDescent="0.2">
      <c r="B62" t="s">
        <v>884</v>
      </c>
    </row>
    <row r="63" spans="2:2" x14ac:dyDescent="0.2">
      <c r="B63" t="s">
        <v>885</v>
      </c>
    </row>
    <row r="64" spans="2:2" x14ac:dyDescent="0.2">
      <c r="B64" t="s">
        <v>771</v>
      </c>
    </row>
    <row r="65" spans="2:2" x14ac:dyDescent="0.2">
      <c r="B65" t="s">
        <v>772</v>
      </c>
    </row>
    <row r="66" spans="2:2" x14ac:dyDescent="0.2">
      <c r="B66" t="s">
        <v>777</v>
      </c>
    </row>
    <row r="67" spans="2:2" x14ac:dyDescent="0.2">
      <c r="B67" t="s">
        <v>778</v>
      </c>
    </row>
    <row r="68" spans="2:2" x14ac:dyDescent="0.2">
      <c r="B68" t="s">
        <v>886</v>
      </c>
    </row>
    <row r="69" spans="2:2" x14ac:dyDescent="0.2">
      <c r="B69" t="s">
        <v>887</v>
      </c>
    </row>
    <row r="70" spans="2:2" x14ac:dyDescent="0.2">
      <c r="B70" t="s">
        <v>771</v>
      </c>
    </row>
    <row r="71" spans="2:2" x14ac:dyDescent="0.2">
      <c r="B71" t="s">
        <v>772</v>
      </c>
    </row>
    <row r="72" spans="2:2" x14ac:dyDescent="0.2">
      <c r="B72" t="s">
        <v>779</v>
      </c>
    </row>
    <row r="73" spans="2:2" x14ac:dyDescent="0.2">
      <c r="B73" t="s">
        <v>780</v>
      </c>
    </row>
    <row r="74" spans="2:2" x14ac:dyDescent="0.2">
      <c r="B74" t="s">
        <v>888</v>
      </c>
    </row>
    <row r="75" spans="2:2" x14ac:dyDescent="0.2">
      <c r="B75" t="s">
        <v>889</v>
      </c>
    </row>
    <row r="76" spans="2:2" x14ac:dyDescent="0.2">
      <c r="B76" t="s">
        <v>771</v>
      </c>
    </row>
    <row r="77" spans="2:2" x14ac:dyDescent="0.2">
      <c r="B77" t="s">
        <v>772</v>
      </c>
    </row>
    <row r="78" spans="2:2" x14ac:dyDescent="0.2">
      <c r="B78" t="s">
        <v>781</v>
      </c>
    </row>
    <row r="79" spans="2:2" x14ac:dyDescent="0.2">
      <c r="B79" t="s">
        <v>782</v>
      </c>
    </row>
    <row r="80" spans="2:2" x14ac:dyDescent="0.2">
      <c r="B80" t="s">
        <v>890</v>
      </c>
    </row>
    <row r="81" spans="2:2" x14ac:dyDescent="0.2">
      <c r="B81" t="s">
        <v>891</v>
      </c>
    </row>
    <row r="82" spans="2:2" x14ac:dyDescent="0.2">
      <c r="B82" t="s">
        <v>771</v>
      </c>
    </row>
    <row r="83" spans="2:2" x14ac:dyDescent="0.2">
      <c r="B83" t="s">
        <v>772</v>
      </c>
    </row>
    <row r="84" spans="2:2" x14ac:dyDescent="0.2">
      <c r="B84" t="s">
        <v>783</v>
      </c>
    </row>
    <row r="85" spans="2:2" x14ac:dyDescent="0.2">
      <c r="B85" t="s">
        <v>784</v>
      </c>
    </row>
    <row r="86" spans="2:2" x14ac:dyDescent="0.2">
      <c r="B86" t="s">
        <v>892</v>
      </c>
    </row>
    <row r="87" spans="2:2" x14ac:dyDescent="0.2">
      <c r="B87" t="s">
        <v>893</v>
      </c>
    </row>
    <row r="88" spans="2:2" x14ac:dyDescent="0.2">
      <c r="B88" t="s">
        <v>771</v>
      </c>
    </row>
    <row r="89" spans="2:2" x14ac:dyDescent="0.2">
      <c r="B89" t="s">
        <v>772</v>
      </c>
    </row>
    <row r="90" spans="2:2" x14ac:dyDescent="0.2">
      <c r="B90" t="s">
        <v>785</v>
      </c>
    </row>
    <row r="91" spans="2:2" x14ac:dyDescent="0.2">
      <c r="B91" t="s">
        <v>786</v>
      </c>
    </row>
    <row r="92" spans="2:2" x14ac:dyDescent="0.2">
      <c r="B92" t="s">
        <v>894</v>
      </c>
    </row>
    <row r="93" spans="2:2" x14ac:dyDescent="0.2">
      <c r="B93" t="s">
        <v>895</v>
      </c>
    </row>
    <row r="94" spans="2:2" x14ac:dyDescent="0.2">
      <c r="B94" t="s">
        <v>771</v>
      </c>
    </row>
    <row r="95" spans="2:2" x14ac:dyDescent="0.2">
      <c r="B95" t="s">
        <v>772</v>
      </c>
    </row>
    <row r="96" spans="2:2" x14ac:dyDescent="0.2">
      <c r="B96" t="s">
        <v>787</v>
      </c>
    </row>
    <row r="97" spans="2:2" x14ac:dyDescent="0.2">
      <c r="B97" t="s">
        <v>788</v>
      </c>
    </row>
    <row r="98" spans="2:2" x14ac:dyDescent="0.2">
      <c r="B98" t="s">
        <v>894</v>
      </c>
    </row>
    <row r="99" spans="2:2" x14ac:dyDescent="0.2">
      <c r="B99" t="s">
        <v>896</v>
      </c>
    </row>
    <row r="100" spans="2:2" x14ac:dyDescent="0.2">
      <c r="B100" t="s">
        <v>771</v>
      </c>
    </row>
    <row r="101" spans="2:2" x14ac:dyDescent="0.2">
      <c r="B101" t="s">
        <v>772</v>
      </c>
    </row>
    <row r="102" spans="2:2" x14ac:dyDescent="0.2">
      <c r="B102" t="s">
        <v>789</v>
      </c>
    </row>
    <row r="103" spans="2:2" x14ac:dyDescent="0.2">
      <c r="B103" t="s">
        <v>790</v>
      </c>
    </row>
    <row r="104" spans="2:2" x14ac:dyDescent="0.2">
      <c r="B104" t="s">
        <v>897</v>
      </c>
    </row>
    <row r="105" spans="2:2" x14ac:dyDescent="0.2">
      <c r="B105" t="s">
        <v>898</v>
      </c>
    </row>
    <row r="106" spans="2:2" x14ac:dyDescent="0.2">
      <c r="B106" t="s">
        <v>771</v>
      </c>
    </row>
    <row r="107" spans="2:2" x14ac:dyDescent="0.2">
      <c r="B107" t="s">
        <v>772</v>
      </c>
    </row>
    <row r="108" spans="2:2" x14ac:dyDescent="0.2">
      <c r="B108" t="s">
        <v>791</v>
      </c>
    </row>
    <row r="109" spans="2:2" x14ac:dyDescent="0.2">
      <c r="B109" t="s">
        <v>792</v>
      </c>
    </row>
    <row r="110" spans="2:2" x14ac:dyDescent="0.2">
      <c r="B110" t="s">
        <v>899</v>
      </c>
    </row>
    <row r="111" spans="2:2" x14ac:dyDescent="0.2">
      <c r="B111" t="s">
        <v>900</v>
      </c>
    </row>
    <row r="112" spans="2:2" x14ac:dyDescent="0.2">
      <c r="B112" t="s">
        <v>771</v>
      </c>
    </row>
    <row r="113" spans="2:2" x14ac:dyDescent="0.2">
      <c r="B113" t="s">
        <v>772</v>
      </c>
    </row>
    <row r="114" spans="2:2" x14ac:dyDescent="0.2">
      <c r="B114" t="s">
        <v>793</v>
      </c>
    </row>
    <row r="115" spans="2:2" x14ac:dyDescent="0.2">
      <c r="B115" t="s">
        <v>794</v>
      </c>
    </row>
    <row r="116" spans="2:2" x14ac:dyDescent="0.2">
      <c r="B116" t="s">
        <v>901</v>
      </c>
    </row>
    <row r="117" spans="2:2" x14ac:dyDescent="0.2">
      <c r="B117" t="s">
        <v>902</v>
      </c>
    </row>
    <row r="118" spans="2:2" x14ac:dyDescent="0.2">
      <c r="B118" t="s">
        <v>771</v>
      </c>
    </row>
    <row r="119" spans="2:2" x14ac:dyDescent="0.2">
      <c r="B119" t="s">
        <v>772</v>
      </c>
    </row>
    <row r="120" spans="2:2" x14ac:dyDescent="0.2">
      <c r="B120" t="s">
        <v>795</v>
      </c>
    </row>
    <row r="121" spans="2:2" x14ac:dyDescent="0.2">
      <c r="B121" t="s">
        <v>796</v>
      </c>
    </row>
    <row r="122" spans="2:2" x14ac:dyDescent="0.2">
      <c r="B122" t="s">
        <v>903</v>
      </c>
    </row>
    <row r="123" spans="2:2" x14ac:dyDescent="0.2">
      <c r="B123" t="s">
        <v>904</v>
      </c>
    </row>
    <row r="124" spans="2:2" x14ac:dyDescent="0.2">
      <c r="B124" t="s">
        <v>771</v>
      </c>
    </row>
    <row r="125" spans="2:2" x14ac:dyDescent="0.2">
      <c r="B125" t="s">
        <v>772</v>
      </c>
    </row>
    <row r="126" spans="2:2" x14ac:dyDescent="0.2">
      <c r="B126" t="s">
        <v>797</v>
      </c>
    </row>
    <row r="127" spans="2:2" x14ac:dyDescent="0.2">
      <c r="B127" t="s">
        <v>798</v>
      </c>
    </row>
    <row r="128" spans="2:2" x14ac:dyDescent="0.2">
      <c r="B128" t="s">
        <v>905</v>
      </c>
    </row>
    <row r="129" spans="2:2" x14ac:dyDescent="0.2">
      <c r="B129" t="s">
        <v>906</v>
      </c>
    </row>
    <row r="130" spans="2:2" x14ac:dyDescent="0.2">
      <c r="B130" t="s">
        <v>771</v>
      </c>
    </row>
    <row r="131" spans="2:2" x14ac:dyDescent="0.2">
      <c r="B131" t="s">
        <v>772</v>
      </c>
    </row>
    <row r="132" spans="2:2" x14ac:dyDescent="0.2">
      <c r="B132" t="s">
        <v>799</v>
      </c>
    </row>
    <row r="133" spans="2:2" x14ac:dyDescent="0.2">
      <c r="B133" t="s">
        <v>800</v>
      </c>
    </row>
    <row r="134" spans="2:2" x14ac:dyDescent="0.2">
      <c r="B134" t="s">
        <v>907</v>
      </c>
    </row>
    <row r="135" spans="2:2" x14ac:dyDescent="0.2">
      <c r="B135" t="s">
        <v>908</v>
      </c>
    </row>
    <row r="136" spans="2:2" x14ac:dyDescent="0.2">
      <c r="B136" t="s">
        <v>771</v>
      </c>
    </row>
    <row r="137" spans="2:2" x14ac:dyDescent="0.2">
      <c r="B137" t="s">
        <v>772</v>
      </c>
    </row>
    <row r="138" spans="2:2" x14ac:dyDescent="0.2">
      <c r="B138" t="s">
        <v>801</v>
      </c>
    </row>
    <row r="139" spans="2:2" x14ac:dyDescent="0.2">
      <c r="B139" t="s">
        <v>802</v>
      </c>
    </row>
    <row r="140" spans="2:2" x14ac:dyDescent="0.2">
      <c r="B140" t="s">
        <v>909</v>
      </c>
    </row>
    <row r="141" spans="2:2" x14ac:dyDescent="0.2">
      <c r="B141" t="s">
        <v>910</v>
      </c>
    </row>
    <row r="142" spans="2:2" x14ac:dyDescent="0.2">
      <c r="B142" t="s">
        <v>771</v>
      </c>
    </row>
    <row r="143" spans="2:2" x14ac:dyDescent="0.2">
      <c r="B143" t="s">
        <v>772</v>
      </c>
    </row>
    <row r="144" spans="2:2" x14ac:dyDescent="0.2">
      <c r="B144" t="s">
        <v>803</v>
      </c>
    </row>
    <row r="145" spans="2:2" x14ac:dyDescent="0.2">
      <c r="B145" t="s">
        <v>804</v>
      </c>
    </row>
    <row r="146" spans="2:2" x14ac:dyDescent="0.2">
      <c r="B146" t="s">
        <v>911</v>
      </c>
    </row>
    <row r="147" spans="2:2" x14ac:dyDescent="0.2">
      <c r="B147" t="s">
        <v>912</v>
      </c>
    </row>
    <row r="148" spans="2:2" x14ac:dyDescent="0.2">
      <c r="B148" t="s">
        <v>771</v>
      </c>
    </row>
    <row r="149" spans="2:2" x14ac:dyDescent="0.2">
      <c r="B149" t="s">
        <v>772</v>
      </c>
    </row>
    <row r="150" spans="2:2" x14ac:dyDescent="0.2">
      <c r="B150" t="s">
        <v>805</v>
      </c>
    </row>
    <row r="151" spans="2:2" x14ac:dyDescent="0.2">
      <c r="B151" t="s">
        <v>806</v>
      </c>
    </row>
    <row r="152" spans="2:2" x14ac:dyDescent="0.2">
      <c r="B152" t="s">
        <v>894</v>
      </c>
    </row>
    <row r="153" spans="2:2" x14ac:dyDescent="0.2">
      <c r="B153" t="s">
        <v>913</v>
      </c>
    </row>
    <row r="154" spans="2:2" x14ac:dyDescent="0.2">
      <c r="B154" t="s">
        <v>771</v>
      </c>
    </row>
    <row r="155" spans="2:2" x14ac:dyDescent="0.2">
      <c r="B155" t="s">
        <v>772</v>
      </c>
    </row>
    <row r="156" spans="2:2" x14ac:dyDescent="0.2">
      <c r="B156" t="s">
        <v>807</v>
      </c>
    </row>
    <row r="157" spans="2:2" x14ac:dyDescent="0.2">
      <c r="B157" t="s">
        <v>808</v>
      </c>
    </row>
    <row r="158" spans="2:2" x14ac:dyDescent="0.2">
      <c r="B158" t="s">
        <v>894</v>
      </c>
    </row>
    <row r="159" spans="2:2" x14ac:dyDescent="0.2">
      <c r="B159" t="s">
        <v>914</v>
      </c>
    </row>
    <row r="160" spans="2:2" x14ac:dyDescent="0.2">
      <c r="B160" t="s">
        <v>771</v>
      </c>
    </row>
    <row r="161" spans="2:2" x14ac:dyDescent="0.2">
      <c r="B161" t="s">
        <v>772</v>
      </c>
    </row>
    <row r="162" spans="2:2" x14ac:dyDescent="0.2">
      <c r="B162" t="s">
        <v>809</v>
      </c>
    </row>
    <row r="163" spans="2:2" x14ac:dyDescent="0.2">
      <c r="B163" t="s">
        <v>810</v>
      </c>
    </row>
    <row r="164" spans="2:2" x14ac:dyDescent="0.2">
      <c r="B164" t="s">
        <v>915</v>
      </c>
    </row>
    <row r="165" spans="2:2" x14ac:dyDescent="0.2">
      <c r="B165" t="s">
        <v>916</v>
      </c>
    </row>
    <row r="166" spans="2:2" x14ac:dyDescent="0.2">
      <c r="B166" t="s">
        <v>771</v>
      </c>
    </row>
    <row r="167" spans="2:2" x14ac:dyDescent="0.2">
      <c r="B167" t="s">
        <v>772</v>
      </c>
    </row>
    <row r="168" spans="2:2" x14ac:dyDescent="0.2">
      <c r="B168" t="s">
        <v>811</v>
      </c>
    </row>
    <row r="169" spans="2:2" x14ac:dyDescent="0.2">
      <c r="B169" t="s">
        <v>812</v>
      </c>
    </row>
    <row r="170" spans="2:2" x14ac:dyDescent="0.2">
      <c r="B170" t="s">
        <v>917</v>
      </c>
    </row>
    <row r="171" spans="2:2" x14ac:dyDescent="0.2">
      <c r="B171" t="s">
        <v>918</v>
      </c>
    </row>
    <row r="172" spans="2:2" x14ac:dyDescent="0.2">
      <c r="B172" t="s">
        <v>771</v>
      </c>
    </row>
    <row r="173" spans="2:2" x14ac:dyDescent="0.2">
      <c r="B173" t="s">
        <v>772</v>
      </c>
    </row>
    <row r="174" spans="2:2" x14ac:dyDescent="0.2">
      <c r="B174" t="s">
        <v>813</v>
      </c>
    </row>
    <row r="175" spans="2:2" x14ac:dyDescent="0.2">
      <c r="B175" t="s">
        <v>814</v>
      </c>
    </row>
    <row r="176" spans="2:2" x14ac:dyDescent="0.2">
      <c r="B176" t="s">
        <v>919</v>
      </c>
    </row>
    <row r="177" spans="2:2" x14ac:dyDescent="0.2">
      <c r="B177" t="s">
        <v>920</v>
      </c>
    </row>
    <row r="178" spans="2:2" x14ac:dyDescent="0.2">
      <c r="B178" t="s">
        <v>771</v>
      </c>
    </row>
    <row r="179" spans="2:2" x14ac:dyDescent="0.2">
      <c r="B179" t="s">
        <v>772</v>
      </c>
    </row>
    <row r="180" spans="2:2" x14ac:dyDescent="0.2">
      <c r="B180" t="s">
        <v>815</v>
      </c>
    </row>
    <row r="181" spans="2:2" x14ac:dyDescent="0.2">
      <c r="B181" t="s">
        <v>816</v>
      </c>
    </row>
    <row r="182" spans="2:2" x14ac:dyDescent="0.2">
      <c r="B182" t="s">
        <v>921</v>
      </c>
    </row>
    <row r="183" spans="2:2" x14ac:dyDescent="0.2">
      <c r="B183" t="s">
        <v>922</v>
      </c>
    </row>
    <row r="184" spans="2:2" x14ac:dyDescent="0.2">
      <c r="B184" t="s">
        <v>771</v>
      </c>
    </row>
    <row r="185" spans="2:2" x14ac:dyDescent="0.2">
      <c r="B185" t="s">
        <v>772</v>
      </c>
    </row>
    <row r="186" spans="2:2" x14ac:dyDescent="0.2">
      <c r="B186" t="s">
        <v>817</v>
      </c>
    </row>
    <row r="187" spans="2:2" x14ac:dyDescent="0.2">
      <c r="B187" t="s">
        <v>818</v>
      </c>
    </row>
    <row r="188" spans="2:2" x14ac:dyDescent="0.2">
      <c r="B188" t="s">
        <v>923</v>
      </c>
    </row>
    <row r="189" spans="2:2" x14ac:dyDescent="0.2">
      <c r="B189" t="s">
        <v>924</v>
      </c>
    </row>
    <row r="190" spans="2:2" x14ac:dyDescent="0.2">
      <c r="B190" t="s">
        <v>771</v>
      </c>
    </row>
    <row r="191" spans="2:2" x14ac:dyDescent="0.2">
      <c r="B191" t="s">
        <v>772</v>
      </c>
    </row>
    <row r="192" spans="2:2" x14ac:dyDescent="0.2">
      <c r="B192" t="s">
        <v>819</v>
      </c>
    </row>
    <row r="193" spans="2:2" x14ac:dyDescent="0.2">
      <c r="B193" t="s">
        <v>820</v>
      </c>
    </row>
    <row r="194" spans="2:2" x14ac:dyDescent="0.2">
      <c r="B194" t="s">
        <v>925</v>
      </c>
    </row>
    <row r="195" spans="2:2" x14ac:dyDescent="0.2">
      <c r="B195" t="s">
        <v>926</v>
      </c>
    </row>
    <row r="196" spans="2:2" x14ac:dyDescent="0.2">
      <c r="B196" t="s">
        <v>771</v>
      </c>
    </row>
    <row r="197" spans="2:2" x14ac:dyDescent="0.2">
      <c r="B197" t="s">
        <v>772</v>
      </c>
    </row>
    <row r="198" spans="2:2" x14ac:dyDescent="0.2">
      <c r="B198" t="s">
        <v>821</v>
      </c>
    </row>
    <row r="199" spans="2:2" x14ac:dyDescent="0.2">
      <c r="B199" t="s">
        <v>822</v>
      </c>
    </row>
    <row r="200" spans="2:2" x14ac:dyDescent="0.2">
      <c r="B200" t="s">
        <v>927</v>
      </c>
    </row>
    <row r="201" spans="2:2" x14ac:dyDescent="0.2">
      <c r="B201" t="s">
        <v>928</v>
      </c>
    </row>
    <row r="202" spans="2:2" x14ac:dyDescent="0.2">
      <c r="B202" t="s">
        <v>771</v>
      </c>
    </row>
    <row r="203" spans="2:2" x14ac:dyDescent="0.2">
      <c r="B203" t="s">
        <v>772</v>
      </c>
    </row>
    <row r="204" spans="2:2" x14ac:dyDescent="0.2">
      <c r="B204" t="s">
        <v>823</v>
      </c>
    </row>
    <row r="205" spans="2:2" x14ac:dyDescent="0.2">
      <c r="B205" t="s">
        <v>824</v>
      </c>
    </row>
    <row r="206" spans="2:2" x14ac:dyDescent="0.2">
      <c r="B206" t="s">
        <v>929</v>
      </c>
    </row>
    <row r="207" spans="2:2" x14ac:dyDescent="0.2">
      <c r="B207" t="s">
        <v>930</v>
      </c>
    </row>
    <row r="208" spans="2:2" x14ac:dyDescent="0.2">
      <c r="B208" t="s">
        <v>771</v>
      </c>
    </row>
    <row r="209" spans="2:2" x14ac:dyDescent="0.2">
      <c r="B209" t="s">
        <v>772</v>
      </c>
    </row>
    <row r="210" spans="2:2" x14ac:dyDescent="0.2">
      <c r="B210" t="s">
        <v>825</v>
      </c>
    </row>
    <row r="211" spans="2:2" x14ac:dyDescent="0.2">
      <c r="B211" t="s">
        <v>826</v>
      </c>
    </row>
    <row r="212" spans="2:2" x14ac:dyDescent="0.2">
      <c r="B212" t="s">
        <v>894</v>
      </c>
    </row>
    <row r="213" spans="2:2" x14ac:dyDescent="0.2">
      <c r="B213" t="s">
        <v>931</v>
      </c>
    </row>
    <row r="214" spans="2:2" x14ac:dyDescent="0.2">
      <c r="B214" t="s">
        <v>771</v>
      </c>
    </row>
    <row r="215" spans="2:2" x14ac:dyDescent="0.2">
      <c r="B215" t="s">
        <v>772</v>
      </c>
    </row>
    <row r="216" spans="2:2" x14ac:dyDescent="0.2">
      <c r="B216" t="s">
        <v>827</v>
      </c>
    </row>
    <row r="217" spans="2:2" x14ac:dyDescent="0.2">
      <c r="B217" t="s">
        <v>828</v>
      </c>
    </row>
    <row r="218" spans="2:2" x14ac:dyDescent="0.2">
      <c r="B218" t="s">
        <v>894</v>
      </c>
    </row>
    <row r="219" spans="2:2" x14ac:dyDescent="0.2">
      <c r="B219" t="s">
        <v>932</v>
      </c>
    </row>
    <row r="220" spans="2:2" x14ac:dyDescent="0.2">
      <c r="B220" t="s">
        <v>771</v>
      </c>
    </row>
    <row r="221" spans="2:2" x14ac:dyDescent="0.2">
      <c r="B221" t="s">
        <v>772</v>
      </c>
    </row>
    <row r="222" spans="2:2" x14ac:dyDescent="0.2">
      <c r="B222" t="s">
        <v>829</v>
      </c>
    </row>
    <row r="223" spans="2:2" x14ac:dyDescent="0.2">
      <c r="B223" t="s">
        <v>830</v>
      </c>
    </row>
    <row r="224" spans="2:2" x14ac:dyDescent="0.2">
      <c r="B224" t="s">
        <v>933</v>
      </c>
    </row>
    <row r="225" spans="2:2" x14ac:dyDescent="0.2">
      <c r="B225" t="s">
        <v>934</v>
      </c>
    </row>
    <row r="226" spans="2:2" x14ac:dyDescent="0.2">
      <c r="B226" t="s">
        <v>771</v>
      </c>
    </row>
    <row r="227" spans="2:2" x14ac:dyDescent="0.2">
      <c r="B227" t="s">
        <v>772</v>
      </c>
    </row>
    <row r="228" spans="2:2" x14ac:dyDescent="0.2">
      <c r="B228" t="s">
        <v>831</v>
      </c>
    </row>
    <row r="229" spans="2:2" x14ac:dyDescent="0.2">
      <c r="B229" t="s">
        <v>832</v>
      </c>
    </row>
    <row r="230" spans="2:2" x14ac:dyDescent="0.2">
      <c r="B230" t="s">
        <v>935</v>
      </c>
    </row>
    <row r="231" spans="2:2" x14ac:dyDescent="0.2">
      <c r="B231" t="s">
        <v>936</v>
      </c>
    </row>
    <row r="232" spans="2:2" x14ac:dyDescent="0.2">
      <c r="B232" t="s">
        <v>771</v>
      </c>
    </row>
    <row r="233" spans="2:2" x14ac:dyDescent="0.2">
      <c r="B233" t="s">
        <v>772</v>
      </c>
    </row>
    <row r="234" spans="2:2" x14ac:dyDescent="0.2">
      <c r="B234" t="s">
        <v>873</v>
      </c>
    </row>
    <row r="235" spans="2:2" x14ac:dyDescent="0.2">
      <c r="B235" t="s">
        <v>874</v>
      </c>
    </row>
    <row r="236" spans="2:2" x14ac:dyDescent="0.2">
      <c r="B236" t="s">
        <v>894</v>
      </c>
    </row>
    <row r="237" spans="2:2" x14ac:dyDescent="0.2">
      <c r="B237" t="s">
        <v>937</v>
      </c>
    </row>
    <row r="238" spans="2:2" x14ac:dyDescent="0.2">
      <c r="B238" t="s">
        <v>771</v>
      </c>
    </row>
    <row r="239" spans="2:2" x14ac:dyDescent="0.2">
      <c r="B239" t="s">
        <v>772</v>
      </c>
    </row>
    <row r="240" spans="2:2" x14ac:dyDescent="0.2">
      <c r="B240" t="s">
        <v>875</v>
      </c>
    </row>
    <row r="241" spans="2:2" x14ac:dyDescent="0.2">
      <c r="B241" t="s">
        <v>876</v>
      </c>
    </row>
    <row r="242" spans="2:2" x14ac:dyDescent="0.2">
      <c r="B242" t="s">
        <v>894</v>
      </c>
    </row>
    <row r="243" spans="2:2" x14ac:dyDescent="0.2">
      <c r="B243" t="s">
        <v>937</v>
      </c>
    </row>
    <row r="244" spans="2:2" x14ac:dyDescent="0.2">
      <c r="B244" t="s">
        <v>771</v>
      </c>
    </row>
    <row r="245" spans="2:2" x14ac:dyDescent="0.2">
      <c r="B245" t="s">
        <v>772</v>
      </c>
    </row>
    <row r="246" spans="2:2" x14ac:dyDescent="0.2">
      <c r="B246" t="s">
        <v>833</v>
      </c>
    </row>
    <row r="247" spans="2:2" x14ac:dyDescent="0.2">
      <c r="B247" t="s">
        <v>834</v>
      </c>
    </row>
  </sheetData>
  <mergeCells count="5">
    <mergeCell ref="B4:C4"/>
    <mergeCell ref="D4:E4"/>
    <mergeCell ref="F4:G4"/>
    <mergeCell ref="B3:G3"/>
    <mergeCell ref="J3:M3"/>
  </mergeCells>
  <hyperlinks>
    <hyperlink ref="B4" location="'Rescaling'!$B$10:$B$10" display="Inputs" xr:uid="{1475E0E4-1E6A-BF44-A8EE-D7500BB8DE61}"/>
    <hyperlink ref="D4" location="'Rescaling_Stored'!$B$10:$B$10" display="PMML Model" xr:uid="{1FE6E57C-BA7D-8C4F-8BB9-03C84EBB9C87}"/>
    <hyperlink ref="F4" location="'Rescaling_TrainingTransform'!$B$10:$B$10" display="Transformed: Training" xr:uid="{CCCB9D67-0990-3642-B3DE-9DD30A0D90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Data Description</vt:lpstr>
      <vt:lpstr>Descriptive analysis</vt:lpstr>
      <vt:lpstr>Sheet5</vt:lpstr>
      <vt:lpstr>Correlation </vt:lpstr>
      <vt:lpstr>Scatter Plot</vt:lpstr>
      <vt:lpstr>Statistics</vt:lpstr>
      <vt:lpstr>in (2)</vt:lpstr>
      <vt:lpstr>in</vt:lpstr>
      <vt:lpstr>Dummy variable</vt:lpstr>
      <vt:lpstr>Rescaling</vt:lpstr>
      <vt:lpstr>Normalization</vt:lpstr>
      <vt:lpstr>STDPartition</vt:lpstr>
      <vt:lpstr>LogReg_Stored2</vt:lpstr>
      <vt:lpstr>Logistics Model Comparism</vt:lpstr>
      <vt:lpstr>LogReg_Output3</vt:lpstr>
      <vt:lpstr>LogReg_TrainingScore3</vt:lpstr>
      <vt:lpstr>LogReg_ValidationScore3</vt:lpstr>
      <vt:lpstr>LogReg_Stored3</vt:lpstr>
      <vt:lpstr>LogReg_Output2</vt:lpstr>
      <vt:lpstr>LogReg_TrainingScore2</vt:lpstr>
      <vt:lpstr>LogReg_ValidationScore2</vt:lpstr>
      <vt:lpstr>LogReg_Stored1</vt:lpstr>
      <vt:lpstr>LogReg_Output 1</vt:lpstr>
      <vt:lpstr>LogReg_TrainingScore1</vt:lpstr>
      <vt:lpstr>LogReg_ValidationScore1</vt:lpstr>
      <vt:lpstr>LogReg_Stored</vt:lpstr>
      <vt:lpstr>Rescaling_Stored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Modinat Moshood</cp:lastModifiedBy>
  <cp:revision/>
  <dcterms:created xsi:type="dcterms:W3CDTF">2024-12-06T23:03:19Z</dcterms:created>
  <dcterms:modified xsi:type="dcterms:W3CDTF">2024-12-20T18:32:49Z</dcterms:modified>
  <cp:category/>
  <cp:contentStatus/>
</cp:coreProperties>
</file>